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共済室\共済管理ライン\【大分類】18_予算・決算\【中分類】日本私立学校振興・共済事業団予算関係資料\【小分類】令和2年度行政事業レビュー\20201119H28-R2レビューシート修正\"/>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<sst xmlns="http://schemas.openxmlformats.org/spreadsheetml/2006/main" count="2900" uniqueCount="661">
  <si>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</si>
  <si>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</si>
  <si>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</si>
  <si>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</si>
  <si>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</si>
  <si>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</si>
  <si>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</si>
  <si>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</si>
  <si>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</si>
  <si>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</si>
  <si>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</si>
  <si>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</si>
  <si>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</si>
  <si>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</si>
  <si>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</si>
  <si>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</si>
  <si>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</si>
  <si>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</si>
  <si>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</si>
  <si>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</si>
  <si>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</si>
  <si>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</si>
  <si>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</si>
  <si>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</si>
  <si>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</si>
  <si>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</si>
  <si>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</si>
  <si>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</si>
  <si>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</si>
  <si>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</si>
  <si>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</si>
  <si>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</si>
  <si>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</si>
  <si>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</si>
  <si>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</si>
  <si>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</si>
  <si>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</si>
  <si>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</si>
  <si>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</si>
  <si>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</si>
  <si>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</si>
  <si>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</si>
  <si>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</si>
  <si>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</si>
  <si>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</si>
  <si>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</si>
  <si>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</si>
  <si>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</si>
  <si>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</si>
  <si>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</si>
  <si>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</si>
  <si>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</si>
  <si>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</si>
  <si>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</si>
  <si>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</si>
  <si>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</si>
  <si>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</si>
  <si>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</si>
  <si>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</si>
  <si>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</si>
  <si>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</si>
  <si>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</si>
  <si>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</si>
  <si>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</si>
  <si>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</si>
  <si>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</si>
  <si>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</si>
  <si>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</si>
  <si>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</si>
  <si>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</si>
  <si>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</si>
  <si>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</si>
  <si>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</si>
  <si>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</si>
  <si>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</si>
  <si>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</si>
  <si>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</si>
  <si>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</si>
  <si>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</si>
  <si>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</si>
  <si>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</si>
  <si>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</si>
  <si>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</si>
  <si>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</si>
  <si>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</si>
  <si>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</si>
  <si>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</si>
  <si>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</si>
  <si>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</si>
  <si>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</si>
  <si>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</si>
  <si>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</si>
  <si>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</si>
  <si>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</si>
  <si>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</si>
  <si>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</si>
  <si>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</si>
  <si>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</si>
  <si>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</si>
  <si>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</si>
  <si>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</si>
  <si>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</si>
  <si>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</si>
  <si>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</si>
  <si>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</si>
  <si>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</si>
  <si>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</si>
  <si>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</si>
  <si>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</si>
  <si>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</si>
  <si>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</si>
  <si>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</si>
  <si>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</si>
  <si>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</si>
  <si>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</si>
  <si>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</si>
  <si>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</si>
  <si>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</si>
  <si>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</si>
  <si>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</si>
  <si>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</si>
  <si>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</si>
  <si>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</si>
  <si>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</si>
  <si>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</si>
  <si>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</si>
  <si>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</si>
  <si>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</si>
  <si>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</si>
  <si>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</si>
  <si>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</si>
  <si>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</si>
  <si>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</si>
  <si>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</si>
  <si>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</si>
  <si>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</si>
  <si>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</si>
  <si>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</si>
  <si>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</si>
  <si>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</si>
  <si>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</si>
  <si>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</si>
  <si>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</si>
  <si>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</si>
  <si>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</si>
  <si>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</si>
  <si>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</si>
  <si>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</si>
  <si>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</si>
  <si>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</si>
  <si>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</si>
  <si>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</si>
  <si>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</si>
  <si>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</si>
  <si>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</si>
  <si>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</si>
  <si>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</si>
  <si>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</si>
  <si>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</si>
  <si>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</si>
  <si>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</si>
  <si>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</si>
  <si>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</si>
  <si>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</si>
  <si>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</si>
  <si>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</si>
  <si>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</si>
  <si>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</si>
  <si>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</si>
  <si>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</si>
  <si>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</si>
  <si>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</si>
  <si>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</si>
  <si>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</si>
  <si>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</si>
  <si>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</si>
  <si>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</si>
  <si>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</si>
  <si>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</si>
  <si>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</si>
  <si>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</si>
  <si>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</si>
  <si>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</si>
  <si>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</si>
  <si>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</si>
  <si>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</si>
  <si>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</si>
  <si>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</si>
  <si>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</si>
  <si>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</si>
  <si>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</si>
  <si>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</si>
  <si>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</si>
  <si>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</si>
  <si>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</si>
  <si>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</si>
  <si>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</si>
  <si>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</si>
  <si>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</si>
  <si>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</si>
  <si>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</si>
  <si>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</si>
  <si>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</si>
  <si>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</si>
  <si>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</si>
  <si>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</si>
  <si>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</si>
  <si>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</si>
  <si>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</si>
  <si>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</si>
  <si>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</si>
  <si>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</si>
  <si>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</si>
  <si>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</si>
  <si>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</si>
  <si>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</si>
  <si>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</si>
  <si>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</si>
  <si>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</si>
  <si>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</si>
  <si>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</si>
  <si>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</si>
  <si>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</si>
  <si>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</si>
  <si>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</si>
  <si>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</si>
  <si>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</si>
  <si>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</si>
  <si>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</si>
  <si>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</si>
  <si>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</si>
  <si>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</si>
  <si>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</si>
  <si>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</si>
  <si>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</si>
  <si>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</si>
  <si>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</si>
  <si>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</si>
  <si>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</si>
  <si>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</si>
  <si>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</si>
  <si>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</si>
  <si>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</si>
  <si>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</si>
  <si>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</si>
  <si>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</si>
  <si>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</si>
  <si>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</si>
  <si>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</si>
  <si>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</si>
  <si>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</si>
  <si>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</si>
  <si>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</si>
  <si>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</si>
  <si>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</si>
  <si>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</si>
  <si>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</si>
  <si>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</si>
  <si>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</si>
  <si>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</si>
  <si>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</si>
  <si>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</si>
  <si>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</si>
  <si>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</si>
  <si>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</si>
  <si>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</si>
  <si>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</si>
  <si>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</si>
  <si>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</si>
  <si>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</si>
  <si>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</si>
  <si>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</si>
  <si>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</si>
  <si>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</si>
  <si>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</si>
  <si>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</si>
  <si>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</si>
  <si>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</si>
  <si>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</si>
  <si>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</si>
  <si>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</si>
  <si>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</si>
  <si>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</si>
  <si>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</si>
  <si>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</si>
  <si>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</si>
  <si>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</si>
  <si>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</si>
  <si>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</si>
  <si>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</si>
  <si>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</si>
  <si>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</si>
  <si>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</si>
  <si>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</si>
  <si>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</si>
  <si>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</si>
  <si>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</si>
  <si>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</si>
  <si>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</si>
  <si>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</si>
  <si>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</si>
  <si>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</si>
  <si>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</si>
  <si>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</si>
  <si>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</si>
  <si>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</si>
  <si>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</si>
  <si>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</si>
  <si>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</si>
  <si>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</si>
  <si>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</si>
  <si>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</si>
  <si>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</si>
  <si>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</si>
  <si>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</si>
  <si>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</si>
  <si>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</si>
  <si>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</si>
  <si>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</si>
  <si>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</si>
  <si>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</si>
  <si>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</si>
  <si>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</si>
  <si>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</si>
  <si>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</si>
  <si>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</si>
  <si>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</si>
  <si>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</si>
  <si>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</si>
  <si>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</si>
  <si>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</si>
  <si>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</si>
  <si>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</si>
  <si>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</si>
  <si>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</si>
  <si>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</si>
  <si>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</si>
  <si>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</si>
  <si>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</si>
  <si>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</si>
  <si>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</si>
  <si>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</si>
  <si>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</si>
  <si>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</si>
  <si>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</si>
  <si>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</si>
  <si>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</si>
  <si>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</si>
  <si>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</si>
  <si>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</si>
  <si>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</si>
  <si>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</si>
  <si>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</si>
  <si>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</si>
  <si>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</si>
  <si>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</si>
  <si>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</si>
  <si>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</si>
  <si>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</si>
  <si>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</si>
  <si>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</si>
  <si>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</si>
  <si>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</si>
  <si>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</si>
  <si>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</si>
  <si>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</si>
  <si>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</si>
  <si>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</si>
  <si>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</si>
  <si>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</si>
  <si>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</si>
  <si>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</si>
  <si>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</si>
  <si>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</si>
  <si>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</si>
  <si>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</si>
  <si>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</si>
  <si>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</si>
  <si>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</si>
  <si>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</si>
  <si>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</si>
  <si>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</si>
  <si>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</si>
  <si>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</si>
  <si>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</si>
  <si>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</si>
  <si>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</si>
  <si>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</si>
  <si>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</si>
  <si>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</si>
  <si>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</si>
  <si>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</si>
  <si>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</si>
  <si>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</si>
  <si>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</si>
  <si>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</si>
  <si>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</si>
  <si>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</si>
  <si>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</si>
  <si>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</si>
  <si>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</si>
  <si>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</si>
  <si>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</si>
  <si>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</si>
  <si>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</si>
  <si>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</si>
  <si>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</si>
  <si>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</si>
  <si>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</si>
  <si>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</si>
  <si>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</si>
  <si>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</si>
  <si>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</si>
  <si>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</si>
  <si>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</si>
  <si>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</si>
  <si>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</si>
  <si>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</si>
  <si>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</si>
  <si>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</si>
  <si>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</si>
  <si>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</si>
  <si>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</si>
  <si>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</si>
  <si>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</si>
  <si>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</si>
  <si>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</si>
  <si>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</si>
  <si>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</si>
  <si>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</si>
  <si>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</si>
  <si>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</si>
  <si>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</si>
  <si>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</si>
  <si>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</si>
  <si>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</si>
  <si>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</si>
  <si>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</si>
  <si>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</si>
  <si>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</si>
  <si>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</si>
  <si>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</si>
  <si>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</si>
  <si>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</si>
  <si>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</si>
  <si>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</si>
  <si>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</si>
  <si>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</si>
  <si>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</si>
  <si>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</si>
  <si>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</si>
  <si>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</si>
  <si>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</si>
  <si>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</si>
  <si>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</si>
  <si>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</si>
  <si>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</si>
  <si>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</si>
  <si>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</si>
  <si>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</si>
  <si>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</si>
  <si>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</si>
  <si>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</si>
  <si>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</si>
  <si>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</si>
  <si>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</si>
  <si>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</si>
  <si>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</si>
  <si>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</si>
  <si>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</si>
  <si>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</si>
  <si>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</si>
  <si>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</si>
  <si>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</si>
  <si>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</si>
  <si>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</si>
  <si>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</si>
  <si>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</si>
  <si>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</si>
  <si>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</si>
  <si>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</si>
  <si>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</si>
  <si>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</si>
  <si>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</si>
  <si>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</si>
  <si>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</si>
  <si>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</si>
  <si>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</si>
  <si>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</si>
  <si>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</si>
  <si>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</si>
  <si>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</si>
  <si>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</si>
  <si>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</si>
  <si>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</si>
  <si>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</si>
  <si>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</si>
  <si>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</si>
  <si>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</si>
  <si>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</si>
  <si>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</si>
  <si>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</si>
  <si>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</si>
  <si>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</si>
  <si>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</si>
  <si>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</si>
  <si>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</si>
  <si>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</si>
  <si>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</si>
  <si>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</si>
  <si>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</si>
  <si>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</si>
  <si>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</si>
  <si>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</si>
  <si>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</si>
  <si>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</si>
  <si>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</si>
  <si>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</si>
  <si>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</si>
  <si>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</si>
  <si>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</si>
  <si>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</si>
  <si>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</si>
  <si>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</si>
  <si>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</si>
  <si>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</si>
  <si>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</si>
  <si>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</si>
  <si>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</si>
  <si>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</si>
  <si>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</si>
  <si>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</si>
  <si>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</si>
  <si>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</si>
  <si>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</si>
  <si>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</si>
  <si>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</si>
  <si>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</si>
  <si>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</si>
  <si>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</si>
  <si>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</si>
  <si>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</si>
  <si>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</si>
  <si>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</si>
  <si>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</si>
  <si>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</si>
  <si>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</si>
  <si>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</si>
  <si>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</si>
  <si>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</si>
  <si>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</si>
  <si>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</si>
  <si>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</si>
  <si>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</si>
  <si>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</si>
  <si>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</si>
  <si>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</si>
  <si>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</si>
  <si>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</si>
  <si>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</si>
  <si>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</si>
  <si>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</si>
  <si>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</si>
  <si>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</si>
  <si>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</si>
  <si>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</si>
  <si>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</si>
  <si>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</si>
  <si>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</si>
  <si>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</si>
  <si>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</si>
  <si>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</si>
  <si>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</si>
  <si>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</si>
  <si>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</si>
  <si>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</si>
  <si>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</si>
  <si>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</si>
  <si>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昭和２８年度</t>
  </si>
  <si>
    <t>終了予定なし</t>
  </si>
  <si>
    <t>日本私立学校振興・共済事業団は、私立学校教育の振興に資することを目的とし、私立学校教職員の福利厚生を図るため、私立学校教職員共済法の規定による共済制度を運営している。同事業団の行う共済事業の円滑な運営に資するため国が補助を行い、私学共済制度の加入者及び学校法人等の負担を軽減している。</t>
  </si>
  <si>
    <t>日本私立学校振興・共済事業団が行う、以下の事業の費用の一部を補助する。
①国民年金法の規定により納付する基礎年金拠出金の一部（基礎年金拠出金の1/2）
②年金給付に要する費用の一部（昭和36年4月前の加入期間に係る分の19.82/100等）
③共済業務に係る事務に要する費用の一部（定額）
④特定健康診査等の実施に要する費用の一部（定額）</t>
  </si>
  <si>
    <t>基礎年金等日本私立学校振興・共済事業団補助金</t>
  </si>
  <si>
    <t>日本私立学校振興・共済事業団補助金</t>
  </si>
  <si>
    <t>補助対象となる基礎年金拠出金の納付、私学共済年金の給付、共済業務に係る事務、特定健康診査の実施費用の一部負担等を、法令に基づき適切に実施すること。</t>
  </si>
  <si>
    <t>年金給付割合</t>
  </si>
  <si>
    <t>億円</t>
  </si>
  <si>
    <t>私学共済制度統計要覧</t>
  </si>
  <si>
    <t>補助対象となる基礎年金拠出金の納付、私学共済年金の給付、共済業務に係る事務、特定健康診査の実施費用の一部負担等を、法令に基づき適切に実施する。
なお、活動指標として年金受給権者数を記載する。</t>
  </si>
  <si>
    <t>人</t>
  </si>
  <si>
    <t>補助金総額／受給権者数　　　　　　　　　　　　　　</t>
    <phoneticPr fontId="5"/>
  </si>
  <si>
    <t>千円</t>
  </si>
  <si>
    <t>　　/</t>
    <phoneticPr fontId="5"/>
  </si>
  <si>
    <t>日本私立学校振興・共済事業団が行う共済事業の円滑の運営に資するための補助を行い、私学共済制度の加入者及び学校法人等の負担を軽減することを通じ、私立学校の振興に寄与している。</t>
  </si>
  <si>
    <t>-</t>
    <phoneticPr fontId="5"/>
  </si>
  <si>
    <t>-</t>
    <phoneticPr fontId="5"/>
  </si>
  <si>
    <t>-</t>
    <phoneticPr fontId="5"/>
  </si>
  <si>
    <t>-</t>
    <phoneticPr fontId="5"/>
  </si>
  <si>
    <t>-</t>
    <phoneticPr fontId="5"/>
  </si>
  <si>
    <t>財務省</t>
  </si>
  <si>
    <t>総務省</t>
  </si>
  <si>
    <t>国家公務員共済制度</t>
  </si>
  <si>
    <t>地方公務員共済制度</t>
  </si>
  <si>
    <t>私学教職員の福利厚生を図るという事業目的には広く国民のニーズがある。</t>
  </si>
  <si>
    <t>社会保障制度の一環であり、国が補助すべき事業である。</t>
  </si>
  <si>
    <t>公的年金等に関する事業であるため優先度が高い。</t>
  </si>
  <si>
    <t>受給者である私学共済加入者から別途掛金を徴収しており、負担関係は妥当である。</t>
  </si>
  <si>
    <t>経費の執行に関しては、補助事業実施報告書等において給付実績等を審査し、費用・使途の確認を行っている。</t>
  </si>
  <si>
    <t>毎年度給付すべき年金額を適切に給付できており、成果目標に見合ったものになっている。</t>
  </si>
  <si>
    <t>補助金は予算の範囲内で支給されるため、見込みに見合ったものになっている。</t>
  </si>
  <si>
    <t>加入者及び学校法人の負担軽減に活用されている。</t>
  </si>
  <si>
    <t>類似の事業である国共済・地共済制度については、財務省・総務省がそれぞれ所管し、適切な役割分担となっている。</t>
  </si>
  <si>
    <t>本事業は、私立学校教職員の福利厚生を図るため、日本私立学校振興・共済事業団を補助するものであり、事業の一覧性を高めるため、１つのレビューシートで作成している。また、「資金の流れ」欄に日本私立学校振興・共済事業団からの支出内訳を具体的に記載するなど、国費の流れについて分かり易さを工夫している。</t>
  </si>
  <si>
    <t>184</t>
  </si>
  <si>
    <t>161</t>
  </si>
  <si>
    <t>172</t>
  </si>
  <si>
    <t>166</t>
  </si>
  <si>
    <t>154</t>
  </si>
  <si>
    <t>156</t>
  </si>
  <si>
    <t>○</t>
  </si>
  <si>
    <t>6　私学の振興</t>
    <phoneticPr fontId="5"/>
  </si>
  <si>
    <t>6-1 特色ある教育研究を展開する私立学校の振興</t>
    <phoneticPr fontId="5"/>
  </si>
  <si>
    <t>日本私立学校振興・共済事業団補助（基礎年金等）</t>
    <phoneticPr fontId="5"/>
  </si>
  <si>
    <t>-</t>
    <phoneticPr fontId="5"/>
  </si>
  <si>
    <t>私学行政課私学共済室長
松田　典明</t>
    <rPh sb="12" eb="14">
      <t>マツダ</t>
    </rPh>
    <rPh sb="15" eb="17">
      <t>ノリアキ</t>
    </rPh>
    <phoneticPr fontId="5"/>
  </si>
  <si>
    <t>○</t>
    <phoneticPr fontId="5"/>
  </si>
  <si>
    <t>‐</t>
  </si>
  <si>
    <t>・本事業により、私立学校教職員の福利厚生を図るため私立学校教職員共済法の規定による共済事業の円滑な運営がなされている。また、基礎年金拠出金等に係る補助金等については、私学共済制度が我が国の社会保障制度の一環をなしており、引き続き必要不可欠である。
・経費の執行に関しては、事業年度毎に日本私立学校振興・共済事業団から提出される補助事業実施報告書等において、給付実績を審査し、確認を行っている。また、同事業団において共済運営委員会を設置して加入者等の意見を聴取し、共済業務の適切な運営に努めている。</t>
    <rPh sb="1" eb="2">
      <t>ホン</t>
    </rPh>
    <rPh sb="2" eb="4">
      <t>ジギョウ</t>
    </rPh>
    <rPh sb="8" eb="10">
      <t>シリツ</t>
    </rPh>
    <rPh sb="10" eb="12">
      <t>ガッコウ</t>
    </rPh>
    <rPh sb="12" eb="15">
      <t>キョウショクイン</t>
    </rPh>
    <rPh sb="16" eb="18">
      <t>フクリ</t>
    </rPh>
    <rPh sb="18" eb="20">
      <t>コウセイ</t>
    </rPh>
    <rPh sb="21" eb="22">
      <t>ハカ</t>
    </rPh>
    <rPh sb="25" eb="27">
      <t>シリツ</t>
    </rPh>
    <rPh sb="27" eb="29">
      <t>ガッコウ</t>
    </rPh>
    <rPh sb="29" eb="32">
      <t>キョウショクイン</t>
    </rPh>
    <rPh sb="32" eb="34">
      <t>キョウサイ</t>
    </rPh>
    <rPh sb="34" eb="35">
      <t>ホウ</t>
    </rPh>
    <rPh sb="36" eb="38">
      <t>キテイ</t>
    </rPh>
    <rPh sb="41" eb="43">
      <t>キョウサイ</t>
    </rPh>
    <rPh sb="43" eb="45">
      <t>ジギョウ</t>
    </rPh>
    <rPh sb="46" eb="48">
      <t>エンカツ</t>
    </rPh>
    <rPh sb="49" eb="51">
      <t>ウンエイ</t>
    </rPh>
    <rPh sb="62" eb="64">
      <t>キソ</t>
    </rPh>
    <rPh sb="64" eb="66">
      <t>ネンキン</t>
    </rPh>
    <rPh sb="66" eb="69">
      <t>キョシュツキン</t>
    </rPh>
    <rPh sb="69" eb="70">
      <t>トウ</t>
    </rPh>
    <rPh sb="71" eb="72">
      <t>カカ</t>
    </rPh>
    <rPh sb="73" eb="76">
      <t>ホジョキン</t>
    </rPh>
    <rPh sb="76" eb="77">
      <t>トウ</t>
    </rPh>
    <rPh sb="83" eb="85">
      <t>シガク</t>
    </rPh>
    <rPh sb="85" eb="87">
      <t>キョウサイ</t>
    </rPh>
    <rPh sb="87" eb="89">
      <t>セイド</t>
    </rPh>
    <rPh sb="90" eb="91">
      <t>ワ</t>
    </rPh>
    <rPh sb="92" eb="93">
      <t>クニ</t>
    </rPh>
    <rPh sb="94" eb="96">
      <t>シャカイ</t>
    </rPh>
    <rPh sb="96" eb="98">
      <t>ホショウ</t>
    </rPh>
    <rPh sb="98" eb="100">
      <t>セイド</t>
    </rPh>
    <rPh sb="101" eb="103">
      <t>イッカン</t>
    </rPh>
    <rPh sb="110" eb="111">
      <t>ヒ</t>
    </rPh>
    <rPh sb="112" eb="113">
      <t>ツヅ</t>
    </rPh>
    <rPh sb="114" eb="116">
      <t>ヒツヨウ</t>
    </rPh>
    <rPh sb="116" eb="119">
      <t>フカケツ</t>
    </rPh>
    <rPh sb="125" eb="127">
      <t>ケイヒ</t>
    </rPh>
    <rPh sb="128" eb="130">
      <t>シッコウ</t>
    </rPh>
    <rPh sb="131" eb="132">
      <t>カン</t>
    </rPh>
    <rPh sb="136" eb="138">
      <t>ジギョウ</t>
    </rPh>
    <rPh sb="138" eb="140">
      <t>ネンド</t>
    </rPh>
    <rPh sb="140" eb="141">
      <t>ゴト</t>
    </rPh>
    <rPh sb="142" eb="150">
      <t>ニホンシリツガッコウシンコウ</t>
    </rPh>
    <rPh sb="151" eb="156">
      <t>キョウサイジギョウダン</t>
    </rPh>
    <rPh sb="158" eb="160">
      <t>テイシュツ</t>
    </rPh>
    <rPh sb="163" eb="165">
      <t>ホジョ</t>
    </rPh>
    <rPh sb="165" eb="167">
      <t>ジギョウ</t>
    </rPh>
    <rPh sb="167" eb="169">
      <t>ジッシ</t>
    </rPh>
    <rPh sb="169" eb="172">
      <t>ホウコクショ</t>
    </rPh>
    <rPh sb="172" eb="173">
      <t>トウ</t>
    </rPh>
    <rPh sb="178" eb="180">
      <t>キュウフ</t>
    </rPh>
    <rPh sb="180" eb="182">
      <t>ジッセキ</t>
    </rPh>
    <rPh sb="183" eb="185">
      <t>シンサ</t>
    </rPh>
    <rPh sb="187" eb="189">
      <t>カクニン</t>
    </rPh>
    <rPh sb="190" eb="191">
      <t>オコナ</t>
    </rPh>
    <rPh sb="199" eb="200">
      <t>ドウ</t>
    </rPh>
    <rPh sb="200" eb="203">
      <t>ジギョウダン</t>
    </rPh>
    <rPh sb="207" eb="209">
      <t>キョウサイ</t>
    </rPh>
    <rPh sb="209" eb="211">
      <t>ウンエイ</t>
    </rPh>
    <rPh sb="211" eb="214">
      <t>イインカイ</t>
    </rPh>
    <rPh sb="215" eb="217">
      <t>セッチ</t>
    </rPh>
    <rPh sb="219" eb="222">
      <t>カニュウシャ</t>
    </rPh>
    <rPh sb="222" eb="223">
      <t>トウ</t>
    </rPh>
    <rPh sb="224" eb="226">
      <t>イケン</t>
    </rPh>
    <rPh sb="227" eb="229">
      <t>チョウシュ</t>
    </rPh>
    <rPh sb="231" eb="233">
      <t>キョウサイ</t>
    </rPh>
    <rPh sb="233" eb="235">
      <t>ギョウム</t>
    </rPh>
    <rPh sb="236" eb="238">
      <t>テキセツ</t>
    </rPh>
    <rPh sb="239" eb="241">
      <t>ウンエイ</t>
    </rPh>
    <rPh sb="242" eb="243">
      <t>ツト</t>
    </rPh>
    <phoneticPr fontId="5"/>
  </si>
  <si>
    <t>拠出金</t>
    <rPh sb="0" eb="3">
      <t>キョシュツキン</t>
    </rPh>
    <phoneticPr fontId="5"/>
  </si>
  <si>
    <t>年金給付費</t>
    <rPh sb="0" eb="2">
      <t>ネンキン</t>
    </rPh>
    <rPh sb="2" eb="4">
      <t>キュウフ</t>
    </rPh>
    <rPh sb="4" eb="5">
      <t>ヒ</t>
    </rPh>
    <phoneticPr fontId="5"/>
  </si>
  <si>
    <t>保健事業費</t>
    <rPh sb="0" eb="2">
      <t>ホケン</t>
    </rPh>
    <rPh sb="2" eb="5">
      <t>ジギョウヒ</t>
    </rPh>
    <phoneticPr fontId="5"/>
  </si>
  <si>
    <t>共済事業費</t>
    <rPh sb="0" eb="2">
      <t>キョウサイ</t>
    </rPh>
    <rPh sb="2" eb="4">
      <t>ジギョウ</t>
    </rPh>
    <rPh sb="4" eb="5">
      <t>ヒ</t>
    </rPh>
    <phoneticPr fontId="5"/>
  </si>
  <si>
    <t>基礎年金拠出金</t>
    <rPh sb="0" eb="7">
      <t>キソネンキンキョシュツキン</t>
    </rPh>
    <phoneticPr fontId="5"/>
  </si>
  <si>
    <t>昭和３６年４月前の加入期間に係る給付費等</t>
    <rPh sb="0" eb="2">
      <t>ショウワ</t>
    </rPh>
    <rPh sb="4" eb="5">
      <t>ネン</t>
    </rPh>
    <rPh sb="6" eb="7">
      <t>ガツ</t>
    </rPh>
    <rPh sb="7" eb="8">
      <t>マエ</t>
    </rPh>
    <rPh sb="9" eb="11">
      <t>カニュウ</t>
    </rPh>
    <rPh sb="11" eb="13">
      <t>キカン</t>
    </rPh>
    <rPh sb="14" eb="15">
      <t>カカ</t>
    </rPh>
    <rPh sb="16" eb="18">
      <t>キュウフ</t>
    </rPh>
    <rPh sb="18" eb="19">
      <t>ヒ</t>
    </rPh>
    <rPh sb="19" eb="20">
      <t>トウ</t>
    </rPh>
    <phoneticPr fontId="5"/>
  </si>
  <si>
    <t>特定健康診査給付費等</t>
    <rPh sb="0" eb="2">
      <t>トクテイ</t>
    </rPh>
    <rPh sb="2" eb="4">
      <t>ケンコウ</t>
    </rPh>
    <rPh sb="4" eb="6">
      <t>シンサ</t>
    </rPh>
    <rPh sb="6" eb="8">
      <t>キュウフ</t>
    </rPh>
    <rPh sb="8" eb="9">
      <t>ヒ</t>
    </rPh>
    <rPh sb="9" eb="10">
      <t>トウ</t>
    </rPh>
    <phoneticPr fontId="5"/>
  </si>
  <si>
    <t>一般管理経費、業務管理経費等</t>
    <rPh sb="0" eb="2">
      <t>イッパン</t>
    </rPh>
    <rPh sb="2" eb="4">
      <t>カンリ</t>
    </rPh>
    <rPh sb="4" eb="6">
      <t>ケイヒ</t>
    </rPh>
    <rPh sb="7" eb="9">
      <t>ギョウム</t>
    </rPh>
    <rPh sb="9" eb="11">
      <t>カンリ</t>
    </rPh>
    <rPh sb="11" eb="13">
      <t>ケイヒ</t>
    </rPh>
    <rPh sb="13" eb="14">
      <t>トウ</t>
    </rPh>
    <phoneticPr fontId="5"/>
  </si>
  <si>
    <t>日本私立学校振興・共済事業団</t>
    <rPh sb="0" eb="2">
      <t>ニホン</t>
    </rPh>
    <rPh sb="2" eb="4">
      <t>シリツ</t>
    </rPh>
    <rPh sb="4" eb="6">
      <t>ガッコウ</t>
    </rPh>
    <rPh sb="6" eb="8">
      <t>シンコウ</t>
    </rPh>
    <rPh sb="9" eb="11">
      <t>キョウサイ</t>
    </rPh>
    <rPh sb="11" eb="14">
      <t>ジギョウダン</t>
    </rPh>
    <phoneticPr fontId="5"/>
  </si>
  <si>
    <t>日本私立学校振興・共済事業団の行う私学共済事業の円滑な運営に資するために補助を行う。</t>
    <rPh sb="0" eb="2">
      <t>ニホン</t>
    </rPh>
    <rPh sb="2" eb="4">
      <t>シリツ</t>
    </rPh>
    <rPh sb="4" eb="6">
      <t>ガッコウ</t>
    </rPh>
    <rPh sb="6" eb="8">
      <t>シンコウ</t>
    </rPh>
    <rPh sb="9" eb="11">
      <t>キョウサイ</t>
    </rPh>
    <rPh sb="11" eb="14">
      <t>ジギョウダン</t>
    </rPh>
    <rPh sb="15" eb="16">
      <t>オコナ</t>
    </rPh>
    <rPh sb="17" eb="19">
      <t>シガク</t>
    </rPh>
    <rPh sb="19" eb="21">
      <t>キョウサイ</t>
    </rPh>
    <rPh sb="21" eb="23">
      <t>ジギョウ</t>
    </rPh>
    <rPh sb="24" eb="26">
      <t>エンカツ</t>
    </rPh>
    <rPh sb="27" eb="29">
      <t>ウンエイ</t>
    </rPh>
    <rPh sb="30" eb="31">
      <t>シ</t>
    </rPh>
    <rPh sb="36" eb="38">
      <t>ホジョ</t>
    </rPh>
    <rPh sb="39" eb="40">
      <t>オコナ</t>
    </rPh>
    <phoneticPr fontId="5"/>
  </si>
  <si>
    <t>補助金等交付</t>
  </si>
  <si>
    <t>-</t>
    <phoneticPr fontId="5"/>
  </si>
  <si>
    <t>-</t>
    <phoneticPr fontId="5"/>
  </si>
  <si>
    <t>-</t>
    <phoneticPr fontId="5"/>
  </si>
  <si>
    <t>高等教育局私学部</t>
    <rPh sb="5" eb="6">
      <t>ワタシ</t>
    </rPh>
    <rPh sb="6" eb="8">
      <t>ガクブ</t>
    </rPh>
    <phoneticPr fontId="5"/>
  </si>
  <si>
    <t>私学行政課私学共済室</t>
    <rPh sb="5" eb="7">
      <t>シガク</t>
    </rPh>
    <rPh sb="7" eb="9">
      <t>キョウサイ</t>
    </rPh>
    <rPh sb="9" eb="10">
      <t>シツ</t>
    </rPh>
    <phoneticPr fontId="5"/>
  </si>
  <si>
    <t>-</t>
    <phoneticPr fontId="5"/>
  </si>
  <si>
    <t>-</t>
    <phoneticPr fontId="5"/>
  </si>
  <si>
    <t>-</t>
    <phoneticPr fontId="5"/>
  </si>
  <si>
    <t>A.日本私立学校振興・共済事業団</t>
    <rPh sb="2" eb="4">
      <t>ニホン</t>
    </rPh>
    <rPh sb="4" eb="6">
      <t>シリツ</t>
    </rPh>
    <rPh sb="6" eb="8">
      <t>ガッコウ</t>
    </rPh>
    <rPh sb="8" eb="10">
      <t>シンコウ</t>
    </rPh>
    <rPh sb="11" eb="13">
      <t>キョウサイ</t>
    </rPh>
    <rPh sb="13" eb="16">
      <t>ジギョウダン</t>
    </rPh>
    <phoneticPr fontId="5"/>
  </si>
  <si>
    <t>共済業務に係る事務経費については、補助金額が事務費総額の４．１％となっており、残りは加入者及び学校法人の掛金でまかなっていることから、今後とも加入者サービスの維持を図りつつ、経費の効率的な使用に努めるよう指導して参りたい。</t>
    <rPh sb="0" eb="2">
      <t>キョウサイ</t>
    </rPh>
    <rPh sb="2" eb="4">
      <t>ギョウム</t>
    </rPh>
    <rPh sb="5" eb="6">
      <t>カカ</t>
    </rPh>
    <rPh sb="7" eb="9">
      <t>ジム</t>
    </rPh>
    <rPh sb="9" eb="11">
      <t>ケイヒ</t>
    </rPh>
    <rPh sb="17" eb="19">
      <t>ホジョ</t>
    </rPh>
    <rPh sb="19" eb="21">
      <t>キンガク</t>
    </rPh>
    <rPh sb="22" eb="25">
      <t>ジムヒ</t>
    </rPh>
    <rPh sb="25" eb="27">
      <t>ソウガク</t>
    </rPh>
    <rPh sb="39" eb="40">
      <t>ノコ</t>
    </rPh>
    <rPh sb="42" eb="45">
      <t>カニュウシャ</t>
    </rPh>
    <rPh sb="45" eb="46">
      <t>オヨ</t>
    </rPh>
    <rPh sb="47" eb="49">
      <t>ガッコウ</t>
    </rPh>
    <rPh sb="49" eb="51">
      <t>ホウジン</t>
    </rPh>
    <rPh sb="52" eb="54">
      <t>カケキン</t>
    </rPh>
    <rPh sb="67" eb="69">
      <t>コンゴ</t>
    </rPh>
    <rPh sb="71" eb="74">
      <t>カニュウシャ</t>
    </rPh>
    <rPh sb="79" eb="81">
      <t>イジ</t>
    </rPh>
    <rPh sb="82" eb="83">
      <t>ハカ</t>
    </rPh>
    <rPh sb="87" eb="89">
      <t>ケイヒ</t>
    </rPh>
    <rPh sb="90" eb="92">
      <t>コウリツ</t>
    </rPh>
    <rPh sb="92" eb="93">
      <t>テキ</t>
    </rPh>
    <rPh sb="94" eb="96">
      <t>シヨウ</t>
    </rPh>
    <rPh sb="97" eb="98">
      <t>ツト</t>
    </rPh>
    <rPh sb="102" eb="104">
      <t>シドウ</t>
    </rPh>
    <rPh sb="106" eb="107">
      <t>マイ</t>
    </rPh>
    <phoneticPr fontId="5"/>
  </si>
  <si>
    <t>-</t>
    <phoneticPr fontId="5"/>
  </si>
  <si>
    <t>億円</t>
    <phoneticPr fontId="5"/>
  </si>
  <si>
    <t>124,450/
478,772</t>
    <phoneticPr fontId="5"/>
  </si>
  <si>
    <t>122,297/
501,516</t>
    <phoneticPr fontId="5"/>
  </si>
  <si>
    <t>127,319/
526,613</t>
    <phoneticPr fontId="5"/>
  </si>
  <si>
    <t>134,402/541,245</t>
    <phoneticPr fontId="5"/>
  </si>
  <si>
    <t>百万円／人</t>
    <rPh sb="0" eb="3">
      <t>ヒャクマンエン</t>
    </rPh>
    <rPh sb="4" eb="5">
      <t>ニン</t>
    </rPh>
    <phoneticPr fontId="5"/>
  </si>
  <si>
    <t>無</t>
  </si>
  <si>
    <t>成果指標は、事業の成果を適切に測るため一層の工夫が必要であり、成果目標値についても水準の妥当性について判断できないため、検証する必要がある。また、当該事業の成果は施策目標の達成に向け一定の役割を果たしているものの十分でない。事業内容については、達成手段としては概ね認められるものの、実施方法等については一層の工夫が必要である。アウトカムのいくつかの成果目標に対し、成果指標を「年金給付割合」と一括りにしているが、事業概要にある事業ごとに成果を測定する工夫が必要ではないか。特に特定健康診査事業については、どのような効果があがっているのか検証できる指標が必要ではないか。</t>
    <phoneticPr fontId="5"/>
  </si>
  <si>
    <t>１．事業評価の観点：この事業は、日本私立学校振興・共済事業団が私立学校教職員の福利厚生を図るため、私立学校教職員共済法の規定による共済制度を運営することに必要となる経費を補助するものであり、成果の把握方法等工夫・改善の観点から検証を行った。
２．所見：この事業は、日本私立学校振興・共済事業団が行う共済事業の円滑な運営に資するため国が補助を行い、私立学校教職員共済法の規定に基づき私学共済制度の加入者及び学校法人等の負担を軽減しているものであり、概ね計画どおり予算執行されているものと考えるが、外部有識者の所見を踏まえ、事業ごとに成果を測定できる工夫をするなど、より事業成果が把握できる方法・指標の設定等について検証すべきである。</t>
    <phoneticPr fontId="5"/>
  </si>
  <si>
    <t>御指摘を頂いた特定健康診査事業に係る指標を追加する方向で検討する。</t>
    <phoneticPr fontId="5"/>
  </si>
  <si>
    <t>・私立学校教職員共済法（昭和28年法律第245号）第35条
・私立学校教職員共済組合法等の一部を改正する法律（昭和60年法律第106号）附則第6条</t>
    <rPh sb="72" eb="73">
      <t>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</si>
</sst>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190500</xdr:colOff>
      <xdr:row>741</xdr:row>
      <xdr:rowOff>190500</xdr:rowOff>
    </xdr:from>
    <xdr:to>
      <xdr:col>35</xdr:col>
      <xdr:colOff>149678</xdr:colOff>
      <xdr:row>744</xdr:row>
      <xdr:rowOff>43543</xdr:rowOff>
    </xdr:to>
    <xdr:sp macro="" textlink="">
      <xdr:nvSpPr>
        <xdr:cNvPr id="4" name="正方形/長方形 3">
          <a:extLst>
            <a:ext uri="{FF2B5EF4-FFF2-40B4-BE49-F238E27FC236}">
              <a16:creationId xmlns:a16="http://schemas.microsoft.com/office/drawing/2014/main" id="{7E623460-B999-43B3-B6B2-43881E1D2DC7}"/>
            </a:ext>
          </a:extLst>
        </xdr:cNvPr>
        <xdr:cNvSpPr/>
      </xdr:nvSpPr>
      <xdr:spPr>
        <a:xfrm>
          <a:off x="3864429" y="43025786"/>
          <a:ext cx="3428999" cy="914400"/>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122464</xdr:colOff>
      <xdr:row>744</xdr:row>
      <xdr:rowOff>190499</xdr:rowOff>
    </xdr:from>
    <xdr:to>
      <xdr:col>37</xdr:col>
      <xdr:colOff>69209</xdr:colOff>
      <xdr:row>746</xdr:row>
      <xdr:rowOff>133295</xdr:rowOff>
    </xdr:to>
    <xdr:sp macro="" textlink="">
      <xdr:nvSpPr>
        <xdr:cNvPr id="6" name="大かっこ 5">
          <a:extLst>
            <a:ext uri="{FF2B5EF4-FFF2-40B4-BE49-F238E27FC236}">
              <a16:creationId xmlns:a16="http://schemas.microsoft.com/office/drawing/2014/main" id="{28A02E56-3F14-4CAF-8FEA-3A2479093B17}"/>
            </a:ext>
          </a:extLst>
        </xdr:cNvPr>
        <xdr:cNvSpPr/>
      </xdr:nvSpPr>
      <xdr:spPr>
        <a:xfrm>
          <a:off x="3592285" y="44087142"/>
          <a:ext cx="4028888" cy="65036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日本私立学校振興・共済事業団の行う私学共済事業の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円滑な運営に資するために補助を行う。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0</xdr:colOff>
      <xdr:row>746</xdr:row>
      <xdr:rowOff>122465</xdr:rowOff>
    </xdr:from>
    <xdr:to>
      <xdr:col>27</xdr:col>
      <xdr:colOff>0</xdr:colOff>
      <xdr:row>746</xdr:row>
      <xdr:rowOff>331268</xdr:rowOff>
    </xdr:to>
    <xdr:cxnSp macro="">
      <xdr:nvCxnSpPr>
        <xdr:cNvPr id="7" name="直線矢印コネクタ 6">
          <a:extLst>
            <a:ext uri="{FF2B5EF4-FFF2-40B4-BE49-F238E27FC236}">
              <a16:creationId xmlns:a16="http://schemas.microsoft.com/office/drawing/2014/main" id="{FEDD9F2C-4818-4BF2-B031-C791935E96A7}"/>
            </a:ext>
          </a:extLst>
        </xdr:cNvPr>
        <xdr:cNvCxnSpPr/>
      </xdr:nvCxnSpPr>
      <xdr:spPr>
        <a:xfrm>
          <a:off x="5510893" y="44726679"/>
          <a:ext cx="0" cy="2088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190500</xdr:colOff>
      <xdr:row>747</xdr:row>
      <xdr:rowOff>54428</xdr:rowOff>
    </xdr:from>
    <xdr:to>
      <xdr:col>32</xdr:col>
      <xdr:colOff>22146</xdr:colOff>
      <xdr:row>747</xdr:row>
      <xdr:rowOff>306243</xdr:rowOff>
    </xdr:to>
    <xdr:sp macro="" textlink="">
      <xdr:nvSpPr>
        <xdr:cNvPr id="8" name="テキスト ボックス 7">
          <a:extLst>
            <a:ext uri="{FF2B5EF4-FFF2-40B4-BE49-F238E27FC236}">
              <a16:creationId xmlns:a16="http://schemas.microsoft.com/office/drawing/2014/main" id="{839CAFC2-71C9-4CBE-A2F1-31FBC9F89A2E}"/>
            </a:ext>
          </a:extLst>
        </xdr:cNvPr>
        <xdr:cNvSpPr txBox="1"/>
      </xdr:nvSpPr>
      <xdr:spPr>
        <a:xfrm>
          <a:off x="4476750" y="45012428"/>
          <a:ext cx="2076825" cy="251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600" b="1">
              <a:solidFill>
                <a:srgbClr xmlns:mc="http://schemas.openxmlformats.org/markup-compatibility/2006" xmlns:a14="http://schemas.microsoft.com/office/drawing/2010/main" val="000000" mc:Ignorable="a14" a14:legacySpreadsheetColorIndex="8"/>
              </a:solidFill>
            </a:rPr>
            <a:t>【</a:t>
          </a:r>
          <a:r>
            <a:rPr kumimoji="1" lang="ja-JP" altLang="en-US" sz="1600" b="1">
              <a:solidFill>
                <a:srgbClr xmlns:mc="http://schemas.openxmlformats.org/markup-compatibility/2006" xmlns:a14="http://schemas.microsoft.com/office/drawing/2010/main" val="000000" mc:Ignorable="a14" a14:legacySpreadsheetColorIndex="8"/>
              </a:solidFill>
            </a:rPr>
            <a:t>補  助</a:t>
          </a:r>
          <a:r>
            <a:rPr kumimoji="1" lang="en-US" altLang="ja-JP" sz="1600" b="1">
              <a:solidFill>
                <a:srgbClr xmlns:mc="http://schemas.openxmlformats.org/markup-compatibility/2006" xmlns:a14="http://schemas.microsoft.com/office/drawing/2010/main" val="000000" mc:Ignorable="a14" a14:legacySpreadsheetColorIndex="8"/>
              </a:solidFill>
            </a:rPr>
            <a:t>】</a:t>
          </a:r>
          <a:endParaRPr kumimoji="1"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123372</xdr:colOff>
      <xdr:row>747</xdr:row>
      <xdr:rowOff>547913</xdr:rowOff>
    </xdr:from>
    <xdr:to>
      <xdr:col>40</xdr:col>
      <xdr:colOff>187779</xdr:colOff>
      <xdr:row>750</xdr:row>
      <xdr:rowOff>62832</xdr:rowOff>
    </xdr:to>
    <xdr:sp macro="" textlink="">
      <xdr:nvSpPr>
        <xdr:cNvPr id="9" name="正方形/長方形 8">
          <a:extLst>
            <a:ext uri="{FF2B5EF4-FFF2-40B4-BE49-F238E27FC236}">
              <a16:creationId xmlns:a16="http://schemas.microsoft.com/office/drawing/2014/main" id="{9BBCA4CC-751F-41D9-A5B1-7A960C40176C}"/>
            </a:ext>
          </a:extLst>
        </xdr:cNvPr>
        <xdr:cNvSpPr/>
      </xdr:nvSpPr>
      <xdr:spPr>
        <a:xfrm>
          <a:off x="2764972" y="45112213"/>
          <a:ext cx="5550807" cy="7849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2000"/>
            </a:lnSpc>
          </a:pPr>
          <a:r>
            <a:rPr kumimoji="1" lang="en-US" altLang="ja-JP" sz="1600">
              <a:solidFill>
                <a:sysClr val="windowText" lastClr="000000"/>
              </a:solidFill>
            </a:rPr>
            <a:t>A</a:t>
          </a:r>
          <a:r>
            <a:rPr kumimoji="1" lang="ja-JP" altLang="en-US" sz="1600">
              <a:solidFill>
                <a:sysClr val="windowText" lastClr="000000"/>
              </a:solidFill>
            </a:rPr>
            <a:t>．日本私立学校振興・共済事業団</a:t>
          </a:r>
          <a:endParaRPr kumimoji="1" lang="en-US" altLang="ja-JP" sz="1600">
            <a:solidFill>
              <a:sysClr val="windowText" lastClr="000000"/>
            </a:solidFill>
          </a:endParaRPr>
        </a:p>
        <a:p>
          <a:pPr algn="ctr"/>
          <a:r>
            <a:rPr kumimoji="1" lang="ja-JP" altLang="en-US" sz="1600">
              <a:solidFill>
                <a:sysClr val="windowText" lastClr="000000"/>
              </a:solidFill>
            </a:rPr>
            <a:t>１２７，３１９百万円</a:t>
          </a:r>
        </a:p>
      </xdr:txBody>
    </xdr:sp>
    <xdr:clientData/>
  </xdr:twoCellAnchor>
  <xdr:twoCellAnchor>
    <xdr:from>
      <xdr:col>19</xdr:col>
      <xdr:colOff>-1</xdr:colOff>
      <xdr:row>741</xdr:row>
      <xdr:rowOff>312964</xdr:rowOff>
    </xdr:from>
    <xdr:to>
      <xdr:col>36</xdr:col>
      <xdr:colOff>18196</xdr:colOff>
      <xdr:row>743</xdr:row>
      <xdr:rowOff>317393</xdr:rowOff>
    </xdr:to>
    <xdr:sp macro="" textlink="">
      <xdr:nvSpPr>
        <xdr:cNvPr id="10" name="テキスト ボックス 9">
          <a:extLst>
            <a:ext uri="{FF2B5EF4-FFF2-40B4-BE49-F238E27FC236}">
              <a16:creationId xmlns:a16="http://schemas.microsoft.com/office/drawing/2014/main" id="{10E28796-8A1C-41A9-9C89-31D56F1C9C81}"/>
            </a:ext>
          </a:extLst>
        </xdr:cNvPr>
        <xdr:cNvSpPr txBox="1"/>
      </xdr:nvSpPr>
      <xdr:spPr>
        <a:xfrm>
          <a:off x="3878035" y="43148250"/>
          <a:ext cx="3488018" cy="71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000"/>
            </a:lnSpc>
          </a:pPr>
          <a:r>
            <a:rPr kumimoji="1" lang="ja-JP" altLang="en-US" sz="1600">
              <a:solidFill>
                <a:sysClr val="windowText" lastClr="000000"/>
              </a:solidFill>
            </a:rPr>
            <a:t>文部科学省</a:t>
          </a:r>
        </a:p>
        <a:p>
          <a:pPr algn="ctr">
            <a:lnSpc>
              <a:spcPts val="1900"/>
            </a:lnSpc>
          </a:pPr>
          <a:r>
            <a:rPr kumimoji="1" lang="ja-JP" altLang="en-US" sz="1600">
              <a:solidFill>
                <a:sysClr val="windowText" lastClr="000000"/>
              </a:solidFill>
            </a:rPr>
            <a:t>１２７，３１９百万円</a:t>
          </a:r>
        </a:p>
      </xdr:txBody>
    </xdr:sp>
    <xdr:clientData/>
  </xdr:twoCellAnchor>
  <xdr:twoCellAnchor>
    <xdr:from>
      <xdr:col>14</xdr:col>
      <xdr:colOff>95250</xdr:colOff>
      <xdr:row>750</xdr:row>
      <xdr:rowOff>190500</xdr:rowOff>
    </xdr:from>
    <xdr:to>
      <xdr:col>40</xdr:col>
      <xdr:colOff>127693</xdr:colOff>
      <xdr:row>751</xdr:row>
      <xdr:rowOff>72037</xdr:rowOff>
    </xdr:to>
    <xdr:sp macro="" textlink="">
      <xdr:nvSpPr>
        <xdr:cNvPr id="11" name="大かっこ 10">
          <a:extLst>
            <a:ext uri="{FF2B5EF4-FFF2-40B4-BE49-F238E27FC236}">
              <a16:creationId xmlns:a16="http://schemas.microsoft.com/office/drawing/2014/main" id="{72501966-E09D-4B34-928E-97ED1A2CEF4F}"/>
            </a:ext>
          </a:extLst>
        </xdr:cNvPr>
        <xdr:cNvSpPr/>
      </xdr:nvSpPr>
      <xdr:spPr>
        <a:xfrm>
          <a:off x="2952750" y="46209857"/>
          <a:ext cx="5339229" cy="2353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私立学校教職員の福利厚生を図るため私学共済制度を運営する。</a:t>
          </a:r>
        </a:p>
      </xdr:txBody>
    </xdr:sp>
    <xdr:clientData/>
  </xdr:twoCellAnchor>
  <xdr:twoCellAnchor>
    <xdr:from>
      <xdr:col>14</xdr:col>
      <xdr:colOff>0</xdr:colOff>
      <xdr:row>752</xdr:row>
      <xdr:rowOff>0</xdr:rowOff>
    </xdr:from>
    <xdr:to>
      <xdr:col>15</xdr:col>
      <xdr:colOff>79029</xdr:colOff>
      <xdr:row>752</xdr:row>
      <xdr:rowOff>177800</xdr:rowOff>
    </xdr:to>
    <xdr:cxnSp macro="">
      <xdr:nvCxnSpPr>
        <xdr:cNvPr id="12" name="直線矢印コネクタ 11">
          <a:extLst>
            <a:ext uri="{FF2B5EF4-FFF2-40B4-BE49-F238E27FC236}">
              <a16:creationId xmlns:a16="http://schemas.microsoft.com/office/drawing/2014/main" id="{5EFC3C98-1B41-430D-A1CC-7357FAB49055}"/>
            </a:ext>
          </a:extLst>
        </xdr:cNvPr>
        <xdr:cNvCxnSpPr/>
      </xdr:nvCxnSpPr>
      <xdr:spPr>
        <a:xfrm flipH="1">
          <a:off x="2857500" y="46726929"/>
          <a:ext cx="283136" cy="177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95250</xdr:colOff>
      <xdr:row>752</xdr:row>
      <xdr:rowOff>0</xdr:rowOff>
    </xdr:from>
    <xdr:to>
      <xdr:col>22</xdr:col>
      <xdr:colOff>96744</xdr:colOff>
      <xdr:row>752</xdr:row>
      <xdr:rowOff>266700</xdr:rowOff>
    </xdr:to>
    <xdr:cxnSp macro="">
      <xdr:nvCxnSpPr>
        <xdr:cNvPr id="13" name="直線矢印コネクタ 12">
          <a:extLst>
            <a:ext uri="{FF2B5EF4-FFF2-40B4-BE49-F238E27FC236}">
              <a16:creationId xmlns:a16="http://schemas.microsoft.com/office/drawing/2014/main" id="{B36E5CFC-626D-4F0F-8366-39CC52C65E0E}"/>
            </a:ext>
          </a:extLst>
        </xdr:cNvPr>
        <xdr:cNvCxnSpPr/>
      </xdr:nvCxnSpPr>
      <xdr:spPr>
        <a:xfrm>
          <a:off x="4585607" y="46726929"/>
          <a:ext cx="1494" cy="266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108857</xdr:colOff>
      <xdr:row>752</xdr:row>
      <xdr:rowOff>13607</xdr:rowOff>
    </xdr:from>
    <xdr:to>
      <xdr:col>31</xdr:col>
      <xdr:colOff>110351</xdr:colOff>
      <xdr:row>752</xdr:row>
      <xdr:rowOff>305707</xdr:rowOff>
    </xdr:to>
    <xdr:cxnSp macro="">
      <xdr:nvCxnSpPr>
        <xdr:cNvPr id="14" name="直線矢印コネクタ 13">
          <a:extLst>
            <a:ext uri="{FF2B5EF4-FFF2-40B4-BE49-F238E27FC236}">
              <a16:creationId xmlns:a16="http://schemas.microsoft.com/office/drawing/2014/main" id="{A5083913-D74F-4447-8578-9EFFAC8BBE8D}"/>
            </a:ext>
          </a:extLst>
        </xdr:cNvPr>
        <xdr:cNvCxnSpPr/>
      </xdr:nvCxnSpPr>
      <xdr:spPr>
        <a:xfrm>
          <a:off x="6436178" y="46740536"/>
          <a:ext cx="1494" cy="292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13607</xdr:colOff>
      <xdr:row>752</xdr:row>
      <xdr:rowOff>0</xdr:rowOff>
    </xdr:from>
    <xdr:to>
      <xdr:col>40</xdr:col>
      <xdr:colOff>76200</xdr:colOff>
      <xdr:row>752</xdr:row>
      <xdr:rowOff>254000</xdr:rowOff>
    </xdr:to>
    <xdr:cxnSp macro="">
      <xdr:nvCxnSpPr>
        <xdr:cNvPr id="15" name="直線矢印コネクタ 14">
          <a:extLst>
            <a:ext uri="{FF2B5EF4-FFF2-40B4-BE49-F238E27FC236}">
              <a16:creationId xmlns:a16="http://schemas.microsoft.com/office/drawing/2014/main" id="{5349566E-F878-472F-9FD2-D1ADF355D42D}"/>
            </a:ext>
          </a:extLst>
        </xdr:cNvPr>
        <xdr:cNvCxnSpPr/>
      </xdr:nvCxnSpPr>
      <xdr:spPr>
        <a:xfrm>
          <a:off x="7973786" y="46726929"/>
          <a:ext cx="266700" cy="254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95251</xdr:colOff>
      <xdr:row>752</xdr:row>
      <xdr:rowOff>326571</xdr:rowOff>
    </xdr:from>
    <xdr:to>
      <xdr:col>17</xdr:col>
      <xdr:colOff>48987</xdr:colOff>
      <xdr:row>753</xdr:row>
      <xdr:rowOff>304854</xdr:rowOff>
    </xdr:to>
    <xdr:sp macro="" textlink="">
      <xdr:nvSpPr>
        <xdr:cNvPr id="16" name="テキスト ボックス 15">
          <a:extLst>
            <a:ext uri="{FF2B5EF4-FFF2-40B4-BE49-F238E27FC236}">
              <a16:creationId xmlns:a16="http://schemas.microsoft.com/office/drawing/2014/main" id="{D722749E-5BF2-41E5-B427-F14B0A605CD2}"/>
            </a:ext>
          </a:extLst>
        </xdr:cNvPr>
        <xdr:cNvSpPr txBox="1"/>
      </xdr:nvSpPr>
      <xdr:spPr>
        <a:xfrm>
          <a:off x="1728108" y="47053500"/>
          <a:ext cx="1790700" cy="332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200" b="1">
              <a:solidFill>
                <a:srgbClr xmlns:mc="http://schemas.openxmlformats.org/markup-compatibility/2006" xmlns:a14="http://schemas.microsoft.com/office/drawing/2010/main" val="000000" mc:Ignorable="a14" a14:legacySpreadsheetColorIndex="8"/>
              </a:solidFill>
            </a:rPr>
            <a:t>【</a:t>
          </a:r>
          <a:r>
            <a:rPr kumimoji="1" lang="ja-JP" altLang="en-US" sz="1200" b="1">
              <a:solidFill>
                <a:srgbClr xmlns:mc="http://schemas.openxmlformats.org/markup-compatibility/2006" xmlns:a14="http://schemas.microsoft.com/office/drawing/2010/main" val="000000" mc:Ignorable="a14" a14:legacySpreadsheetColorIndex="8"/>
              </a:solidFill>
            </a:rPr>
            <a:t>基礎年金拠出金</a:t>
          </a:r>
          <a:r>
            <a:rPr kumimoji="1" lang="en-US" altLang="ja-JP" sz="1200" b="1">
              <a:solidFill>
                <a:srgbClr xmlns:mc="http://schemas.openxmlformats.org/markup-compatibility/2006" xmlns:a14="http://schemas.microsoft.com/office/drawing/2010/main" val="000000" mc:Ignorable="a14" a14:legacySpreadsheetColorIndex="8"/>
              </a:solidFill>
            </a:rPr>
            <a:t>】</a:t>
          </a:r>
          <a:endParaRPr kumimoji="1"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0</xdr:colOff>
      <xdr:row>752</xdr:row>
      <xdr:rowOff>340178</xdr:rowOff>
    </xdr:from>
    <xdr:to>
      <xdr:col>26</xdr:col>
      <xdr:colOff>162326</xdr:colOff>
      <xdr:row>753</xdr:row>
      <xdr:rowOff>293808</xdr:rowOff>
    </xdr:to>
    <xdr:sp macro="" textlink="">
      <xdr:nvSpPr>
        <xdr:cNvPr id="17" name="テキスト ボックス 16">
          <a:extLst>
            <a:ext uri="{FF2B5EF4-FFF2-40B4-BE49-F238E27FC236}">
              <a16:creationId xmlns:a16="http://schemas.microsoft.com/office/drawing/2014/main" id="{B8C7EFB5-8009-4F69-AB56-C87BC71ABB33}"/>
            </a:ext>
          </a:extLst>
        </xdr:cNvPr>
        <xdr:cNvSpPr txBox="1"/>
      </xdr:nvSpPr>
      <xdr:spPr>
        <a:xfrm>
          <a:off x="3673929" y="47067107"/>
          <a:ext cx="1795183" cy="307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xmlns:mc="http://schemas.openxmlformats.org/markup-compatibility/2006" xmlns:a14="http://schemas.microsoft.com/office/drawing/2010/main" val="000000" mc:Ignorable="a14" a14:legacySpreadsheetColorIndex="8"/>
              </a:solidFill>
            </a:rPr>
            <a:t>【</a:t>
          </a:r>
          <a:r>
            <a:rPr kumimoji="1" lang="ja-JP" altLang="en-US" sz="1200" b="1">
              <a:solidFill>
                <a:srgbClr xmlns:mc="http://schemas.openxmlformats.org/markup-compatibility/2006" xmlns:a14="http://schemas.microsoft.com/office/drawing/2010/main" val="000000" mc:Ignorable="a14" a14:legacySpreadsheetColorIndex="8"/>
              </a:solidFill>
            </a:rPr>
            <a:t>年金給付事業</a:t>
          </a:r>
          <a:r>
            <a:rPr kumimoji="1" lang="en-US" altLang="ja-JP" sz="1200" b="1">
              <a:solidFill>
                <a:srgbClr xmlns:mc="http://schemas.openxmlformats.org/markup-compatibility/2006" xmlns:a14="http://schemas.microsoft.com/office/drawing/2010/main" val="000000" mc:Ignorable="a14" a14:legacySpreadsheetColorIndex="8"/>
              </a:solidFill>
            </a:rPr>
            <a:t>】</a:t>
          </a:r>
          <a:endParaRPr kumimoji="1"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176892</xdr:colOff>
      <xdr:row>752</xdr:row>
      <xdr:rowOff>312963</xdr:rowOff>
    </xdr:from>
    <xdr:to>
      <xdr:col>37</xdr:col>
      <xdr:colOff>142420</xdr:colOff>
      <xdr:row>753</xdr:row>
      <xdr:rowOff>311974</xdr:rowOff>
    </xdr:to>
    <xdr:sp macro="" textlink="">
      <xdr:nvSpPr>
        <xdr:cNvPr id="18" name="テキスト ボックス 17">
          <a:extLst>
            <a:ext uri="{FF2B5EF4-FFF2-40B4-BE49-F238E27FC236}">
              <a16:creationId xmlns:a16="http://schemas.microsoft.com/office/drawing/2014/main" id="{35382884-4B4B-418C-9B26-4C45CEC432B5}"/>
            </a:ext>
          </a:extLst>
        </xdr:cNvPr>
        <xdr:cNvSpPr txBox="1"/>
      </xdr:nvSpPr>
      <xdr:spPr>
        <a:xfrm>
          <a:off x="5687785" y="47039892"/>
          <a:ext cx="2006599" cy="352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xmlns:mc="http://schemas.openxmlformats.org/markup-compatibility/2006" xmlns:a14="http://schemas.microsoft.com/office/drawing/2010/main" val="000000" mc:Ignorable="a14" a14:legacySpreadsheetColorIndex="8"/>
              </a:solidFill>
            </a:rPr>
            <a:t>【</a:t>
          </a:r>
          <a:r>
            <a:rPr kumimoji="1" lang="ja-JP" altLang="en-US" sz="1200" b="1">
              <a:solidFill>
                <a:srgbClr xmlns:mc="http://schemas.openxmlformats.org/markup-compatibility/2006" xmlns:a14="http://schemas.microsoft.com/office/drawing/2010/main" val="000000" mc:Ignorable="a14" a14:legacySpreadsheetColorIndex="8"/>
              </a:solidFill>
            </a:rPr>
            <a:t>特定健康診査等事業</a:t>
          </a:r>
          <a:r>
            <a:rPr kumimoji="1" lang="en-US" altLang="ja-JP" sz="1200" b="1">
              <a:solidFill>
                <a:srgbClr xmlns:mc="http://schemas.openxmlformats.org/markup-compatibility/2006" xmlns:a14="http://schemas.microsoft.com/office/drawing/2010/main" val="000000" mc:Ignorable="a14" a14:legacySpreadsheetColorIndex="8"/>
              </a:solidFill>
            </a:rPr>
            <a:t>】</a:t>
          </a:r>
          <a:endParaRPr kumimoji="1"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190501</xdr:colOff>
      <xdr:row>752</xdr:row>
      <xdr:rowOff>258535</xdr:rowOff>
    </xdr:from>
    <xdr:to>
      <xdr:col>49</xdr:col>
      <xdr:colOff>166915</xdr:colOff>
      <xdr:row>753</xdr:row>
      <xdr:rowOff>353734</xdr:rowOff>
    </xdr:to>
    <xdr:sp macro="" textlink="">
      <xdr:nvSpPr>
        <xdr:cNvPr id="19" name="テキスト ボックス 18">
          <a:extLst>
            <a:ext uri="{FF2B5EF4-FFF2-40B4-BE49-F238E27FC236}">
              <a16:creationId xmlns:a16="http://schemas.microsoft.com/office/drawing/2014/main" id="{B2969601-D7B2-4221-8D3E-B36BCA668634}"/>
            </a:ext>
          </a:extLst>
        </xdr:cNvPr>
        <xdr:cNvSpPr txBox="1"/>
      </xdr:nvSpPr>
      <xdr:spPr>
        <a:xfrm>
          <a:off x="7742465" y="46985464"/>
          <a:ext cx="2425700" cy="4489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200" b="1">
              <a:solidFill>
                <a:srgbClr xmlns:mc="http://schemas.openxmlformats.org/markup-compatibility/2006" xmlns:a14="http://schemas.microsoft.com/office/drawing/2010/main" val="000000" mc:Ignorable="a14" a14:legacySpreadsheetColorIndex="8"/>
              </a:solidFill>
            </a:rPr>
            <a:t>【</a:t>
          </a:r>
          <a:r>
            <a:rPr kumimoji="1" lang="ja-JP" altLang="en-US" sz="1200" b="1">
              <a:solidFill>
                <a:srgbClr xmlns:mc="http://schemas.openxmlformats.org/markup-compatibility/2006" xmlns:a14="http://schemas.microsoft.com/office/drawing/2010/main" val="000000" mc:Ignorable="a14" a14:legacySpreadsheetColorIndex="8"/>
              </a:solidFill>
            </a:rPr>
            <a:t>共済業務に要する事務費</a:t>
          </a:r>
          <a:r>
            <a:rPr kumimoji="1" lang="en-US" altLang="ja-JP" sz="1200" b="1">
              <a:solidFill>
                <a:srgbClr xmlns:mc="http://schemas.openxmlformats.org/markup-compatibility/2006" xmlns:a14="http://schemas.microsoft.com/office/drawing/2010/main" val="000000" mc:Ignorable="a14" a14:legacySpreadsheetColorIndex="8"/>
              </a:solidFill>
            </a:rPr>
            <a:t>】</a:t>
          </a:r>
          <a:endParaRPr kumimoji="1"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27214</xdr:colOff>
      <xdr:row>753</xdr:row>
      <xdr:rowOff>285750</xdr:rowOff>
    </xdr:from>
    <xdr:to>
      <xdr:col>17</xdr:col>
      <xdr:colOff>86286</xdr:colOff>
      <xdr:row>755</xdr:row>
      <xdr:rowOff>219075</xdr:rowOff>
    </xdr:to>
    <xdr:sp macro="" textlink="">
      <xdr:nvSpPr>
        <xdr:cNvPr id="20" name="正方形/長方形 19">
          <a:extLst>
            <a:ext uri="{FF2B5EF4-FFF2-40B4-BE49-F238E27FC236}">
              <a16:creationId xmlns:a16="http://schemas.microsoft.com/office/drawing/2014/main" id="{3620B162-E11B-4446-B443-5F5FDF0FDFDF}"/>
            </a:ext>
          </a:extLst>
        </xdr:cNvPr>
        <xdr:cNvSpPr/>
      </xdr:nvSpPr>
      <xdr:spPr>
        <a:xfrm>
          <a:off x="1627414" y="47177325"/>
          <a:ext cx="1859297" cy="115252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ysClr val="windowText" lastClr="000000"/>
              </a:solidFill>
            </a:rPr>
            <a:t>厚生労働省所管</a:t>
          </a:r>
          <a:endParaRPr kumimoji="1" lang="en-US" altLang="ja-JP" sz="1400">
            <a:solidFill>
              <a:sysClr val="windowText" lastClr="000000"/>
            </a:solidFill>
          </a:endParaRPr>
        </a:p>
        <a:p>
          <a:pPr algn="ctr"/>
          <a:r>
            <a:rPr kumimoji="1" lang="ja-JP" altLang="en-US" sz="1400">
              <a:solidFill>
                <a:sysClr val="windowText" lastClr="000000"/>
              </a:solidFill>
            </a:rPr>
            <a:t>年金特別会計</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１２５，５６８百万円</a:t>
          </a:r>
        </a:p>
      </xdr:txBody>
    </xdr:sp>
    <xdr:clientData/>
  </xdr:twoCellAnchor>
  <xdr:twoCellAnchor>
    <xdr:from>
      <xdr:col>18</xdr:col>
      <xdr:colOff>108857</xdr:colOff>
      <xdr:row>753</xdr:row>
      <xdr:rowOff>299358</xdr:rowOff>
    </xdr:from>
    <xdr:to>
      <xdr:col>26</xdr:col>
      <xdr:colOff>90395</xdr:colOff>
      <xdr:row>755</xdr:row>
      <xdr:rowOff>228600</xdr:rowOff>
    </xdr:to>
    <xdr:sp macro="" textlink="">
      <xdr:nvSpPr>
        <xdr:cNvPr id="21" name="正方形/長方形 20">
          <a:extLst>
            <a:ext uri="{FF2B5EF4-FFF2-40B4-BE49-F238E27FC236}">
              <a16:creationId xmlns:a16="http://schemas.microsoft.com/office/drawing/2014/main" id="{DCDFF730-447F-48D3-9532-365B89062942}"/>
            </a:ext>
          </a:extLst>
        </xdr:cNvPr>
        <xdr:cNvSpPr/>
      </xdr:nvSpPr>
      <xdr:spPr>
        <a:xfrm>
          <a:off x="3709307" y="47190933"/>
          <a:ext cx="1581738" cy="1148442"/>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ysClr val="windowText" lastClr="000000"/>
              </a:solidFill>
            </a:rPr>
            <a:t>私学共済年金</a:t>
          </a:r>
          <a:endParaRPr kumimoji="1" lang="en-US" altLang="ja-JP" sz="1400">
            <a:solidFill>
              <a:sysClr val="windowText" lastClr="000000"/>
            </a:solidFill>
          </a:endParaRPr>
        </a:p>
        <a:p>
          <a:pPr algn="ctr"/>
          <a:r>
            <a:rPr kumimoji="1" lang="ja-JP" altLang="en-US" sz="1400">
              <a:solidFill>
                <a:sysClr val="windowText" lastClr="000000"/>
              </a:solidFill>
            </a:rPr>
            <a:t>受給者</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１，３１９百万円</a:t>
          </a:r>
        </a:p>
      </xdr:txBody>
    </xdr:sp>
    <xdr:clientData/>
  </xdr:twoCellAnchor>
  <xdr:twoCellAnchor>
    <xdr:from>
      <xdr:col>27</xdr:col>
      <xdr:colOff>176893</xdr:colOff>
      <xdr:row>753</xdr:row>
      <xdr:rowOff>299358</xdr:rowOff>
    </xdr:from>
    <xdr:to>
      <xdr:col>38</xdr:col>
      <xdr:colOff>2910</xdr:colOff>
      <xdr:row>755</xdr:row>
      <xdr:rowOff>200025</xdr:rowOff>
    </xdr:to>
    <xdr:sp macro="" textlink="">
      <xdr:nvSpPr>
        <xdr:cNvPr id="22" name="正方形/長方形 21">
          <a:extLst>
            <a:ext uri="{FF2B5EF4-FFF2-40B4-BE49-F238E27FC236}">
              <a16:creationId xmlns:a16="http://schemas.microsoft.com/office/drawing/2014/main" id="{7F495E20-4AD0-4F8E-A142-72AF07B2444E}"/>
            </a:ext>
          </a:extLst>
        </xdr:cNvPr>
        <xdr:cNvSpPr/>
      </xdr:nvSpPr>
      <xdr:spPr>
        <a:xfrm>
          <a:off x="5577568" y="47190933"/>
          <a:ext cx="2026292" cy="1119867"/>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ysClr val="windowText" lastClr="000000"/>
              </a:solidFill>
            </a:rPr>
            <a:t>社会保険診療報酬</a:t>
          </a:r>
          <a:endParaRPr kumimoji="1" lang="en-US" altLang="ja-JP" sz="1400">
            <a:solidFill>
              <a:sysClr val="windowText" lastClr="000000"/>
            </a:solidFill>
          </a:endParaRPr>
        </a:p>
        <a:p>
          <a:pPr algn="ctr"/>
          <a:r>
            <a:rPr kumimoji="1" lang="ja-JP" altLang="en-US" sz="1400">
              <a:solidFill>
                <a:sysClr val="windowText" lastClr="000000"/>
              </a:solidFill>
            </a:rPr>
            <a:t>支払基金</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１３３百万円</a:t>
          </a:r>
        </a:p>
      </xdr:txBody>
    </xdr:sp>
    <xdr:clientData/>
  </xdr:twoCellAnchor>
  <xdr:twoCellAnchor>
    <xdr:from>
      <xdr:col>39</xdr:col>
      <xdr:colOff>122464</xdr:colOff>
      <xdr:row>753</xdr:row>
      <xdr:rowOff>299358</xdr:rowOff>
    </xdr:from>
    <xdr:to>
      <xdr:col>47</xdr:col>
      <xdr:colOff>172731</xdr:colOff>
      <xdr:row>754</xdr:row>
      <xdr:rowOff>323583</xdr:rowOff>
    </xdr:to>
    <xdr:sp macro="" textlink="">
      <xdr:nvSpPr>
        <xdr:cNvPr id="23" name="正方形/長方形 22">
          <a:extLst>
            <a:ext uri="{FF2B5EF4-FFF2-40B4-BE49-F238E27FC236}">
              <a16:creationId xmlns:a16="http://schemas.microsoft.com/office/drawing/2014/main" id="{8DCCFE0A-2D7A-4799-A505-A5350889AE92}"/>
            </a:ext>
          </a:extLst>
        </xdr:cNvPr>
        <xdr:cNvSpPr/>
      </xdr:nvSpPr>
      <xdr:spPr>
        <a:xfrm>
          <a:off x="8082643" y="47380072"/>
          <a:ext cx="1683124" cy="378011"/>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２９９百万円</a:t>
          </a:r>
        </a:p>
      </xdr:txBody>
    </xdr:sp>
    <xdr:clientData/>
  </xdr:twoCellAnchor>
  <xdr:twoCellAnchor>
    <xdr:from>
      <xdr:col>39</xdr:col>
      <xdr:colOff>142875</xdr:colOff>
      <xdr:row>754</xdr:row>
      <xdr:rowOff>564696</xdr:rowOff>
    </xdr:from>
    <xdr:to>
      <xdr:col>47</xdr:col>
      <xdr:colOff>146824</xdr:colOff>
      <xdr:row>755</xdr:row>
      <xdr:rowOff>581026</xdr:rowOff>
    </xdr:to>
    <xdr:sp macro="" textlink="">
      <xdr:nvSpPr>
        <xdr:cNvPr id="24" name="大かっこ 23">
          <a:extLst>
            <a:ext uri="{FF2B5EF4-FFF2-40B4-BE49-F238E27FC236}">
              <a16:creationId xmlns:a16="http://schemas.microsoft.com/office/drawing/2014/main" id="{DD4FBBF5-AAD9-4CE6-A3D2-148322B08951}"/>
            </a:ext>
          </a:extLst>
        </xdr:cNvPr>
        <xdr:cNvSpPr/>
      </xdr:nvSpPr>
      <xdr:spPr>
        <a:xfrm>
          <a:off x="7943850" y="48065871"/>
          <a:ext cx="1604149" cy="62593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一般管理経費等の</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一部に充当</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131989</xdr:colOff>
      <xdr:row>755</xdr:row>
      <xdr:rowOff>308882</xdr:rowOff>
    </xdr:from>
    <xdr:to>
      <xdr:col>38</xdr:col>
      <xdr:colOff>122011</xdr:colOff>
      <xdr:row>757</xdr:row>
      <xdr:rowOff>38099</xdr:rowOff>
    </xdr:to>
    <xdr:sp macro="" textlink="">
      <xdr:nvSpPr>
        <xdr:cNvPr id="25" name="大かっこ 24">
          <a:extLst>
            <a:ext uri="{FF2B5EF4-FFF2-40B4-BE49-F238E27FC236}">
              <a16:creationId xmlns:a16="http://schemas.microsoft.com/office/drawing/2014/main" id="{F2692C39-0EE3-4FD6-814F-69EBC0A4220A}"/>
            </a:ext>
          </a:extLst>
        </xdr:cNvPr>
        <xdr:cNvSpPr/>
      </xdr:nvSpPr>
      <xdr:spPr>
        <a:xfrm>
          <a:off x="5532664" y="48419657"/>
          <a:ext cx="2190297" cy="11579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私学共済加入者、被扶養者のうち４０～６５歳の者の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いわゆる「メタボ健診」等の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費用の一部に充当</a:t>
          </a:r>
        </a:p>
      </xdr:txBody>
    </xdr:sp>
    <xdr:clientData/>
  </xdr:twoCellAnchor>
  <xdr:twoCellAnchor>
    <xdr:from>
      <xdr:col>18</xdr:col>
      <xdr:colOff>96611</xdr:colOff>
      <xdr:row>755</xdr:row>
      <xdr:rowOff>322490</xdr:rowOff>
    </xdr:from>
    <xdr:to>
      <xdr:col>26</xdr:col>
      <xdr:colOff>180495</xdr:colOff>
      <xdr:row>756</xdr:row>
      <xdr:rowOff>485776</xdr:rowOff>
    </xdr:to>
    <xdr:sp macro="" textlink="">
      <xdr:nvSpPr>
        <xdr:cNvPr id="26" name="大かっこ 25">
          <a:extLst>
            <a:ext uri="{FF2B5EF4-FFF2-40B4-BE49-F238E27FC236}">
              <a16:creationId xmlns:a16="http://schemas.microsoft.com/office/drawing/2014/main" id="{6D9A95CA-8365-4A13-9F3D-F24F75AEC498}"/>
            </a:ext>
          </a:extLst>
        </xdr:cNvPr>
        <xdr:cNvSpPr/>
      </xdr:nvSpPr>
      <xdr:spPr>
        <a:xfrm>
          <a:off x="3697061" y="48433265"/>
          <a:ext cx="1684084" cy="7728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年金給付費の一部に</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充当</a:t>
          </a:r>
        </a:p>
      </xdr:txBody>
    </xdr:sp>
    <xdr:clientData/>
  </xdr:twoCellAnchor>
  <xdr:twoCellAnchor>
    <xdr:from>
      <xdr:col>8</xdr:col>
      <xdr:colOff>17689</xdr:colOff>
      <xdr:row>755</xdr:row>
      <xdr:rowOff>342900</xdr:rowOff>
    </xdr:from>
    <xdr:to>
      <xdr:col>17</xdr:col>
      <xdr:colOff>76759</xdr:colOff>
      <xdr:row>756</xdr:row>
      <xdr:rowOff>533400</xdr:rowOff>
    </xdr:to>
    <xdr:sp macro="" textlink="">
      <xdr:nvSpPr>
        <xdr:cNvPr id="27" name="大かっこ 26">
          <a:extLst>
            <a:ext uri="{FF2B5EF4-FFF2-40B4-BE49-F238E27FC236}">
              <a16:creationId xmlns:a16="http://schemas.microsoft.com/office/drawing/2014/main" id="{F20CCDD6-AC3E-47A6-B35B-D577522D902A}"/>
            </a:ext>
          </a:extLst>
        </xdr:cNvPr>
        <xdr:cNvSpPr/>
      </xdr:nvSpPr>
      <xdr:spPr>
        <a:xfrm>
          <a:off x="1617889" y="48453675"/>
          <a:ext cx="1859295" cy="800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国民年金法に基づく</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基礎年金給付の費用に</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充当</a:t>
          </a:r>
        </a:p>
      </xdr:txBody>
    </xdr:sp>
    <xdr:clientData/>
  </xdr:twoCellAnchor>
  <xdr:twoCellAnchor>
    <xdr:from>
      <xdr:col>7</xdr:col>
      <xdr:colOff>180975</xdr:colOff>
      <xdr:row>757</xdr:row>
      <xdr:rowOff>781051</xdr:rowOff>
    </xdr:from>
    <xdr:to>
      <xdr:col>18</xdr:col>
      <xdr:colOff>1494</xdr:colOff>
      <xdr:row>758</xdr:row>
      <xdr:rowOff>323851</xdr:rowOff>
    </xdr:to>
    <xdr:sp macro="" textlink="">
      <xdr:nvSpPr>
        <xdr:cNvPr id="28" name="正方形/長方形 27">
          <a:extLst>
            <a:ext uri="{FF2B5EF4-FFF2-40B4-BE49-F238E27FC236}">
              <a16:creationId xmlns:a16="http://schemas.microsoft.com/office/drawing/2014/main" id="{0D2E45D4-0220-4958-8F42-CB6B4B94917C}"/>
            </a:ext>
          </a:extLst>
        </xdr:cNvPr>
        <xdr:cNvSpPr/>
      </xdr:nvSpPr>
      <xdr:spPr>
        <a:xfrm>
          <a:off x="1581150" y="50320576"/>
          <a:ext cx="2020794" cy="36195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基礎年金受給者等</a:t>
          </a:r>
        </a:p>
      </xdr:txBody>
    </xdr:sp>
    <xdr:clientData/>
  </xdr:twoCellAnchor>
  <xdr:twoCellAnchor>
    <xdr:from>
      <xdr:col>28</xdr:col>
      <xdr:colOff>9525</xdr:colOff>
      <xdr:row>757</xdr:row>
      <xdr:rowOff>714375</xdr:rowOff>
    </xdr:from>
    <xdr:to>
      <xdr:col>38</xdr:col>
      <xdr:colOff>18864</xdr:colOff>
      <xdr:row>758</xdr:row>
      <xdr:rowOff>278655</xdr:rowOff>
    </xdr:to>
    <xdr:sp macro="" textlink="">
      <xdr:nvSpPr>
        <xdr:cNvPr id="29" name="正方形/長方形 28">
          <a:extLst>
            <a:ext uri="{FF2B5EF4-FFF2-40B4-BE49-F238E27FC236}">
              <a16:creationId xmlns:a16="http://schemas.microsoft.com/office/drawing/2014/main" id="{516DE39F-B893-4390-BE2D-0E539B6E8AD2}"/>
            </a:ext>
          </a:extLst>
        </xdr:cNvPr>
        <xdr:cNvSpPr/>
      </xdr:nvSpPr>
      <xdr:spPr>
        <a:xfrm>
          <a:off x="5610225" y="50253900"/>
          <a:ext cx="2009589" cy="38343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健診等実施機関</a:t>
          </a:r>
        </a:p>
      </xdr:txBody>
    </xdr:sp>
    <xdr:clientData/>
  </xdr:twoCellAnchor>
  <xdr:twoCellAnchor>
    <xdr:from>
      <xdr:col>13</xdr:col>
      <xdr:colOff>9525</xdr:colOff>
      <xdr:row>756</xdr:row>
      <xdr:rowOff>657225</xdr:rowOff>
    </xdr:from>
    <xdr:to>
      <xdr:col>13</xdr:col>
      <xdr:colOff>9525</xdr:colOff>
      <xdr:row>757</xdr:row>
      <xdr:rowOff>269875</xdr:rowOff>
    </xdr:to>
    <xdr:cxnSp macro="">
      <xdr:nvCxnSpPr>
        <xdr:cNvPr id="30" name="直線矢印コネクタ 29">
          <a:extLst>
            <a:ext uri="{FF2B5EF4-FFF2-40B4-BE49-F238E27FC236}">
              <a16:creationId xmlns:a16="http://schemas.microsoft.com/office/drawing/2014/main" id="{15996C6E-60AE-484B-81EC-D96798A1C4B9}"/>
            </a:ext>
          </a:extLst>
        </xdr:cNvPr>
        <xdr:cNvCxnSpPr/>
      </xdr:nvCxnSpPr>
      <xdr:spPr>
        <a:xfrm>
          <a:off x="2609850" y="49377600"/>
          <a:ext cx="0" cy="431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9525</xdr:colOff>
      <xdr:row>757</xdr:row>
      <xdr:rowOff>142875</xdr:rowOff>
    </xdr:from>
    <xdr:to>
      <xdr:col>33</xdr:col>
      <xdr:colOff>9525</xdr:colOff>
      <xdr:row>757</xdr:row>
      <xdr:rowOff>574675</xdr:rowOff>
    </xdr:to>
    <xdr:cxnSp macro="">
      <xdr:nvCxnSpPr>
        <xdr:cNvPr id="31" name="直線矢印コネクタ 30">
          <a:extLst>
            <a:ext uri="{FF2B5EF4-FFF2-40B4-BE49-F238E27FC236}">
              <a16:creationId xmlns:a16="http://schemas.microsoft.com/office/drawing/2014/main" id="{69B88BF5-0CD8-4B13-BB30-5FFC90486D53}"/>
            </a:ext>
          </a:extLst>
        </xdr:cNvPr>
        <xdr:cNvCxnSpPr/>
      </xdr:nvCxnSpPr>
      <xdr:spPr>
        <a:xfrm>
          <a:off x="6610350" y="49682400"/>
          <a:ext cx="0" cy="431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8" zoomScale="75" zoomScaleNormal="75" zoomScaleSheetLayoutView="75" zoomScalePageLayoutView="85" workbookViewId="0">
      <selection activeCell="AL748" sqref="AL7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155</v>
      </c>
      <c r="AT2" s="944"/>
      <c r="AU2" s="944"/>
      <c r="AV2" s="52" t="str">
        <f>IF(AW2="", "", "-")</f>
        <v/>
      </c>
      <c r="AW2" s="915"/>
      <c r="AX2" s="915"/>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577</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622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642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578</v>
      </c>
      <c r="H5" s="841"/>
      <c r="I5" s="841"/>
      <c r="J5" s="841"/>
      <c r="K5" s="841"/>
      <c r="L5" s="841"/>
      <c r="M5" s="842" t="s">
        <v>66</v>
      </c>
      <c r="N5" s="843"/>
      <c r="O5" s="843"/>
      <c r="P5" s="843"/>
      <c r="Q5" s="843"/>
      <c r="R5" s="844"/>
      <c r="S5" s="845" t="s">
        <v>579</v>
      </c>
      <c r="T5" s="841"/>
      <c r="U5" s="841"/>
      <c r="V5" s="841"/>
      <c r="W5" s="841"/>
      <c r="X5" s="846"/>
      <c r="Y5" s="699" t="s">
        <v>3</v>
      </c>
      <c r="Z5" s="543"/>
      <c r="AA5" s="543"/>
      <c r="AB5" s="543"/>
      <c r="AC5" s="543"/>
      <c r="AD5" s="544"/>
      <c r="AE5" s="700" t="s">
        <v>643</v>
      </c>
      <c r="AF5" s="700"/>
      <c r="AG5" s="700"/>
      <c r="AH5" s="700"/>
      <c r="AI5" s="700"/>
      <c r="AJ5" s="700"/>
      <c r="AK5" s="700"/>
      <c r="AL5" s="700"/>
      <c r="AM5" s="700"/>
      <c r="AN5" s="700"/>
      <c r="AO5" s="700"/>
      <c r="AP5" s="701"/>
      <c r="AQ5" s="702" t="s">
        <v>624</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57" customHeight="1" x14ac:dyDescent="0.15">
      <c r="A7" s="495" t="s">
        <v>22</v>
      </c>
      <c r="B7" s="496"/>
      <c r="C7" s="496"/>
      <c r="D7" s="496"/>
      <c r="E7" s="496"/>
      <c r="F7" s="497"/>
      <c r="G7" s="498" t="s">
        <v>660</v>
      </c>
      <c r="H7" s="499"/>
      <c r="I7" s="499"/>
      <c r="J7" s="499"/>
      <c r="K7" s="499"/>
      <c r="L7" s="499"/>
      <c r="M7" s="499"/>
      <c r="N7" s="499"/>
      <c r="O7" s="499"/>
      <c r="P7" s="499"/>
      <c r="Q7" s="499"/>
      <c r="R7" s="499"/>
      <c r="S7" s="499"/>
      <c r="T7" s="499"/>
      <c r="U7" s="499"/>
      <c r="V7" s="499"/>
      <c r="W7" s="499"/>
      <c r="X7" s="500"/>
      <c r="Y7" s="926" t="s">
        <v>515</v>
      </c>
      <c r="Z7" s="443"/>
      <c r="AA7" s="443"/>
      <c r="AB7" s="443"/>
      <c r="AC7" s="443"/>
      <c r="AD7" s="927"/>
      <c r="AE7" s="916" t="s">
        <v>572</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高齢社会対策</v>
      </c>
      <c r="H8" s="721"/>
      <c r="I8" s="721"/>
      <c r="J8" s="721"/>
      <c r="K8" s="721"/>
      <c r="L8" s="721"/>
      <c r="M8" s="721"/>
      <c r="N8" s="721"/>
      <c r="O8" s="721"/>
      <c r="P8" s="721"/>
      <c r="Q8" s="721"/>
      <c r="R8" s="721"/>
      <c r="S8" s="721"/>
      <c r="T8" s="721"/>
      <c r="U8" s="721"/>
      <c r="V8" s="721"/>
      <c r="W8" s="721"/>
      <c r="X8" s="946"/>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580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581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7" t="s">
        <v>24</v>
      </c>
      <c r="B12" s="948"/>
      <c r="C12" s="948"/>
      <c r="D12" s="948"/>
      <c r="E12" s="948"/>
      <c r="F12" s="949"/>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124450</v>
      </c>
      <c r="Q13" s="659"/>
      <c r="R13" s="659"/>
      <c r="S13" s="659"/>
      <c r="T13" s="659"/>
      <c r="U13" s="659"/>
      <c r="V13" s="660"/>
      <c r="W13" s="658">
        <v>122297</v>
      </c>
      <c r="X13" s="659"/>
      <c r="Y13" s="659"/>
      <c r="Z13" s="659"/>
      <c r="AA13" s="659"/>
      <c r="AB13" s="659"/>
      <c r="AC13" s="660"/>
      <c r="AD13" s="658">
        <v>127319</v>
      </c>
      <c r="AE13" s="659"/>
      <c r="AF13" s="659"/>
      <c r="AG13" s="659"/>
      <c r="AH13" s="659"/>
      <c r="AI13" s="659"/>
      <c r="AJ13" s="660"/>
      <c r="AK13" s="658">
        <v>134402</v>
      </c>
      <c r="AL13" s="659"/>
      <c r="AM13" s="659"/>
      <c r="AN13" s="659"/>
      <c r="AO13" s="659"/>
      <c r="AP13" s="659"/>
      <c r="AQ13" s="660"/>
      <c r="AR13" s="923">
        <v>136576</v>
      </c>
      <c r="AS13" s="924"/>
      <c r="AT13" s="924"/>
      <c r="AU13" s="924"/>
      <c r="AV13" s="924"/>
      <c r="AW13" s="924"/>
      <c r="AX13" s="925"/>
    </row>
    <row r="14" spans="1:50" ht="21" customHeight="1" x14ac:dyDescent="0.15">
      <c r="A14" s="615"/>
      <c r="B14" s="616"/>
      <c r="C14" s="616"/>
      <c r="D14" s="616"/>
      <c r="E14" s="616"/>
      <c r="F14" s="617"/>
      <c r="G14" s="726"/>
      <c r="H14" s="727"/>
      <c r="I14" s="712" t="s">
        <v>8</v>
      </c>
      <c r="J14" s="763"/>
      <c r="K14" s="763"/>
      <c r="L14" s="763"/>
      <c r="M14" s="763"/>
      <c r="N14" s="763"/>
      <c r="O14" s="764"/>
      <c r="P14" s="658" t="s">
        <v>572</v>
      </c>
      <c r="Q14" s="659"/>
      <c r="R14" s="659"/>
      <c r="S14" s="659"/>
      <c r="T14" s="659"/>
      <c r="U14" s="659"/>
      <c r="V14" s="660"/>
      <c r="W14" s="658" t="s">
        <v>572</v>
      </c>
      <c r="X14" s="659"/>
      <c r="Y14" s="659"/>
      <c r="Z14" s="659"/>
      <c r="AA14" s="659"/>
      <c r="AB14" s="659"/>
      <c r="AC14" s="660"/>
      <c r="AD14" s="658" t="s">
        <v>623</v>
      </c>
      <c r="AE14" s="659"/>
      <c r="AF14" s="659"/>
      <c r="AG14" s="659"/>
      <c r="AH14" s="659"/>
      <c r="AI14" s="659"/>
      <c r="AJ14" s="660"/>
      <c r="AK14" s="658" t="s">
        <v>566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572</v>
      </c>
      <c r="Q15" s="659"/>
      <c r="R15" s="659"/>
      <c r="S15" s="659"/>
      <c r="T15" s="659"/>
      <c r="U15" s="659"/>
      <c r="V15" s="660"/>
      <c r="W15" s="658" t="s">
        <v>572</v>
      </c>
      <c r="X15" s="659"/>
      <c r="Y15" s="659"/>
      <c r="Z15" s="659"/>
      <c r="AA15" s="659"/>
      <c r="AB15" s="659"/>
      <c r="AC15" s="660"/>
      <c r="AD15" s="658" t="s">
        <v>572</v>
      </c>
      <c r="AE15" s="659"/>
      <c r="AF15" s="659"/>
      <c r="AG15" s="659"/>
      <c r="AH15" s="659"/>
      <c r="AI15" s="659"/>
      <c r="AJ15" s="660"/>
      <c r="AK15" s="658" t="s">
        <v>572</v>
      </c>
      <c r="AL15" s="659"/>
      <c r="AM15" s="659"/>
      <c r="AN15" s="659"/>
      <c r="AO15" s="659"/>
      <c r="AP15" s="659"/>
      <c r="AQ15" s="660"/>
      <c r="AR15" s="658" t="s">
        <v>644</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572</v>
      </c>
      <c r="Q16" s="659"/>
      <c r="R16" s="659"/>
      <c r="S16" s="659"/>
      <c r="T16" s="659"/>
      <c r="U16" s="659"/>
      <c r="V16" s="660"/>
      <c r="W16" s="658" t="s">
        <v>572</v>
      </c>
      <c r="X16" s="659"/>
      <c r="Y16" s="659"/>
      <c r="Z16" s="659"/>
      <c r="AA16" s="659"/>
      <c r="AB16" s="659"/>
      <c r="AC16" s="660"/>
      <c r="AD16" s="658" t="s">
        <v>572</v>
      </c>
      <c r="AE16" s="659"/>
      <c r="AF16" s="659"/>
      <c r="AG16" s="659"/>
      <c r="AH16" s="659"/>
      <c r="AI16" s="659"/>
      <c r="AJ16" s="660"/>
      <c r="AK16" s="658" t="s">
        <v>572</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572</v>
      </c>
      <c r="Q17" s="659"/>
      <c r="R17" s="659"/>
      <c r="S17" s="659"/>
      <c r="T17" s="659"/>
      <c r="U17" s="659"/>
      <c r="V17" s="660"/>
      <c r="W17" s="658" t="s">
        <v>572</v>
      </c>
      <c r="X17" s="659"/>
      <c r="Y17" s="659"/>
      <c r="Z17" s="659"/>
      <c r="AA17" s="659"/>
      <c r="AB17" s="659"/>
      <c r="AC17" s="660"/>
      <c r="AD17" s="658" t="s">
        <v>572</v>
      </c>
      <c r="AE17" s="659"/>
      <c r="AF17" s="659"/>
      <c r="AG17" s="659"/>
      <c r="AH17" s="659"/>
      <c r="AI17" s="659"/>
      <c r="AJ17" s="660"/>
      <c r="AK17" s="658" t="s">
        <v>572</v>
      </c>
      <c r="AL17" s="659"/>
      <c r="AM17" s="659"/>
      <c r="AN17" s="659"/>
      <c r="AO17" s="659"/>
      <c r="AP17" s="659"/>
      <c r="AQ17" s="660"/>
      <c r="AR17" s="921"/>
      <c r="AS17" s="921"/>
      <c r="AT17" s="921"/>
      <c r="AU17" s="921"/>
      <c r="AV17" s="921"/>
      <c r="AW17" s="921"/>
      <c r="AX17" s="922"/>
    </row>
    <row r="18" spans="1:50" ht="24.75" customHeight="1" x14ac:dyDescent="0.15">
      <c r="A18" s="615"/>
      <c r="B18" s="616"/>
      <c r="C18" s="616"/>
      <c r="D18" s="616"/>
      <c r="E18" s="616"/>
      <c r="F18" s="617"/>
      <c r="G18" s="728"/>
      <c r="H18" s="729"/>
      <c r="I18" s="717" t="s">
        <v>20</v>
      </c>
      <c r="J18" s="718"/>
      <c r="K18" s="718"/>
      <c r="L18" s="718"/>
      <c r="M18" s="718"/>
      <c r="N18" s="718"/>
      <c r="O18" s="719"/>
      <c r="P18" s="879">
        <f>SUM(P13:V17)</f>
        <v>124450</v>
      </c>
      <c r="Q18" s="880"/>
      <c r="R18" s="880"/>
      <c r="S18" s="880"/>
      <c r="T18" s="880"/>
      <c r="U18" s="880"/>
      <c r="V18" s="881"/>
      <c r="W18" s="879">
        <f>SUM(W13:AC17)</f>
        <v>122297</v>
      </c>
      <c r="X18" s="880"/>
      <c r="Y18" s="880"/>
      <c r="Z18" s="880"/>
      <c r="AA18" s="880"/>
      <c r="AB18" s="880"/>
      <c r="AC18" s="881"/>
      <c r="AD18" s="879">
        <f>SUM(AD13:AJ17)</f>
        <v>127319</v>
      </c>
      <c r="AE18" s="880"/>
      <c r="AF18" s="880"/>
      <c r="AG18" s="880"/>
      <c r="AH18" s="880"/>
      <c r="AI18" s="880"/>
      <c r="AJ18" s="881"/>
      <c r="AK18" s="879">
        <f>SUM(AK13:AQ17)</f>
        <v>134402</v>
      </c>
      <c r="AL18" s="880"/>
      <c r="AM18" s="880"/>
      <c r="AN18" s="880"/>
      <c r="AO18" s="880"/>
      <c r="AP18" s="880"/>
      <c r="AQ18" s="881"/>
      <c r="AR18" s="879">
        <f>SUM(AR13:AX17)</f>
        <v>136576</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124450</v>
      </c>
      <c r="Q19" s="659"/>
      <c r="R19" s="659"/>
      <c r="S19" s="659"/>
      <c r="T19" s="659"/>
      <c r="U19" s="659"/>
      <c r="V19" s="660"/>
      <c r="W19" s="658">
        <v>122297</v>
      </c>
      <c r="X19" s="659"/>
      <c r="Y19" s="659"/>
      <c r="Z19" s="659"/>
      <c r="AA19" s="659"/>
      <c r="AB19" s="659"/>
      <c r="AC19" s="660"/>
      <c r="AD19" s="883">
        <v>127319</v>
      </c>
      <c r="AE19" s="884"/>
      <c r="AF19" s="884"/>
      <c r="AG19" s="884"/>
      <c r="AH19" s="884"/>
      <c r="AI19" s="884"/>
      <c r="AJ19" s="885"/>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50"/>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559</v>
      </c>
      <c r="B22" s="969"/>
      <c r="C22" s="969"/>
      <c r="D22" s="969"/>
      <c r="E22" s="969"/>
      <c r="F22" s="970"/>
      <c r="G22" s="955" t="s">
        <v>457</v>
      </c>
      <c r="H22" s="222"/>
      <c r="I22" s="222"/>
      <c r="J22" s="222"/>
      <c r="K22" s="222"/>
      <c r="L22" s="222"/>
      <c r="M22" s="222"/>
      <c r="N22" s="222"/>
      <c r="O22" s="223"/>
      <c r="P22" s="940" t="s">
        <v>520</v>
      </c>
      <c r="Q22" s="222"/>
      <c r="R22" s="222"/>
      <c r="S22" s="222"/>
      <c r="T22" s="222"/>
      <c r="U22" s="222"/>
      <c r="V22" s="223"/>
      <c r="W22" s="940" t="s">
        <v>516</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8.25" customHeight="1" x14ac:dyDescent="0.15">
      <c r="A23" s="971"/>
      <c r="B23" s="972"/>
      <c r="C23" s="972"/>
      <c r="D23" s="972"/>
      <c r="E23" s="972"/>
      <c r="F23" s="973"/>
      <c r="G23" s="956" t="s">
        <v>582</v>
      </c>
      <c r="H23" s="957"/>
      <c r="I23" s="957"/>
      <c r="J23" s="957"/>
      <c r="K23" s="957"/>
      <c r="L23" s="957"/>
      <c r="M23" s="957"/>
      <c r="N23" s="957"/>
      <c r="O23" s="958"/>
      <c r="P23" s="923">
        <v>133997</v>
      </c>
      <c r="Q23" s="924"/>
      <c r="R23" s="924"/>
      <c r="S23" s="924"/>
      <c r="T23" s="924"/>
      <c r="U23" s="924"/>
      <c r="V23" s="941"/>
      <c r="W23" s="923">
        <v>136169</v>
      </c>
      <c r="X23" s="924"/>
      <c r="Y23" s="924"/>
      <c r="Z23" s="924"/>
      <c r="AA23" s="924"/>
      <c r="AB23" s="924"/>
      <c r="AC23" s="941"/>
      <c r="AD23" s="978" t="s">
        <v>571</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39.75" customHeight="1" x14ac:dyDescent="0.15">
      <c r="A24" s="971"/>
      <c r="B24" s="972"/>
      <c r="C24" s="972"/>
      <c r="D24" s="972"/>
      <c r="E24" s="972"/>
      <c r="F24" s="973"/>
      <c r="G24" s="959" t="s">
        <v>583</v>
      </c>
      <c r="H24" s="960"/>
      <c r="I24" s="960"/>
      <c r="J24" s="960"/>
      <c r="K24" s="960"/>
      <c r="L24" s="960"/>
      <c r="M24" s="960"/>
      <c r="N24" s="960"/>
      <c r="O24" s="961"/>
      <c r="P24" s="658">
        <v>405</v>
      </c>
      <c r="Q24" s="659"/>
      <c r="R24" s="659"/>
      <c r="S24" s="659"/>
      <c r="T24" s="659"/>
      <c r="U24" s="659"/>
      <c r="V24" s="660"/>
      <c r="W24" s="658">
        <v>407</v>
      </c>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58"/>
      <c r="Q25" s="659"/>
      <c r="R25" s="659"/>
      <c r="S25" s="659"/>
      <c r="T25" s="659"/>
      <c r="U25" s="659"/>
      <c r="V25" s="660"/>
      <c r="W25" s="658"/>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58"/>
      <c r="Q26" s="659"/>
      <c r="R26" s="659"/>
      <c r="S26" s="659"/>
      <c r="T26" s="659"/>
      <c r="U26" s="659"/>
      <c r="V26" s="660"/>
      <c r="W26" s="658"/>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58"/>
      <c r="Q27" s="659"/>
      <c r="R27" s="659"/>
      <c r="S27" s="659"/>
      <c r="T27" s="659"/>
      <c r="U27" s="659"/>
      <c r="V27" s="660"/>
      <c r="W27" s="658"/>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79">
        <f>P29-SUM(P23:P27)</f>
        <v>0</v>
      </c>
      <c r="Q28" s="880"/>
      <c r="R28" s="880"/>
      <c r="S28" s="880"/>
      <c r="T28" s="880"/>
      <c r="U28" s="880"/>
      <c r="V28" s="881"/>
      <c r="W28" s="879">
        <f>W29-SUM(W23:W27)</f>
        <v>0</v>
      </c>
      <c r="X28" s="880"/>
      <c r="Y28" s="880"/>
      <c r="Z28" s="880"/>
      <c r="AA28" s="880"/>
      <c r="AB28" s="880"/>
      <c r="AC28" s="881"/>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58">
        <f>AK13</f>
        <v>134402</v>
      </c>
      <c r="Q29" s="659"/>
      <c r="R29" s="659"/>
      <c r="S29" s="659"/>
      <c r="T29" s="659"/>
      <c r="U29" s="659"/>
      <c r="V29" s="660"/>
      <c r="W29" s="937">
        <f>AR13</f>
        <v>136576</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9" t="s">
        <v>527</v>
      </c>
      <c r="AN30" s="919"/>
      <c r="AO30" s="919"/>
      <c r="AP30" s="859"/>
      <c r="AQ30" s="768" t="s">
        <v>354</v>
      </c>
      <c r="AR30" s="769"/>
      <c r="AS30" s="769"/>
      <c r="AT30" s="770"/>
      <c r="AU30" s="775" t="s">
        <v>253</v>
      </c>
      <c r="AV30" s="775"/>
      <c r="AW30" s="775"/>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572</v>
      </c>
      <c r="AV31" s="199"/>
      <c r="AW31" s="398" t="s">
        <v>300</v>
      </c>
      <c r="AX31" s="399"/>
    </row>
    <row r="32" spans="1:50" ht="34.5"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v>3035</v>
      </c>
      <c r="AF32" s="219"/>
      <c r="AG32" s="219"/>
      <c r="AH32" s="219"/>
      <c r="AI32" s="218">
        <v>3080</v>
      </c>
      <c r="AJ32" s="219"/>
      <c r="AK32" s="219"/>
      <c r="AL32" s="219"/>
      <c r="AM32" s="218">
        <v>3154</v>
      </c>
      <c r="AN32" s="219"/>
      <c r="AO32" s="219"/>
      <c r="AP32" s="219"/>
      <c r="AQ32" s="340" t="s">
        <v>572</v>
      </c>
      <c r="AR32" s="207"/>
      <c r="AS32" s="207"/>
      <c r="AT32" s="341"/>
      <c r="AU32" s="219" t="s">
        <v>572</v>
      </c>
      <c r="AV32" s="219"/>
      <c r="AW32" s="219"/>
      <c r="AX32" s="221"/>
    </row>
    <row r="33" spans="1:50" ht="34.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650</v>
      </c>
      <c r="AC33" s="523"/>
      <c r="AD33" s="523"/>
      <c r="AE33" s="218">
        <v>3035</v>
      </c>
      <c r="AF33" s="219"/>
      <c r="AG33" s="219"/>
      <c r="AH33" s="219"/>
      <c r="AI33" s="218">
        <v>3080</v>
      </c>
      <c r="AJ33" s="219"/>
      <c r="AK33" s="219"/>
      <c r="AL33" s="219"/>
      <c r="AM33" s="218">
        <v>3154</v>
      </c>
      <c r="AN33" s="219"/>
      <c r="AO33" s="219"/>
      <c r="AP33" s="219"/>
      <c r="AQ33" s="340" t="s">
        <v>649</v>
      </c>
      <c r="AR33" s="207"/>
      <c r="AS33" s="207"/>
      <c r="AT33" s="341"/>
      <c r="AU33" s="219" t="s">
        <v>572</v>
      </c>
      <c r="AV33" s="219"/>
      <c r="AW33" s="219"/>
      <c r="AX33" s="221"/>
    </row>
    <row r="34" spans="1:50" ht="34.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572</v>
      </c>
      <c r="AR34" s="207"/>
      <c r="AS34" s="207"/>
      <c r="AT34" s="341"/>
      <c r="AU34" s="219" t="s">
        <v>572</v>
      </c>
      <c r="AV34" s="219"/>
      <c r="AW34" s="219"/>
      <c r="AX34" s="221"/>
    </row>
    <row r="35" spans="1:50" ht="23.25" customHeight="1" x14ac:dyDescent="0.15">
      <c r="A35" s="226" t="s">
        <v>505</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1"/>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8"/>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9"/>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9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1"/>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92"/>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3"/>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38.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478772</v>
      </c>
      <c r="AF101" s="219"/>
      <c r="AG101" s="219"/>
      <c r="AH101" s="220"/>
      <c r="AI101" s="218">
        <v>501516</v>
      </c>
      <c r="AJ101" s="219"/>
      <c r="AK101" s="219"/>
      <c r="AL101" s="220"/>
      <c r="AM101" s="218">
        <v>526613</v>
      </c>
      <c r="AN101" s="219"/>
      <c r="AO101" s="219"/>
      <c r="AP101" s="220"/>
      <c r="AQ101" s="218" t="s">
        <v>572</v>
      </c>
      <c r="AR101" s="219"/>
      <c r="AS101" s="219"/>
      <c r="AT101" s="220"/>
      <c r="AU101" s="218" t="s">
        <v>641</v>
      </c>
      <c r="AV101" s="219"/>
      <c r="AW101" s="219"/>
      <c r="AX101" s="220"/>
    </row>
    <row r="102" spans="1:60" ht="38.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t="s">
        <v>572</v>
      </c>
      <c r="AF102" s="418"/>
      <c r="AG102" s="418"/>
      <c r="AH102" s="418"/>
      <c r="AI102" s="418">
        <v>503790</v>
      </c>
      <c r="AJ102" s="418"/>
      <c r="AK102" s="418"/>
      <c r="AL102" s="418"/>
      <c r="AM102" s="418">
        <v>528177</v>
      </c>
      <c r="AN102" s="418"/>
      <c r="AO102" s="418"/>
      <c r="AP102" s="418"/>
      <c r="AQ102" s="273">
        <v>541245</v>
      </c>
      <c r="AR102" s="274"/>
      <c r="AS102" s="274"/>
      <c r="AT102" s="319"/>
      <c r="AU102" s="273">
        <v>567696</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2" t="s">
        <v>522</v>
      </c>
      <c r="AR115" s="593"/>
      <c r="AS115" s="593"/>
      <c r="AT115" s="593"/>
      <c r="AU115" s="593"/>
      <c r="AV115" s="593"/>
      <c r="AW115" s="593"/>
      <c r="AX115" s="594"/>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260</v>
      </c>
      <c r="AF116" s="418"/>
      <c r="AG116" s="418"/>
      <c r="AH116" s="418"/>
      <c r="AI116" s="418">
        <v>244</v>
      </c>
      <c r="AJ116" s="418"/>
      <c r="AK116" s="418"/>
      <c r="AL116" s="418"/>
      <c r="AM116" s="418">
        <v>242</v>
      </c>
      <c r="AN116" s="418"/>
      <c r="AO116" s="418"/>
      <c r="AP116" s="418"/>
      <c r="AQ116" s="218">
        <v>248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655</v>
      </c>
      <c r="AC117" s="473"/>
      <c r="AD117" s="474"/>
      <c r="AE117" s="591" t="s">
        <v>651</v>
      </c>
      <c r="AF117" s="551"/>
      <c r="AG117" s="551"/>
      <c r="AH117" s="551"/>
      <c r="AI117" s="591" t="s">
        <v>652</v>
      </c>
      <c r="AJ117" s="551"/>
      <c r="AK117" s="551"/>
      <c r="AL117" s="551"/>
      <c r="AM117" s="591" t="s">
        <v>653</v>
      </c>
      <c r="AN117" s="551"/>
      <c r="AO117" s="551"/>
      <c r="AP117" s="551"/>
      <c r="AQ117" s="551" t="s">
        <v>654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2" t="s">
        <v>522</v>
      </c>
      <c r="AR118" s="593"/>
      <c r="AS118" s="593"/>
      <c r="AT118" s="593"/>
      <c r="AU118" s="593"/>
      <c r="AV118" s="593"/>
      <c r="AW118" s="593"/>
      <c r="AX118" s="594"/>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2" t="s">
        <v>522</v>
      </c>
      <c r="AR121" s="593"/>
      <c r="AS121" s="593"/>
      <c r="AT121" s="593"/>
      <c r="AU121" s="593"/>
      <c r="AV121" s="593"/>
      <c r="AW121" s="593"/>
      <c r="AX121" s="594"/>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2" t="s">
        <v>522</v>
      </c>
      <c r="AR124" s="593"/>
      <c r="AS124" s="593"/>
      <c r="AT124" s="593"/>
      <c r="AU124" s="593"/>
      <c r="AV124" s="593"/>
      <c r="AW124" s="593"/>
      <c r="AX124" s="594"/>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592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535</v>
      </c>
      <c r="AF127" s="416"/>
      <c r="AG127" s="416"/>
      <c r="AH127" s="417"/>
      <c r="AI127" s="415" t="s">
        <v>532</v>
      </c>
      <c r="AJ127" s="416"/>
      <c r="AK127" s="416"/>
      <c r="AL127" s="417"/>
      <c r="AM127" s="415" t="s">
        <v>527</v>
      </c>
      <c r="AN127" s="416"/>
      <c r="AO127" s="416"/>
      <c r="AP127" s="417"/>
      <c r="AQ127" s="592" t="s">
        <v>522</v>
      </c>
      <c r="AR127" s="593"/>
      <c r="AS127" s="593"/>
      <c r="AT127" s="593"/>
      <c r="AU127" s="593"/>
      <c r="AV127" s="593"/>
      <c r="AW127" s="593"/>
      <c r="AX127" s="594"/>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620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572</v>
      </c>
      <c r="AR133" s="199"/>
      <c r="AS133" s="133" t="s">
        <v>355</v>
      </c>
      <c r="AT133" s="134"/>
      <c r="AU133" s="200" t="s">
        <v>572</v>
      </c>
      <c r="AV133" s="200"/>
      <c r="AW133" s="133" t="s">
        <v>300</v>
      </c>
      <c r="AX133" s="195"/>
    </row>
    <row r="134" spans="1:50" ht="39.75" customHeight="1" x14ac:dyDescent="0.15">
      <c r="A134" s="189"/>
      <c r="B134" s="186"/>
      <c r="C134" s="180"/>
      <c r="D134" s="186"/>
      <c r="E134" s="180"/>
      <c r="F134" s="181"/>
      <c r="G134" s="104" t="s">
        <v>572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572</v>
      </c>
      <c r="AC134" s="205"/>
      <c r="AD134" s="205"/>
      <c r="AE134" s="206" t="s">
        <v>572</v>
      </c>
      <c r="AF134" s="207"/>
      <c r="AG134" s="207"/>
      <c r="AH134" s="207"/>
      <c r="AI134" s="206" t="s">
        <v>572</v>
      </c>
      <c r="AJ134" s="207"/>
      <c r="AK134" s="207"/>
      <c r="AL134" s="207"/>
      <c r="AM134" s="206" t="s">
        <v>645</v>
      </c>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572</v>
      </c>
      <c r="AC135" s="213"/>
      <c r="AD135" s="213"/>
      <c r="AE135" s="206" t="s">
        <v>572</v>
      </c>
      <c r="AF135" s="207"/>
      <c r="AG135" s="207"/>
      <c r="AH135" s="207"/>
      <c r="AI135" s="206" t="s">
        <v>572</v>
      </c>
      <c r="AJ135" s="207"/>
      <c r="AK135" s="207"/>
      <c r="AL135" s="207"/>
      <c r="AM135" s="206" t="s">
        <v>646</v>
      </c>
      <c r="AN135" s="207"/>
      <c r="AO135" s="207"/>
      <c r="AP135" s="207"/>
      <c r="AQ135" s="206" t="s">
        <v>572</v>
      </c>
      <c r="AR135" s="207"/>
      <c r="AS135" s="207"/>
      <c r="AT135" s="207"/>
      <c r="AU135" s="206" t="s">
        <v>572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5"/>
      <c r="E430" s="174" t="s">
        <v>545</v>
      </c>
      <c r="F430" s="902"/>
      <c r="G430" s="903" t="s">
        <v>374</v>
      </c>
      <c r="H430" s="123"/>
      <c r="I430" s="123"/>
      <c r="J430" s="904" t="s">
        <v>594</v>
      </c>
      <c r="K430" s="905"/>
      <c r="L430" s="905"/>
      <c r="M430" s="905"/>
      <c r="N430" s="905"/>
      <c r="O430" s="905"/>
      <c r="P430" s="905"/>
      <c r="Q430" s="905"/>
      <c r="R430" s="905"/>
      <c r="S430" s="905"/>
      <c r="T430" s="906"/>
      <c r="U430" s="588" t="s">
        <v>595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596</v>
      </c>
      <c r="AF432" s="200"/>
      <c r="AG432" s="133" t="s">
        <v>355</v>
      </c>
      <c r="AH432" s="134"/>
      <c r="AI432" s="156"/>
      <c r="AJ432" s="156"/>
      <c r="AK432" s="156"/>
      <c r="AL432" s="154"/>
      <c r="AM432" s="156"/>
      <c r="AN432" s="156"/>
      <c r="AO432" s="156"/>
      <c r="AP432" s="154"/>
      <c r="AQ432" s="590" t="s">
        <v>595</v>
      </c>
      <c r="AR432" s="200"/>
      <c r="AS432" s="133" t="s">
        <v>355</v>
      </c>
      <c r="AT432" s="134"/>
      <c r="AU432" s="200" t="s">
        <v>595</v>
      </c>
      <c r="AV432" s="200"/>
      <c r="AW432" s="133" t="s">
        <v>300</v>
      </c>
      <c r="AX432" s="195"/>
    </row>
    <row r="433" spans="1:50" ht="23.25" customHeight="1" x14ac:dyDescent="0.15">
      <c r="A433" s="189"/>
      <c r="B433" s="186"/>
      <c r="C433" s="180"/>
      <c r="D433" s="186"/>
      <c r="E433" s="342"/>
      <c r="F433" s="343"/>
      <c r="G433" s="104" t="s">
        <v>596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595</v>
      </c>
      <c r="AC433" s="213"/>
      <c r="AD433" s="213"/>
      <c r="AE433" s="340" t="s">
        <v>594</v>
      </c>
      <c r="AF433" s="207"/>
      <c r="AG433" s="207"/>
      <c r="AH433" s="341"/>
      <c r="AI433" s="340" t="s">
        <v>594</v>
      </c>
      <c r="AJ433" s="207"/>
      <c r="AK433" s="207"/>
      <c r="AL433" s="207"/>
      <c r="AM433" s="340" t="s">
        <v>572</v>
      </c>
      <c r="AN433" s="207"/>
      <c r="AO433" s="207"/>
      <c r="AP433" s="341"/>
      <c r="AQ433" s="340" t="s">
        <v>594</v>
      </c>
      <c r="AR433" s="207"/>
      <c r="AS433" s="207"/>
      <c r="AT433" s="341"/>
      <c r="AU433" s="207" t="s">
        <v>594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596</v>
      </c>
      <c r="AC434" s="205"/>
      <c r="AD434" s="205"/>
      <c r="AE434" s="340" t="s">
        <v>594</v>
      </c>
      <c r="AF434" s="207"/>
      <c r="AG434" s="207"/>
      <c r="AH434" s="341"/>
      <c r="AI434" s="340" t="s">
        <v>594</v>
      </c>
      <c r="AJ434" s="207"/>
      <c r="AK434" s="207"/>
      <c r="AL434" s="207"/>
      <c r="AM434" s="340" t="s">
        <v>572</v>
      </c>
      <c r="AN434" s="207"/>
      <c r="AO434" s="207"/>
      <c r="AP434" s="341"/>
      <c r="AQ434" s="340" t="s">
        <v>594</v>
      </c>
      <c r="AR434" s="207"/>
      <c r="AS434" s="207"/>
      <c r="AT434" s="341"/>
      <c r="AU434" s="207" t="s">
        <v>594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594</v>
      </c>
      <c r="AF435" s="207"/>
      <c r="AG435" s="207"/>
      <c r="AH435" s="341"/>
      <c r="AI435" s="340" t="s">
        <v>594</v>
      </c>
      <c r="AJ435" s="207"/>
      <c r="AK435" s="207"/>
      <c r="AL435" s="207"/>
      <c r="AM435" s="340" t="s">
        <v>572</v>
      </c>
      <c r="AN435" s="207"/>
      <c r="AO435" s="207"/>
      <c r="AP435" s="341"/>
      <c r="AQ435" s="340" t="s">
        <v>594</v>
      </c>
      <c r="AR435" s="207"/>
      <c r="AS435" s="207"/>
      <c r="AT435" s="341"/>
      <c r="AU435" s="207" t="s">
        <v>594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595</v>
      </c>
      <c r="AF457" s="200"/>
      <c r="AG457" s="133" t="s">
        <v>355</v>
      </c>
      <c r="AH457" s="134"/>
      <c r="AI457" s="156"/>
      <c r="AJ457" s="156"/>
      <c r="AK457" s="156"/>
      <c r="AL457" s="154"/>
      <c r="AM457" s="156"/>
      <c r="AN457" s="156"/>
      <c r="AO457" s="156"/>
      <c r="AP457" s="154"/>
      <c r="AQ457" s="590" t="s">
        <v>595</v>
      </c>
      <c r="AR457" s="200"/>
      <c r="AS457" s="133" t="s">
        <v>355</v>
      </c>
      <c r="AT457" s="134"/>
      <c r="AU457" s="200" t="s">
        <v>598</v>
      </c>
      <c r="AV457" s="200"/>
      <c r="AW457" s="133" t="s">
        <v>300</v>
      </c>
      <c r="AX457" s="195"/>
    </row>
    <row r="458" spans="1:50" ht="23.25" customHeight="1" x14ac:dyDescent="0.15">
      <c r="A458" s="189"/>
      <c r="B458" s="186"/>
      <c r="C458" s="180"/>
      <c r="D458" s="186"/>
      <c r="E458" s="342"/>
      <c r="F458" s="343"/>
      <c r="G458" s="104" t="s">
        <v>595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595</v>
      </c>
      <c r="AC458" s="213"/>
      <c r="AD458" s="213"/>
      <c r="AE458" s="340" t="s">
        <v>594</v>
      </c>
      <c r="AF458" s="207"/>
      <c r="AG458" s="207"/>
      <c r="AH458" s="207"/>
      <c r="AI458" s="340" t="s">
        <v>597</v>
      </c>
      <c r="AJ458" s="207"/>
      <c r="AK458" s="207"/>
      <c r="AL458" s="207"/>
      <c r="AM458" s="340" t="s">
        <v>572</v>
      </c>
      <c r="AN458" s="207"/>
      <c r="AO458" s="207"/>
      <c r="AP458" s="341"/>
      <c r="AQ458" s="340" t="s">
        <v>594</v>
      </c>
      <c r="AR458" s="207"/>
      <c r="AS458" s="207"/>
      <c r="AT458" s="341"/>
      <c r="AU458" s="207" t="s">
        <v>597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595</v>
      </c>
      <c r="AC459" s="205"/>
      <c r="AD459" s="205"/>
      <c r="AE459" s="340" t="s">
        <v>594</v>
      </c>
      <c r="AF459" s="207"/>
      <c r="AG459" s="207"/>
      <c r="AH459" s="341"/>
      <c r="AI459" s="340" t="s">
        <v>597</v>
      </c>
      <c r="AJ459" s="207"/>
      <c r="AK459" s="207"/>
      <c r="AL459" s="207"/>
      <c r="AM459" s="340" t="s">
        <v>572</v>
      </c>
      <c r="AN459" s="207"/>
      <c r="AO459" s="207"/>
      <c r="AP459" s="341"/>
      <c r="AQ459" s="340" t="s">
        <v>597</v>
      </c>
      <c r="AR459" s="207"/>
      <c r="AS459" s="207"/>
      <c r="AT459" s="341"/>
      <c r="AU459" s="207" t="s">
        <v>597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594</v>
      </c>
      <c r="AF460" s="207"/>
      <c r="AG460" s="207"/>
      <c r="AH460" s="341"/>
      <c r="AI460" s="340" t="s">
        <v>597</v>
      </c>
      <c r="AJ460" s="207"/>
      <c r="AK460" s="207"/>
      <c r="AL460" s="207"/>
      <c r="AM460" s="340" t="s">
        <v>572</v>
      </c>
      <c r="AN460" s="207"/>
      <c r="AO460" s="207"/>
      <c r="AP460" s="341"/>
      <c r="AQ460" s="340" t="s">
        <v>597</v>
      </c>
      <c r="AR460" s="207"/>
      <c r="AS460" s="207"/>
      <c r="AT460" s="341"/>
      <c r="AU460" s="207" t="s">
        <v>597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2.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625</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619</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619</v>
      </c>
      <c r="AE704" s="784"/>
      <c r="AF704" s="784"/>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626</v>
      </c>
      <c r="AE705" s="716"/>
      <c r="AF705" s="716"/>
      <c r="AG705" s="125" t="s">
        <v>572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656</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656</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619</v>
      </c>
      <c r="AE708" s="606"/>
      <c r="AF708" s="606"/>
      <c r="AG708" s="743" t="s">
        <v>606</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626</v>
      </c>
      <c r="AE709" s="329"/>
      <c r="AF709" s="329"/>
      <c r="AG709" s="101" t="s">
        <v>572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626</v>
      </c>
      <c r="AE710" s="329"/>
      <c r="AF710" s="329"/>
      <c r="AG710" s="101" t="s">
        <v>572</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619</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626</v>
      </c>
      <c r="AE712" s="784"/>
      <c r="AF712" s="784"/>
      <c r="AG712" s="811" t="s">
        <v>572</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626</v>
      </c>
      <c r="AE713" s="329"/>
      <c r="AF713" s="664"/>
      <c r="AG713" s="101" t="s">
        <v>572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626</v>
      </c>
      <c r="AE714" s="809"/>
      <c r="AF714" s="810"/>
      <c r="AG714" s="737" t="s">
        <v>572</v>
      </c>
      <c r="AH714" s="738"/>
      <c r="AI714" s="738"/>
      <c r="AJ714" s="738"/>
      <c r="AK714" s="738"/>
      <c r="AL714" s="738"/>
      <c r="AM714" s="738"/>
      <c r="AN714" s="738"/>
      <c r="AO714" s="738"/>
      <c r="AP714" s="738"/>
      <c r="AQ714" s="738"/>
      <c r="AR714" s="738"/>
      <c r="AS714" s="738"/>
      <c r="AT714" s="738"/>
      <c r="AU714" s="738"/>
      <c r="AV714" s="738"/>
      <c r="AW714" s="738"/>
      <c r="AX714" s="739"/>
    </row>
    <row r="715" spans="1:50" ht="46.5"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619</v>
      </c>
      <c r="AE715" s="606"/>
      <c r="AF715" s="657"/>
      <c r="AG715" s="743" t="s">
        <v>608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626</v>
      </c>
      <c r="AE716" s="628"/>
      <c r="AF716" s="628"/>
      <c r="AG716" s="101" t="s">
        <v>572</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619</v>
      </c>
      <c r="AE717" s="329"/>
      <c r="AF717" s="329"/>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619</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619</v>
      </c>
      <c r="AE719" s="606"/>
      <c r="AF719" s="606"/>
      <c r="AG719" s="125" t="s">
        <v>611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599</v>
      </c>
      <c r="D721" s="297"/>
      <c r="E721" s="297"/>
      <c r="F721" s="298"/>
      <c r="G721" s="287"/>
      <c r="H721" s="288"/>
      <c r="I721" s="83" t="str">
        <f>IF(OR(G721="　", G721=""), "", "-")</f>
        <v/>
      </c>
      <c r="J721" s="291"/>
      <c r="K721" s="291"/>
      <c r="L721" s="83" t="str">
        <f>IF(M721="","","-")</f>
        <v/>
      </c>
      <c r="M721" s="84"/>
      <c r="N721" s="304" t="s">
        <v>601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t="s">
        <v>600</v>
      </c>
      <c r="D722" s="297"/>
      <c r="E722" s="297"/>
      <c r="F722" s="298"/>
      <c r="G722" s="287"/>
      <c r="H722" s="288"/>
      <c r="I722" s="83" t="str">
        <f t="shared" ref="I722:I725" si="4">IF(OR(G722="　", G722=""), "", "-")</f>
        <v/>
      </c>
      <c r="J722" s="291"/>
      <c r="K722" s="291"/>
      <c r="L722" s="83" t="str">
        <f t="shared" ref="L722:L725" si="5">IF(M722="","","-")</f>
        <v/>
      </c>
      <c r="M722" s="84"/>
      <c r="N722" s="304" t="s">
        <v>602</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7" t="s">
        <v>627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648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657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113.25" customHeight="1" thickBot="1" x14ac:dyDescent="0.2">
      <c r="A731" s="800" t="s">
        <v>256</v>
      </c>
      <c r="B731" s="801"/>
      <c r="C731" s="801"/>
      <c r="D731" s="801"/>
      <c r="E731" s="802"/>
      <c r="F731" s="730" t="s">
        <v>658</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510</v>
      </c>
      <c r="B733" s="675"/>
      <c r="C733" s="675"/>
      <c r="D733" s="675"/>
      <c r="E733" s="676"/>
      <c r="F733" s="638" t="s">
        <v>659</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70.5" customHeight="1" thickBot="1" x14ac:dyDescent="0.2">
      <c r="A735" s="791" t="s">
        <v>612</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5" t="s">
        <v>549</v>
      </c>
      <c r="B737" s="210"/>
      <c r="C737" s="210"/>
      <c r="D737" s="211"/>
      <c r="E737" s="994" t="s">
        <v>613</v>
      </c>
      <c r="F737" s="994"/>
      <c r="G737" s="994"/>
      <c r="H737" s="994"/>
      <c r="I737" s="994"/>
      <c r="J737" s="994"/>
      <c r="K737" s="994"/>
      <c r="L737" s="994"/>
      <c r="M737" s="994"/>
      <c r="N737" s="365" t="s">
        <v>542</v>
      </c>
      <c r="O737" s="365"/>
      <c r="P737" s="365"/>
      <c r="Q737" s="365"/>
      <c r="R737" s="994" t="s">
        <v>614</v>
      </c>
      <c r="S737" s="994"/>
      <c r="T737" s="994"/>
      <c r="U737" s="994"/>
      <c r="V737" s="994"/>
      <c r="W737" s="994"/>
      <c r="X737" s="994"/>
      <c r="Y737" s="994"/>
      <c r="Z737" s="994"/>
      <c r="AA737" s="365" t="s">
        <v>541</v>
      </c>
      <c r="AB737" s="365"/>
      <c r="AC737" s="365"/>
      <c r="AD737" s="365"/>
      <c r="AE737" s="994" t="s">
        <v>615</v>
      </c>
      <c r="AF737" s="994"/>
      <c r="AG737" s="994"/>
      <c r="AH737" s="994"/>
      <c r="AI737" s="994"/>
      <c r="AJ737" s="994"/>
      <c r="AK737" s="994"/>
      <c r="AL737" s="994"/>
      <c r="AM737" s="994"/>
      <c r="AN737" s="365" t="s">
        <v>540</v>
      </c>
      <c r="AO737" s="365"/>
      <c r="AP737" s="365"/>
      <c r="AQ737" s="365"/>
      <c r="AR737" s="986" t="s">
        <v>616</v>
      </c>
      <c r="AS737" s="987"/>
      <c r="AT737" s="987"/>
      <c r="AU737" s="987"/>
      <c r="AV737" s="987"/>
      <c r="AW737" s="987"/>
      <c r="AX737" s="988"/>
      <c r="AY737" s="89"/>
      <c r="AZ737" s="89"/>
    </row>
    <row r="738" spans="1:52" ht="24.75" customHeight="1" x14ac:dyDescent="0.15">
      <c r="A738" s="995" t="s">
        <v>539</v>
      </c>
      <c r="B738" s="210"/>
      <c r="C738" s="210"/>
      <c r="D738" s="211"/>
      <c r="E738" s="994" t="s">
        <v>616</v>
      </c>
      <c r="F738" s="994"/>
      <c r="G738" s="994"/>
      <c r="H738" s="994"/>
      <c r="I738" s="994"/>
      <c r="J738" s="994"/>
      <c r="K738" s="994"/>
      <c r="L738" s="994"/>
      <c r="M738" s="994"/>
      <c r="N738" s="365" t="s">
        <v>538</v>
      </c>
      <c r="O738" s="365"/>
      <c r="P738" s="365"/>
      <c r="Q738" s="365"/>
      <c r="R738" s="994" t="s">
        <v>617</v>
      </c>
      <c r="S738" s="994"/>
      <c r="T738" s="994"/>
      <c r="U738" s="994"/>
      <c r="V738" s="994"/>
      <c r="W738" s="994"/>
      <c r="X738" s="994"/>
      <c r="Y738" s="994"/>
      <c r="Z738" s="994"/>
      <c r="AA738" s="365" t="s">
        <v>537</v>
      </c>
      <c r="AB738" s="365"/>
      <c r="AC738" s="365"/>
      <c r="AD738" s="365"/>
      <c r="AE738" s="994" t="s">
        <v>618</v>
      </c>
      <c r="AF738" s="994"/>
      <c r="AG738" s="994"/>
      <c r="AH738" s="994"/>
      <c r="AI738" s="994"/>
      <c r="AJ738" s="994"/>
      <c r="AK738" s="994"/>
      <c r="AL738" s="994"/>
      <c r="AM738" s="994"/>
      <c r="AN738" s="365" t="s">
        <v>533</v>
      </c>
      <c r="AO738" s="365"/>
      <c r="AP738" s="365"/>
      <c r="AQ738" s="365"/>
      <c r="AR738" s="986">
        <v>161</v>
      </c>
      <c r="AS738" s="987"/>
      <c r="AT738" s="987"/>
      <c r="AU738" s="987"/>
      <c r="AV738" s="987"/>
      <c r="AW738" s="987"/>
      <c r="AX738" s="988"/>
    </row>
    <row r="739" spans="1:52" ht="24.75" customHeight="1" thickBot="1" x14ac:dyDescent="0.2">
      <c r="A739" s="996" t="s">
        <v>529</v>
      </c>
      <c r="B739" s="997"/>
      <c r="C739" s="997"/>
      <c r="D739" s="998"/>
      <c r="E739" s="999" t="s">
        <v>569</v>
      </c>
      <c r="F739" s="989"/>
      <c r="G739" s="989"/>
      <c r="H739" s="93" t="str">
        <f>IF(E739="", "", "(")</f>
        <v>(</v>
      </c>
      <c r="I739" s="989"/>
      <c r="J739" s="989"/>
      <c r="K739" s="93" t="str">
        <f>IF(OR(I739="　", I739=""), "", "-")</f>
        <v/>
      </c>
      <c r="L739" s="990">
        <v>162</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4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8"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8"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8"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4.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4.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4.5" customHeight="1" thickBo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511</v>
      </c>
      <c r="B779" s="630"/>
      <c r="C779" s="630"/>
      <c r="D779" s="630"/>
      <c r="E779" s="630"/>
      <c r="F779" s="631"/>
      <c r="G779" s="596" t="s">
        <v>647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628</v>
      </c>
      <c r="H781" s="672"/>
      <c r="I781" s="672"/>
      <c r="J781" s="672"/>
      <c r="K781" s="673"/>
      <c r="L781" s="665" t="s">
        <v>632</v>
      </c>
      <c r="M781" s="666"/>
      <c r="N781" s="666"/>
      <c r="O781" s="666"/>
      <c r="P781" s="666"/>
      <c r="Q781" s="666"/>
      <c r="R781" s="666"/>
      <c r="S781" s="666"/>
      <c r="T781" s="666"/>
      <c r="U781" s="666"/>
      <c r="V781" s="666"/>
      <c r="W781" s="666"/>
      <c r="X781" s="667"/>
      <c r="Y781" s="388">
        <v>125568</v>
      </c>
      <c r="Z781" s="389"/>
      <c r="AA781" s="389"/>
      <c r="AB781" s="806"/>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24.75" customHeight="1" x14ac:dyDescent="0.15">
      <c r="A782" s="632"/>
      <c r="B782" s="633"/>
      <c r="C782" s="633"/>
      <c r="D782" s="633"/>
      <c r="E782" s="633"/>
      <c r="F782" s="634"/>
      <c r="G782" s="607" t="s">
        <v>629</v>
      </c>
      <c r="H782" s="608"/>
      <c r="I782" s="608"/>
      <c r="J782" s="608"/>
      <c r="K782" s="609"/>
      <c r="L782" s="599" t="s">
        <v>633</v>
      </c>
      <c r="M782" s="600"/>
      <c r="N782" s="600"/>
      <c r="O782" s="600"/>
      <c r="P782" s="600"/>
      <c r="Q782" s="600"/>
      <c r="R782" s="600"/>
      <c r="S782" s="600"/>
      <c r="T782" s="600"/>
      <c r="U782" s="600"/>
      <c r="V782" s="600"/>
      <c r="W782" s="600"/>
      <c r="X782" s="601"/>
      <c r="Y782" s="602">
        <v>1319</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t="s">
        <v>631</v>
      </c>
      <c r="H783" s="608"/>
      <c r="I783" s="608"/>
      <c r="J783" s="608"/>
      <c r="K783" s="609"/>
      <c r="L783" s="599" t="s">
        <v>635</v>
      </c>
      <c r="M783" s="600"/>
      <c r="N783" s="600"/>
      <c r="O783" s="600"/>
      <c r="P783" s="600"/>
      <c r="Q783" s="600"/>
      <c r="R783" s="600"/>
      <c r="S783" s="600"/>
      <c r="T783" s="600"/>
      <c r="U783" s="600"/>
      <c r="V783" s="600"/>
      <c r="W783" s="600"/>
      <c r="X783" s="601"/>
      <c r="Y783" s="602">
        <v>299</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630</v>
      </c>
      <c r="H784" s="608"/>
      <c r="I784" s="608"/>
      <c r="J784" s="608"/>
      <c r="K784" s="609"/>
      <c r="L784" s="599" t="s">
        <v>634</v>
      </c>
      <c r="M784" s="600"/>
      <c r="N784" s="600"/>
      <c r="O784" s="600"/>
      <c r="P784" s="600"/>
      <c r="Q784" s="600"/>
      <c r="R784" s="600"/>
      <c r="S784" s="600"/>
      <c r="T784" s="600"/>
      <c r="U784" s="600"/>
      <c r="V784" s="600"/>
      <c r="W784" s="600"/>
      <c r="X784" s="601"/>
      <c r="Y784" s="602">
        <v>133</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127319</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2.25" customHeight="1" x14ac:dyDescent="0.15">
      <c r="A837" s="376">
        <v>1</v>
      </c>
      <c r="B837" s="376">
        <v>1</v>
      </c>
      <c r="C837" s="361" t="s">
        <v>636</v>
      </c>
      <c r="D837" s="347"/>
      <c r="E837" s="347"/>
      <c r="F837" s="347"/>
      <c r="G837" s="347"/>
      <c r="H837" s="347"/>
      <c r="I837" s="347"/>
      <c r="J837" s="348">
        <v>6010005002596</v>
      </c>
      <c r="K837" s="349"/>
      <c r="L837" s="349"/>
      <c r="M837" s="349"/>
      <c r="N837" s="349"/>
      <c r="O837" s="349"/>
      <c r="P837" s="362" t="s">
        <v>637</v>
      </c>
      <c r="Q837" s="350"/>
      <c r="R837" s="350"/>
      <c r="S837" s="350"/>
      <c r="T837" s="350"/>
      <c r="U837" s="350"/>
      <c r="V837" s="350"/>
      <c r="W837" s="350"/>
      <c r="X837" s="350"/>
      <c r="Y837" s="351">
        <v>127319</v>
      </c>
      <c r="Z837" s="352"/>
      <c r="AA837" s="352"/>
      <c r="AB837" s="353"/>
      <c r="AC837" s="363" t="s">
        <v>638</v>
      </c>
      <c r="AD837" s="371"/>
      <c r="AE837" s="371"/>
      <c r="AF837" s="371"/>
      <c r="AG837" s="371"/>
      <c r="AH837" s="372" t="s">
        <v>639</v>
      </c>
      <c r="AI837" s="373"/>
      <c r="AJ837" s="373"/>
      <c r="AK837" s="373"/>
      <c r="AL837" s="357" t="s">
        <v>640</v>
      </c>
      <c r="AM837" s="358"/>
      <c r="AN837" s="358"/>
      <c r="AO837" s="359"/>
      <c r="AP837" s="360" t="s">
        <v>640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573</v>
      </c>
      <c r="F1102" s="375"/>
      <c r="G1102" s="375"/>
      <c r="H1102" s="375"/>
      <c r="I1102" s="375"/>
      <c r="J1102" s="348" t="s">
        <v>574</v>
      </c>
      <c r="K1102" s="349"/>
      <c r="L1102" s="349"/>
      <c r="M1102" s="349"/>
      <c r="N1102" s="349"/>
      <c r="O1102" s="349"/>
      <c r="P1102" s="362" t="s">
        <v>573</v>
      </c>
      <c r="Q1102" s="350"/>
      <c r="R1102" s="350"/>
      <c r="S1102" s="350"/>
      <c r="T1102" s="350"/>
      <c r="U1102" s="350"/>
      <c r="V1102" s="350"/>
      <c r="W1102" s="350"/>
      <c r="X1102" s="350"/>
      <c r="Y1102" s="351" t="s">
        <v>575</v>
      </c>
      <c r="Z1102" s="352"/>
      <c r="AA1102" s="352"/>
      <c r="AB1102" s="353"/>
      <c r="AC1102" s="354"/>
      <c r="AD1102" s="354"/>
      <c r="AE1102" s="354"/>
      <c r="AF1102" s="354"/>
      <c r="AG1102" s="354"/>
      <c r="AH1102" s="355" t="s">
        <v>574</v>
      </c>
      <c r="AI1102" s="356"/>
      <c r="AJ1102" s="356"/>
      <c r="AK1102" s="356"/>
      <c r="AL1102" s="357" t="s">
        <v>576</v>
      </c>
      <c r="AM1102" s="358"/>
      <c r="AN1102" s="358"/>
      <c r="AO1102" s="359"/>
      <c r="AP1102" s="360" t="s">
        <v>573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5:AJ17 P13:AX13 AR15:AX15">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2" max="49" man="1"/>
    <brk id="699" max="49" man="1"/>
    <brk id="72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17" sqref="A17: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619</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619</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A16" sqref="A16:F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0"/>
      <c r="AA2" s="831"/>
      <c r="AB2" s="1030" t="s">
        <v>11</v>
      </c>
      <c r="AC2" s="1031"/>
      <c r="AD2" s="1032"/>
      <c r="AE2" s="1036" t="s">
        <v>556</v>
      </c>
      <c r="AF2" s="1036"/>
      <c r="AG2" s="1036"/>
      <c r="AH2" s="1036"/>
      <c r="AI2" s="1036" t="s">
        <v>553</v>
      </c>
      <c r="AJ2" s="1036"/>
      <c r="AK2" s="1036"/>
      <c r="AL2" s="1036"/>
      <c r="AM2" s="1036" t="s">
        <v>527</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5"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0"/>
      <c r="AA9" s="831"/>
      <c r="AB9" s="1030" t="s">
        <v>11</v>
      </c>
      <c r="AC9" s="1031"/>
      <c r="AD9" s="1032"/>
      <c r="AE9" s="1036" t="s">
        <v>557</v>
      </c>
      <c r="AF9" s="1036"/>
      <c r="AG9" s="1036"/>
      <c r="AH9" s="1036"/>
      <c r="AI9" s="1036" t="s">
        <v>553</v>
      </c>
      <c r="AJ9" s="1036"/>
      <c r="AK9" s="1036"/>
      <c r="AL9" s="1036"/>
      <c r="AM9" s="1036" t="s">
        <v>527</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5"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0"/>
      <c r="AA16" s="831"/>
      <c r="AB16" s="1030" t="s">
        <v>11</v>
      </c>
      <c r="AC16" s="1031"/>
      <c r="AD16" s="1032"/>
      <c r="AE16" s="1036" t="s">
        <v>556</v>
      </c>
      <c r="AF16" s="1036"/>
      <c r="AG16" s="1036"/>
      <c r="AH16" s="1036"/>
      <c r="AI16" s="1036" t="s">
        <v>554</v>
      </c>
      <c r="AJ16" s="1036"/>
      <c r="AK16" s="1036"/>
      <c r="AL16" s="1036"/>
      <c r="AM16" s="1036" t="s">
        <v>527</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5"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0"/>
      <c r="AA23" s="831"/>
      <c r="AB23" s="1030" t="s">
        <v>11</v>
      </c>
      <c r="AC23" s="1031"/>
      <c r="AD23" s="1032"/>
      <c r="AE23" s="1036" t="s">
        <v>558</v>
      </c>
      <c r="AF23" s="1036"/>
      <c r="AG23" s="1036"/>
      <c r="AH23" s="1036"/>
      <c r="AI23" s="1036" t="s">
        <v>553</v>
      </c>
      <c r="AJ23" s="1036"/>
      <c r="AK23" s="1036"/>
      <c r="AL23" s="1036"/>
      <c r="AM23" s="1036" t="s">
        <v>527</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5"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0"/>
      <c r="AA30" s="831"/>
      <c r="AB30" s="1030" t="s">
        <v>11</v>
      </c>
      <c r="AC30" s="1031"/>
      <c r="AD30" s="1032"/>
      <c r="AE30" s="1036" t="s">
        <v>556</v>
      </c>
      <c r="AF30" s="1036"/>
      <c r="AG30" s="1036"/>
      <c r="AH30" s="1036"/>
      <c r="AI30" s="1036" t="s">
        <v>553</v>
      </c>
      <c r="AJ30" s="1036"/>
      <c r="AK30" s="1036"/>
      <c r="AL30" s="1036"/>
      <c r="AM30" s="1036" t="s">
        <v>551</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5"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0"/>
      <c r="AA37" s="831"/>
      <c r="AB37" s="1030" t="s">
        <v>11</v>
      </c>
      <c r="AC37" s="1031"/>
      <c r="AD37" s="1032"/>
      <c r="AE37" s="1036" t="s">
        <v>558</v>
      </c>
      <c r="AF37" s="1036"/>
      <c r="AG37" s="1036"/>
      <c r="AH37" s="1036"/>
      <c r="AI37" s="1036" t="s">
        <v>555</v>
      </c>
      <c r="AJ37" s="1036"/>
      <c r="AK37" s="1036"/>
      <c r="AL37" s="1036"/>
      <c r="AM37" s="1036" t="s">
        <v>552</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5"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0"/>
      <c r="AA44" s="831"/>
      <c r="AB44" s="1030" t="s">
        <v>11</v>
      </c>
      <c r="AC44" s="1031"/>
      <c r="AD44" s="1032"/>
      <c r="AE44" s="1036" t="s">
        <v>556</v>
      </c>
      <c r="AF44" s="1036"/>
      <c r="AG44" s="1036"/>
      <c r="AH44" s="1036"/>
      <c r="AI44" s="1036" t="s">
        <v>553</v>
      </c>
      <c r="AJ44" s="1036"/>
      <c r="AK44" s="1036"/>
      <c r="AL44" s="1036"/>
      <c r="AM44" s="1036" t="s">
        <v>527</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5"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0"/>
      <c r="AA51" s="831"/>
      <c r="AB51" s="557" t="s">
        <v>11</v>
      </c>
      <c r="AC51" s="1031"/>
      <c r="AD51" s="1032"/>
      <c r="AE51" s="1036" t="s">
        <v>556</v>
      </c>
      <c r="AF51" s="1036"/>
      <c r="AG51" s="1036"/>
      <c r="AH51" s="1036"/>
      <c r="AI51" s="1036" t="s">
        <v>553</v>
      </c>
      <c r="AJ51" s="1036"/>
      <c r="AK51" s="1036"/>
      <c r="AL51" s="1036"/>
      <c r="AM51" s="1036" t="s">
        <v>527</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5"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0"/>
      <c r="AA58" s="831"/>
      <c r="AB58" s="1030" t="s">
        <v>11</v>
      </c>
      <c r="AC58" s="1031"/>
      <c r="AD58" s="1032"/>
      <c r="AE58" s="1036" t="s">
        <v>556</v>
      </c>
      <c r="AF58" s="1036"/>
      <c r="AG58" s="1036"/>
      <c r="AH58" s="1036"/>
      <c r="AI58" s="1036" t="s">
        <v>553</v>
      </c>
      <c r="AJ58" s="1036"/>
      <c r="AK58" s="1036"/>
      <c r="AL58" s="1036"/>
      <c r="AM58" s="1036" t="s">
        <v>527</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5"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0"/>
      <c r="AA65" s="831"/>
      <c r="AB65" s="1030" t="s">
        <v>11</v>
      </c>
      <c r="AC65" s="1031"/>
      <c r="AD65" s="1032"/>
      <c r="AE65" s="1036" t="s">
        <v>556</v>
      </c>
      <c r="AF65" s="1036"/>
      <c r="AG65" s="1036"/>
      <c r="AH65" s="1036"/>
      <c r="AI65" s="1036" t="s">
        <v>553</v>
      </c>
      <c r="AJ65" s="1036"/>
      <c r="AK65" s="1036"/>
      <c r="AL65" s="1036"/>
      <c r="AM65" s="1036" t="s">
        <v>527</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F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9"/>
      <c r="B4" s="1050"/>
      <c r="C4" s="1050"/>
      <c r="D4" s="1050"/>
      <c r="E4" s="1050"/>
      <c r="F4" s="1051"/>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9"/>
      <c r="B5" s="1050"/>
      <c r="C5" s="1050"/>
      <c r="D5" s="1050"/>
      <c r="E5" s="1050"/>
      <c r="F5" s="105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9"/>
      <c r="B6" s="1050"/>
      <c r="C6" s="1050"/>
      <c r="D6" s="1050"/>
      <c r="E6" s="1050"/>
      <c r="F6" s="105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9"/>
      <c r="B7" s="1050"/>
      <c r="C7" s="1050"/>
      <c r="D7" s="1050"/>
      <c r="E7" s="1050"/>
      <c r="F7" s="105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9"/>
      <c r="B8" s="1050"/>
      <c r="C8" s="1050"/>
      <c r="D8" s="1050"/>
      <c r="E8" s="1050"/>
      <c r="F8" s="105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9"/>
      <c r="B9" s="1050"/>
      <c r="C9" s="1050"/>
      <c r="D9" s="1050"/>
      <c r="E9" s="1050"/>
      <c r="F9" s="105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9"/>
      <c r="B10" s="1050"/>
      <c r="C10" s="1050"/>
      <c r="D10" s="1050"/>
      <c r="E10" s="1050"/>
      <c r="F10" s="105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9"/>
      <c r="B11" s="1050"/>
      <c r="C11" s="1050"/>
      <c r="D11" s="1050"/>
      <c r="E11" s="1050"/>
      <c r="F11" s="105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9"/>
      <c r="B12" s="1050"/>
      <c r="C12" s="1050"/>
      <c r="D12" s="1050"/>
      <c r="E12" s="1050"/>
      <c r="F12" s="105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9"/>
      <c r="B13" s="1050"/>
      <c r="C13" s="1050"/>
      <c r="D13" s="1050"/>
      <c r="E13" s="1050"/>
      <c r="F13" s="105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9"/>
      <c r="B14" s="1050"/>
      <c r="C14" s="1050"/>
      <c r="D14" s="1050"/>
      <c r="E14" s="1050"/>
      <c r="F14" s="1051"/>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9"/>
      <c r="B15" s="1050"/>
      <c r="C15" s="1050"/>
      <c r="D15" s="1050"/>
      <c r="E15" s="1050"/>
      <c r="F15" s="1051"/>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9"/>
      <c r="B16" s="1050"/>
      <c r="C16" s="1050"/>
      <c r="D16" s="1050"/>
      <c r="E16" s="1050"/>
      <c r="F16" s="1051"/>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9"/>
      <c r="B17" s="1050"/>
      <c r="C17" s="1050"/>
      <c r="D17" s="1050"/>
      <c r="E17" s="1050"/>
      <c r="F17" s="1051"/>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9"/>
      <c r="B18" s="1050"/>
      <c r="C18" s="1050"/>
      <c r="D18" s="1050"/>
      <c r="E18" s="1050"/>
      <c r="F18" s="105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9"/>
      <c r="B19" s="1050"/>
      <c r="C19" s="1050"/>
      <c r="D19" s="1050"/>
      <c r="E19" s="1050"/>
      <c r="F19" s="105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9"/>
      <c r="B20" s="1050"/>
      <c r="C20" s="1050"/>
      <c r="D20" s="1050"/>
      <c r="E20" s="1050"/>
      <c r="F20" s="105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9"/>
      <c r="B21" s="1050"/>
      <c r="C21" s="1050"/>
      <c r="D21" s="1050"/>
      <c r="E21" s="1050"/>
      <c r="F21" s="105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9"/>
      <c r="B22" s="1050"/>
      <c r="C22" s="1050"/>
      <c r="D22" s="1050"/>
      <c r="E22" s="1050"/>
      <c r="F22" s="105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9"/>
      <c r="B23" s="1050"/>
      <c r="C23" s="1050"/>
      <c r="D23" s="1050"/>
      <c r="E23" s="1050"/>
      <c r="F23" s="105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9"/>
      <c r="B24" s="1050"/>
      <c r="C24" s="1050"/>
      <c r="D24" s="1050"/>
      <c r="E24" s="1050"/>
      <c r="F24" s="105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9"/>
      <c r="B25" s="1050"/>
      <c r="C25" s="1050"/>
      <c r="D25" s="1050"/>
      <c r="E25" s="1050"/>
      <c r="F25" s="105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9"/>
      <c r="B26" s="1050"/>
      <c r="C26" s="1050"/>
      <c r="D26" s="1050"/>
      <c r="E26" s="1050"/>
      <c r="F26" s="105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9"/>
      <c r="B27" s="1050"/>
      <c r="C27" s="1050"/>
      <c r="D27" s="1050"/>
      <c r="E27" s="1050"/>
      <c r="F27" s="1051"/>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9"/>
      <c r="B28" s="1050"/>
      <c r="C28" s="1050"/>
      <c r="D28" s="1050"/>
      <c r="E28" s="1050"/>
      <c r="F28" s="1051"/>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9"/>
      <c r="B29" s="1050"/>
      <c r="C29" s="1050"/>
      <c r="D29" s="1050"/>
      <c r="E29" s="1050"/>
      <c r="F29" s="1051"/>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9"/>
      <c r="B30" s="1050"/>
      <c r="C30" s="1050"/>
      <c r="D30" s="1050"/>
      <c r="E30" s="1050"/>
      <c r="F30" s="1051"/>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9"/>
      <c r="B31" s="1050"/>
      <c r="C31" s="1050"/>
      <c r="D31" s="1050"/>
      <c r="E31" s="1050"/>
      <c r="F31" s="105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9"/>
      <c r="B32" s="1050"/>
      <c r="C32" s="1050"/>
      <c r="D32" s="1050"/>
      <c r="E32" s="1050"/>
      <c r="F32" s="105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9"/>
      <c r="B33" s="1050"/>
      <c r="C33" s="1050"/>
      <c r="D33" s="1050"/>
      <c r="E33" s="1050"/>
      <c r="F33" s="105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9"/>
      <c r="B34" s="1050"/>
      <c r="C34" s="1050"/>
      <c r="D34" s="1050"/>
      <c r="E34" s="1050"/>
      <c r="F34" s="105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9"/>
      <c r="B35" s="1050"/>
      <c r="C35" s="1050"/>
      <c r="D35" s="1050"/>
      <c r="E35" s="1050"/>
      <c r="F35" s="105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9"/>
      <c r="B36" s="1050"/>
      <c r="C36" s="1050"/>
      <c r="D36" s="1050"/>
      <c r="E36" s="1050"/>
      <c r="F36" s="105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9"/>
      <c r="B37" s="1050"/>
      <c r="C37" s="1050"/>
      <c r="D37" s="1050"/>
      <c r="E37" s="1050"/>
      <c r="F37" s="105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9"/>
      <c r="B38" s="1050"/>
      <c r="C38" s="1050"/>
      <c r="D38" s="1050"/>
      <c r="E38" s="1050"/>
      <c r="F38" s="105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9"/>
      <c r="B39" s="1050"/>
      <c r="C39" s="1050"/>
      <c r="D39" s="1050"/>
      <c r="E39" s="1050"/>
      <c r="F39" s="105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9"/>
      <c r="B40" s="1050"/>
      <c r="C40" s="1050"/>
      <c r="D40" s="1050"/>
      <c r="E40" s="1050"/>
      <c r="F40" s="1051"/>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9"/>
      <c r="B41" s="1050"/>
      <c r="C41" s="1050"/>
      <c r="D41" s="1050"/>
      <c r="E41" s="1050"/>
      <c r="F41" s="1051"/>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9"/>
      <c r="B42" s="1050"/>
      <c r="C42" s="1050"/>
      <c r="D42" s="1050"/>
      <c r="E42" s="1050"/>
      <c r="F42" s="1051"/>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9"/>
      <c r="B43" s="1050"/>
      <c r="C43" s="1050"/>
      <c r="D43" s="1050"/>
      <c r="E43" s="1050"/>
      <c r="F43" s="1051"/>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9"/>
      <c r="B44" s="1050"/>
      <c r="C44" s="1050"/>
      <c r="D44" s="1050"/>
      <c r="E44" s="1050"/>
      <c r="F44" s="105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9"/>
      <c r="B45" s="1050"/>
      <c r="C45" s="1050"/>
      <c r="D45" s="1050"/>
      <c r="E45" s="1050"/>
      <c r="F45" s="105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9"/>
      <c r="B46" s="1050"/>
      <c r="C46" s="1050"/>
      <c r="D46" s="1050"/>
      <c r="E46" s="1050"/>
      <c r="F46" s="105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9"/>
      <c r="B47" s="1050"/>
      <c r="C47" s="1050"/>
      <c r="D47" s="1050"/>
      <c r="E47" s="1050"/>
      <c r="F47" s="105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9"/>
      <c r="B48" s="1050"/>
      <c r="C48" s="1050"/>
      <c r="D48" s="1050"/>
      <c r="E48" s="1050"/>
      <c r="F48" s="105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9"/>
      <c r="B49" s="1050"/>
      <c r="C49" s="1050"/>
      <c r="D49" s="1050"/>
      <c r="E49" s="1050"/>
      <c r="F49" s="105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9"/>
      <c r="B50" s="1050"/>
      <c r="C50" s="1050"/>
      <c r="D50" s="1050"/>
      <c r="E50" s="1050"/>
      <c r="F50" s="105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9"/>
      <c r="B51" s="1050"/>
      <c r="C51" s="1050"/>
      <c r="D51" s="1050"/>
      <c r="E51" s="1050"/>
      <c r="F51" s="105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9"/>
      <c r="B52" s="1050"/>
      <c r="C52" s="1050"/>
      <c r="D52" s="1050"/>
      <c r="E52" s="1050"/>
      <c r="F52" s="105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9"/>
      <c r="B56" s="1050"/>
      <c r="C56" s="1050"/>
      <c r="D56" s="1050"/>
      <c r="E56" s="1050"/>
      <c r="F56" s="1051"/>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9"/>
      <c r="B57" s="1050"/>
      <c r="C57" s="1050"/>
      <c r="D57" s="1050"/>
      <c r="E57" s="1050"/>
      <c r="F57" s="1051"/>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9"/>
      <c r="B58" s="1050"/>
      <c r="C58" s="1050"/>
      <c r="D58" s="1050"/>
      <c r="E58" s="1050"/>
      <c r="F58" s="105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9"/>
      <c r="B59" s="1050"/>
      <c r="C59" s="1050"/>
      <c r="D59" s="1050"/>
      <c r="E59" s="1050"/>
      <c r="F59" s="105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9"/>
      <c r="B60" s="1050"/>
      <c r="C60" s="1050"/>
      <c r="D60" s="1050"/>
      <c r="E60" s="1050"/>
      <c r="F60" s="105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9"/>
      <c r="B61" s="1050"/>
      <c r="C61" s="1050"/>
      <c r="D61" s="1050"/>
      <c r="E61" s="1050"/>
      <c r="F61" s="105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9"/>
      <c r="B62" s="1050"/>
      <c r="C62" s="1050"/>
      <c r="D62" s="1050"/>
      <c r="E62" s="1050"/>
      <c r="F62" s="105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9"/>
      <c r="B63" s="1050"/>
      <c r="C63" s="1050"/>
      <c r="D63" s="1050"/>
      <c r="E63" s="1050"/>
      <c r="F63" s="105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9"/>
      <c r="B64" s="1050"/>
      <c r="C64" s="1050"/>
      <c r="D64" s="1050"/>
      <c r="E64" s="1050"/>
      <c r="F64" s="105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9"/>
      <c r="B65" s="1050"/>
      <c r="C65" s="1050"/>
      <c r="D65" s="1050"/>
      <c r="E65" s="1050"/>
      <c r="F65" s="105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9"/>
      <c r="B66" s="1050"/>
      <c r="C66" s="1050"/>
      <c r="D66" s="1050"/>
      <c r="E66" s="1050"/>
      <c r="F66" s="105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9"/>
      <c r="B67" s="1050"/>
      <c r="C67" s="1050"/>
      <c r="D67" s="1050"/>
      <c r="E67" s="1050"/>
      <c r="F67" s="1051"/>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9"/>
      <c r="B68" s="1050"/>
      <c r="C68" s="1050"/>
      <c r="D68" s="1050"/>
      <c r="E68" s="1050"/>
      <c r="F68" s="1051"/>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9"/>
      <c r="B69" s="1050"/>
      <c r="C69" s="1050"/>
      <c r="D69" s="1050"/>
      <c r="E69" s="1050"/>
      <c r="F69" s="1051"/>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9"/>
      <c r="B70" s="1050"/>
      <c r="C70" s="1050"/>
      <c r="D70" s="1050"/>
      <c r="E70" s="1050"/>
      <c r="F70" s="1051"/>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9"/>
      <c r="B71" s="1050"/>
      <c r="C71" s="1050"/>
      <c r="D71" s="1050"/>
      <c r="E71" s="1050"/>
      <c r="F71" s="105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9"/>
      <c r="B72" s="1050"/>
      <c r="C72" s="1050"/>
      <c r="D72" s="1050"/>
      <c r="E72" s="1050"/>
      <c r="F72" s="105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9"/>
      <c r="B73" s="1050"/>
      <c r="C73" s="1050"/>
      <c r="D73" s="1050"/>
      <c r="E73" s="1050"/>
      <c r="F73" s="105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9"/>
      <c r="B74" s="1050"/>
      <c r="C74" s="1050"/>
      <c r="D74" s="1050"/>
      <c r="E74" s="1050"/>
      <c r="F74" s="105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9"/>
      <c r="B75" s="1050"/>
      <c r="C75" s="1050"/>
      <c r="D75" s="1050"/>
      <c r="E75" s="1050"/>
      <c r="F75" s="105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9"/>
      <c r="B76" s="1050"/>
      <c r="C76" s="1050"/>
      <c r="D76" s="1050"/>
      <c r="E76" s="1050"/>
      <c r="F76" s="105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9"/>
      <c r="B77" s="1050"/>
      <c r="C77" s="1050"/>
      <c r="D77" s="1050"/>
      <c r="E77" s="1050"/>
      <c r="F77" s="105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9"/>
      <c r="B78" s="1050"/>
      <c r="C78" s="1050"/>
      <c r="D78" s="1050"/>
      <c r="E78" s="1050"/>
      <c r="F78" s="105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9"/>
      <c r="B79" s="1050"/>
      <c r="C79" s="1050"/>
      <c r="D79" s="1050"/>
      <c r="E79" s="1050"/>
      <c r="F79" s="105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9"/>
      <c r="B80" s="1050"/>
      <c r="C80" s="1050"/>
      <c r="D80" s="1050"/>
      <c r="E80" s="1050"/>
      <c r="F80" s="1051"/>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9"/>
      <c r="B81" s="1050"/>
      <c r="C81" s="1050"/>
      <c r="D81" s="1050"/>
      <c r="E81" s="1050"/>
      <c r="F81" s="1051"/>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9"/>
      <c r="B82" s="1050"/>
      <c r="C82" s="1050"/>
      <c r="D82" s="1050"/>
      <c r="E82" s="1050"/>
      <c r="F82" s="1051"/>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9"/>
      <c r="B83" s="1050"/>
      <c r="C83" s="1050"/>
      <c r="D83" s="1050"/>
      <c r="E83" s="1050"/>
      <c r="F83" s="1051"/>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9"/>
      <c r="B84" s="1050"/>
      <c r="C84" s="1050"/>
      <c r="D84" s="1050"/>
      <c r="E84" s="1050"/>
      <c r="F84" s="105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9"/>
      <c r="B85" s="1050"/>
      <c r="C85" s="1050"/>
      <c r="D85" s="1050"/>
      <c r="E85" s="1050"/>
      <c r="F85" s="105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9"/>
      <c r="B86" s="1050"/>
      <c r="C86" s="1050"/>
      <c r="D86" s="1050"/>
      <c r="E86" s="1050"/>
      <c r="F86" s="105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9"/>
      <c r="B87" s="1050"/>
      <c r="C87" s="1050"/>
      <c r="D87" s="1050"/>
      <c r="E87" s="1050"/>
      <c r="F87" s="105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9"/>
      <c r="B88" s="1050"/>
      <c r="C88" s="1050"/>
      <c r="D88" s="1050"/>
      <c r="E88" s="1050"/>
      <c r="F88" s="105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9"/>
      <c r="B89" s="1050"/>
      <c r="C89" s="1050"/>
      <c r="D89" s="1050"/>
      <c r="E89" s="1050"/>
      <c r="F89" s="105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9"/>
      <c r="B90" s="1050"/>
      <c r="C90" s="1050"/>
      <c r="D90" s="1050"/>
      <c r="E90" s="1050"/>
      <c r="F90" s="105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9"/>
      <c r="B91" s="1050"/>
      <c r="C91" s="1050"/>
      <c r="D91" s="1050"/>
      <c r="E91" s="1050"/>
      <c r="F91" s="105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9"/>
      <c r="B92" s="1050"/>
      <c r="C92" s="1050"/>
      <c r="D92" s="1050"/>
      <c r="E92" s="1050"/>
      <c r="F92" s="105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9"/>
      <c r="B93" s="1050"/>
      <c r="C93" s="1050"/>
      <c r="D93" s="1050"/>
      <c r="E93" s="1050"/>
      <c r="F93" s="1051"/>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9"/>
      <c r="B94" s="1050"/>
      <c r="C94" s="1050"/>
      <c r="D94" s="1050"/>
      <c r="E94" s="1050"/>
      <c r="F94" s="1051"/>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9"/>
      <c r="B95" s="1050"/>
      <c r="C95" s="1050"/>
      <c r="D95" s="1050"/>
      <c r="E95" s="1050"/>
      <c r="F95" s="1051"/>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9"/>
      <c r="B96" s="1050"/>
      <c r="C96" s="1050"/>
      <c r="D96" s="1050"/>
      <c r="E96" s="1050"/>
      <c r="F96" s="1051"/>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9"/>
      <c r="B97" s="1050"/>
      <c r="C97" s="1050"/>
      <c r="D97" s="1050"/>
      <c r="E97" s="1050"/>
      <c r="F97" s="105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9"/>
      <c r="B98" s="1050"/>
      <c r="C98" s="1050"/>
      <c r="D98" s="1050"/>
      <c r="E98" s="1050"/>
      <c r="F98" s="105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9"/>
      <c r="B99" s="1050"/>
      <c r="C99" s="1050"/>
      <c r="D99" s="1050"/>
      <c r="E99" s="1050"/>
      <c r="F99" s="105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9"/>
      <c r="B100" s="1050"/>
      <c r="C100" s="1050"/>
      <c r="D100" s="1050"/>
      <c r="E100" s="1050"/>
      <c r="F100" s="105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9"/>
      <c r="B101" s="1050"/>
      <c r="C101" s="1050"/>
      <c r="D101" s="1050"/>
      <c r="E101" s="1050"/>
      <c r="F101" s="105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9"/>
      <c r="B102" s="1050"/>
      <c r="C102" s="1050"/>
      <c r="D102" s="1050"/>
      <c r="E102" s="1050"/>
      <c r="F102" s="105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9"/>
      <c r="B103" s="1050"/>
      <c r="C103" s="1050"/>
      <c r="D103" s="1050"/>
      <c r="E103" s="1050"/>
      <c r="F103" s="105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9"/>
      <c r="B104" s="1050"/>
      <c r="C104" s="1050"/>
      <c r="D104" s="1050"/>
      <c r="E104" s="1050"/>
      <c r="F104" s="105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9"/>
      <c r="B105" s="1050"/>
      <c r="C105" s="1050"/>
      <c r="D105" s="1050"/>
      <c r="E105" s="1050"/>
      <c r="F105" s="105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9"/>
      <c r="B109" s="1050"/>
      <c r="C109" s="1050"/>
      <c r="D109" s="1050"/>
      <c r="E109" s="1050"/>
      <c r="F109" s="1051"/>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9"/>
      <c r="B110" s="1050"/>
      <c r="C110" s="1050"/>
      <c r="D110" s="1050"/>
      <c r="E110" s="1050"/>
      <c r="F110" s="1051"/>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9"/>
      <c r="B111" s="1050"/>
      <c r="C111" s="1050"/>
      <c r="D111" s="1050"/>
      <c r="E111" s="1050"/>
      <c r="F111" s="105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9"/>
      <c r="B112" s="1050"/>
      <c r="C112" s="1050"/>
      <c r="D112" s="1050"/>
      <c r="E112" s="1050"/>
      <c r="F112" s="105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9"/>
      <c r="B113" s="1050"/>
      <c r="C113" s="1050"/>
      <c r="D113" s="1050"/>
      <c r="E113" s="1050"/>
      <c r="F113" s="105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9"/>
      <c r="B114" s="1050"/>
      <c r="C114" s="1050"/>
      <c r="D114" s="1050"/>
      <c r="E114" s="1050"/>
      <c r="F114" s="105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9"/>
      <c r="B115" s="1050"/>
      <c r="C115" s="1050"/>
      <c r="D115" s="1050"/>
      <c r="E115" s="1050"/>
      <c r="F115" s="105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9"/>
      <c r="B116" s="1050"/>
      <c r="C116" s="1050"/>
      <c r="D116" s="1050"/>
      <c r="E116" s="1050"/>
      <c r="F116" s="105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9"/>
      <c r="B117" s="1050"/>
      <c r="C117" s="1050"/>
      <c r="D117" s="1050"/>
      <c r="E117" s="1050"/>
      <c r="F117" s="105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9"/>
      <c r="B118" s="1050"/>
      <c r="C118" s="1050"/>
      <c r="D118" s="1050"/>
      <c r="E118" s="1050"/>
      <c r="F118" s="105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9"/>
      <c r="B119" s="1050"/>
      <c r="C119" s="1050"/>
      <c r="D119" s="1050"/>
      <c r="E119" s="1050"/>
      <c r="F119" s="105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9"/>
      <c r="B120" s="1050"/>
      <c r="C120" s="1050"/>
      <c r="D120" s="1050"/>
      <c r="E120" s="1050"/>
      <c r="F120" s="1051"/>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9"/>
      <c r="B121" s="1050"/>
      <c r="C121" s="1050"/>
      <c r="D121" s="1050"/>
      <c r="E121" s="1050"/>
      <c r="F121" s="1051"/>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9"/>
      <c r="B122" s="1050"/>
      <c r="C122" s="1050"/>
      <c r="D122" s="1050"/>
      <c r="E122" s="1050"/>
      <c r="F122" s="1051"/>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9"/>
      <c r="B123" s="1050"/>
      <c r="C123" s="1050"/>
      <c r="D123" s="1050"/>
      <c r="E123" s="1050"/>
      <c r="F123" s="1051"/>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9"/>
      <c r="B124" s="1050"/>
      <c r="C124" s="1050"/>
      <c r="D124" s="1050"/>
      <c r="E124" s="1050"/>
      <c r="F124" s="105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9"/>
      <c r="B125" s="1050"/>
      <c r="C125" s="1050"/>
      <c r="D125" s="1050"/>
      <c r="E125" s="1050"/>
      <c r="F125" s="105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9"/>
      <c r="B126" s="1050"/>
      <c r="C126" s="1050"/>
      <c r="D126" s="1050"/>
      <c r="E126" s="1050"/>
      <c r="F126" s="105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9"/>
      <c r="B127" s="1050"/>
      <c r="C127" s="1050"/>
      <c r="D127" s="1050"/>
      <c r="E127" s="1050"/>
      <c r="F127" s="105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9"/>
      <c r="B128" s="1050"/>
      <c r="C128" s="1050"/>
      <c r="D128" s="1050"/>
      <c r="E128" s="1050"/>
      <c r="F128" s="105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9"/>
      <c r="B129" s="1050"/>
      <c r="C129" s="1050"/>
      <c r="D129" s="1050"/>
      <c r="E129" s="1050"/>
      <c r="F129" s="105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9"/>
      <c r="B130" s="1050"/>
      <c r="C130" s="1050"/>
      <c r="D130" s="1050"/>
      <c r="E130" s="1050"/>
      <c r="F130" s="105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9"/>
      <c r="B131" s="1050"/>
      <c r="C131" s="1050"/>
      <c r="D131" s="1050"/>
      <c r="E131" s="1050"/>
      <c r="F131" s="105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9"/>
      <c r="B132" s="1050"/>
      <c r="C132" s="1050"/>
      <c r="D132" s="1050"/>
      <c r="E132" s="1050"/>
      <c r="F132" s="105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9"/>
      <c r="B133" s="1050"/>
      <c r="C133" s="1050"/>
      <c r="D133" s="1050"/>
      <c r="E133" s="1050"/>
      <c r="F133" s="1051"/>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9"/>
      <c r="B134" s="1050"/>
      <c r="C134" s="1050"/>
      <c r="D134" s="1050"/>
      <c r="E134" s="1050"/>
      <c r="F134" s="1051"/>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9"/>
      <c r="B135" s="1050"/>
      <c r="C135" s="1050"/>
      <c r="D135" s="1050"/>
      <c r="E135" s="1050"/>
      <c r="F135" s="1051"/>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9"/>
      <c r="B136" s="1050"/>
      <c r="C136" s="1050"/>
      <c r="D136" s="1050"/>
      <c r="E136" s="1050"/>
      <c r="F136" s="1051"/>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9"/>
      <c r="B137" s="1050"/>
      <c r="C137" s="1050"/>
      <c r="D137" s="1050"/>
      <c r="E137" s="1050"/>
      <c r="F137" s="105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9"/>
      <c r="B138" s="1050"/>
      <c r="C138" s="1050"/>
      <c r="D138" s="1050"/>
      <c r="E138" s="1050"/>
      <c r="F138" s="105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9"/>
      <c r="B139" s="1050"/>
      <c r="C139" s="1050"/>
      <c r="D139" s="1050"/>
      <c r="E139" s="1050"/>
      <c r="F139" s="105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9"/>
      <c r="B140" s="1050"/>
      <c r="C140" s="1050"/>
      <c r="D140" s="1050"/>
      <c r="E140" s="1050"/>
      <c r="F140" s="105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9"/>
      <c r="B141" s="1050"/>
      <c r="C141" s="1050"/>
      <c r="D141" s="1050"/>
      <c r="E141" s="1050"/>
      <c r="F141" s="105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9"/>
      <c r="B142" s="1050"/>
      <c r="C142" s="1050"/>
      <c r="D142" s="1050"/>
      <c r="E142" s="1050"/>
      <c r="F142" s="105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9"/>
      <c r="B143" s="1050"/>
      <c r="C143" s="1050"/>
      <c r="D143" s="1050"/>
      <c r="E143" s="1050"/>
      <c r="F143" s="105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9"/>
      <c r="B144" s="1050"/>
      <c r="C144" s="1050"/>
      <c r="D144" s="1050"/>
      <c r="E144" s="1050"/>
      <c r="F144" s="105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9"/>
      <c r="B145" s="1050"/>
      <c r="C145" s="1050"/>
      <c r="D145" s="1050"/>
      <c r="E145" s="1050"/>
      <c r="F145" s="105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9"/>
      <c r="B146" s="1050"/>
      <c r="C146" s="1050"/>
      <c r="D146" s="1050"/>
      <c r="E146" s="1050"/>
      <c r="F146" s="1051"/>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9"/>
      <c r="B147" s="1050"/>
      <c r="C147" s="1050"/>
      <c r="D147" s="1050"/>
      <c r="E147" s="1050"/>
      <c r="F147" s="1051"/>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9"/>
      <c r="B148" s="1050"/>
      <c r="C148" s="1050"/>
      <c r="D148" s="1050"/>
      <c r="E148" s="1050"/>
      <c r="F148" s="1051"/>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9"/>
      <c r="B149" s="1050"/>
      <c r="C149" s="1050"/>
      <c r="D149" s="1050"/>
      <c r="E149" s="1050"/>
      <c r="F149" s="1051"/>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9"/>
      <c r="B150" s="1050"/>
      <c r="C150" s="1050"/>
      <c r="D150" s="1050"/>
      <c r="E150" s="1050"/>
      <c r="F150" s="105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9"/>
      <c r="B151" s="1050"/>
      <c r="C151" s="1050"/>
      <c r="D151" s="1050"/>
      <c r="E151" s="1050"/>
      <c r="F151" s="105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9"/>
      <c r="B152" s="1050"/>
      <c r="C152" s="1050"/>
      <c r="D152" s="1050"/>
      <c r="E152" s="1050"/>
      <c r="F152" s="105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9"/>
      <c r="B153" s="1050"/>
      <c r="C153" s="1050"/>
      <c r="D153" s="1050"/>
      <c r="E153" s="1050"/>
      <c r="F153" s="105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9"/>
      <c r="B154" s="1050"/>
      <c r="C154" s="1050"/>
      <c r="D154" s="1050"/>
      <c r="E154" s="1050"/>
      <c r="F154" s="105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9"/>
      <c r="B155" s="1050"/>
      <c r="C155" s="1050"/>
      <c r="D155" s="1050"/>
      <c r="E155" s="1050"/>
      <c r="F155" s="105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9"/>
      <c r="B156" s="1050"/>
      <c r="C156" s="1050"/>
      <c r="D156" s="1050"/>
      <c r="E156" s="1050"/>
      <c r="F156" s="105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9"/>
      <c r="B157" s="1050"/>
      <c r="C157" s="1050"/>
      <c r="D157" s="1050"/>
      <c r="E157" s="1050"/>
      <c r="F157" s="105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9"/>
      <c r="B158" s="1050"/>
      <c r="C158" s="1050"/>
      <c r="D158" s="1050"/>
      <c r="E158" s="1050"/>
      <c r="F158" s="105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9"/>
      <c r="B162" s="1050"/>
      <c r="C162" s="1050"/>
      <c r="D162" s="1050"/>
      <c r="E162" s="1050"/>
      <c r="F162" s="1051"/>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9"/>
      <c r="B163" s="1050"/>
      <c r="C163" s="1050"/>
      <c r="D163" s="1050"/>
      <c r="E163" s="1050"/>
      <c r="F163" s="1051"/>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9"/>
      <c r="B164" s="1050"/>
      <c r="C164" s="1050"/>
      <c r="D164" s="1050"/>
      <c r="E164" s="1050"/>
      <c r="F164" s="105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9"/>
      <c r="B165" s="1050"/>
      <c r="C165" s="1050"/>
      <c r="D165" s="1050"/>
      <c r="E165" s="1050"/>
      <c r="F165" s="105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9"/>
      <c r="B166" s="1050"/>
      <c r="C166" s="1050"/>
      <c r="D166" s="1050"/>
      <c r="E166" s="1050"/>
      <c r="F166" s="105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9"/>
      <c r="B167" s="1050"/>
      <c r="C167" s="1050"/>
      <c r="D167" s="1050"/>
      <c r="E167" s="1050"/>
      <c r="F167" s="105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9"/>
      <c r="B168" s="1050"/>
      <c r="C168" s="1050"/>
      <c r="D168" s="1050"/>
      <c r="E168" s="1050"/>
      <c r="F168" s="105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9"/>
      <c r="B169" s="1050"/>
      <c r="C169" s="1050"/>
      <c r="D169" s="1050"/>
      <c r="E169" s="1050"/>
      <c r="F169" s="105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9"/>
      <c r="B170" s="1050"/>
      <c r="C170" s="1050"/>
      <c r="D170" s="1050"/>
      <c r="E170" s="1050"/>
      <c r="F170" s="105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9"/>
      <c r="B171" s="1050"/>
      <c r="C171" s="1050"/>
      <c r="D171" s="1050"/>
      <c r="E171" s="1050"/>
      <c r="F171" s="105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9"/>
      <c r="B172" s="1050"/>
      <c r="C172" s="1050"/>
      <c r="D172" s="1050"/>
      <c r="E172" s="1050"/>
      <c r="F172" s="105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9"/>
      <c r="B173" s="1050"/>
      <c r="C173" s="1050"/>
      <c r="D173" s="1050"/>
      <c r="E173" s="1050"/>
      <c r="F173" s="1051"/>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9"/>
      <c r="B174" s="1050"/>
      <c r="C174" s="1050"/>
      <c r="D174" s="1050"/>
      <c r="E174" s="1050"/>
      <c r="F174" s="1051"/>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9"/>
      <c r="B175" s="1050"/>
      <c r="C175" s="1050"/>
      <c r="D175" s="1050"/>
      <c r="E175" s="1050"/>
      <c r="F175" s="1051"/>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9"/>
      <c r="B176" s="1050"/>
      <c r="C176" s="1050"/>
      <c r="D176" s="1050"/>
      <c r="E176" s="1050"/>
      <c r="F176" s="1051"/>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9"/>
      <c r="B177" s="1050"/>
      <c r="C177" s="1050"/>
      <c r="D177" s="1050"/>
      <c r="E177" s="1050"/>
      <c r="F177" s="105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9"/>
      <c r="B178" s="1050"/>
      <c r="C178" s="1050"/>
      <c r="D178" s="1050"/>
      <c r="E178" s="1050"/>
      <c r="F178" s="105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9"/>
      <c r="B179" s="1050"/>
      <c r="C179" s="1050"/>
      <c r="D179" s="1050"/>
      <c r="E179" s="1050"/>
      <c r="F179" s="105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9"/>
      <c r="B180" s="1050"/>
      <c r="C180" s="1050"/>
      <c r="D180" s="1050"/>
      <c r="E180" s="1050"/>
      <c r="F180" s="105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9"/>
      <c r="B181" s="1050"/>
      <c r="C181" s="1050"/>
      <c r="D181" s="1050"/>
      <c r="E181" s="1050"/>
      <c r="F181" s="105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9"/>
      <c r="B182" s="1050"/>
      <c r="C182" s="1050"/>
      <c r="D182" s="1050"/>
      <c r="E182" s="1050"/>
      <c r="F182" s="105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9"/>
      <c r="B183" s="1050"/>
      <c r="C183" s="1050"/>
      <c r="D183" s="1050"/>
      <c r="E183" s="1050"/>
      <c r="F183" s="105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9"/>
      <c r="B184" s="1050"/>
      <c r="C184" s="1050"/>
      <c r="D184" s="1050"/>
      <c r="E184" s="1050"/>
      <c r="F184" s="105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9"/>
      <c r="B185" s="1050"/>
      <c r="C185" s="1050"/>
      <c r="D185" s="1050"/>
      <c r="E185" s="1050"/>
      <c r="F185" s="105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9"/>
      <c r="B186" s="1050"/>
      <c r="C186" s="1050"/>
      <c r="D186" s="1050"/>
      <c r="E186" s="1050"/>
      <c r="F186" s="1051"/>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9"/>
      <c r="B187" s="1050"/>
      <c r="C187" s="1050"/>
      <c r="D187" s="1050"/>
      <c r="E187" s="1050"/>
      <c r="F187" s="1051"/>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9"/>
      <c r="B188" s="1050"/>
      <c r="C188" s="1050"/>
      <c r="D188" s="1050"/>
      <c r="E188" s="1050"/>
      <c r="F188" s="1051"/>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9"/>
      <c r="B189" s="1050"/>
      <c r="C189" s="1050"/>
      <c r="D189" s="1050"/>
      <c r="E189" s="1050"/>
      <c r="F189" s="1051"/>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9"/>
      <c r="B190" s="1050"/>
      <c r="C190" s="1050"/>
      <c r="D190" s="1050"/>
      <c r="E190" s="1050"/>
      <c r="F190" s="105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9"/>
      <c r="B191" s="1050"/>
      <c r="C191" s="1050"/>
      <c r="D191" s="1050"/>
      <c r="E191" s="1050"/>
      <c r="F191" s="105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9"/>
      <c r="B192" s="1050"/>
      <c r="C192" s="1050"/>
      <c r="D192" s="1050"/>
      <c r="E192" s="1050"/>
      <c r="F192" s="105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9"/>
      <c r="B193" s="1050"/>
      <c r="C193" s="1050"/>
      <c r="D193" s="1050"/>
      <c r="E193" s="1050"/>
      <c r="F193" s="105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9"/>
      <c r="B194" s="1050"/>
      <c r="C194" s="1050"/>
      <c r="D194" s="1050"/>
      <c r="E194" s="1050"/>
      <c r="F194" s="105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9"/>
      <c r="B195" s="1050"/>
      <c r="C195" s="1050"/>
      <c r="D195" s="1050"/>
      <c r="E195" s="1050"/>
      <c r="F195" s="105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9"/>
      <c r="B196" s="1050"/>
      <c r="C196" s="1050"/>
      <c r="D196" s="1050"/>
      <c r="E196" s="1050"/>
      <c r="F196" s="105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9"/>
      <c r="B197" s="1050"/>
      <c r="C197" s="1050"/>
      <c r="D197" s="1050"/>
      <c r="E197" s="1050"/>
      <c r="F197" s="105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9"/>
      <c r="B198" s="1050"/>
      <c r="C198" s="1050"/>
      <c r="D198" s="1050"/>
      <c r="E198" s="1050"/>
      <c r="F198" s="105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9"/>
      <c r="B199" s="1050"/>
      <c r="C199" s="1050"/>
      <c r="D199" s="1050"/>
      <c r="E199" s="1050"/>
      <c r="F199" s="1051"/>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9"/>
      <c r="B200" s="1050"/>
      <c r="C200" s="1050"/>
      <c r="D200" s="1050"/>
      <c r="E200" s="1050"/>
      <c r="F200" s="1051"/>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9"/>
      <c r="B201" s="1050"/>
      <c r="C201" s="1050"/>
      <c r="D201" s="1050"/>
      <c r="E201" s="1050"/>
      <c r="F201" s="1051"/>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9"/>
      <c r="B202" s="1050"/>
      <c r="C202" s="1050"/>
      <c r="D202" s="1050"/>
      <c r="E202" s="1050"/>
      <c r="F202" s="1051"/>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9"/>
      <c r="B203" s="1050"/>
      <c r="C203" s="1050"/>
      <c r="D203" s="1050"/>
      <c r="E203" s="1050"/>
      <c r="F203" s="105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9"/>
      <c r="B204" s="1050"/>
      <c r="C204" s="1050"/>
      <c r="D204" s="1050"/>
      <c r="E204" s="1050"/>
      <c r="F204" s="105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9"/>
      <c r="B205" s="1050"/>
      <c r="C205" s="1050"/>
      <c r="D205" s="1050"/>
      <c r="E205" s="1050"/>
      <c r="F205" s="105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9"/>
      <c r="B206" s="1050"/>
      <c r="C206" s="1050"/>
      <c r="D206" s="1050"/>
      <c r="E206" s="1050"/>
      <c r="F206" s="105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9"/>
      <c r="B207" s="1050"/>
      <c r="C207" s="1050"/>
      <c r="D207" s="1050"/>
      <c r="E207" s="1050"/>
      <c r="F207" s="105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9"/>
      <c r="B208" s="1050"/>
      <c r="C208" s="1050"/>
      <c r="D208" s="1050"/>
      <c r="E208" s="1050"/>
      <c r="F208" s="105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9"/>
      <c r="B209" s="1050"/>
      <c r="C209" s="1050"/>
      <c r="D209" s="1050"/>
      <c r="E209" s="1050"/>
      <c r="F209" s="105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9"/>
      <c r="B210" s="1050"/>
      <c r="C210" s="1050"/>
      <c r="D210" s="1050"/>
      <c r="E210" s="1050"/>
      <c r="F210" s="105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9"/>
      <c r="B211" s="1050"/>
      <c r="C211" s="1050"/>
      <c r="D211" s="1050"/>
      <c r="E211" s="1050"/>
      <c r="F211" s="105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9"/>
      <c r="B215" s="1050"/>
      <c r="C215" s="1050"/>
      <c r="D215" s="1050"/>
      <c r="E215" s="1050"/>
      <c r="F215" s="1051"/>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9"/>
      <c r="B216" s="1050"/>
      <c r="C216" s="1050"/>
      <c r="D216" s="1050"/>
      <c r="E216" s="1050"/>
      <c r="F216" s="1051"/>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9"/>
      <c r="B217" s="1050"/>
      <c r="C217" s="1050"/>
      <c r="D217" s="1050"/>
      <c r="E217" s="1050"/>
      <c r="F217" s="105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9"/>
      <c r="B218" s="1050"/>
      <c r="C218" s="1050"/>
      <c r="D218" s="1050"/>
      <c r="E218" s="1050"/>
      <c r="F218" s="105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9"/>
      <c r="B219" s="1050"/>
      <c r="C219" s="1050"/>
      <c r="D219" s="1050"/>
      <c r="E219" s="1050"/>
      <c r="F219" s="105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9"/>
      <c r="B220" s="1050"/>
      <c r="C220" s="1050"/>
      <c r="D220" s="1050"/>
      <c r="E220" s="1050"/>
      <c r="F220" s="105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9"/>
      <c r="B221" s="1050"/>
      <c r="C221" s="1050"/>
      <c r="D221" s="1050"/>
      <c r="E221" s="1050"/>
      <c r="F221" s="105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9"/>
      <c r="B222" s="1050"/>
      <c r="C222" s="1050"/>
      <c r="D222" s="1050"/>
      <c r="E222" s="1050"/>
      <c r="F222" s="105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9"/>
      <c r="B223" s="1050"/>
      <c r="C223" s="1050"/>
      <c r="D223" s="1050"/>
      <c r="E223" s="1050"/>
      <c r="F223" s="105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9"/>
      <c r="B224" s="1050"/>
      <c r="C224" s="1050"/>
      <c r="D224" s="1050"/>
      <c r="E224" s="1050"/>
      <c r="F224" s="105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9"/>
      <c r="B225" s="1050"/>
      <c r="C225" s="1050"/>
      <c r="D225" s="1050"/>
      <c r="E225" s="1050"/>
      <c r="F225" s="105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9"/>
      <c r="B226" s="1050"/>
      <c r="C226" s="1050"/>
      <c r="D226" s="1050"/>
      <c r="E226" s="1050"/>
      <c r="F226" s="1051"/>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9"/>
      <c r="B227" s="1050"/>
      <c r="C227" s="1050"/>
      <c r="D227" s="1050"/>
      <c r="E227" s="1050"/>
      <c r="F227" s="1051"/>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9"/>
      <c r="B228" s="1050"/>
      <c r="C228" s="1050"/>
      <c r="D228" s="1050"/>
      <c r="E228" s="1050"/>
      <c r="F228" s="1051"/>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9"/>
      <c r="B229" s="1050"/>
      <c r="C229" s="1050"/>
      <c r="D229" s="1050"/>
      <c r="E229" s="1050"/>
      <c r="F229" s="1051"/>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9"/>
      <c r="B230" s="1050"/>
      <c r="C230" s="1050"/>
      <c r="D230" s="1050"/>
      <c r="E230" s="1050"/>
      <c r="F230" s="105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9"/>
      <c r="B231" s="1050"/>
      <c r="C231" s="1050"/>
      <c r="D231" s="1050"/>
      <c r="E231" s="1050"/>
      <c r="F231" s="105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9"/>
      <c r="B232" s="1050"/>
      <c r="C232" s="1050"/>
      <c r="D232" s="1050"/>
      <c r="E232" s="1050"/>
      <c r="F232" s="105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9"/>
      <c r="B233" s="1050"/>
      <c r="C233" s="1050"/>
      <c r="D233" s="1050"/>
      <c r="E233" s="1050"/>
      <c r="F233" s="105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9"/>
      <c r="B234" s="1050"/>
      <c r="C234" s="1050"/>
      <c r="D234" s="1050"/>
      <c r="E234" s="1050"/>
      <c r="F234" s="105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9"/>
      <c r="B235" s="1050"/>
      <c r="C235" s="1050"/>
      <c r="D235" s="1050"/>
      <c r="E235" s="1050"/>
      <c r="F235" s="105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9"/>
      <c r="B236" s="1050"/>
      <c r="C236" s="1050"/>
      <c r="D236" s="1050"/>
      <c r="E236" s="1050"/>
      <c r="F236" s="105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9"/>
      <c r="B237" s="1050"/>
      <c r="C237" s="1050"/>
      <c r="D237" s="1050"/>
      <c r="E237" s="1050"/>
      <c r="F237" s="105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9"/>
      <c r="B238" s="1050"/>
      <c r="C238" s="1050"/>
      <c r="D238" s="1050"/>
      <c r="E238" s="1050"/>
      <c r="F238" s="105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9"/>
      <c r="B239" s="1050"/>
      <c r="C239" s="1050"/>
      <c r="D239" s="1050"/>
      <c r="E239" s="1050"/>
      <c r="F239" s="1051"/>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9"/>
      <c r="B240" s="1050"/>
      <c r="C240" s="1050"/>
      <c r="D240" s="1050"/>
      <c r="E240" s="1050"/>
      <c r="F240" s="1051"/>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9"/>
      <c r="B241" s="1050"/>
      <c r="C241" s="1050"/>
      <c r="D241" s="1050"/>
      <c r="E241" s="1050"/>
      <c r="F241" s="1051"/>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9"/>
      <c r="B242" s="1050"/>
      <c r="C242" s="1050"/>
      <c r="D242" s="1050"/>
      <c r="E242" s="1050"/>
      <c r="F242" s="1051"/>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9"/>
      <c r="B243" s="1050"/>
      <c r="C243" s="1050"/>
      <c r="D243" s="1050"/>
      <c r="E243" s="1050"/>
      <c r="F243" s="105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9"/>
      <c r="B244" s="1050"/>
      <c r="C244" s="1050"/>
      <c r="D244" s="1050"/>
      <c r="E244" s="1050"/>
      <c r="F244" s="105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9"/>
      <c r="B245" s="1050"/>
      <c r="C245" s="1050"/>
      <c r="D245" s="1050"/>
      <c r="E245" s="1050"/>
      <c r="F245" s="105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9"/>
      <c r="B246" s="1050"/>
      <c r="C246" s="1050"/>
      <c r="D246" s="1050"/>
      <c r="E246" s="1050"/>
      <c r="F246" s="105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9"/>
      <c r="B247" s="1050"/>
      <c r="C247" s="1050"/>
      <c r="D247" s="1050"/>
      <c r="E247" s="1050"/>
      <c r="F247" s="105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9"/>
      <c r="B248" s="1050"/>
      <c r="C248" s="1050"/>
      <c r="D248" s="1050"/>
      <c r="E248" s="1050"/>
      <c r="F248" s="105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9"/>
      <c r="B249" s="1050"/>
      <c r="C249" s="1050"/>
      <c r="D249" s="1050"/>
      <c r="E249" s="1050"/>
      <c r="F249" s="105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9"/>
      <c r="B250" s="1050"/>
      <c r="C250" s="1050"/>
      <c r="D250" s="1050"/>
      <c r="E250" s="1050"/>
      <c r="F250" s="105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9"/>
      <c r="B251" s="1050"/>
      <c r="C251" s="1050"/>
      <c r="D251" s="1050"/>
      <c r="E251" s="1050"/>
      <c r="F251" s="105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9"/>
      <c r="B252" s="1050"/>
      <c r="C252" s="1050"/>
      <c r="D252" s="1050"/>
      <c r="E252" s="1050"/>
      <c r="F252" s="1051"/>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9"/>
      <c r="B253" s="1050"/>
      <c r="C253" s="1050"/>
      <c r="D253" s="1050"/>
      <c r="E253" s="1050"/>
      <c r="F253" s="1051"/>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9"/>
      <c r="B254" s="1050"/>
      <c r="C254" s="1050"/>
      <c r="D254" s="1050"/>
      <c r="E254" s="1050"/>
      <c r="F254" s="1051"/>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9"/>
      <c r="B255" s="1050"/>
      <c r="C255" s="1050"/>
      <c r="D255" s="1050"/>
      <c r="E255" s="1050"/>
      <c r="F255" s="1051"/>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9"/>
      <c r="B256" s="1050"/>
      <c r="C256" s="1050"/>
      <c r="D256" s="1050"/>
      <c r="E256" s="1050"/>
      <c r="F256" s="105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9"/>
      <c r="B257" s="1050"/>
      <c r="C257" s="1050"/>
      <c r="D257" s="1050"/>
      <c r="E257" s="1050"/>
      <c r="F257" s="105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9"/>
      <c r="B258" s="1050"/>
      <c r="C258" s="1050"/>
      <c r="D258" s="1050"/>
      <c r="E258" s="1050"/>
      <c r="F258" s="105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9"/>
      <c r="B259" s="1050"/>
      <c r="C259" s="1050"/>
      <c r="D259" s="1050"/>
      <c r="E259" s="1050"/>
      <c r="F259" s="105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9"/>
      <c r="B260" s="1050"/>
      <c r="C260" s="1050"/>
      <c r="D260" s="1050"/>
      <c r="E260" s="1050"/>
      <c r="F260" s="105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9"/>
      <c r="B261" s="1050"/>
      <c r="C261" s="1050"/>
      <c r="D261" s="1050"/>
      <c r="E261" s="1050"/>
      <c r="F261" s="105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9"/>
      <c r="B262" s="1050"/>
      <c r="C262" s="1050"/>
      <c r="D262" s="1050"/>
      <c r="E262" s="1050"/>
      <c r="F262" s="105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9"/>
      <c r="B263" s="1050"/>
      <c r="C263" s="1050"/>
      <c r="D263" s="1050"/>
      <c r="E263" s="1050"/>
      <c r="F263" s="105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9"/>
      <c r="B264" s="1050"/>
      <c r="C264" s="1050"/>
      <c r="D264" s="1050"/>
      <c r="E264" s="1050"/>
      <c r="F264" s="105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3" zoomScale="56" zoomScaleNormal="75" zoomScaleSheetLayoutView="56" zoomScalePageLayoutView="70" workbookViewId="0">
      <selection activeCell="A17" sqref="A17:B1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2020-11-13T02:48:01Z</cp:lastPrinted>
  <dcterms:created xsi:type="dcterms:W3CDTF">2012-03-13T00:50:25Z</dcterms:created>
  <dcterms:modified xsi:type="dcterms:W3CDTF">2020-11-17T03:02:03Z</dcterms:modified>
</cp:coreProperties>
</file>