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あやふやだった法人番号修正済\"/>
    </mc:Choice>
  </mc:AlternateContent>
  <bookViews>
    <workbookView xWindow="3405" yWindow="0" windowWidth="28800" windowHeight="126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<sst xmlns="http://schemas.openxmlformats.org/spreadsheetml/2006/main" count="2998" uniqueCount="673">
  <si>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</si>
  <si>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</si>
  <si>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</si>
  <si>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</si>
  <si>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</si>
  <si>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</si>
  <si>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</si>
  <si>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</si>
  <si>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</si>
  <si>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</si>
  <si>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</si>
  <si>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</si>
  <si>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</si>
  <si>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</si>
  <si>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</si>
  <si>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</si>
  <si>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</si>
  <si>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</si>
  <si>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</si>
  <si>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</si>
  <si>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</si>
  <si>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</si>
  <si>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</si>
  <si>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</si>
  <si>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</si>
  <si>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</si>
  <si>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</si>
  <si>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</si>
  <si>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</si>
  <si>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</si>
  <si>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</si>
  <si>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</si>
  <si>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</si>
  <si>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</si>
  <si>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</si>
  <si>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</si>
  <si>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</si>
  <si>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</si>
  <si>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</si>
  <si>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</si>
  <si>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</si>
  <si>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</si>
  <si>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</si>
  <si>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</si>
  <si>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</si>
  <si>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</si>
  <si>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</si>
  <si>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</si>
  <si>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</si>
  <si>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</si>
  <si>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</si>
  <si>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</si>
  <si>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</si>
  <si>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</si>
  <si>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</si>
  <si>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</si>
  <si>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</si>
  <si>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</si>
  <si>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</si>
  <si>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</si>
  <si>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</si>
  <si>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</si>
  <si>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</si>
  <si>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</si>
  <si>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</si>
  <si>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</si>
  <si>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</si>
  <si>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</si>
  <si>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</si>
  <si>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</si>
  <si>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</si>
  <si>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</si>
  <si>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</si>
  <si>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</si>
  <si>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</si>
  <si>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</si>
  <si>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</si>
  <si>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</si>
  <si>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</si>
  <si>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</si>
  <si>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</si>
  <si>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</si>
  <si>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</si>
  <si>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</si>
  <si>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</si>
  <si>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</si>
  <si>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</si>
  <si>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</si>
  <si>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</si>
  <si>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</si>
  <si>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</si>
  <si>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</si>
  <si>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</si>
  <si>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</si>
  <si>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</si>
  <si>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</si>
  <si>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</si>
  <si>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</si>
  <si>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</si>
  <si>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</si>
  <si>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</si>
  <si>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</si>
  <si>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</si>
  <si>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</si>
  <si>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</si>
  <si>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</si>
  <si>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</si>
  <si>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</si>
  <si>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</si>
  <si>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</si>
  <si>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</si>
  <si>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</si>
  <si>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</si>
  <si>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</si>
  <si>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</si>
  <si>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</si>
  <si>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</si>
  <si>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</si>
  <si>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</si>
  <si>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</si>
  <si>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</si>
  <si>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</si>
  <si>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</si>
  <si>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</si>
  <si>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</si>
  <si>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</si>
  <si>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</si>
  <si>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</si>
  <si>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</si>
  <si>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</si>
  <si>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</si>
  <si>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</si>
  <si>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</si>
  <si>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</si>
  <si>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</si>
  <si>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</si>
  <si>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</si>
  <si>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</si>
  <si>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</si>
  <si>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</si>
  <si>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</si>
  <si>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</si>
  <si>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</si>
  <si>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</si>
  <si>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</si>
  <si>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</si>
  <si>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</si>
  <si>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</si>
  <si>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</si>
  <si>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</si>
  <si>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</si>
  <si>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</si>
  <si>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</si>
  <si>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</si>
  <si>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</si>
  <si>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</si>
  <si>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</si>
  <si>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</si>
  <si>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</si>
  <si>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</si>
  <si>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</si>
  <si>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</si>
  <si>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</si>
  <si>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</si>
  <si>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</si>
  <si>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</si>
  <si>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</si>
  <si>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</si>
  <si>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</si>
  <si>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</si>
  <si>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</si>
  <si>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</si>
  <si>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</si>
  <si>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</si>
  <si>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</si>
  <si>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</si>
  <si>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</si>
  <si>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</si>
  <si>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</si>
  <si>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</si>
  <si>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</si>
  <si>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</si>
  <si>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</si>
  <si>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</si>
  <si>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</si>
  <si>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</si>
  <si>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</si>
  <si>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</si>
  <si>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</si>
  <si>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</si>
  <si>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</si>
  <si>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</si>
  <si>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</si>
  <si>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</si>
  <si>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</si>
  <si>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</si>
  <si>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</si>
  <si>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</si>
  <si>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</si>
  <si>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</si>
  <si>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</si>
  <si>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</si>
  <si>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</si>
  <si>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</si>
  <si>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</si>
  <si>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</si>
  <si>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</si>
  <si>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</si>
  <si>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</si>
  <si>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</si>
  <si>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</si>
  <si>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</si>
  <si>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</si>
  <si>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</si>
  <si>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</si>
  <si>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</si>
  <si>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</si>
  <si>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</si>
  <si>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</si>
  <si>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</si>
  <si>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</si>
  <si>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</si>
  <si>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</si>
  <si>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</si>
  <si>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</si>
  <si>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</si>
  <si>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</si>
  <si>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</si>
  <si>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</si>
  <si>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</si>
  <si>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</si>
  <si>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</si>
  <si>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</si>
  <si>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</si>
  <si>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</si>
  <si>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</si>
  <si>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</si>
  <si>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</si>
  <si>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</si>
  <si>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</si>
  <si>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</si>
  <si>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</si>
  <si>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</si>
  <si>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</si>
  <si>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</si>
  <si>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</si>
  <si>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</si>
  <si>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</si>
  <si>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</si>
  <si>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</si>
  <si>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</si>
  <si>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</si>
  <si>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</si>
  <si>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</si>
  <si>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</si>
  <si>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</si>
  <si>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</si>
  <si>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</si>
  <si>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</si>
  <si>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</si>
  <si>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</si>
  <si>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</si>
  <si>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</si>
  <si>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</si>
  <si>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</si>
  <si>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</si>
  <si>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</si>
  <si>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</si>
  <si>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</si>
  <si>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</si>
  <si>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</si>
  <si>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</si>
  <si>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</si>
  <si>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</si>
  <si>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</si>
  <si>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</si>
  <si>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</si>
  <si>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</si>
  <si>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</si>
  <si>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</si>
  <si>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</si>
  <si>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</si>
  <si>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</si>
  <si>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</si>
  <si>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</si>
  <si>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</si>
  <si>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</si>
  <si>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</si>
  <si>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</si>
  <si>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</si>
  <si>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</si>
  <si>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</si>
  <si>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</si>
  <si>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</si>
  <si>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</si>
  <si>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</si>
  <si>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</si>
  <si>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</si>
  <si>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</si>
  <si>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</si>
  <si>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</si>
  <si>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</si>
  <si>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</si>
  <si>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</si>
  <si>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</si>
  <si>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</si>
  <si>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</si>
  <si>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</si>
  <si>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</si>
  <si>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</si>
  <si>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</si>
  <si>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</si>
  <si>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</si>
  <si>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</si>
  <si>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</si>
  <si>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</si>
  <si>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</si>
  <si>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</si>
  <si>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</si>
  <si>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</si>
  <si>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</si>
  <si>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</si>
  <si>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</si>
  <si>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</si>
  <si>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</si>
  <si>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</si>
  <si>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</si>
  <si>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</si>
  <si>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</si>
  <si>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</si>
  <si>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</si>
  <si>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</si>
  <si>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</si>
  <si>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</si>
  <si>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</si>
  <si>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</si>
  <si>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</si>
  <si>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</si>
  <si>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</si>
  <si>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</si>
  <si>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</si>
  <si>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</si>
  <si>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</si>
  <si>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</si>
  <si>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</si>
  <si>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</si>
  <si>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</si>
  <si>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</si>
  <si>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</si>
  <si>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</si>
  <si>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</si>
  <si>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</si>
  <si>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</si>
  <si>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</si>
  <si>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</si>
  <si>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</si>
  <si>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</si>
  <si>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</si>
  <si>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</si>
  <si>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</si>
  <si>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</si>
  <si>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</si>
  <si>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</si>
  <si>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</si>
  <si>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</si>
  <si>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</si>
  <si>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</si>
  <si>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</si>
  <si>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</si>
  <si>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</si>
  <si>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</si>
  <si>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</si>
  <si>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</si>
  <si>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</si>
  <si>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</si>
  <si>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</si>
  <si>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</si>
  <si>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</si>
  <si>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</si>
  <si>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</si>
  <si>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</si>
  <si>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</si>
  <si>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</si>
  <si>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</si>
  <si>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</si>
  <si>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</si>
  <si>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</si>
  <si>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</si>
  <si>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</si>
  <si>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</si>
  <si>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</si>
  <si>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</si>
  <si>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</si>
  <si>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</si>
  <si>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</si>
  <si>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</si>
  <si>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</si>
  <si>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</si>
  <si>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</si>
  <si>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</si>
  <si>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</si>
  <si>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</si>
  <si>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</si>
  <si>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</si>
  <si>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</si>
  <si>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</si>
  <si>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</si>
  <si>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</si>
  <si>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</si>
  <si>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</si>
  <si>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</si>
  <si>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</si>
  <si>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</si>
  <si>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</si>
  <si>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</si>
  <si>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</si>
  <si>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</si>
  <si>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</si>
  <si>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</si>
  <si>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</si>
  <si>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</si>
  <si>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</si>
  <si>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</si>
  <si>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</si>
  <si>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</si>
  <si>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</si>
  <si>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</si>
  <si>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</si>
  <si>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</si>
  <si>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</si>
  <si>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</si>
  <si>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</si>
  <si>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</si>
  <si>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</si>
  <si>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</si>
  <si>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</si>
  <si>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</si>
  <si>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</si>
  <si>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</si>
  <si>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</si>
  <si>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</si>
  <si>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</si>
  <si>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</si>
  <si>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</si>
  <si>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</si>
  <si>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</si>
  <si>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</si>
  <si>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</si>
  <si>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</si>
  <si>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</si>
  <si>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</si>
  <si>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</si>
  <si>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</si>
  <si>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</si>
  <si>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</si>
  <si>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</si>
  <si>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</si>
  <si>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</si>
  <si>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</si>
  <si>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</si>
  <si>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</si>
  <si>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</si>
  <si>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</si>
  <si>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</si>
  <si>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</si>
  <si>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</si>
  <si>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</si>
  <si>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</si>
  <si>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</si>
  <si>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</si>
  <si>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</si>
  <si>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</si>
  <si>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</si>
  <si>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</si>
  <si>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</si>
  <si>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</si>
  <si>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</si>
  <si>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</si>
  <si>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</si>
  <si>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</si>
  <si>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</si>
  <si>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</si>
  <si>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</si>
  <si>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</si>
  <si>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</si>
  <si>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</si>
  <si>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</si>
  <si>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</si>
  <si>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</si>
  <si>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</si>
  <si>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</si>
  <si>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</si>
  <si>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</si>
  <si>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</si>
  <si>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</si>
  <si>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</si>
  <si>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</si>
  <si>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</si>
  <si>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</si>
  <si>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</si>
  <si>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</si>
  <si>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</si>
  <si>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</si>
  <si>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</si>
  <si>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</si>
  <si>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</si>
  <si>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</si>
  <si>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</si>
  <si>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</si>
  <si>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　　　　　　　　　　　　　　</t>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</si>
  <si>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</si>
  <si>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</si>
  <si>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</si>
  <si>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</si>
  <si>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</si>
  <si>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</si>
  <si>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</si>
  <si>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</si>
  <si>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</si>
  <si>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</si>
  <si>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</si>
  <si>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</si>
  <si>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</si>
  <si>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</si>
  <si>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</si>
  <si>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</si>
  <si>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</si>
  <si>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</si>
  <si>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</si>
  <si>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</si>
  <si>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</si>
  <si>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</si>
  <si>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</si>
  <si>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</si>
  <si>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</si>
  <si>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</si>
  <si>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</si>
  <si>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</si>
  <si>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</si>
  <si>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</si>
  <si>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</si>
  <si>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</si>
  <si>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</si>
  <si>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</si>
  <si>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</si>
  <si>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</si>
  <si>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</si>
  <si>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</si>
  <si>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</si>
  <si>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</si>
  <si>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</si>
  <si>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</si>
  <si>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</si>
  <si>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</si>
  <si>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</si>
  <si>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</si>
  <si>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</si>
  <si>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</si>
  <si>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</si>
  <si>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</si>
  <si>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</si>
  <si>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</si>
  <si>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</si>
  <si>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</si>
  <si>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</si>
  <si>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</si>
  <si>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</si>
  <si>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</si>
  <si>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</si>
  <si>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</si>
  <si>
    <t>-</t>
    <phoneticPr fontId="5"/>
  </si>
  <si>
    <t>-</t>
    <phoneticPr fontId="5"/>
  </si>
  <si>
    <t>-</t>
    <phoneticPr fontId="5"/>
  </si>
  <si>
    <t>-</t>
    <phoneticPr fontId="5"/>
  </si>
  <si>
    <t>-</t>
    <phoneticPr fontId="5"/>
  </si>
  <si>
    <t>文部科学省</t>
    <phoneticPr fontId="5"/>
  </si>
  <si>
    <t>昭和４２年度</t>
  </si>
  <si>
    <t>終了予定なし</t>
  </si>
  <si>
    <t>教育振興基本計画（平成25年6月14日閣議決定）</t>
  </si>
  <si>
    <t>学校法人等が行う幼稚園の施設整備事業に必要な経費の一部を補助することにより、もって幼稚園教育の振興に資する。</t>
  </si>
  <si>
    <t>学校法人等が行う、幼稚園の新設及び学級増のための園舎の新築及び増築、学級定員の引き下げに伴う増築、危険な状態にある園舎の改築、園舎の新増改築に際して行う屋外教育環境整備、園舎の耐震補強工事、アスベスト等対策工事、防犯対策工事、エコ改修事業に必要な経費の一部を補助する。（補助率は１／２もしくは１／３。）
また、学校法人等における私立幼稚園施設整備事業の実施にあたり、都道府県が施設整備事業の適正な執行を図るため、国との連絡及び施設整備事業を行う学校法人等に対して行う指導、連絡、調査等の事務に要する経費の一部を補助する。（補助率は１／３）</t>
  </si>
  <si>
    <t>私立学校施設整備費補助金</t>
  </si>
  <si>
    <t>私立幼稚園の耐震化率の100％を目指す。</t>
  </si>
  <si>
    <t>私立幼稚園の耐震化率</t>
  </si>
  <si>
    <t>私立学校施設の耐震改修状況等調査（文部科学省調べ）</t>
  </si>
  <si>
    <t>補助金を交付した学校法人数</t>
  </si>
  <si>
    <t>法人</t>
  </si>
  <si>
    <t>1法人あたりの補助額</t>
    <phoneticPr fontId="5"/>
  </si>
  <si>
    <t>百万円</t>
  </si>
  <si>
    <t>補助総額（百万円）　　/交付学校法人数</t>
    <phoneticPr fontId="5"/>
  </si>
  <si>
    <t>921/115</t>
  </si>
  <si>
    <t>1,627/247</t>
  </si>
  <si>
    <t>1,830/55</t>
  </si>
  <si>
    <t>⑥ 私立学校施設の耐震化率（％）
【幼稚園から高等学校】</t>
  </si>
  <si>
    <t>耐震化に資する耐震補強工事や耐震改築工事への支援により、着実に耐震化率が向上し、幼児教育の振興に資している。</t>
  </si>
  <si>
    <t>-</t>
    <phoneticPr fontId="5"/>
  </si>
  <si>
    <t>-</t>
    <phoneticPr fontId="5"/>
  </si>
  <si>
    <t>-</t>
    <phoneticPr fontId="5"/>
  </si>
  <si>
    <t>-</t>
    <phoneticPr fontId="5"/>
  </si>
  <si>
    <t>-</t>
    <phoneticPr fontId="5"/>
  </si>
  <si>
    <t>本事業は、幼稚園の約6割を占める学校法人等が行う幼稚園の耐震化や防災機能強化などの施設整備に必要な経費を一部補助し、園児の安全・安全な教育環境を整備するもので国民のニーズに応えた事業である。</t>
  </si>
  <si>
    <t>本事業は、幼稚園の約6割を占める学校法人等が行う幼稚園の耐震化や防災機能強化などの施設整備に必要な経費を一部補助するものであり、国が積極的に支援すべき事業である。</t>
  </si>
  <si>
    <t>本事業は、幼稚園の約6割を占める学校法人等が行う幼稚園の耐震化や防災機能強化などの施設整備に必要な経費を一部補助するものであり、園児の安全・安心な教育環境等を整備する重要な事業である。</t>
  </si>
  <si>
    <t>都道府県を通し、募集をし、危険建物の整備を優先し採択するなど、選定方法は妥当である。</t>
  </si>
  <si>
    <t>本事業は、原則補助率を3分の１とし、必要な経費の一部を補助している。</t>
  </si>
  <si>
    <t>申請内容に応じて、適当に補助している。</t>
  </si>
  <si>
    <t>対象経費及び支出経費については、事業計画の申請時及び事業完了後（額の確定）において精査し、真に必要なものに限定している。</t>
  </si>
  <si>
    <t>入札等により契約価格が予定を下回ったことや事業計画等の見直しによる整備の取り止め、翌年度以降への延期等のためやむを得ず不用となったものであり、妥当である。</t>
  </si>
  <si>
    <t>工事着手に当たり、近隣住民や保護者から工事による振動・騒音により、生活環境や健康状態への影響が懸念される等の当初想定されていなかった意見が出され、これらの調整等による遅れで不測の日数を要し、年度内の着工が困難となるとともに、工事時間が制限等により工事に不測の日数を要することとなった。これらの事由により予定していた整備が実施できず繰り越したものであり妥当である。</t>
  </si>
  <si>
    <t>事業者に対し、入札または3者以上の見積もりを原則課し、事業費等の節約に努めている。</t>
  </si>
  <si>
    <t>私立幼稚園の耐震化は着実に進んでいる。また、アスベスト等対策工事等により、危険建物の数は減少している。</t>
  </si>
  <si>
    <t>予算の範囲内で、危険建物の施設整備が行われている。</t>
  </si>
  <si>
    <t>整備された施設によって、園児に安全・安心な教育環境が提供されている。</t>
  </si>
  <si>
    <t>193</t>
  </si>
  <si>
    <t>129</t>
  </si>
  <si>
    <t>136</t>
  </si>
  <si>
    <t>163</t>
  </si>
  <si>
    <t>164</t>
  </si>
  <si>
    <t>151</t>
  </si>
  <si>
    <t>153</t>
  </si>
  <si>
    <t>○</t>
  </si>
  <si>
    <t>6　私学の振興</t>
    <phoneticPr fontId="5"/>
  </si>
  <si>
    <t>6-1 特色ある教育研究を展開する私立学校の振興</t>
    <phoneticPr fontId="5"/>
  </si>
  <si>
    <t>私立幼稚園施設整備費補助</t>
    <phoneticPr fontId="5"/>
  </si>
  <si>
    <t>初等中等教育局</t>
    <phoneticPr fontId="5"/>
  </si>
  <si>
    <t>幼児教育課</t>
    <phoneticPr fontId="5"/>
  </si>
  <si>
    <t>-</t>
    <phoneticPr fontId="5"/>
  </si>
  <si>
    <t>無</t>
  </si>
  <si>
    <t>‐</t>
  </si>
  <si>
    <t>限られた予算で最大限の効果が発揮できるよう、事業の緊急性や必要性の観点から効果的な事業実施を図ることとしており、平成２０年度補正予算の執行からは、地震による倒壊の危険性が高いものの耐震補強工事は補助率を嵩上げし、地震防災対策の推進を図るなど見直しを行っているところであり、平成２４年度補正予算からは、非構造部材の耐震対策等に係る補助対象下限額の撤廃など、制度の改善に努めている。</t>
    <phoneticPr fontId="5"/>
  </si>
  <si>
    <t>引き続き事業の緊急性や必要性の観点から効果的な事業を実施する必要がある。</t>
    <phoneticPr fontId="5"/>
  </si>
  <si>
    <t>C.神奈川県</t>
    <rPh sb="2" eb="6">
      <t>カナガワケン</t>
    </rPh>
    <phoneticPr fontId="5"/>
  </si>
  <si>
    <t>事務費</t>
    <rPh sb="0" eb="3">
      <t>ジムヒ</t>
    </rPh>
    <phoneticPr fontId="5"/>
  </si>
  <si>
    <t>旅費、通信運搬費等</t>
    <rPh sb="0" eb="2">
      <t>リョヒ</t>
    </rPh>
    <rPh sb="3" eb="5">
      <t>ツウシン</t>
    </rPh>
    <rPh sb="5" eb="7">
      <t>ウンパン</t>
    </rPh>
    <rPh sb="7" eb="8">
      <t>ヒ</t>
    </rPh>
    <rPh sb="8" eb="9">
      <t>トウ</t>
    </rPh>
    <phoneticPr fontId="5"/>
  </si>
  <si>
    <t>補助金</t>
    <rPh sb="0" eb="3">
      <t>ホジョキン</t>
    </rPh>
    <phoneticPr fontId="5"/>
  </si>
  <si>
    <t>私立幼稚園施設整備費補助の支出</t>
    <rPh sb="0" eb="2">
      <t>シリツ</t>
    </rPh>
    <rPh sb="2" eb="5">
      <t>ヨウチエン</t>
    </rPh>
    <rPh sb="5" eb="7">
      <t>シセツ</t>
    </rPh>
    <rPh sb="7" eb="10">
      <t>セイビヒ</t>
    </rPh>
    <rPh sb="10" eb="12">
      <t>ホジョ</t>
    </rPh>
    <rPh sb="13" eb="15">
      <t>シシュツ</t>
    </rPh>
    <phoneticPr fontId="5"/>
  </si>
  <si>
    <t>補助金</t>
    <rPh sb="0" eb="3">
      <t>ホジョキン</t>
    </rPh>
    <phoneticPr fontId="5"/>
  </si>
  <si>
    <t>幼稚園舎の施設整備の実施に要する経費</t>
    <rPh sb="0" eb="3">
      <t>ヨウチエン</t>
    </rPh>
    <rPh sb="3" eb="4">
      <t>シャ</t>
    </rPh>
    <rPh sb="5" eb="7">
      <t>シセツ</t>
    </rPh>
    <rPh sb="7" eb="9">
      <t>セイビ</t>
    </rPh>
    <rPh sb="10" eb="12">
      <t>ジッシ</t>
    </rPh>
    <rPh sb="13" eb="14">
      <t>ヨウ</t>
    </rPh>
    <rPh sb="16" eb="18">
      <t>ケイヒ</t>
    </rPh>
    <phoneticPr fontId="5"/>
  </si>
  <si>
    <t>神奈川県</t>
    <rPh sb="0" eb="4">
      <t>カナガワケン</t>
    </rPh>
    <phoneticPr fontId="5"/>
  </si>
  <si>
    <t>北海道</t>
    <rPh sb="0" eb="3">
      <t>ホッカイドウ</t>
    </rPh>
    <phoneticPr fontId="5"/>
  </si>
  <si>
    <t>埼玉県</t>
    <rPh sb="0" eb="3">
      <t>サイタマケン</t>
    </rPh>
    <phoneticPr fontId="5"/>
  </si>
  <si>
    <t>連絡、調査等の事務</t>
    <rPh sb="0" eb="2">
      <t>レンラク</t>
    </rPh>
    <rPh sb="3" eb="5">
      <t>チョウサ</t>
    </rPh>
    <rPh sb="5" eb="6">
      <t>トウ</t>
    </rPh>
    <rPh sb="7" eb="9">
      <t>ジム</t>
    </rPh>
    <phoneticPr fontId="5"/>
  </si>
  <si>
    <t>補助金等交付</t>
  </si>
  <si>
    <t>-</t>
    <phoneticPr fontId="5"/>
  </si>
  <si>
    <t>B.学校法人東京聖徳学園</t>
    <rPh sb="2" eb="4">
      <t>ガッコウ</t>
    </rPh>
    <rPh sb="4" eb="6">
      <t>ホウジン</t>
    </rPh>
    <rPh sb="6" eb="8">
      <t>トウキョウ</t>
    </rPh>
    <rPh sb="8" eb="10">
      <t>セイトク</t>
    </rPh>
    <rPh sb="10" eb="12">
      <t>ガクエン</t>
    </rPh>
    <phoneticPr fontId="5"/>
  </si>
  <si>
    <t>学校法人東京聖徳学園</t>
    <rPh sb="0" eb="4">
      <t>ガッコウホウジン</t>
    </rPh>
    <rPh sb="4" eb="6">
      <t>トウキョウ</t>
    </rPh>
    <rPh sb="6" eb="8">
      <t>セイトク</t>
    </rPh>
    <rPh sb="8" eb="10">
      <t>ガクエン</t>
    </rPh>
    <phoneticPr fontId="5"/>
  </si>
  <si>
    <t>学校法人大杉学園</t>
    <rPh sb="0" eb="2">
      <t>ガッコウ</t>
    </rPh>
    <rPh sb="2" eb="4">
      <t>ホウジン</t>
    </rPh>
    <rPh sb="4" eb="6">
      <t>オオスギ</t>
    </rPh>
    <rPh sb="6" eb="8">
      <t>ガクエン</t>
    </rPh>
    <phoneticPr fontId="5"/>
  </si>
  <si>
    <t>学校法人神川学園</t>
    <rPh sb="0" eb="2">
      <t>ガッコウ</t>
    </rPh>
    <rPh sb="2" eb="4">
      <t>ホウジン</t>
    </rPh>
    <rPh sb="4" eb="6">
      <t>カミカワ</t>
    </rPh>
    <rPh sb="6" eb="8">
      <t>ガクエン</t>
    </rPh>
    <phoneticPr fontId="5"/>
  </si>
  <si>
    <t>学校法人筑紫女学園</t>
    <rPh sb="0" eb="4">
      <t>ガッコウホウジン</t>
    </rPh>
    <rPh sb="4" eb="6">
      <t>ツクシ</t>
    </rPh>
    <rPh sb="6" eb="9">
      <t>ジョガクエン</t>
    </rPh>
    <phoneticPr fontId="5"/>
  </si>
  <si>
    <t>学校法人にしき幼稚園</t>
    <rPh sb="0" eb="2">
      <t>ガッコウ</t>
    </rPh>
    <rPh sb="2" eb="4">
      <t>ホウジン</t>
    </rPh>
    <rPh sb="7" eb="10">
      <t>ヨウチエン</t>
    </rPh>
    <phoneticPr fontId="5"/>
  </si>
  <si>
    <t>学校法人須合学園</t>
    <rPh sb="0" eb="2">
      <t>ガッコウ</t>
    </rPh>
    <rPh sb="2" eb="4">
      <t>ホウジン</t>
    </rPh>
    <rPh sb="4" eb="6">
      <t>スゴウ</t>
    </rPh>
    <rPh sb="6" eb="8">
      <t>ガクエン</t>
    </rPh>
    <phoneticPr fontId="5"/>
  </si>
  <si>
    <t>学校法人祇園清心学園</t>
    <rPh sb="0" eb="2">
      <t>ガッコウ</t>
    </rPh>
    <rPh sb="2" eb="4">
      <t>ホウジン</t>
    </rPh>
    <rPh sb="4" eb="6">
      <t>ギオン</t>
    </rPh>
    <rPh sb="6" eb="8">
      <t>セイシン</t>
    </rPh>
    <rPh sb="8" eb="10">
      <t>ガクエン</t>
    </rPh>
    <phoneticPr fontId="5"/>
  </si>
  <si>
    <t>学校法人並木学園</t>
    <rPh sb="0" eb="2">
      <t>ガッコウ</t>
    </rPh>
    <rPh sb="2" eb="4">
      <t>ホウジン</t>
    </rPh>
    <rPh sb="4" eb="6">
      <t>ナミキ</t>
    </rPh>
    <rPh sb="6" eb="8">
      <t>ガクエン</t>
    </rPh>
    <phoneticPr fontId="5"/>
  </si>
  <si>
    <t>学校法人杉田学園</t>
    <rPh sb="0" eb="2">
      <t>ガッコウ</t>
    </rPh>
    <rPh sb="2" eb="4">
      <t>ホウジン</t>
    </rPh>
    <rPh sb="4" eb="6">
      <t>スギタ</t>
    </rPh>
    <rPh sb="6" eb="8">
      <t>ガクエン</t>
    </rPh>
    <phoneticPr fontId="5"/>
  </si>
  <si>
    <t>学校法人彦成学園</t>
    <rPh sb="0" eb="2">
      <t>ガッコウ</t>
    </rPh>
    <rPh sb="2" eb="4">
      <t>ホウジン</t>
    </rPh>
    <rPh sb="4" eb="6">
      <t>ヒコナリ</t>
    </rPh>
    <rPh sb="6" eb="8">
      <t>ガクエン</t>
    </rPh>
    <phoneticPr fontId="5"/>
  </si>
  <si>
    <t>幼稚園舎の施設整備の実施</t>
  </si>
  <si>
    <t>私立幼稚園施設整備費補助の支出（支出委任）</t>
    <rPh sb="16" eb="18">
      <t>シシュツ</t>
    </rPh>
    <rPh sb="18" eb="20">
      <t>イニン</t>
    </rPh>
    <phoneticPr fontId="5"/>
  </si>
  <si>
    <t>千葉県</t>
    <rPh sb="0" eb="3">
      <t>チバケン</t>
    </rPh>
    <phoneticPr fontId="5"/>
  </si>
  <si>
    <t>広島県</t>
    <rPh sb="0" eb="3">
      <t>ヒロシマケン</t>
    </rPh>
    <phoneticPr fontId="5"/>
  </si>
  <si>
    <t>愛知県</t>
    <rPh sb="0" eb="3">
      <t>アイチケン</t>
    </rPh>
    <phoneticPr fontId="5"/>
  </si>
  <si>
    <t>京都府</t>
    <rPh sb="0" eb="3">
      <t>キョウトフ</t>
    </rPh>
    <phoneticPr fontId="5"/>
  </si>
  <si>
    <t>福岡県</t>
    <rPh sb="0" eb="3">
      <t>フクオカケン</t>
    </rPh>
    <phoneticPr fontId="5"/>
  </si>
  <si>
    <t>埼玉県</t>
    <rPh sb="0" eb="3">
      <t>サイタマケン</t>
    </rPh>
    <phoneticPr fontId="5"/>
  </si>
  <si>
    <t>神奈川県</t>
    <rPh sb="0" eb="4">
      <t>カナガワケン</t>
    </rPh>
    <phoneticPr fontId="5"/>
  </si>
  <si>
    <t>北海道</t>
    <rPh sb="0" eb="3">
      <t>ホッカイドウ</t>
    </rPh>
    <phoneticPr fontId="5"/>
  </si>
  <si>
    <t>鳥取県</t>
    <rPh sb="0" eb="3">
      <t>トットリケン</t>
    </rPh>
    <phoneticPr fontId="5"/>
  </si>
  <si>
    <t>兵庫県</t>
    <rPh sb="0" eb="3">
      <t>ヒョウゴケン</t>
    </rPh>
    <phoneticPr fontId="5"/>
  </si>
  <si>
    <t>幼児教育課長　森友　浩史</t>
    <rPh sb="7" eb="9">
      <t>モリトモ</t>
    </rPh>
    <rPh sb="10" eb="11">
      <t>ヒロシ</t>
    </rPh>
    <rPh sb="11" eb="12">
      <t>シ</t>
    </rPh>
    <phoneticPr fontId="5"/>
  </si>
  <si>
    <t>外部有識者による点検対象外</t>
    <phoneticPr fontId="5"/>
  </si>
  <si>
    <t>執行等改善</t>
  </si>
  <si>
    <t>１．事業評価の観点：この事業は、幼児教育の振興に資するため、学校法人等が行う幼稚園の新設や増改築等の施設整備事業に必要な経費の一部を補助する事業であり、予算執行状況の観点から検証を行った。
２．所見：この事業は、平成３０年度決算においても引き続き多額の不用額が生じていることから、不用額が生じた要因を分析したうえで、事業執行の改善に努めるべきである。</t>
    <phoneticPr fontId="5"/>
  </si>
  <si>
    <t>本事業については、建築資材の高騰などによる工事価格の上昇や、工事内容の見直しなどにより、事業の取止や変更が生じたことで本補助金による施設整備の需要が予定を下回ったことが不用額が生じた理由であると分析している。平成３２年度以降も引き続き同様の事案が生じることが想定されるが、過去の執行実績や平成３２年度需要額等を踏まえ、概算要求を行う。</t>
    <rPh sb="104" eb="106">
      <t>ヘイセイ</t>
    </rPh>
    <rPh sb="144" eb="146">
      <t>ヘイセイ</t>
    </rPh>
    <phoneticPr fontId="5"/>
  </si>
  <si>
    <t>※金額は単位未満四捨五入して記載していることから、合計が一致しない場合がある
「新しい日本のための優先課題推進枠」1,500</t>
    <rPh sb="41" eb="42">
      <t>アタラ</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</si>
</sst>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20</xdr:col>
      <xdr:colOff>190499</xdr:colOff>
      <xdr:row>741</xdr:row>
      <xdr:rowOff>27213</xdr:rowOff>
    </xdr:from>
    <xdr:to>
      <xdr:col>34</xdr:col>
      <xdr:colOff>113184</xdr:colOff>
      <xdr:row>742</xdr:row>
      <xdr:rowOff>331005</xdr:rowOff>
    </xdr:to>
    <xdr:sp macro="" textlink="">
      <xdr:nvSpPr>
        <xdr:cNvPr id="3" name="Text Box 2">
          <a:extLst>
            <a:ext uri="{FF2B5EF4-FFF2-40B4-BE49-F238E27FC236}">
              <a16:creationId xmlns:a16="http://schemas.microsoft.com/office/drawing/2014/main" id="{A09F68C8-A12B-41A7-A2A9-71FCB565B288}"/>
            </a:ext>
          </a:extLst>
        </xdr:cNvPr>
        <xdr:cNvSpPr txBox="1">
          <a:spLocks noChangeArrowheads="1"/>
        </xdr:cNvSpPr>
      </xdr:nvSpPr>
      <xdr:spPr bwMode="auto">
        <a:xfrm>
          <a:off x="4272642" y="42944142"/>
          <a:ext cx="2780185" cy="657577"/>
        </a:xfrm>
        <a:prstGeom prst="rect">
          <a:avLst/>
        </a:prstGeom>
        <a:solidFill>
          <a:srgbClr val="FFFFFF"/>
        </a:solidFill>
        <a:ln w="9525">
          <a:solidFill>
            <a:srgbClr val="000000"/>
          </a:solidFill>
          <a:miter lim="800000"/>
          <a:headEnd/>
          <a:tailEnd/>
        </a:ln>
        <a:effectLst>
          <a:outerShdw dist="107763" dir="2700000" algn="ctr" rotWithShape="0">
            <a:srgbClr val="808080">
              <a:alpha val="50000"/>
            </a:srgbClr>
          </a:outerShdw>
        </a:effectLst>
      </xdr:spPr>
      <xdr:txBody>
        <a:bodyPr vertOverflow="clip" wrap="square" lIns="91440" tIns="45720" rIns="91440" bIns="45720" anchor="ctr" upright="1"/>
        <a:lstStyle/>
        <a:p>
          <a:pPr algn="ctr" rtl="0">
            <a:lnSpc>
              <a:spcPts val="1800"/>
            </a:lnSpc>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文部科学省</a:t>
          </a:r>
        </a:p>
        <a:p>
          <a:pPr algn="ctr" rtl="0">
            <a:lnSpc>
              <a:spcPts val="1800"/>
            </a:lnSpc>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＜１，４４０百万円＞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16</xdr:col>
      <xdr:colOff>68035</xdr:colOff>
      <xdr:row>743</xdr:row>
      <xdr:rowOff>176892</xdr:rowOff>
    </xdr:from>
    <xdr:to>
      <xdr:col>40</xdr:col>
      <xdr:colOff>86177</xdr:colOff>
      <xdr:row>747</xdr:row>
      <xdr:rowOff>7790</xdr:rowOff>
    </xdr:to>
    <xdr:sp macro="" textlink="">
      <xdr:nvSpPr>
        <xdr:cNvPr id="4" name="Text Box 3">
          <a:extLst>
            <a:ext uri="{FF2B5EF4-FFF2-40B4-BE49-F238E27FC236}">
              <a16:creationId xmlns:a16="http://schemas.microsoft.com/office/drawing/2014/main" id="{D9FA4B0A-F7A6-464F-8440-89D114D50111}"/>
            </a:ext>
          </a:extLst>
        </xdr:cNvPr>
        <xdr:cNvSpPr txBox="1">
          <a:spLocks noChangeArrowheads="1"/>
        </xdr:cNvSpPr>
      </xdr:nvSpPr>
      <xdr:spPr bwMode="auto">
        <a:xfrm>
          <a:off x="3333749" y="43801392"/>
          <a:ext cx="4916714" cy="1246041"/>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学校法人等が行う、幼稚園の新設及び学級増のための園舎の新築及び増築、学級定員の引き下げに伴う増築、危険な状態にある園舎の改築、園舎の新増改築に際して行う屋外教育環境整備、園舎の耐震補強工事、アスベスト等対策工事、防犯対策工事、エコ改修事業に必要な経費の一部を補助。また、学校法人等における私立幼稚園施設整備事業の実施にあたり、都道府県が施設整備事業の適性な執行を図るため、国との連絡及び施設整備事業を行う学校法人等に対して行う指導、連絡、調査等の事務に要する経費の一部を補助する。</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200"/>
            </a:lnSpc>
            <a:defRPr sz="1000"/>
          </a:pP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15</xdr:col>
      <xdr:colOff>40820</xdr:colOff>
      <xdr:row>743</xdr:row>
      <xdr:rowOff>81642</xdr:rowOff>
    </xdr:from>
    <xdr:to>
      <xdr:col>41</xdr:col>
      <xdr:colOff>95249</xdr:colOff>
      <xdr:row>746</xdr:row>
      <xdr:rowOff>269174</xdr:rowOff>
    </xdr:to>
    <xdr:sp macro="" textlink="">
      <xdr:nvSpPr>
        <xdr:cNvPr id="5" name="AutoShape 4">
          <a:extLst>
            <a:ext uri="{FF2B5EF4-FFF2-40B4-BE49-F238E27FC236}">
              <a16:creationId xmlns:a16="http://schemas.microsoft.com/office/drawing/2014/main" id="{13FF6D79-E828-45D7-9657-57ED72BEFF01}"/>
            </a:ext>
          </a:extLst>
        </xdr:cNvPr>
        <xdr:cNvSpPr>
          <a:spLocks noChangeArrowheads="1"/>
        </xdr:cNvSpPr>
      </xdr:nvSpPr>
      <xdr:spPr bwMode="auto">
        <a:xfrm>
          <a:off x="3102427" y="43706142"/>
          <a:ext cx="5361215" cy="1248889"/>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27214</xdr:colOff>
      <xdr:row>749</xdr:row>
      <xdr:rowOff>13608</xdr:rowOff>
    </xdr:from>
    <xdr:to>
      <xdr:col>37</xdr:col>
      <xdr:colOff>147865</xdr:colOff>
      <xdr:row>749</xdr:row>
      <xdr:rowOff>13608</xdr:rowOff>
    </xdr:to>
    <xdr:cxnSp macro="">
      <xdr:nvCxnSpPr>
        <xdr:cNvPr id="6" name="直線コネクタ 5">
          <a:extLst>
            <a:ext uri="{FF2B5EF4-FFF2-40B4-BE49-F238E27FC236}">
              <a16:creationId xmlns:a16="http://schemas.microsoft.com/office/drawing/2014/main" id="{CF1510D4-EB6D-44AE-B1BE-6202CD7557E2}"/>
            </a:ext>
          </a:extLst>
        </xdr:cNvPr>
        <xdr:cNvCxnSpPr/>
      </xdr:nvCxnSpPr>
      <xdr:spPr>
        <a:xfrm>
          <a:off x="4109357" y="45760822"/>
          <a:ext cx="3590472"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40821</xdr:colOff>
      <xdr:row>746</xdr:row>
      <xdr:rowOff>258536</xdr:rowOff>
    </xdr:from>
    <xdr:to>
      <xdr:col>37</xdr:col>
      <xdr:colOff>163048</xdr:colOff>
      <xdr:row>751</xdr:row>
      <xdr:rowOff>134253</xdr:rowOff>
    </xdr:to>
    <xdr:grpSp>
      <xdr:nvGrpSpPr>
        <xdr:cNvPr id="7" name="グループ化 6">
          <a:extLst>
            <a:ext uri="{FF2B5EF4-FFF2-40B4-BE49-F238E27FC236}">
              <a16:creationId xmlns:a16="http://schemas.microsoft.com/office/drawing/2014/main" id="{06C6D48D-B71D-4FEB-A4DC-365A76BA65B6}"/>
            </a:ext>
          </a:extLst>
        </xdr:cNvPr>
        <xdr:cNvGrpSpPr/>
      </xdr:nvGrpSpPr>
      <xdr:grpSpPr>
        <a:xfrm>
          <a:off x="4104821" y="46016636"/>
          <a:ext cx="3576627" cy="1653717"/>
          <a:chOff x="4683294" y="34451795"/>
          <a:chExt cx="2621256" cy="1591155"/>
        </a:xfrm>
      </xdr:grpSpPr>
      <xdr:cxnSp macro="">
        <xdr:nvCxnSpPr>
          <xdr:cNvPr id="8" name="直線コネクタ 7">
            <a:extLst>
              <a:ext uri="{FF2B5EF4-FFF2-40B4-BE49-F238E27FC236}">
                <a16:creationId xmlns:a16="http://schemas.microsoft.com/office/drawing/2014/main" id="{FF69E985-961B-4CFD-99F3-01C46457B602}"/>
              </a:ext>
            </a:extLst>
          </xdr:cNvPr>
          <xdr:cNvCxnSpPr/>
        </xdr:nvCxnSpPr>
        <xdr:spPr>
          <a:xfrm flipH="1">
            <a:off x="6023531" y="34451795"/>
            <a:ext cx="2" cy="778206"/>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 name="直線矢印コネクタ 8">
            <a:extLst>
              <a:ext uri="{FF2B5EF4-FFF2-40B4-BE49-F238E27FC236}">
                <a16:creationId xmlns:a16="http://schemas.microsoft.com/office/drawing/2014/main" id="{5604AF1D-EFEB-4AD2-9B89-861CA0278453}"/>
              </a:ext>
            </a:extLst>
          </xdr:cNvPr>
          <xdr:cNvCxnSpPr/>
        </xdr:nvCxnSpPr>
        <xdr:spPr>
          <a:xfrm>
            <a:off x="4683294" y="35224224"/>
            <a:ext cx="0" cy="818726"/>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0" name="直線矢印コネクタ 9">
            <a:extLst>
              <a:ext uri="{FF2B5EF4-FFF2-40B4-BE49-F238E27FC236}">
                <a16:creationId xmlns:a16="http://schemas.microsoft.com/office/drawing/2014/main" id="{63E6006C-BBA1-49DC-B692-A17820B07746}"/>
              </a:ext>
            </a:extLst>
          </xdr:cNvPr>
          <xdr:cNvCxnSpPr/>
        </xdr:nvCxnSpPr>
        <xdr:spPr>
          <a:xfrm>
            <a:off x="7304550" y="35224224"/>
            <a:ext cx="0" cy="534305"/>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9</xdr:col>
      <xdr:colOff>68035</xdr:colOff>
      <xdr:row>749</xdr:row>
      <xdr:rowOff>217714</xdr:rowOff>
    </xdr:from>
    <xdr:to>
      <xdr:col>24</xdr:col>
      <xdr:colOff>176893</xdr:colOff>
      <xdr:row>750</xdr:row>
      <xdr:rowOff>239340</xdr:rowOff>
    </xdr:to>
    <xdr:sp macro="" textlink="">
      <xdr:nvSpPr>
        <xdr:cNvPr id="11" name="Text Box 21">
          <a:extLst>
            <a:ext uri="{FF2B5EF4-FFF2-40B4-BE49-F238E27FC236}">
              <a16:creationId xmlns:a16="http://schemas.microsoft.com/office/drawing/2014/main" id="{42953ADE-6EA2-4FAF-B086-E3FD07D6B9C6}"/>
            </a:ext>
          </a:extLst>
        </xdr:cNvPr>
        <xdr:cNvSpPr txBox="1">
          <a:spLocks noChangeArrowheads="1"/>
        </xdr:cNvSpPr>
      </xdr:nvSpPr>
      <xdr:spPr bwMode="auto">
        <a:xfrm>
          <a:off x="1904999" y="45964928"/>
          <a:ext cx="3170465" cy="375412"/>
        </a:xfrm>
        <a:prstGeom prst="rect">
          <a:avLst/>
        </a:prstGeom>
        <a:noFill/>
        <a:ln w="9525">
          <a:noFill/>
          <a:miter lim="800000"/>
          <a:headEnd/>
          <a:tailEnd/>
        </a:ln>
      </xdr:spPr>
      <xdr:txBody>
        <a:bodyPr vertOverflow="clip" wrap="square" lIns="91440" tIns="45720" rIns="91440" bIns="45720" anchor="ctr" anchorCtr="0" upright="1"/>
        <a:lstStyle/>
        <a:p>
          <a:pPr algn="ctr" rtl="0">
            <a:lnSpc>
              <a:spcPts val="1000"/>
            </a:lnSpc>
            <a:defRPr sz="1000"/>
          </a:pPr>
          <a:r>
            <a:rPr lang="ja-JP" altLang="en-US" sz="1400" b="0" i="0" u="none" strike="noStrike" baseline="0">
              <a:solidFill>
                <a:sysClr val="windowText" lastClr="000000"/>
              </a:solidFill>
              <a:latin typeface="ＭＳ Ｐゴシック"/>
              <a:ea typeface="ＭＳ Ｐゴシック"/>
            </a:rPr>
            <a:t> </a:t>
          </a:r>
          <a:r>
            <a:rPr lang="en-US" altLang="ja-JP" sz="1400" b="0" i="0" u="none" strike="noStrike" baseline="0">
              <a:solidFill>
                <a:sysClr val="windowText" lastClr="000000"/>
              </a:solidFill>
              <a:latin typeface="ＭＳ Ｐゴシック"/>
              <a:ea typeface="ＭＳ Ｐゴシック"/>
            </a:rPr>
            <a:t>【</a:t>
          </a:r>
          <a:r>
            <a:rPr lang="ja-JP" altLang="en-US" sz="1400" b="0" i="0" u="none" strike="noStrike" baseline="0">
              <a:solidFill>
                <a:sysClr val="windowText" lastClr="000000"/>
              </a:solidFill>
              <a:latin typeface="ＭＳ Ｐゴシック"/>
              <a:ea typeface="ＭＳ Ｐゴシック"/>
            </a:rPr>
            <a:t>事務委任</a:t>
          </a:r>
          <a:r>
            <a:rPr lang="en-US" altLang="ja-JP" sz="1800" b="0" i="0" u="none" strike="noStrike" baseline="0">
              <a:solidFill>
                <a:sysClr val="windowText" lastClr="000000"/>
              </a:solidFill>
              <a:latin typeface="ＭＳ Ｐゴシック"/>
              <a:ea typeface="ＭＳ Ｐゴシック"/>
            </a:rPr>
            <a:t>】</a:t>
          </a:r>
          <a:endParaRPr lang="ja-JP" altLang="en-US" sz="1800" b="0" i="0" u="none" strike="noStrike" baseline="0">
            <a:solidFill>
              <a:sysClr val="windowText" lastClr="000000"/>
            </a:solidFill>
            <a:latin typeface="ＭＳ Ｐゴシック"/>
            <a:ea typeface="ＭＳ Ｐゴシック"/>
          </a:endParaRPr>
        </a:p>
      </xdr:txBody>
    </xdr:sp>
    <xdr:clientData/>
  </xdr:twoCellAnchor>
  <xdr:twoCellAnchor>
    <xdr:from>
      <xdr:col>30</xdr:col>
      <xdr:colOff>43542</xdr:colOff>
      <xdr:row>750</xdr:row>
      <xdr:rowOff>206828</xdr:rowOff>
    </xdr:from>
    <xdr:to>
      <xdr:col>45</xdr:col>
      <xdr:colOff>152400</xdr:colOff>
      <xdr:row>751</xdr:row>
      <xdr:rowOff>228454</xdr:rowOff>
    </xdr:to>
    <xdr:sp macro="" textlink="">
      <xdr:nvSpPr>
        <xdr:cNvPr id="12" name="Text Box 21">
          <a:extLst>
            <a:ext uri="{FF2B5EF4-FFF2-40B4-BE49-F238E27FC236}">
              <a16:creationId xmlns:a16="http://schemas.microsoft.com/office/drawing/2014/main" id="{1E276FB3-5094-44C9-8D2E-FD21E4219D2A}"/>
            </a:ext>
          </a:extLst>
        </xdr:cNvPr>
        <xdr:cNvSpPr txBox="1">
          <a:spLocks noChangeArrowheads="1"/>
        </xdr:cNvSpPr>
      </xdr:nvSpPr>
      <xdr:spPr bwMode="auto">
        <a:xfrm>
          <a:off x="6166756" y="46307828"/>
          <a:ext cx="3170465" cy="375412"/>
        </a:xfrm>
        <a:prstGeom prst="rect">
          <a:avLst/>
        </a:prstGeom>
        <a:noFill/>
        <a:ln w="9525">
          <a:noFill/>
          <a:miter lim="800000"/>
          <a:headEnd/>
          <a:tailEnd/>
        </a:ln>
      </xdr:spPr>
      <xdr:txBody>
        <a:bodyPr vertOverflow="clip" wrap="square" lIns="91440" tIns="45720" rIns="91440" bIns="45720" anchor="ctr" anchorCtr="0" upright="1"/>
        <a:lstStyle/>
        <a:p>
          <a:pPr algn="ctr" rtl="0">
            <a:lnSpc>
              <a:spcPts val="1000"/>
            </a:lnSpc>
            <a:defRPr sz="1000"/>
          </a:pPr>
          <a:r>
            <a:rPr lang="ja-JP" altLang="en-US" sz="1400" b="0" i="0" u="none" strike="noStrike" baseline="0">
              <a:solidFill>
                <a:sysClr val="windowText" lastClr="000000"/>
              </a:solidFill>
              <a:latin typeface="ＭＳ Ｐゴシック"/>
              <a:ea typeface="ＭＳ Ｐゴシック"/>
            </a:rPr>
            <a:t> </a:t>
          </a:r>
          <a:r>
            <a:rPr lang="en-US" altLang="ja-JP" sz="1400" b="0" i="0" u="none" strike="noStrike" baseline="0">
              <a:solidFill>
                <a:sysClr val="windowText" lastClr="000000"/>
              </a:solidFill>
              <a:latin typeface="ＭＳ Ｐゴシック"/>
              <a:ea typeface="ＭＳ Ｐゴシック"/>
            </a:rPr>
            <a:t>【</a:t>
          </a:r>
          <a:r>
            <a:rPr lang="ja-JP" altLang="en-US" sz="1400" b="0" i="0" u="none" strike="noStrike" baseline="0">
              <a:solidFill>
                <a:sysClr val="windowText" lastClr="000000"/>
              </a:solidFill>
              <a:latin typeface="ＭＳ Ｐゴシック"/>
              <a:ea typeface="ＭＳ Ｐゴシック"/>
            </a:rPr>
            <a:t>補助金等交付</a:t>
          </a:r>
          <a:r>
            <a:rPr lang="en-US" altLang="ja-JP" sz="1800" b="0" i="0" u="none" strike="noStrike" baseline="0">
              <a:solidFill>
                <a:sysClr val="windowText" lastClr="000000"/>
              </a:solidFill>
              <a:latin typeface="ＭＳ Ｐゴシック"/>
              <a:ea typeface="ＭＳ Ｐゴシック"/>
            </a:rPr>
            <a:t>】</a:t>
          </a:r>
          <a:endParaRPr lang="ja-JP" altLang="en-US" sz="1800" b="0" i="0" u="none" strike="noStrike" baseline="0">
            <a:solidFill>
              <a:sysClr val="windowText" lastClr="000000"/>
            </a:solidFill>
            <a:latin typeface="ＭＳ Ｐゴシック"/>
            <a:ea typeface="ＭＳ Ｐゴシック"/>
          </a:endParaRPr>
        </a:p>
      </xdr:txBody>
    </xdr:sp>
    <xdr:clientData/>
  </xdr:twoCellAnchor>
  <xdr:twoCellAnchor>
    <xdr:from>
      <xdr:col>29</xdr:col>
      <xdr:colOff>125185</xdr:colOff>
      <xdr:row>751</xdr:row>
      <xdr:rowOff>179614</xdr:rowOff>
    </xdr:from>
    <xdr:to>
      <xdr:col>48</xdr:col>
      <xdr:colOff>119622</xdr:colOff>
      <xdr:row>754</xdr:row>
      <xdr:rowOff>247142</xdr:rowOff>
    </xdr:to>
    <xdr:sp macro="" textlink="">
      <xdr:nvSpPr>
        <xdr:cNvPr id="13" name="Text Box 7">
          <a:extLst>
            <a:ext uri="{FF2B5EF4-FFF2-40B4-BE49-F238E27FC236}">
              <a16:creationId xmlns:a16="http://schemas.microsoft.com/office/drawing/2014/main" id="{CAF58C4C-42D2-4768-A3B9-A53D28A70172}"/>
            </a:ext>
          </a:extLst>
        </xdr:cNvPr>
        <xdr:cNvSpPr txBox="1">
          <a:spLocks noChangeArrowheads="1"/>
        </xdr:cNvSpPr>
      </xdr:nvSpPr>
      <xdr:spPr bwMode="auto">
        <a:xfrm>
          <a:off x="6044292" y="46634400"/>
          <a:ext cx="3872473" cy="1128885"/>
        </a:xfrm>
        <a:prstGeom prst="rect">
          <a:avLst/>
        </a:prstGeom>
        <a:solidFill>
          <a:srgbClr val="FFFFFF"/>
        </a:solidFill>
        <a:ln w="9525">
          <a:solidFill>
            <a:srgbClr val="000000"/>
          </a:solidFill>
          <a:miter lim="800000"/>
          <a:headEnd/>
          <a:tailEnd/>
        </a:ln>
        <a:effectLst>
          <a:outerShdw dist="107763" dir="2700000" algn="ctr" rotWithShape="0">
            <a:srgbClr val="808080">
              <a:alpha val="50000"/>
            </a:srgbClr>
          </a:outerShdw>
        </a:effectLst>
      </xdr:spPr>
      <xdr:txBody>
        <a:bodyPr vertOverflow="clip" wrap="square" lIns="91440" tIns="45720" rIns="91440" bIns="45720" anchor="ctr" upright="1"/>
        <a:lstStyle/>
        <a:p>
          <a:pPr algn="ctr" rtl="0">
            <a:lnSpc>
              <a:spcPts val="1900"/>
            </a:lnSpc>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Ｃ．私立幼稚園施設整備事業（都道府県事務費）</a:t>
          </a:r>
          <a:endPar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900"/>
            </a:lnSpc>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０．３百万円</a:t>
          </a:r>
        </a:p>
        <a:p>
          <a:pPr algn="ctr" rtl="0">
            <a:lnSpc>
              <a:spcPts val="2000"/>
            </a:lnSpc>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道県（３道県）</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7</xdr:col>
      <xdr:colOff>125185</xdr:colOff>
      <xdr:row>751</xdr:row>
      <xdr:rowOff>179614</xdr:rowOff>
    </xdr:from>
    <xdr:to>
      <xdr:col>26</xdr:col>
      <xdr:colOff>173011</xdr:colOff>
      <xdr:row>753</xdr:row>
      <xdr:rowOff>256882</xdr:rowOff>
    </xdr:to>
    <xdr:sp macro="" textlink="">
      <xdr:nvSpPr>
        <xdr:cNvPr id="14" name="Text Box 1">
          <a:extLst>
            <a:ext uri="{FF2B5EF4-FFF2-40B4-BE49-F238E27FC236}">
              <a16:creationId xmlns:a16="http://schemas.microsoft.com/office/drawing/2014/main" id="{563FD08F-D90F-4D36-8556-1C45034535C4}"/>
            </a:ext>
          </a:extLst>
        </xdr:cNvPr>
        <xdr:cNvSpPr txBox="1">
          <a:spLocks noChangeArrowheads="1"/>
        </xdr:cNvSpPr>
      </xdr:nvSpPr>
      <xdr:spPr bwMode="auto">
        <a:xfrm>
          <a:off x="1553935" y="46634400"/>
          <a:ext cx="3925862" cy="784839"/>
        </a:xfrm>
        <a:prstGeom prst="rect">
          <a:avLst/>
        </a:prstGeom>
        <a:solidFill>
          <a:srgbClr val="FFFFFF"/>
        </a:solidFill>
        <a:ln w="9525">
          <a:solidFill>
            <a:srgbClr val="000000"/>
          </a:solidFill>
          <a:miter lim="800000"/>
          <a:headEnd/>
          <a:tailEnd/>
        </a:ln>
        <a:effectLst>
          <a:outerShdw dist="107763" dir="2700000" algn="ctr" rotWithShape="0">
            <a:srgbClr val="808080">
              <a:alpha val="50000"/>
            </a:srgbClr>
          </a:outerShdw>
        </a:effectLst>
      </xdr:spPr>
      <xdr:txBody>
        <a:bodyPr vertOverflow="clip" wrap="square" lIns="91440" tIns="45720" rIns="91440" bIns="45720" anchor="ctr" upright="1"/>
        <a:lstStyle/>
        <a:p>
          <a:pPr algn="ctr" rtl="0">
            <a:lnSpc>
              <a:spcPts val="1900"/>
            </a:lnSpc>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Ａ．　都道府県　１，４４０百万円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14</xdr:col>
      <xdr:colOff>125184</xdr:colOff>
      <xdr:row>754</xdr:row>
      <xdr:rowOff>179614</xdr:rowOff>
    </xdr:from>
    <xdr:to>
      <xdr:col>19</xdr:col>
      <xdr:colOff>163285</xdr:colOff>
      <xdr:row>755</xdr:row>
      <xdr:rowOff>160055</xdr:rowOff>
    </xdr:to>
    <xdr:sp macro="" textlink="">
      <xdr:nvSpPr>
        <xdr:cNvPr id="15" name="Text Box 5">
          <a:extLst>
            <a:ext uri="{FF2B5EF4-FFF2-40B4-BE49-F238E27FC236}">
              <a16:creationId xmlns:a16="http://schemas.microsoft.com/office/drawing/2014/main" id="{616D2367-B5E6-4A13-AAB0-2195F4D0A9DF}"/>
            </a:ext>
          </a:extLst>
        </xdr:cNvPr>
        <xdr:cNvSpPr txBox="1">
          <a:spLocks noChangeArrowheads="1"/>
        </xdr:cNvSpPr>
      </xdr:nvSpPr>
      <xdr:spPr bwMode="auto">
        <a:xfrm>
          <a:off x="2982684" y="47695757"/>
          <a:ext cx="1058637" cy="334227"/>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1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事務委任</a:t>
          </a:r>
        </a:p>
      </xdr:txBody>
    </xdr:sp>
    <xdr:clientData/>
  </xdr:twoCellAnchor>
  <xdr:twoCellAnchor>
    <xdr:from>
      <xdr:col>9</xdr:col>
      <xdr:colOff>138792</xdr:colOff>
      <xdr:row>754</xdr:row>
      <xdr:rowOff>125184</xdr:rowOff>
    </xdr:from>
    <xdr:to>
      <xdr:col>24</xdr:col>
      <xdr:colOff>115847</xdr:colOff>
      <xdr:row>755</xdr:row>
      <xdr:rowOff>149677</xdr:rowOff>
    </xdr:to>
    <xdr:sp macro="" textlink="">
      <xdr:nvSpPr>
        <xdr:cNvPr id="16" name="AutoShape 6">
          <a:extLst>
            <a:ext uri="{FF2B5EF4-FFF2-40B4-BE49-F238E27FC236}">
              <a16:creationId xmlns:a16="http://schemas.microsoft.com/office/drawing/2014/main" id="{45C4CE65-9647-4879-B628-C5500760C71C}"/>
            </a:ext>
          </a:extLst>
        </xdr:cNvPr>
        <xdr:cNvSpPr>
          <a:spLocks noChangeArrowheads="1"/>
        </xdr:cNvSpPr>
      </xdr:nvSpPr>
      <xdr:spPr bwMode="auto">
        <a:xfrm>
          <a:off x="1975756" y="47641327"/>
          <a:ext cx="3038662" cy="378279"/>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2720</xdr:colOff>
      <xdr:row>755</xdr:row>
      <xdr:rowOff>125183</xdr:rowOff>
    </xdr:from>
    <xdr:to>
      <xdr:col>49</xdr:col>
      <xdr:colOff>19954</xdr:colOff>
      <xdr:row>756</xdr:row>
      <xdr:rowOff>387170</xdr:rowOff>
    </xdr:to>
    <xdr:sp macro="" textlink="">
      <xdr:nvSpPr>
        <xdr:cNvPr id="17" name="Text Box 9">
          <a:extLst>
            <a:ext uri="{FF2B5EF4-FFF2-40B4-BE49-F238E27FC236}">
              <a16:creationId xmlns:a16="http://schemas.microsoft.com/office/drawing/2014/main" id="{9486C2B1-7FBE-4887-9055-95DDFE621016}"/>
            </a:ext>
          </a:extLst>
        </xdr:cNvPr>
        <xdr:cNvSpPr txBox="1">
          <a:spLocks noChangeArrowheads="1"/>
        </xdr:cNvSpPr>
      </xdr:nvSpPr>
      <xdr:spPr bwMode="auto">
        <a:xfrm>
          <a:off x="6125934" y="47995112"/>
          <a:ext cx="3895270" cy="615772"/>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1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学校法人等における私立幼稚園施設整備事業の実施にあたり、都道府県が施設整備事業の適性な執行を図るため、国との連絡及び施設整備事業を行う学校法人等に対して行う指導、連絡、調査等の事務作業の実施</a:t>
          </a:r>
        </a:p>
      </xdr:txBody>
    </xdr:sp>
    <xdr:clientData/>
  </xdr:twoCellAnchor>
  <xdr:twoCellAnchor>
    <xdr:from>
      <xdr:col>29</xdr:col>
      <xdr:colOff>29934</xdr:colOff>
      <xdr:row>755</xdr:row>
      <xdr:rowOff>43540</xdr:rowOff>
    </xdr:from>
    <xdr:to>
      <xdr:col>49</xdr:col>
      <xdr:colOff>56923</xdr:colOff>
      <xdr:row>756</xdr:row>
      <xdr:rowOff>504290</xdr:rowOff>
    </xdr:to>
    <xdr:sp macro="" textlink="">
      <xdr:nvSpPr>
        <xdr:cNvPr id="18" name="AutoShape 6">
          <a:extLst>
            <a:ext uri="{FF2B5EF4-FFF2-40B4-BE49-F238E27FC236}">
              <a16:creationId xmlns:a16="http://schemas.microsoft.com/office/drawing/2014/main" id="{8911F906-4EAA-4E1A-8070-AC8D3D00BBE2}"/>
            </a:ext>
          </a:extLst>
        </xdr:cNvPr>
        <xdr:cNvSpPr>
          <a:spLocks noChangeArrowheads="1"/>
        </xdr:cNvSpPr>
      </xdr:nvSpPr>
      <xdr:spPr bwMode="auto">
        <a:xfrm>
          <a:off x="5949041" y="47913469"/>
          <a:ext cx="4109132" cy="81453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163286</xdr:colOff>
      <xdr:row>756</xdr:row>
      <xdr:rowOff>27215</xdr:rowOff>
    </xdr:from>
    <xdr:to>
      <xdr:col>16</xdr:col>
      <xdr:colOff>163286</xdr:colOff>
      <xdr:row>757</xdr:row>
      <xdr:rowOff>101601</xdr:rowOff>
    </xdr:to>
    <xdr:cxnSp macro="">
      <xdr:nvCxnSpPr>
        <xdr:cNvPr id="19" name="直線矢印コネクタ 18">
          <a:extLst>
            <a:ext uri="{FF2B5EF4-FFF2-40B4-BE49-F238E27FC236}">
              <a16:creationId xmlns:a16="http://schemas.microsoft.com/office/drawing/2014/main" id="{681ADCF6-B6AD-49DE-A9FB-1260E9F4D6D8}"/>
            </a:ext>
          </a:extLst>
        </xdr:cNvPr>
        <xdr:cNvCxnSpPr/>
      </xdr:nvCxnSpPr>
      <xdr:spPr>
        <a:xfrm>
          <a:off x="3429000" y="48250929"/>
          <a:ext cx="0" cy="741136"/>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95250</xdr:colOff>
      <xdr:row>757</xdr:row>
      <xdr:rowOff>149680</xdr:rowOff>
    </xdr:from>
    <xdr:to>
      <xdr:col>25</xdr:col>
      <xdr:colOff>134256</xdr:colOff>
      <xdr:row>757</xdr:row>
      <xdr:rowOff>523278</xdr:rowOff>
    </xdr:to>
    <xdr:sp macro="" textlink="">
      <xdr:nvSpPr>
        <xdr:cNvPr id="20" name="Text Box 21">
          <a:extLst>
            <a:ext uri="{FF2B5EF4-FFF2-40B4-BE49-F238E27FC236}">
              <a16:creationId xmlns:a16="http://schemas.microsoft.com/office/drawing/2014/main" id="{A8B1EB1B-DDC6-45C9-BE4D-35815674EF65}"/>
            </a:ext>
          </a:extLst>
        </xdr:cNvPr>
        <xdr:cNvSpPr txBox="1">
          <a:spLocks noChangeArrowheads="1"/>
        </xdr:cNvSpPr>
      </xdr:nvSpPr>
      <xdr:spPr bwMode="auto">
        <a:xfrm>
          <a:off x="1728107" y="49040144"/>
          <a:ext cx="3508828" cy="373598"/>
        </a:xfrm>
        <a:prstGeom prst="rect">
          <a:avLst/>
        </a:prstGeom>
        <a:noFill/>
        <a:ln w="9525">
          <a:noFill/>
          <a:miter lim="800000"/>
          <a:headEnd/>
          <a:tailEnd/>
        </a:ln>
      </xdr:spPr>
      <xdr:txBody>
        <a:bodyPr vertOverflow="clip" wrap="square" lIns="91440" tIns="45720" rIns="91440" bIns="45720" anchor="ctr" anchorCtr="0" upright="1"/>
        <a:lstStyle/>
        <a:p>
          <a:pPr algn="ctr" rtl="0">
            <a:lnSpc>
              <a:spcPts val="1000"/>
            </a:lnSpc>
            <a:defRPr sz="1000"/>
          </a:pPr>
          <a:r>
            <a:rPr lang="ja-JP" altLang="en-US" sz="1400" b="0" i="0" u="none" strike="noStrike" baseline="0">
              <a:solidFill>
                <a:sysClr val="windowText" lastClr="000000"/>
              </a:solidFill>
              <a:latin typeface="ＭＳ Ｐゴシック"/>
              <a:ea typeface="ＭＳ Ｐゴシック"/>
            </a:rPr>
            <a:t> </a:t>
          </a:r>
          <a:r>
            <a:rPr lang="en-US" altLang="ja-JP" sz="1400" b="0" i="0" u="none" strike="noStrike" baseline="0">
              <a:solidFill>
                <a:sysClr val="windowText" lastClr="000000"/>
              </a:solidFill>
              <a:latin typeface="ＭＳ Ｐゴシック"/>
              <a:ea typeface="ＭＳ Ｐゴシック"/>
            </a:rPr>
            <a:t>【</a:t>
          </a:r>
          <a:r>
            <a:rPr lang="ja-JP" altLang="en-US" sz="1400" b="0" i="0" u="none" strike="noStrike" baseline="0">
              <a:solidFill>
                <a:sysClr val="windowText" lastClr="000000"/>
              </a:solidFill>
              <a:latin typeface="ＭＳ Ｐゴシック"/>
              <a:ea typeface="ＭＳ Ｐゴシック"/>
            </a:rPr>
            <a:t>補助金等交付</a:t>
          </a:r>
          <a:r>
            <a:rPr lang="en-US" altLang="ja-JP" sz="1800" b="0" i="0" u="none" strike="noStrike" baseline="0">
              <a:solidFill>
                <a:sysClr val="windowText" lastClr="000000"/>
              </a:solidFill>
              <a:latin typeface="ＭＳ Ｐゴシック"/>
              <a:ea typeface="ＭＳ Ｐゴシック"/>
            </a:rPr>
            <a:t>】</a:t>
          </a:r>
          <a:endParaRPr lang="ja-JP" altLang="en-US" sz="1800" b="0" i="0" u="none" strike="noStrike" baseline="0">
            <a:solidFill>
              <a:sysClr val="windowText" lastClr="000000"/>
            </a:solidFill>
            <a:latin typeface="ＭＳ Ｐゴシック"/>
            <a:ea typeface="ＭＳ Ｐゴシック"/>
          </a:endParaRPr>
        </a:p>
      </xdr:txBody>
    </xdr:sp>
    <xdr:clientData/>
  </xdr:twoCellAnchor>
  <xdr:twoCellAnchor>
    <xdr:from>
      <xdr:col>8</xdr:col>
      <xdr:colOff>27214</xdr:colOff>
      <xdr:row>757</xdr:row>
      <xdr:rowOff>435429</xdr:rowOff>
    </xdr:from>
    <xdr:to>
      <xdr:col>26</xdr:col>
      <xdr:colOff>84589</xdr:colOff>
      <xdr:row>759</xdr:row>
      <xdr:rowOff>298876</xdr:rowOff>
    </xdr:to>
    <xdr:sp macro="" textlink="">
      <xdr:nvSpPr>
        <xdr:cNvPr id="21" name="Text Box 14">
          <a:extLst>
            <a:ext uri="{FF2B5EF4-FFF2-40B4-BE49-F238E27FC236}">
              <a16:creationId xmlns:a16="http://schemas.microsoft.com/office/drawing/2014/main" id="{A52D55C0-4952-4A5A-AFC1-3FD4C2D7703C}"/>
            </a:ext>
          </a:extLst>
        </xdr:cNvPr>
        <xdr:cNvSpPr txBox="1">
          <a:spLocks noChangeArrowheads="1"/>
        </xdr:cNvSpPr>
      </xdr:nvSpPr>
      <xdr:spPr bwMode="auto">
        <a:xfrm>
          <a:off x="1660071" y="49325893"/>
          <a:ext cx="3731304" cy="1196947"/>
        </a:xfrm>
        <a:prstGeom prst="rect">
          <a:avLst/>
        </a:prstGeom>
        <a:solidFill>
          <a:srgbClr val="FFFFFF"/>
        </a:solidFill>
        <a:ln w="9525">
          <a:solidFill>
            <a:srgbClr val="000000"/>
          </a:solidFill>
          <a:miter lim="800000"/>
          <a:headEnd/>
          <a:tailEnd/>
        </a:ln>
        <a:effectLst>
          <a:outerShdw dist="107763" dir="2700000" algn="ctr" rotWithShape="0">
            <a:srgbClr val="808080">
              <a:alpha val="50000"/>
            </a:srgbClr>
          </a:outerShdw>
        </a:effectLst>
      </xdr:spPr>
      <xdr:txBody>
        <a:bodyPr vertOverflow="clip" wrap="square" lIns="91440" tIns="45720" rIns="91440" bIns="45720" anchor="ctr" upright="1"/>
        <a:lstStyle/>
        <a:p>
          <a:pPr algn="ctr" rtl="0">
            <a:lnSpc>
              <a:spcPts val="1900"/>
            </a:lnSpc>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Ｂ．私立幼稚園施設整備事業</a:t>
          </a:r>
          <a:endPar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900"/>
            </a:lnSpc>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１，４４０百万円</a:t>
          </a:r>
        </a:p>
        <a:p>
          <a:pPr algn="ctr" rtl="0">
            <a:lnSpc>
              <a:spcPts val="1800"/>
            </a:lnSpc>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学校法人（全２３９法人）</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9</xdr:col>
      <xdr:colOff>122465</xdr:colOff>
      <xdr:row>760</xdr:row>
      <xdr:rowOff>190501</xdr:rowOff>
    </xdr:from>
    <xdr:to>
      <xdr:col>25</xdr:col>
      <xdr:colOff>121555</xdr:colOff>
      <xdr:row>763</xdr:row>
      <xdr:rowOff>136072</xdr:rowOff>
    </xdr:to>
    <xdr:sp macro="" textlink="">
      <xdr:nvSpPr>
        <xdr:cNvPr id="22" name="Text Box 15">
          <a:extLst>
            <a:ext uri="{FF2B5EF4-FFF2-40B4-BE49-F238E27FC236}">
              <a16:creationId xmlns:a16="http://schemas.microsoft.com/office/drawing/2014/main" id="{23855A5C-CA3B-4144-9326-2F6B50539F01}"/>
            </a:ext>
          </a:extLst>
        </xdr:cNvPr>
        <xdr:cNvSpPr txBox="1">
          <a:spLocks noChangeArrowheads="1"/>
        </xdr:cNvSpPr>
      </xdr:nvSpPr>
      <xdr:spPr bwMode="auto">
        <a:xfrm>
          <a:off x="1959429" y="50781858"/>
          <a:ext cx="3264805" cy="1006928"/>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幼稚園の新設及び学級増のための園舎の新築及び増築、学級定員の引き下げに伴う増築、危険な状態にある園舎の改築、園舎の新増改築に際して行う屋外教育環境整備、園舎の耐震補強工事、アスベスト等対策工事、防犯対策工事、エコ改修事業の実施</a:t>
          </a:r>
        </a:p>
      </xdr:txBody>
    </xdr:sp>
    <xdr:clientData/>
  </xdr:twoCellAnchor>
  <xdr:twoCellAnchor>
    <xdr:from>
      <xdr:col>9</xdr:col>
      <xdr:colOff>13608</xdr:colOff>
      <xdr:row>760</xdr:row>
      <xdr:rowOff>122464</xdr:rowOff>
    </xdr:from>
    <xdr:to>
      <xdr:col>26</xdr:col>
      <xdr:colOff>49213</xdr:colOff>
      <xdr:row>763</xdr:row>
      <xdr:rowOff>139407</xdr:rowOff>
    </xdr:to>
    <xdr:sp macro="" textlink="">
      <xdr:nvSpPr>
        <xdr:cNvPr id="23" name="AutoShape 16">
          <a:extLst>
            <a:ext uri="{FF2B5EF4-FFF2-40B4-BE49-F238E27FC236}">
              <a16:creationId xmlns:a16="http://schemas.microsoft.com/office/drawing/2014/main" id="{C952B30B-EDA5-497B-8449-C6753307086C}"/>
            </a:ext>
          </a:extLst>
        </xdr:cNvPr>
        <xdr:cNvSpPr>
          <a:spLocks noChangeArrowheads="1"/>
        </xdr:cNvSpPr>
      </xdr:nvSpPr>
      <xdr:spPr bwMode="auto">
        <a:xfrm>
          <a:off x="1850572" y="50713821"/>
          <a:ext cx="3505427" cy="10783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c r="AP2" s="939"/>
      <c r="AQ2" s="939"/>
      <c r="AR2" s="79" t="str">
        <f>IF(OR(AO2="　", AO2=""), "", "-")</f>
        <v/>
      </c>
      <c r="AS2" s="940">
        <v>153</v>
      </c>
      <c r="AT2" s="940"/>
      <c r="AU2" s="940"/>
      <c r="AV2" s="52" t="str">
        <f>IF(AW2="", "", "-")</f>
        <v/>
      </c>
      <c r="AW2" s="911"/>
      <c r="AX2" s="911"/>
    </row>
    <row r="3" spans="1:50" ht="21" customHeight="1" thickBot="1" x14ac:dyDescent="0.2">
      <c r="A3" s="867" t="s">
        <v>541</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575</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623</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624</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576</v>
      </c>
      <c r="H5" s="840"/>
      <c r="I5" s="840"/>
      <c r="J5" s="840"/>
      <c r="K5" s="840"/>
      <c r="L5" s="840"/>
      <c r="M5" s="841" t="s">
        <v>66</v>
      </c>
      <c r="N5" s="842"/>
      <c r="O5" s="842"/>
      <c r="P5" s="842"/>
      <c r="Q5" s="842"/>
      <c r="R5" s="843"/>
      <c r="S5" s="844" t="s">
        <v>577</v>
      </c>
      <c r="T5" s="840"/>
      <c r="U5" s="840"/>
      <c r="V5" s="840"/>
      <c r="W5" s="840"/>
      <c r="X5" s="845"/>
      <c r="Y5" s="698" t="s">
        <v>3</v>
      </c>
      <c r="Z5" s="543"/>
      <c r="AA5" s="543"/>
      <c r="AB5" s="543"/>
      <c r="AC5" s="543"/>
      <c r="AD5" s="544"/>
      <c r="AE5" s="699" t="s">
        <v>625</v>
      </c>
      <c r="AF5" s="699"/>
      <c r="AG5" s="699"/>
      <c r="AH5" s="699"/>
      <c r="AI5" s="699"/>
      <c r="AJ5" s="699"/>
      <c r="AK5" s="699"/>
      <c r="AL5" s="699"/>
      <c r="AM5" s="699"/>
      <c r="AN5" s="699"/>
      <c r="AO5" s="699"/>
      <c r="AP5" s="700"/>
      <c r="AQ5" s="701" t="s">
        <v>667</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569</v>
      </c>
      <c r="H7" s="499"/>
      <c r="I7" s="499"/>
      <c r="J7" s="499"/>
      <c r="K7" s="499"/>
      <c r="L7" s="499"/>
      <c r="M7" s="499"/>
      <c r="N7" s="499"/>
      <c r="O7" s="499"/>
      <c r="P7" s="499"/>
      <c r="Q7" s="499"/>
      <c r="R7" s="499"/>
      <c r="S7" s="499"/>
      <c r="T7" s="499"/>
      <c r="U7" s="499"/>
      <c r="V7" s="499"/>
      <c r="W7" s="499"/>
      <c r="X7" s="500"/>
      <c r="Y7" s="922" t="s">
        <v>513</v>
      </c>
      <c r="Z7" s="443"/>
      <c r="AA7" s="443"/>
      <c r="AB7" s="443"/>
      <c r="AC7" s="443"/>
      <c r="AD7" s="923"/>
      <c r="AE7" s="912" t="s">
        <v>578</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5" t="s">
        <v>378</v>
      </c>
      <c r="B8" s="496"/>
      <c r="C8" s="496"/>
      <c r="D8" s="496"/>
      <c r="E8" s="496"/>
      <c r="F8" s="497"/>
      <c r="G8" s="941" t="str">
        <f>入力規則等!A28</f>
        <v>少子化社会対策</v>
      </c>
      <c r="H8" s="720"/>
      <c r="I8" s="720"/>
      <c r="J8" s="720"/>
      <c r="K8" s="720"/>
      <c r="L8" s="720"/>
      <c r="M8" s="720"/>
      <c r="N8" s="720"/>
      <c r="O8" s="720"/>
      <c r="P8" s="720"/>
      <c r="Q8" s="720"/>
      <c r="R8" s="720"/>
      <c r="S8" s="720"/>
      <c r="T8" s="720"/>
      <c r="U8" s="720"/>
      <c r="V8" s="720"/>
      <c r="W8" s="720"/>
      <c r="X8" s="942"/>
      <c r="Y8" s="846" t="s">
        <v>379</v>
      </c>
      <c r="Z8" s="847"/>
      <c r="AA8" s="847"/>
      <c r="AB8" s="847"/>
      <c r="AC8" s="847"/>
      <c r="AD8" s="848"/>
      <c r="AE8" s="719" t="str">
        <f>入力規則等!K13</f>
        <v>文教及び科学振興</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579</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580</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補助</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3" t="s">
        <v>24</v>
      </c>
      <c r="B12" s="944"/>
      <c r="C12" s="944"/>
      <c r="D12" s="944"/>
      <c r="E12" s="944"/>
      <c r="F12" s="945"/>
      <c r="G12" s="760"/>
      <c r="H12" s="761"/>
      <c r="I12" s="761"/>
      <c r="J12" s="761"/>
      <c r="K12" s="761"/>
      <c r="L12" s="761"/>
      <c r="M12" s="761"/>
      <c r="N12" s="761"/>
      <c r="O12" s="761"/>
      <c r="P12" s="415" t="s">
        <v>532</v>
      </c>
      <c r="Q12" s="416"/>
      <c r="R12" s="416"/>
      <c r="S12" s="416"/>
      <c r="T12" s="416"/>
      <c r="U12" s="416"/>
      <c r="V12" s="417"/>
      <c r="W12" s="415" t="s">
        <v>529</v>
      </c>
      <c r="X12" s="416"/>
      <c r="Y12" s="416"/>
      <c r="Z12" s="416"/>
      <c r="AA12" s="416"/>
      <c r="AB12" s="416"/>
      <c r="AC12" s="417"/>
      <c r="AD12" s="415" t="s">
        <v>524</v>
      </c>
      <c r="AE12" s="416"/>
      <c r="AF12" s="416"/>
      <c r="AG12" s="416"/>
      <c r="AH12" s="416"/>
      <c r="AI12" s="416"/>
      <c r="AJ12" s="417"/>
      <c r="AK12" s="415" t="s">
        <v>517</v>
      </c>
      <c r="AL12" s="416"/>
      <c r="AM12" s="416"/>
      <c r="AN12" s="416"/>
      <c r="AO12" s="416"/>
      <c r="AP12" s="416"/>
      <c r="AQ12" s="417"/>
      <c r="AR12" s="415" t="s">
        <v>515</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501</v>
      </c>
      <c r="Q13" s="658"/>
      <c r="R13" s="658"/>
      <c r="S13" s="658"/>
      <c r="T13" s="658"/>
      <c r="U13" s="658"/>
      <c r="V13" s="659"/>
      <c r="W13" s="657">
        <v>502</v>
      </c>
      <c r="X13" s="658"/>
      <c r="Y13" s="658"/>
      <c r="Z13" s="658"/>
      <c r="AA13" s="658"/>
      <c r="AB13" s="658"/>
      <c r="AC13" s="659"/>
      <c r="AD13" s="657">
        <v>516</v>
      </c>
      <c r="AE13" s="658"/>
      <c r="AF13" s="658"/>
      <c r="AG13" s="658"/>
      <c r="AH13" s="658"/>
      <c r="AI13" s="658"/>
      <c r="AJ13" s="659"/>
      <c r="AK13" s="657">
        <v>1295</v>
      </c>
      <c r="AL13" s="658"/>
      <c r="AM13" s="658"/>
      <c r="AN13" s="658"/>
      <c r="AO13" s="658"/>
      <c r="AP13" s="658"/>
      <c r="AQ13" s="659"/>
      <c r="AR13" s="919">
        <v>1500</v>
      </c>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v>3006</v>
      </c>
      <c r="Q14" s="658"/>
      <c r="R14" s="658"/>
      <c r="S14" s="658"/>
      <c r="T14" s="658"/>
      <c r="U14" s="658"/>
      <c r="V14" s="659"/>
      <c r="W14" s="657">
        <v>969</v>
      </c>
      <c r="X14" s="658"/>
      <c r="Y14" s="658"/>
      <c r="Z14" s="658"/>
      <c r="AA14" s="658"/>
      <c r="AB14" s="658"/>
      <c r="AC14" s="659"/>
      <c r="AD14" s="657">
        <v>1509</v>
      </c>
      <c r="AE14" s="658"/>
      <c r="AF14" s="658"/>
      <c r="AG14" s="658"/>
      <c r="AH14" s="658"/>
      <c r="AI14" s="658"/>
      <c r="AJ14" s="659"/>
      <c r="AK14" s="657"/>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v>532</v>
      </c>
      <c r="Q15" s="658"/>
      <c r="R15" s="658"/>
      <c r="S15" s="658"/>
      <c r="T15" s="658"/>
      <c r="U15" s="658"/>
      <c r="V15" s="659"/>
      <c r="W15" s="657">
        <v>2991</v>
      </c>
      <c r="X15" s="658"/>
      <c r="Y15" s="658"/>
      <c r="Z15" s="658"/>
      <c r="AA15" s="658"/>
      <c r="AB15" s="658"/>
      <c r="AC15" s="659"/>
      <c r="AD15" s="657">
        <v>1314</v>
      </c>
      <c r="AE15" s="658"/>
      <c r="AF15" s="658"/>
      <c r="AG15" s="658"/>
      <c r="AH15" s="658"/>
      <c r="AI15" s="658"/>
      <c r="AJ15" s="659"/>
      <c r="AK15" s="657">
        <v>1609</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v>-2991</v>
      </c>
      <c r="Q16" s="658"/>
      <c r="R16" s="658"/>
      <c r="S16" s="658"/>
      <c r="T16" s="658"/>
      <c r="U16" s="658"/>
      <c r="V16" s="659"/>
      <c r="W16" s="657">
        <v>-1314</v>
      </c>
      <c r="X16" s="658"/>
      <c r="Y16" s="658"/>
      <c r="Z16" s="658"/>
      <c r="AA16" s="658"/>
      <c r="AB16" s="658"/>
      <c r="AC16" s="659"/>
      <c r="AD16" s="657">
        <v>-1609</v>
      </c>
      <c r="AE16" s="658"/>
      <c r="AF16" s="658"/>
      <c r="AG16" s="658"/>
      <c r="AH16" s="658"/>
      <c r="AI16" s="658"/>
      <c r="AJ16" s="659"/>
      <c r="AK16" s="657"/>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569</v>
      </c>
      <c r="Q17" s="658"/>
      <c r="R17" s="658"/>
      <c r="S17" s="658"/>
      <c r="T17" s="658"/>
      <c r="U17" s="658"/>
      <c r="V17" s="659"/>
      <c r="W17" s="657" t="s">
        <v>569</v>
      </c>
      <c r="X17" s="658"/>
      <c r="Y17" s="658"/>
      <c r="Z17" s="658"/>
      <c r="AA17" s="658"/>
      <c r="AB17" s="658"/>
      <c r="AC17" s="659"/>
      <c r="AD17" s="657"/>
      <c r="AE17" s="658"/>
      <c r="AF17" s="658"/>
      <c r="AG17" s="658"/>
      <c r="AH17" s="658"/>
      <c r="AI17" s="658"/>
      <c r="AJ17" s="659"/>
      <c r="AK17" s="657"/>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1048</v>
      </c>
      <c r="Q18" s="879"/>
      <c r="R18" s="879"/>
      <c r="S18" s="879"/>
      <c r="T18" s="879"/>
      <c r="U18" s="879"/>
      <c r="V18" s="880"/>
      <c r="W18" s="878">
        <f>SUM(W13:AC17)</f>
        <v>3148</v>
      </c>
      <c r="X18" s="879"/>
      <c r="Y18" s="879"/>
      <c r="Z18" s="879"/>
      <c r="AA18" s="879"/>
      <c r="AB18" s="879"/>
      <c r="AC18" s="880"/>
      <c r="AD18" s="878">
        <f>SUM(AD13:AJ17)</f>
        <v>1730</v>
      </c>
      <c r="AE18" s="879"/>
      <c r="AF18" s="879"/>
      <c r="AG18" s="879"/>
      <c r="AH18" s="879"/>
      <c r="AI18" s="879"/>
      <c r="AJ18" s="880"/>
      <c r="AK18" s="878">
        <f>SUM(AK13:AQ17)</f>
        <v>2904</v>
      </c>
      <c r="AL18" s="879"/>
      <c r="AM18" s="879"/>
      <c r="AN18" s="879"/>
      <c r="AO18" s="879"/>
      <c r="AP18" s="879"/>
      <c r="AQ18" s="880"/>
      <c r="AR18" s="878">
        <f>SUM(AR13:AX17)</f>
        <v>1500</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921</v>
      </c>
      <c r="Q19" s="658"/>
      <c r="R19" s="658"/>
      <c r="S19" s="658"/>
      <c r="T19" s="658"/>
      <c r="U19" s="658"/>
      <c r="V19" s="659"/>
      <c r="W19" s="657">
        <v>1620</v>
      </c>
      <c r="X19" s="658"/>
      <c r="Y19" s="658"/>
      <c r="Z19" s="658"/>
      <c r="AA19" s="658"/>
      <c r="AB19" s="658"/>
      <c r="AC19" s="659"/>
      <c r="AD19" s="657">
        <v>1440</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6" t="s">
        <v>10</v>
      </c>
      <c r="H20" s="877"/>
      <c r="I20" s="877"/>
      <c r="J20" s="877"/>
      <c r="K20" s="877"/>
      <c r="L20" s="877"/>
      <c r="M20" s="877"/>
      <c r="N20" s="877"/>
      <c r="O20" s="877"/>
      <c r="P20" s="318">
        <f>IF(P18=0, "-", SUM(P19)/P18)</f>
        <v>0.87881679389312972</v>
      </c>
      <c r="Q20" s="318"/>
      <c r="R20" s="318"/>
      <c r="S20" s="318"/>
      <c r="T20" s="318"/>
      <c r="U20" s="318"/>
      <c r="V20" s="318"/>
      <c r="W20" s="318">
        <f t="shared" ref="W20" si="0">IF(W18=0, "-", SUM(W19)/W18)</f>
        <v>0.51461245235069886</v>
      </c>
      <c r="X20" s="318"/>
      <c r="Y20" s="318"/>
      <c r="Z20" s="318"/>
      <c r="AA20" s="318"/>
      <c r="AB20" s="318"/>
      <c r="AC20" s="318"/>
      <c r="AD20" s="318">
        <f t="shared" ref="AD20" si="1">IF(AD18=0, "-", SUM(AD19)/AD18)</f>
        <v>0.83236994219653182</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46"/>
      <c r="G21" s="316" t="s">
        <v>477</v>
      </c>
      <c r="H21" s="317"/>
      <c r="I21" s="317"/>
      <c r="J21" s="317"/>
      <c r="K21" s="317"/>
      <c r="L21" s="317"/>
      <c r="M21" s="317"/>
      <c r="N21" s="317"/>
      <c r="O21" s="317"/>
      <c r="P21" s="318">
        <f>IF(P19=0, "-", SUM(P19)/SUM(P13,P14))</f>
        <v>0.26261762189905902</v>
      </c>
      <c r="Q21" s="318"/>
      <c r="R21" s="318"/>
      <c r="S21" s="318"/>
      <c r="T21" s="318"/>
      <c r="U21" s="318"/>
      <c r="V21" s="318"/>
      <c r="W21" s="318">
        <f t="shared" ref="W21" si="2">IF(W19=0, "-", SUM(W19)/SUM(W13,W14))</f>
        <v>1.1012916383412645</v>
      </c>
      <c r="X21" s="318"/>
      <c r="Y21" s="318"/>
      <c r="Z21" s="318"/>
      <c r="AA21" s="318"/>
      <c r="AB21" s="318"/>
      <c r="AC21" s="318"/>
      <c r="AD21" s="318">
        <f t="shared" ref="AD21" si="3">IF(AD19=0, "-", SUM(AD19)/SUM(AD13,AD14))</f>
        <v>0.71111111111111114</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4" t="s">
        <v>557</v>
      </c>
      <c r="B22" s="965"/>
      <c r="C22" s="965"/>
      <c r="D22" s="965"/>
      <c r="E22" s="965"/>
      <c r="F22" s="966"/>
      <c r="G22" s="951" t="s">
        <v>456</v>
      </c>
      <c r="H22" s="222"/>
      <c r="I22" s="222"/>
      <c r="J22" s="222"/>
      <c r="K22" s="222"/>
      <c r="L22" s="222"/>
      <c r="M22" s="222"/>
      <c r="N22" s="222"/>
      <c r="O22" s="223"/>
      <c r="P22" s="936" t="s">
        <v>518</v>
      </c>
      <c r="Q22" s="222"/>
      <c r="R22" s="222"/>
      <c r="S22" s="222"/>
      <c r="T22" s="222"/>
      <c r="U22" s="222"/>
      <c r="V22" s="223"/>
      <c r="W22" s="936" t="s">
        <v>514</v>
      </c>
      <c r="X22" s="222"/>
      <c r="Y22" s="222"/>
      <c r="Z22" s="222"/>
      <c r="AA22" s="222"/>
      <c r="AB22" s="222"/>
      <c r="AC22" s="223"/>
      <c r="AD22" s="936" t="s">
        <v>455</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25.5" customHeight="1" x14ac:dyDescent="0.15">
      <c r="A23" s="967"/>
      <c r="B23" s="968"/>
      <c r="C23" s="968"/>
      <c r="D23" s="968"/>
      <c r="E23" s="968"/>
      <c r="F23" s="969"/>
      <c r="G23" s="952" t="s">
        <v>581</v>
      </c>
      <c r="H23" s="953"/>
      <c r="I23" s="953"/>
      <c r="J23" s="953"/>
      <c r="K23" s="953"/>
      <c r="L23" s="953"/>
      <c r="M23" s="953"/>
      <c r="N23" s="953"/>
      <c r="O23" s="954"/>
      <c r="P23" s="919">
        <v>1295</v>
      </c>
      <c r="Q23" s="920"/>
      <c r="R23" s="920"/>
      <c r="S23" s="920"/>
      <c r="T23" s="920"/>
      <c r="U23" s="920"/>
      <c r="V23" s="937"/>
      <c r="W23" s="919">
        <v>1500</v>
      </c>
      <c r="X23" s="920"/>
      <c r="Y23" s="920"/>
      <c r="Z23" s="920"/>
      <c r="AA23" s="920"/>
      <c r="AB23" s="920"/>
      <c r="AC23" s="937"/>
      <c r="AD23" s="974" t="s">
        <v>672</v>
      </c>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5"/>
      <c r="H24" s="956"/>
      <c r="I24" s="956"/>
      <c r="J24" s="956"/>
      <c r="K24" s="956"/>
      <c r="L24" s="956"/>
      <c r="M24" s="956"/>
      <c r="N24" s="956"/>
      <c r="O24" s="957"/>
      <c r="P24" s="657"/>
      <c r="Q24" s="658"/>
      <c r="R24" s="658"/>
      <c r="S24" s="658"/>
      <c r="T24" s="658"/>
      <c r="U24" s="658"/>
      <c r="V24" s="659"/>
      <c r="W24" s="657"/>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15">
      <c r="A25" s="967"/>
      <c r="B25" s="968"/>
      <c r="C25" s="968"/>
      <c r="D25" s="968"/>
      <c r="E25" s="968"/>
      <c r="F25" s="969"/>
      <c r="G25" s="955"/>
      <c r="H25" s="956"/>
      <c r="I25" s="956"/>
      <c r="J25" s="956"/>
      <c r="K25" s="956"/>
      <c r="L25" s="956"/>
      <c r="M25" s="956"/>
      <c r="N25" s="956"/>
      <c r="O25" s="957"/>
      <c r="P25" s="657"/>
      <c r="Q25" s="658"/>
      <c r="R25" s="658"/>
      <c r="S25" s="658"/>
      <c r="T25" s="658"/>
      <c r="U25" s="658"/>
      <c r="V25" s="659"/>
      <c r="W25" s="657"/>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x14ac:dyDescent="0.15">
      <c r="A26" s="967"/>
      <c r="B26" s="968"/>
      <c r="C26" s="968"/>
      <c r="D26" s="968"/>
      <c r="E26" s="968"/>
      <c r="F26" s="969"/>
      <c r="G26" s="955"/>
      <c r="H26" s="956"/>
      <c r="I26" s="956"/>
      <c r="J26" s="956"/>
      <c r="K26" s="956"/>
      <c r="L26" s="956"/>
      <c r="M26" s="956"/>
      <c r="N26" s="956"/>
      <c r="O26" s="957"/>
      <c r="P26" s="657"/>
      <c r="Q26" s="658"/>
      <c r="R26" s="658"/>
      <c r="S26" s="658"/>
      <c r="T26" s="658"/>
      <c r="U26" s="658"/>
      <c r="V26" s="659"/>
      <c r="W26" s="657"/>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customHeight="1" x14ac:dyDescent="0.15">
      <c r="A27" s="967"/>
      <c r="B27" s="968"/>
      <c r="C27" s="968"/>
      <c r="D27" s="968"/>
      <c r="E27" s="968"/>
      <c r="F27" s="969"/>
      <c r="G27" s="955"/>
      <c r="H27" s="956"/>
      <c r="I27" s="956"/>
      <c r="J27" s="956"/>
      <c r="K27" s="956"/>
      <c r="L27" s="956"/>
      <c r="M27" s="956"/>
      <c r="N27" s="956"/>
      <c r="O27" s="957"/>
      <c r="P27" s="657"/>
      <c r="Q27" s="658"/>
      <c r="R27" s="658"/>
      <c r="S27" s="658"/>
      <c r="T27" s="658"/>
      <c r="U27" s="658"/>
      <c r="V27" s="659"/>
      <c r="W27" s="657"/>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967"/>
      <c r="B28" s="968"/>
      <c r="C28" s="968"/>
      <c r="D28" s="968"/>
      <c r="E28" s="968"/>
      <c r="F28" s="969"/>
      <c r="G28" s="958" t="s">
        <v>460</v>
      </c>
      <c r="H28" s="959"/>
      <c r="I28" s="959"/>
      <c r="J28" s="959"/>
      <c r="K28" s="959"/>
      <c r="L28" s="959"/>
      <c r="M28" s="959"/>
      <c r="N28" s="959"/>
      <c r="O28" s="960"/>
      <c r="P28" s="878">
        <f>P29-SUM(P23:P27)</f>
        <v>0</v>
      </c>
      <c r="Q28" s="879"/>
      <c r="R28" s="879"/>
      <c r="S28" s="879"/>
      <c r="T28" s="879"/>
      <c r="U28" s="879"/>
      <c r="V28" s="880"/>
      <c r="W28" s="878">
        <f>W29-SUM(W23:W27)</f>
        <v>0</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457</v>
      </c>
      <c r="H29" s="962"/>
      <c r="I29" s="962"/>
      <c r="J29" s="962"/>
      <c r="K29" s="962"/>
      <c r="L29" s="962"/>
      <c r="M29" s="962"/>
      <c r="N29" s="962"/>
      <c r="O29" s="963"/>
      <c r="P29" s="657">
        <f>AK13</f>
        <v>1295</v>
      </c>
      <c r="Q29" s="658"/>
      <c r="R29" s="658"/>
      <c r="S29" s="658"/>
      <c r="T29" s="658"/>
      <c r="U29" s="658"/>
      <c r="V29" s="659"/>
      <c r="W29" s="933">
        <f>AR13</f>
        <v>1500</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472</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533</v>
      </c>
      <c r="AF30" s="859"/>
      <c r="AG30" s="859"/>
      <c r="AH30" s="860"/>
      <c r="AI30" s="858" t="s">
        <v>530</v>
      </c>
      <c r="AJ30" s="859"/>
      <c r="AK30" s="859"/>
      <c r="AL30" s="860"/>
      <c r="AM30" s="915" t="s">
        <v>525</v>
      </c>
      <c r="AN30" s="915"/>
      <c r="AO30" s="915"/>
      <c r="AP30" s="858"/>
      <c r="AQ30" s="767" t="s">
        <v>354</v>
      </c>
      <c r="AR30" s="768"/>
      <c r="AS30" s="768"/>
      <c r="AT30" s="769"/>
      <c r="AU30" s="774" t="s">
        <v>253</v>
      </c>
      <c r="AV30" s="774"/>
      <c r="AW30" s="774"/>
      <c r="AX30" s="916"/>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v>31</v>
      </c>
      <c r="AR31" s="200"/>
      <c r="AS31" s="133" t="s">
        <v>355</v>
      </c>
      <c r="AT31" s="134"/>
      <c r="AU31" s="199" t="s">
        <v>569</v>
      </c>
      <c r="AV31" s="199"/>
      <c r="AW31" s="398" t="s">
        <v>300</v>
      </c>
      <c r="AX31" s="399"/>
    </row>
    <row r="32" spans="1:50" ht="23.25" customHeight="1" x14ac:dyDescent="0.15">
      <c r="A32" s="403"/>
      <c r="B32" s="401"/>
      <c r="C32" s="401"/>
      <c r="D32" s="401"/>
      <c r="E32" s="401"/>
      <c r="F32" s="402"/>
      <c r="G32" s="564" t="s">
        <v>582</v>
      </c>
      <c r="H32" s="565"/>
      <c r="I32" s="565"/>
      <c r="J32" s="565"/>
      <c r="K32" s="565"/>
      <c r="L32" s="565"/>
      <c r="M32" s="565"/>
      <c r="N32" s="565"/>
      <c r="O32" s="566"/>
      <c r="P32" s="105" t="s">
        <v>583</v>
      </c>
      <c r="Q32" s="105"/>
      <c r="R32" s="105"/>
      <c r="S32" s="105"/>
      <c r="T32" s="105"/>
      <c r="U32" s="105"/>
      <c r="V32" s="105"/>
      <c r="W32" s="105"/>
      <c r="X32" s="106"/>
      <c r="Y32" s="471" t="s">
        <v>12</v>
      </c>
      <c r="Z32" s="531"/>
      <c r="AA32" s="532"/>
      <c r="AB32" s="461" t="s">
        <v>493</v>
      </c>
      <c r="AC32" s="461"/>
      <c r="AD32" s="461"/>
      <c r="AE32" s="218">
        <v>87</v>
      </c>
      <c r="AF32" s="219"/>
      <c r="AG32" s="219"/>
      <c r="AH32" s="219"/>
      <c r="AI32" s="218">
        <v>88</v>
      </c>
      <c r="AJ32" s="219"/>
      <c r="AK32" s="219"/>
      <c r="AL32" s="219"/>
      <c r="AM32" s="218">
        <v>90</v>
      </c>
      <c r="AN32" s="219"/>
      <c r="AO32" s="219"/>
      <c r="AP32" s="219"/>
      <c r="AQ32" s="340" t="s">
        <v>569</v>
      </c>
      <c r="AR32" s="207"/>
      <c r="AS32" s="207"/>
      <c r="AT32" s="341"/>
      <c r="AU32" s="219" t="s">
        <v>569</v>
      </c>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493</v>
      </c>
      <c r="AC33" s="523"/>
      <c r="AD33" s="523"/>
      <c r="AE33" s="218">
        <v>100</v>
      </c>
      <c r="AF33" s="219"/>
      <c r="AG33" s="219"/>
      <c r="AH33" s="219"/>
      <c r="AI33" s="218">
        <v>100</v>
      </c>
      <c r="AJ33" s="219"/>
      <c r="AK33" s="219"/>
      <c r="AL33" s="219"/>
      <c r="AM33" s="218">
        <v>100</v>
      </c>
      <c r="AN33" s="219"/>
      <c r="AO33" s="219"/>
      <c r="AP33" s="219"/>
      <c r="AQ33" s="340">
        <v>100</v>
      </c>
      <c r="AR33" s="207"/>
      <c r="AS33" s="207"/>
      <c r="AT33" s="341"/>
      <c r="AU33" s="219">
        <v>100</v>
      </c>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87</v>
      </c>
      <c r="AF34" s="219"/>
      <c r="AG34" s="219"/>
      <c r="AH34" s="219"/>
      <c r="AI34" s="218">
        <v>88</v>
      </c>
      <c r="AJ34" s="219"/>
      <c r="AK34" s="219"/>
      <c r="AL34" s="219"/>
      <c r="AM34" s="218">
        <v>90</v>
      </c>
      <c r="AN34" s="219"/>
      <c r="AO34" s="219"/>
      <c r="AP34" s="219"/>
      <c r="AQ34" s="340" t="s">
        <v>569</v>
      </c>
      <c r="AR34" s="207"/>
      <c r="AS34" s="207"/>
      <c r="AT34" s="341"/>
      <c r="AU34" s="219" t="s">
        <v>569</v>
      </c>
      <c r="AV34" s="219"/>
      <c r="AW34" s="219"/>
      <c r="AX34" s="221"/>
    </row>
    <row r="35" spans="1:50" ht="23.25" customHeight="1" x14ac:dyDescent="0.15">
      <c r="A35" s="226" t="s">
        <v>502</v>
      </c>
      <c r="B35" s="227"/>
      <c r="C35" s="227"/>
      <c r="D35" s="227"/>
      <c r="E35" s="227"/>
      <c r="F35" s="228"/>
      <c r="G35" s="232" t="s">
        <v>584</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0" t="s">
        <v>472</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533</v>
      </c>
      <c r="AF37" s="245"/>
      <c r="AG37" s="245"/>
      <c r="AH37" s="246"/>
      <c r="AI37" s="244" t="s">
        <v>530</v>
      </c>
      <c r="AJ37" s="245"/>
      <c r="AK37" s="245"/>
      <c r="AL37" s="246"/>
      <c r="AM37" s="250" t="s">
        <v>525</v>
      </c>
      <c r="AN37" s="250"/>
      <c r="AO37" s="250"/>
      <c r="AP37" s="244"/>
      <c r="AQ37" s="151" t="s">
        <v>354</v>
      </c>
      <c r="AR37" s="152"/>
      <c r="AS37" s="152"/>
      <c r="AT37" s="153"/>
      <c r="AU37" s="411" t="s">
        <v>253</v>
      </c>
      <c r="AV37" s="411"/>
      <c r="AW37" s="411"/>
      <c r="AX37" s="910"/>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502</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472</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533</v>
      </c>
      <c r="AF44" s="245"/>
      <c r="AG44" s="245"/>
      <c r="AH44" s="246"/>
      <c r="AI44" s="244" t="s">
        <v>530</v>
      </c>
      <c r="AJ44" s="245"/>
      <c r="AK44" s="245"/>
      <c r="AL44" s="246"/>
      <c r="AM44" s="250" t="s">
        <v>525</v>
      </c>
      <c r="AN44" s="250"/>
      <c r="AO44" s="250"/>
      <c r="AP44" s="244"/>
      <c r="AQ44" s="151" t="s">
        <v>354</v>
      </c>
      <c r="AR44" s="152"/>
      <c r="AS44" s="152"/>
      <c r="AT44" s="153"/>
      <c r="AU44" s="411" t="s">
        <v>253</v>
      </c>
      <c r="AV44" s="411"/>
      <c r="AW44" s="411"/>
      <c r="AX44" s="910"/>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502</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472</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533</v>
      </c>
      <c r="AF51" s="245"/>
      <c r="AG51" s="245"/>
      <c r="AH51" s="246"/>
      <c r="AI51" s="244" t="s">
        <v>530</v>
      </c>
      <c r="AJ51" s="245"/>
      <c r="AK51" s="245"/>
      <c r="AL51" s="246"/>
      <c r="AM51" s="250" t="s">
        <v>526</v>
      </c>
      <c r="AN51" s="250"/>
      <c r="AO51" s="250"/>
      <c r="AP51" s="244"/>
      <c r="AQ51" s="151" t="s">
        <v>354</v>
      </c>
      <c r="AR51" s="152"/>
      <c r="AS51" s="152"/>
      <c r="AT51" s="153"/>
      <c r="AU51" s="924" t="s">
        <v>253</v>
      </c>
      <c r="AV51" s="924"/>
      <c r="AW51" s="924"/>
      <c r="AX51" s="925"/>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502</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472</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534</v>
      </c>
      <c r="AF58" s="245"/>
      <c r="AG58" s="245"/>
      <c r="AH58" s="246"/>
      <c r="AI58" s="244" t="s">
        <v>530</v>
      </c>
      <c r="AJ58" s="245"/>
      <c r="AK58" s="245"/>
      <c r="AL58" s="246"/>
      <c r="AM58" s="250" t="s">
        <v>525</v>
      </c>
      <c r="AN58" s="250"/>
      <c r="AO58" s="250"/>
      <c r="AP58" s="244"/>
      <c r="AQ58" s="151" t="s">
        <v>354</v>
      </c>
      <c r="AR58" s="152"/>
      <c r="AS58" s="152"/>
      <c r="AT58" s="153"/>
      <c r="AU58" s="924" t="s">
        <v>253</v>
      </c>
      <c r="AV58" s="924"/>
      <c r="AW58" s="924"/>
      <c r="AX58" s="925"/>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502</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473</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468</v>
      </c>
      <c r="X65" s="488"/>
      <c r="Y65" s="491"/>
      <c r="Z65" s="491"/>
      <c r="AA65" s="492"/>
      <c r="AB65" s="238" t="s">
        <v>11</v>
      </c>
      <c r="AC65" s="239"/>
      <c r="AD65" s="240"/>
      <c r="AE65" s="244" t="s">
        <v>533</v>
      </c>
      <c r="AF65" s="245"/>
      <c r="AG65" s="245"/>
      <c r="AH65" s="246"/>
      <c r="AI65" s="244" t="s">
        <v>530</v>
      </c>
      <c r="AJ65" s="245"/>
      <c r="AK65" s="245"/>
      <c r="AL65" s="246"/>
      <c r="AM65" s="250" t="s">
        <v>525</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471</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492</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492</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493</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478</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491</v>
      </c>
      <c r="X70" s="311"/>
      <c r="Y70" s="270" t="s">
        <v>12</v>
      </c>
      <c r="Z70" s="270"/>
      <c r="AA70" s="271"/>
      <c r="AB70" s="272" t="s">
        <v>492</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492</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493</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473</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533</v>
      </c>
      <c r="AF73" s="245"/>
      <c r="AG73" s="245"/>
      <c r="AH73" s="246"/>
      <c r="AI73" s="244" t="s">
        <v>530</v>
      </c>
      <c r="AJ73" s="245"/>
      <c r="AK73" s="245"/>
      <c r="AL73" s="246"/>
      <c r="AM73" s="250" t="s">
        <v>525</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15">
      <c r="A78" s="335" t="s">
        <v>505</v>
      </c>
      <c r="B78" s="336"/>
      <c r="C78" s="336"/>
      <c r="D78" s="336"/>
      <c r="E78" s="333" t="s">
        <v>450</v>
      </c>
      <c r="F78" s="334"/>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customHeight="1" thickBot="1" x14ac:dyDescent="0.2">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467</v>
      </c>
      <c r="AP79" s="279"/>
      <c r="AQ79" s="279"/>
      <c r="AR79" s="81" t="s">
        <v>465</v>
      </c>
      <c r="AS79" s="278"/>
      <c r="AT79" s="279"/>
      <c r="AU79" s="279"/>
      <c r="AV79" s="279"/>
      <c r="AW79" s="279"/>
      <c r="AX79" s="947"/>
    </row>
    <row r="80" spans="1:50" ht="18.75" hidden="1" customHeight="1" x14ac:dyDescent="0.15">
      <c r="A80" s="864" t="s">
        <v>266</v>
      </c>
      <c r="B80" s="524" t="s">
        <v>464</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558</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5"/>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533</v>
      </c>
      <c r="AF85" s="245"/>
      <c r="AG85" s="245"/>
      <c r="AH85" s="246"/>
      <c r="AI85" s="244" t="s">
        <v>530</v>
      </c>
      <c r="AJ85" s="245"/>
      <c r="AK85" s="245"/>
      <c r="AL85" s="246"/>
      <c r="AM85" s="250" t="s">
        <v>525</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5"/>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533</v>
      </c>
      <c r="AF90" s="245"/>
      <c r="AG90" s="245"/>
      <c r="AH90" s="246"/>
      <c r="AI90" s="244" t="s">
        <v>530</v>
      </c>
      <c r="AJ90" s="245"/>
      <c r="AK90" s="245"/>
      <c r="AL90" s="246"/>
      <c r="AM90" s="250" t="s">
        <v>525</v>
      </c>
      <c r="AN90" s="250"/>
      <c r="AO90" s="250"/>
      <c r="AP90" s="244"/>
      <c r="AQ90" s="159" t="s">
        <v>354</v>
      </c>
      <c r="AR90" s="130"/>
      <c r="AS90" s="130"/>
      <c r="AT90" s="131"/>
      <c r="AU90" s="533" t="s">
        <v>253</v>
      </c>
      <c r="AV90" s="533"/>
      <c r="AW90" s="533"/>
      <c r="AX90" s="534"/>
    </row>
    <row r="91" spans="1:60" ht="18.75" hidden="1" customHeight="1" x14ac:dyDescent="0.15">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533</v>
      </c>
      <c r="AF95" s="245"/>
      <c r="AG95" s="245"/>
      <c r="AH95" s="246"/>
      <c r="AI95" s="244" t="s">
        <v>530</v>
      </c>
      <c r="AJ95" s="245"/>
      <c r="AK95" s="245"/>
      <c r="AL95" s="246"/>
      <c r="AM95" s="250" t="s">
        <v>525</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474</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533</v>
      </c>
      <c r="AF100" s="540"/>
      <c r="AG100" s="540"/>
      <c r="AH100" s="541"/>
      <c r="AI100" s="539" t="s">
        <v>530</v>
      </c>
      <c r="AJ100" s="540"/>
      <c r="AK100" s="540"/>
      <c r="AL100" s="541"/>
      <c r="AM100" s="539" t="s">
        <v>526</v>
      </c>
      <c r="AN100" s="540"/>
      <c r="AO100" s="540"/>
      <c r="AP100" s="541"/>
      <c r="AQ100" s="320" t="s">
        <v>519</v>
      </c>
      <c r="AR100" s="321"/>
      <c r="AS100" s="321"/>
      <c r="AT100" s="322"/>
      <c r="AU100" s="320" t="s">
        <v>516</v>
      </c>
      <c r="AV100" s="321"/>
      <c r="AW100" s="321"/>
      <c r="AX100" s="323"/>
    </row>
    <row r="101" spans="1:60" ht="23.25" customHeight="1" x14ac:dyDescent="0.15">
      <c r="A101" s="422"/>
      <c r="B101" s="423"/>
      <c r="C101" s="423"/>
      <c r="D101" s="423"/>
      <c r="E101" s="423"/>
      <c r="F101" s="424"/>
      <c r="G101" s="105" t="s">
        <v>585</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586</v>
      </c>
      <c r="AC101" s="461"/>
      <c r="AD101" s="461"/>
      <c r="AE101" s="218">
        <v>115</v>
      </c>
      <c r="AF101" s="219"/>
      <c r="AG101" s="219"/>
      <c r="AH101" s="220"/>
      <c r="AI101" s="218">
        <v>247</v>
      </c>
      <c r="AJ101" s="219"/>
      <c r="AK101" s="219"/>
      <c r="AL101" s="220"/>
      <c r="AM101" s="218">
        <v>239</v>
      </c>
      <c r="AN101" s="219"/>
      <c r="AO101" s="219"/>
      <c r="AP101" s="220"/>
      <c r="AQ101" s="218" t="s">
        <v>569</v>
      </c>
      <c r="AR101" s="219"/>
      <c r="AS101" s="219"/>
      <c r="AT101" s="220"/>
      <c r="AU101" s="218" t="s">
        <v>626</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586</v>
      </c>
      <c r="AC102" s="461"/>
      <c r="AD102" s="461"/>
      <c r="AE102" s="418">
        <v>32</v>
      </c>
      <c r="AF102" s="418"/>
      <c r="AG102" s="418"/>
      <c r="AH102" s="418"/>
      <c r="AI102" s="418">
        <v>324</v>
      </c>
      <c r="AJ102" s="418"/>
      <c r="AK102" s="418"/>
      <c r="AL102" s="418"/>
      <c r="AM102" s="418">
        <v>55</v>
      </c>
      <c r="AN102" s="418"/>
      <c r="AO102" s="418"/>
      <c r="AP102" s="418"/>
      <c r="AQ102" s="273">
        <v>197</v>
      </c>
      <c r="AR102" s="274"/>
      <c r="AS102" s="274"/>
      <c r="AT102" s="319"/>
      <c r="AU102" s="273">
        <v>82</v>
      </c>
      <c r="AV102" s="274"/>
      <c r="AW102" s="274"/>
      <c r="AX102" s="319"/>
    </row>
    <row r="103" spans="1:60" ht="31.5" hidden="1" customHeight="1" x14ac:dyDescent="0.15">
      <c r="A103" s="419" t="s">
        <v>474</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533</v>
      </c>
      <c r="AF103" s="416"/>
      <c r="AG103" s="416"/>
      <c r="AH103" s="417"/>
      <c r="AI103" s="415" t="s">
        <v>530</v>
      </c>
      <c r="AJ103" s="416"/>
      <c r="AK103" s="416"/>
      <c r="AL103" s="417"/>
      <c r="AM103" s="415" t="s">
        <v>526</v>
      </c>
      <c r="AN103" s="416"/>
      <c r="AO103" s="416"/>
      <c r="AP103" s="417"/>
      <c r="AQ103" s="284" t="s">
        <v>519</v>
      </c>
      <c r="AR103" s="285"/>
      <c r="AS103" s="285"/>
      <c r="AT103" s="324"/>
      <c r="AU103" s="284" t="s">
        <v>516</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474</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533</v>
      </c>
      <c r="AF106" s="416"/>
      <c r="AG106" s="416"/>
      <c r="AH106" s="417"/>
      <c r="AI106" s="415" t="s">
        <v>530</v>
      </c>
      <c r="AJ106" s="416"/>
      <c r="AK106" s="416"/>
      <c r="AL106" s="417"/>
      <c r="AM106" s="415" t="s">
        <v>525</v>
      </c>
      <c r="AN106" s="416"/>
      <c r="AO106" s="416"/>
      <c r="AP106" s="417"/>
      <c r="AQ106" s="284" t="s">
        <v>519</v>
      </c>
      <c r="AR106" s="285"/>
      <c r="AS106" s="285"/>
      <c r="AT106" s="324"/>
      <c r="AU106" s="284" t="s">
        <v>516</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474</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533</v>
      </c>
      <c r="AF109" s="416"/>
      <c r="AG109" s="416"/>
      <c r="AH109" s="417"/>
      <c r="AI109" s="415" t="s">
        <v>530</v>
      </c>
      <c r="AJ109" s="416"/>
      <c r="AK109" s="416"/>
      <c r="AL109" s="417"/>
      <c r="AM109" s="415" t="s">
        <v>526</v>
      </c>
      <c r="AN109" s="416"/>
      <c r="AO109" s="416"/>
      <c r="AP109" s="417"/>
      <c r="AQ109" s="284" t="s">
        <v>519</v>
      </c>
      <c r="AR109" s="285"/>
      <c r="AS109" s="285"/>
      <c r="AT109" s="324"/>
      <c r="AU109" s="284" t="s">
        <v>516</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474</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533</v>
      </c>
      <c r="AF112" s="416"/>
      <c r="AG112" s="416"/>
      <c r="AH112" s="417"/>
      <c r="AI112" s="415" t="s">
        <v>530</v>
      </c>
      <c r="AJ112" s="416"/>
      <c r="AK112" s="416"/>
      <c r="AL112" s="417"/>
      <c r="AM112" s="415" t="s">
        <v>525</v>
      </c>
      <c r="AN112" s="416"/>
      <c r="AO112" s="416"/>
      <c r="AP112" s="417"/>
      <c r="AQ112" s="284" t="s">
        <v>519</v>
      </c>
      <c r="AR112" s="285"/>
      <c r="AS112" s="285"/>
      <c r="AT112" s="324"/>
      <c r="AU112" s="284" t="s">
        <v>516</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533</v>
      </c>
      <c r="AF115" s="416"/>
      <c r="AG115" s="416"/>
      <c r="AH115" s="417"/>
      <c r="AI115" s="415" t="s">
        <v>530</v>
      </c>
      <c r="AJ115" s="416"/>
      <c r="AK115" s="416"/>
      <c r="AL115" s="417"/>
      <c r="AM115" s="415" t="s">
        <v>525</v>
      </c>
      <c r="AN115" s="416"/>
      <c r="AO115" s="416"/>
      <c r="AP115" s="417"/>
      <c r="AQ115" s="591" t="s">
        <v>520</v>
      </c>
      <c r="AR115" s="592"/>
      <c r="AS115" s="592"/>
      <c r="AT115" s="592"/>
      <c r="AU115" s="592"/>
      <c r="AV115" s="592"/>
      <c r="AW115" s="592"/>
      <c r="AX115" s="593"/>
    </row>
    <row r="116" spans="1:50" ht="23.25" customHeight="1" x14ac:dyDescent="0.15">
      <c r="A116" s="439"/>
      <c r="B116" s="440"/>
      <c r="C116" s="440"/>
      <c r="D116" s="440"/>
      <c r="E116" s="440"/>
      <c r="F116" s="441"/>
      <c r="G116" s="393" t="s">
        <v>587</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588</v>
      </c>
      <c r="AC116" s="463"/>
      <c r="AD116" s="464"/>
      <c r="AE116" s="418">
        <v>8</v>
      </c>
      <c r="AF116" s="418"/>
      <c r="AG116" s="418"/>
      <c r="AH116" s="418"/>
      <c r="AI116" s="418">
        <v>6.6</v>
      </c>
      <c r="AJ116" s="418"/>
      <c r="AK116" s="418"/>
      <c r="AL116" s="418"/>
      <c r="AM116" s="418">
        <v>33.299999999999997</v>
      </c>
      <c r="AN116" s="418"/>
      <c r="AO116" s="418"/>
      <c r="AP116" s="418"/>
      <c r="AQ116" s="218"/>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589</v>
      </c>
      <c r="AC117" s="473"/>
      <c r="AD117" s="474"/>
      <c r="AE117" s="551" t="s">
        <v>590</v>
      </c>
      <c r="AF117" s="551"/>
      <c r="AG117" s="551"/>
      <c r="AH117" s="551"/>
      <c r="AI117" s="551" t="s">
        <v>591</v>
      </c>
      <c r="AJ117" s="551"/>
      <c r="AK117" s="551"/>
      <c r="AL117" s="551"/>
      <c r="AM117" s="551" t="s">
        <v>592</v>
      </c>
      <c r="AN117" s="551"/>
      <c r="AO117" s="551"/>
      <c r="AP117" s="551"/>
      <c r="AQ117" s="551"/>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533</v>
      </c>
      <c r="AF118" s="416"/>
      <c r="AG118" s="416"/>
      <c r="AH118" s="417"/>
      <c r="AI118" s="415" t="s">
        <v>530</v>
      </c>
      <c r="AJ118" s="416"/>
      <c r="AK118" s="416"/>
      <c r="AL118" s="417"/>
      <c r="AM118" s="415" t="s">
        <v>525</v>
      </c>
      <c r="AN118" s="416"/>
      <c r="AO118" s="416"/>
      <c r="AP118" s="417"/>
      <c r="AQ118" s="591" t="s">
        <v>520</v>
      </c>
      <c r="AR118" s="592"/>
      <c r="AS118" s="592"/>
      <c r="AT118" s="592"/>
      <c r="AU118" s="592"/>
      <c r="AV118" s="592"/>
      <c r="AW118" s="592"/>
      <c r="AX118" s="593"/>
    </row>
    <row r="119" spans="1:50" ht="23.25" hidden="1" customHeight="1" x14ac:dyDescent="0.15">
      <c r="A119" s="439"/>
      <c r="B119" s="440"/>
      <c r="C119" s="440"/>
      <c r="D119" s="440"/>
      <c r="E119" s="440"/>
      <c r="F119" s="441"/>
      <c r="G119" s="393" t="s">
        <v>481</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482</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533</v>
      </c>
      <c r="AF121" s="416"/>
      <c r="AG121" s="416"/>
      <c r="AH121" s="417"/>
      <c r="AI121" s="415" t="s">
        <v>530</v>
      </c>
      <c r="AJ121" s="416"/>
      <c r="AK121" s="416"/>
      <c r="AL121" s="417"/>
      <c r="AM121" s="415" t="s">
        <v>525</v>
      </c>
      <c r="AN121" s="416"/>
      <c r="AO121" s="416"/>
      <c r="AP121" s="417"/>
      <c r="AQ121" s="591" t="s">
        <v>520</v>
      </c>
      <c r="AR121" s="592"/>
      <c r="AS121" s="592"/>
      <c r="AT121" s="592"/>
      <c r="AU121" s="592"/>
      <c r="AV121" s="592"/>
      <c r="AW121" s="592"/>
      <c r="AX121" s="593"/>
    </row>
    <row r="122" spans="1:50" ht="23.25" hidden="1" customHeight="1" x14ac:dyDescent="0.15">
      <c r="A122" s="439"/>
      <c r="B122" s="440"/>
      <c r="C122" s="440"/>
      <c r="D122" s="440"/>
      <c r="E122" s="440"/>
      <c r="F122" s="441"/>
      <c r="G122" s="393" t="s">
        <v>509</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482</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534</v>
      </c>
      <c r="AF124" s="416"/>
      <c r="AG124" s="416"/>
      <c r="AH124" s="417"/>
      <c r="AI124" s="415" t="s">
        <v>530</v>
      </c>
      <c r="AJ124" s="416"/>
      <c r="AK124" s="416"/>
      <c r="AL124" s="417"/>
      <c r="AM124" s="415" t="s">
        <v>525</v>
      </c>
      <c r="AN124" s="416"/>
      <c r="AO124" s="416"/>
      <c r="AP124" s="417"/>
      <c r="AQ124" s="591" t="s">
        <v>520</v>
      </c>
      <c r="AR124" s="592"/>
      <c r="AS124" s="592"/>
      <c r="AT124" s="592"/>
      <c r="AU124" s="592"/>
      <c r="AV124" s="592"/>
      <c r="AW124" s="592"/>
      <c r="AX124" s="593"/>
    </row>
    <row r="125" spans="1:50" ht="23.25" hidden="1" customHeight="1" x14ac:dyDescent="0.15">
      <c r="A125" s="439"/>
      <c r="B125" s="440"/>
      <c r="C125" s="440"/>
      <c r="D125" s="440"/>
      <c r="E125" s="440"/>
      <c r="F125" s="441"/>
      <c r="G125" s="393" t="s">
        <v>509</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482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533</v>
      </c>
      <c r="AF127" s="416"/>
      <c r="AG127" s="416"/>
      <c r="AH127" s="417"/>
      <c r="AI127" s="415" t="s">
        <v>530</v>
      </c>
      <c r="AJ127" s="416"/>
      <c r="AK127" s="416"/>
      <c r="AL127" s="417"/>
      <c r="AM127" s="415" t="s">
        <v>525</v>
      </c>
      <c r="AN127" s="416"/>
      <c r="AO127" s="416"/>
      <c r="AP127" s="417"/>
      <c r="AQ127" s="591" t="s">
        <v>520</v>
      </c>
      <c r="AR127" s="592"/>
      <c r="AS127" s="592"/>
      <c r="AT127" s="592"/>
      <c r="AU127" s="592"/>
      <c r="AV127" s="592"/>
      <c r="AW127" s="592"/>
      <c r="AX127" s="593"/>
    </row>
    <row r="128" spans="1:50" ht="23.25" hidden="1" customHeight="1" x14ac:dyDescent="0.15">
      <c r="A128" s="439"/>
      <c r="B128" s="440"/>
      <c r="C128" s="440"/>
      <c r="D128" s="440"/>
      <c r="E128" s="440"/>
      <c r="F128" s="441"/>
      <c r="G128" s="393" t="s">
        <v>509</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563</v>
      </c>
      <c r="B130" s="185"/>
      <c r="C130" s="184" t="s">
        <v>358</v>
      </c>
      <c r="D130" s="185"/>
      <c r="E130" s="169" t="s">
        <v>387</v>
      </c>
      <c r="F130" s="170"/>
      <c r="G130" s="171" t="s">
        <v>621</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622</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533</v>
      </c>
      <c r="AF132" s="155"/>
      <c r="AG132" s="155"/>
      <c r="AH132" s="155"/>
      <c r="AI132" s="155" t="s">
        <v>530</v>
      </c>
      <c r="AJ132" s="155"/>
      <c r="AK132" s="155"/>
      <c r="AL132" s="155"/>
      <c r="AM132" s="155" t="s">
        <v>525</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569</v>
      </c>
      <c r="AR133" s="199"/>
      <c r="AS133" s="133" t="s">
        <v>355</v>
      </c>
      <c r="AT133" s="134"/>
      <c r="AU133" s="200" t="s">
        <v>569</v>
      </c>
      <c r="AV133" s="200"/>
      <c r="AW133" s="133" t="s">
        <v>300</v>
      </c>
      <c r="AX133" s="195"/>
    </row>
    <row r="134" spans="1:50" ht="39.75" customHeight="1" x14ac:dyDescent="0.15">
      <c r="A134" s="189"/>
      <c r="B134" s="186"/>
      <c r="C134" s="180"/>
      <c r="D134" s="186"/>
      <c r="E134" s="180"/>
      <c r="F134" s="181"/>
      <c r="G134" s="104" t="s">
        <v>593</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493</v>
      </c>
      <c r="AC134" s="205"/>
      <c r="AD134" s="205"/>
      <c r="AE134" s="206">
        <v>86.4</v>
      </c>
      <c r="AF134" s="207"/>
      <c r="AG134" s="207"/>
      <c r="AH134" s="207"/>
      <c r="AI134" s="206">
        <v>88.4</v>
      </c>
      <c r="AJ134" s="207"/>
      <c r="AK134" s="207"/>
      <c r="AL134" s="207"/>
      <c r="AM134" s="206">
        <v>90.4</v>
      </c>
      <c r="AN134" s="207"/>
      <c r="AO134" s="207"/>
      <c r="AP134" s="207"/>
      <c r="AQ134" s="206" t="s">
        <v>569</v>
      </c>
      <c r="AR134" s="207"/>
      <c r="AS134" s="207"/>
      <c r="AT134" s="207"/>
      <c r="AU134" s="206" t="s">
        <v>569</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493</v>
      </c>
      <c r="AC135" s="213"/>
      <c r="AD135" s="213"/>
      <c r="AE135" s="206">
        <v>100</v>
      </c>
      <c r="AF135" s="207"/>
      <c r="AG135" s="207"/>
      <c r="AH135" s="207"/>
      <c r="AI135" s="206">
        <v>100</v>
      </c>
      <c r="AJ135" s="207"/>
      <c r="AK135" s="207"/>
      <c r="AL135" s="207"/>
      <c r="AM135" s="206">
        <v>100</v>
      </c>
      <c r="AN135" s="207"/>
      <c r="AO135" s="207"/>
      <c r="AP135" s="207"/>
      <c r="AQ135" s="206" t="s">
        <v>569</v>
      </c>
      <c r="AR135" s="207"/>
      <c r="AS135" s="207"/>
      <c r="AT135" s="207"/>
      <c r="AU135" s="206" t="s">
        <v>569</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533</v>
      </c>
      <c r="AF136" s="155"/>
      <c r="AG136" s="155"/>
      <c r="AH136" s="155"/>
      <c r="AI136" s="155" t="s">
        <v>530</v>
      </c>
      <c r="AJ136" s="155"/>
      <c r="AK136" s="155"/>
      <c r="AL136" s="155"/>
      <c r="AM136" s="155" t="s">
        <v>525</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533</v>
      </c>
      <c r="AF140" s="155"/>
      <c r="AG140" s="155"/>
      <c r="AH140" s="155"/>
      <c r="AI140" s="155" t="s">
        <v>530</v>
      </c>
      <c r="AJ140" s="155"/>
      <c r="AK140" s="155"/>
      <c r="AL140" s="155"/>
      <c r="AM140" s="155" t="s">
        <v>525</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533</v>
      </c>
      <c r="AF144" s="155"/>
      <c r="AG144" s="155"/>
      <c r="AH144" s="155"/>
      <c r="AI144" s="155" t="s">
        <v>530</v>
      </c>
      <c r="AJ144" s="155"/>
      <c r="AK144" s="155"/>
      <c r="AL144" s="155"/>
      <c r="AM144" s="155" t="s">
        <v>525</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533</v>
      </c>
      <c r="AF148" s="155"/>
      <c r="AG148" s="155"/>
      <c r="AH148" s="155"/>
      <c r="AI148" s="155" t="s">
        <v>530</v>
      </c>
      <c r="AJ148" s="155"/>
      <c r="AK148" s="155"/>
      <c r="AL148" s="155"/>
      <c r="AM148" s="155" t="s">
        <v>525</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458</v>
      </c>
      <c r="R152" s="130"/>
      <c r="S152" s="130"/>
      <c r="T152" s="130"/>
      <c r="U152" s="130"/>
      <c r="V152" s="130"/>
      <c r="W152" s="130"/>
      <c r="X152" s="130"/>
      <c r="Y152" s="130"/>
      <c r="Z152" s="130"/>
      <c r="AA152" s="130"/>
      <c r="AB152" s="129" t="s">
        <v>459</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458</v>
      </c>
      <c r="R159" s="130"/>
      <c r="S159" s="130"/>
      <c r="T159" s="130"/>
      <c r="U159" s="130"/>
      <c r="V159" s="130"/>
      <c r="W159" s="130"/>
      <c r="X159" s="130"/>
      <c r="Y159" s="130"/>
      <c r="Z159" s="130"/>
      <c r="AA159" s="130"/>
      <c r="AB159" s="129" t="s">
        <v>459</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458</v>
      </c>
      <c r="R166" s="130"/>
      <c r="S166" s="130"/>
      <c r="T166" s="130"/>
      <c r="U166" s="130"/>
      <c r="V166" s="130"/>
      <c r="W166" s="130"/>
      <c r="X166" s="130"/>
      <c r="Y166" s="130"/>
      <c r="Z166" s="130"/>
      <c r="AA166" s="130"/>
      <c r="AB166" s="129" t="s">
        <v>459</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458</v>
      </c>
      <c r="R173" s="130"/>
      <c r="S173" s="130"/>
      <c r="T173" s="130"/>
      <c r="U173" s="130"/>
      <c r="V173" s="130"/>
      <c r="W173" s="130"/>
      <c r="X173" s="130"/>
      <c r="Y173" s="130"/>
      <c r="Z173" s="130"/>
      <c r="AA173" s="130"/>
      <c r="AB173" s="129" t="s">
        <v>459</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458</v>
      </c>
      <c r="R180" s="130"/>
      <c r="S180" s="130"/>
      <c r="T180" s="130"/>
      <c r="U180" s="130"/>
      <c r="V180" s="130"/>
      <c r="W180" s="130"/>
      <c r="X180" s="130"/>
      <c r="Y180" s="130"/>
      <c r="Z180" s="130"/>
      <c r="AA180" s="130"/>
      <c r="AB180" s="129" t="s">
        <v>459</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594</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533</v>
      </c>
      <c r="AF192" s="155"/>
      <c r="AG192" s="155"/>
      <c r="AH192" s="155"/>
      <c r="AI192" s="155" t="s">
        <v>530</v>
      </c>
      <c r="AJ192" s="155"/>
      <c r="AK192" s="155"/>
      <c r="AL192" s="155"/>
      <c r="AM192" s="155" t="s">
        <v>525</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534</v>
      </c>
      <c r="AF196" s="155"/>
      <c r="AG196" s="155"/>
      <c r="AH196" s="155"/>
      <c r="AI196" s="155" t="s">
        <v>530</v>
      </c>
      <c r="AJ196" s="155"/>
      <c r="AK196" s="155"/>
      <c r="AL196" s="155"/>
      <c r="AM196" s="155" t="s">
        <v>525</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533</v>
      </c>
      <c r="AF200" s="155"/>
      <c r="AG200" s="155"/>
      <c r="AH200" s="155"/>
      <c r="AI200" s="155" t="s">
        <v>530</v>
      </c>
      <c r="AJ200" s="155"/>
      <c r="AK200" s="155"/>
      <c r="AL200" s="155"/>
      <c r="AM200" s="155" t="s">
        <v>525</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533</v>
      </c>
      <c r="AF204" s="155"/>
      <c r="AG204" s="155"/>
      <c r="AH204" s="155"/>
      <c r="AI204" s="155" t="s">
        <v>530</v>
      </c>
      <c r="AJ204" s="155"/>
      <c r="AK204" s="155"/>
      <c r="AL204" s="155"/>
      <c r="AM204" s="155" t="s">
        <v>525</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533</v>
      </c>
      <c r="AF208" s="155"/>
      <c r="AG208" s="155"/>
      <c r="AH208" s="155"/>
      <c r="AI208" s="155" t="s">
        <v>530</v>
      </c>
      <c r="AJ208" s="155"/>
      <c r="AK208" s="155"/>
      <c r="AL208" s="155"/>
      <c r="AM208" s="155" t="s">
        <v>525</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458</v>
      </c>
      <c r="R212" s="130"/>
      <c r="S212" s="130"/>
      <c r="T212" s="130"/>
      <c r="U212" s="130"/>
      <c r="V212" s="130"/>
      <c r="W212" s="130"/>
      <c r="X212" s="130"/>
      <c r="Y212" s="130"/>
      <c r="Z212" s="130"/>
      <c r="AA212" s="130"/>
      <c r="AB212" s="129" t="s">
        <v>459</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458</v>
      </c>
      <c r="R219" s="130"/>
      <c r="S219" s="130"/>
      <c r="T219" s="130"/>
      <c r="U219" s="130"/>
      <c r="V219" s="130"/>
      <c r="W219" s="130"/>
      <c r="X219" s="130"/>
      <c r="Y219" s="130"/>
      <c r="Z219" s="130"/>
      <c r="AA219" s="130"/>
      <c r="AB219" s="129" t="s">
        <v>459</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458</v>
      </c>
      <c r="R226" s="130"/>
      <c r="S226" s="130"/>
      <c r="T226" s="130"/>
      <c r="U226" s="130"/>
      <c r="V226" s="130"/>
      <c r="W226" s="130"/>
      <c r="X226" s="130"/>
      <c r="Y226" s="130"/>
      <c r="Z226" s="130"/>
      <c r="AA226" s="130"/>
      <c r="AB226" s="129" t="s">
        <v>459</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458</v>
      </c>
      <c r="R233" s="130"/>
      <c r="S233" s="130"/>
      <c r="T233" s="130"/>
      <c r="U233" s="130"/>
      <c r="V233" s="130"/>
      <c r="W233" s="130"/>
      <c r="X233" s="130"/>
      <c r="Y233" s="130"/>
      <c r="Z233" s="130"/>
      <c r="AA233" s="130"/>
      <c r="AB233" s="129" t="s">
        <v>459</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458</v>
      </c>
      <c r="R240" s="130"/>
      <c r="S240" s="130"/>
      <c r="T240" s="130"/>
      <c r="U240" s="130"/>
      <c r="V240" s="130"/>
      <c r="W240" s="130"/>
      <c r="X240" s="130"/>
      <c r="Y240" s="130"/>
      <c r="Z240" s="130"/>
      <c r="AA240" s="130"/>
      <c r="AB240" s="129" t="s">
        <v>459</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x14ac:dyDescent="0.1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533</v>
      </c>
      <c r="AF252" s="155"/>
      <c r="AG252" s="155"/>
      <c r="AH252" s="155"/>
      <c r="AI252" s="155" t="s">
        <v>530</v>
      </c>
      <c r="AJ252" s="155"/>
      <c r="AK252" s="155"/>
      <c r="AL252" s="155"/>
      <c r="AM252" s="155" t="s">
        <v>525</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533</v>
      </c>
      <c r="AF256" s="155"/>
      <c r="AG256" s="155"/>
      <c r="AH256" s="155"/>
      <c r="AI256" s="155" t="s">
        <v>530</v>
      </c>
      <c r="AJ256" s="155"/>
      <c r="AK256" s="155"/>
      <c r="AL256" s="155"/>
      <c r="AM256" s="155" t="s">
        <v>526</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533</v>
      </c>
      <c r="AF260" s="155"/>
      <c r="AG260" s="155"/>
      <c r="AH260" s="155"/>
      <c r="AI260" s="155" t="s">
        <v>530</v>
      </c>
      <c r="AJ260" s="155"/>
      <c r="AK260" s="155"/>
      <c r="AL260" s="155"/>
      <c r="AM260" s="155" t="s">
        <v>526</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533</v>
      </c>
      <c r="AF264" s="217"/>
      <c r="AG264" s="217"/>
      <c r="AH264" s="217"/>
      <c r="AI264" s="217" t="s">
        <v>530</v>
      </c>
      <c r="AJ264" s="217"/>
      <c r="AK264" s="217"/>
      <c r="AL264" s="217"/>
      <c r="AM264" s="217" t="s">
        <v>525</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534</v>
      </c>
      <c r="AF268" s="155"/>
      <c r="AG268" s="155"/>
      <c r="AH268" s="155"/>
      <c r="AI268" s="155" t="s">
        <v>530</v>
      </c>
      <c r="AJ268" s="155"/>
      <c r="AK268" s="155"/>
      <c r="AL268" s="155"/>
      <c r="AM268" s="155" t="s">
        <v>525</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458</v>
      </c>
      <c r="R272" s="130"/>
      <c r="S272" s="130"/>
      <c r="T272" s="130"/>
      <c r="U272" s="130"/>
      <c r="V272" s="130"/>
      <c r="W272" s="130"/>
      <c r="X272" s="130"/>
      <c r="Y272" s="130"/>
      <c r="Z272" s="130"/>
      <c r="AA272" s="130"/>
      <c r="AB272" s="129" t="s">
        <v>459</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458</v>
      </c>
      <c r="R279" s="130"/>
      <c r="S279" s="130"/>
      <c r="T279" s="130"/>
      <c r="U279" s="130"/>
      <c r="V279" s="130"/>
      <c r="W279" s="130"/>
      <c r="X279" s="130"/>
      <c r="Y279" s="130"/>
      <c r="Z279" s="130"/>
      <c r="AA279" s="130"/>
      <c r="AB279" s="129" t="s">
        <v>459</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458</v>
      </c>
      <c r="R286" s="130"/>
      <c r="S286" s="130"/>
      <c r="T286" s="130"/>
      <c r="U286" s="130"/>
      <c r="V286" s="130"/>
      <c r="W286" s="130"/>
      <c r="X286" s="130"/>
      <c r="Y286" s="130"/>
      <c r="Z286" s="130"/>
      <c r="AA286" s="130"/>
      <c r="AB286" s="129" t="s">
        <v>459</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458</v>
      </c>
      <c r="R293" s="130"/>
      <c r="S293" s="130"/>
      <c r="T293" s="130"/>
      <c r="U293" s="130"/>
      <c r="V293" s="130"/>
      <c r="W293" s="130"/>
      <c r="X293" s="130"/>
      <c r="Y293" s="130"/>
      <c r="Z293" s="130"/>
      <c r="AA293" s="130"/>
      <c r="AB293" s="129" t="s">
        <v>459</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458</v>
      </c>
      <c r="R300" s="130"/>
      <c r="S300" s="130"/>
      <c r="T300" s="130"/>
      <c r="U300" s="130"/>
      <c r="V300" s="130"/>
      <c r="W300" s="130"/>
      <c r="X300" s="130"/>
      <c r="Y300" s="130"/>
      <c r="Z300" s="130"/>
      <c r="AA300" s="130"/>
      <c r="AB300" s="129" t="s">
        <v>459</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533</v>
      </c>
      <c r="AF312" s="155"/>
      <c r="AG312" s="155"/>
      <c r="AH312" s="155"/>
      <c r="AI312" s="155" t="s">
        <v>530</v>
      </c>
      <c r="AJ312" s="155"/>
      <c r="AK312" s="155"/>
      <c r="AL312" s="155"/>
      <c r="AM312" s="155" t="s">
        <v>525</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533</v>
      </c>
      <c r="AF316" s="155"/>
      <c r="AG316" s="155"/>
      <c r="AH316" s="155"/>
      <c r="AI316" s="155" t="s">
        <v>530</v>
      </c>
      <c r="AJ316" s="155"/>
      <c r="AK316" s="155"/>
      <c r="AL316" s="155"/>
      <c r="AM316" s="155" t="s">
        <v>525</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533</v>
      </c>
      <c r="AF320" s="155"/>
      <c r="AG320" s="155"/>
      <c r="AH320" s="155"/>
      <c r="AI320" s="155" t="s">
        <v>530</v>
      </c>
      <c r="AJ320" s="155"/>
      <c r="AK320" s="155"/>
      <c r="AL320" s="155"/>
      <c r="AM320" s="155" t="s">
        <v>526</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533</v>
      </c>
      <c r="AF324" s="155"/>
      <c r="AG324" s="155"/>
      <c r="AH324" s="155"/>
      <c r="AI324" s="155" t="s">
        <v>530</v>
      </c>
      <c r="AJ324" s="155"/>
      <c r="AK324" s="155"/>
      <c r="AL324" s="155"/>
      <c r="AM324" s="155" t="s">
        <v>525</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534</v>
      </c>
      <c r="AF328" s="155"/>
      <c r="AG328" s="155"/>
      <c r="AH328" s="155"/>
      <c r="AI328" s="155" t="s">
        <v>530</v>
      </c>
      <c r="AJ328" s="155"/>
      <c r="AK328" s="155"/>
      <c r="AL328" s="155"/>
      <c r="AM328" s="155" t="s">
        <v>526</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458</v>
      </c>
      <c r="R332" s="130"/>
      <c r="S332" s="130"/>
      <c r="T332" s="130"/>
      <c r="U332" s="130"/>
      <c r="V332" s="130"/>
      <c r="W332" s="130"/>
      <c r="X332" s="130"/>
      <c r="Y332" s="130"/>
      <c r="Z332" s="130"/>
      <c r="AA332" s="130"/>
      <c r="AB332" s="129" t="s">
        <v>459</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458</v>
      </c>
      <c r="R339" s="130"/>
      <c r="S339" s="130"/>
      <c r="T339" s="130"/>
      <c r="U339" s="130"/>
      <c r="V339" s="130"/>
      <c r="W339" s="130"/>
      <c r="X339" s="130"/>
      <c r="Y339" s="130"/>
      <c r="Z339" s="130"/>
      <c r="AA339" s="130"/>
      <c r="AB339" s="129" t="s">
        <v>459</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458</v>
      </c>
      <c r="R346" s="130"/>
      <c r="S346" s="130"/>
      <c r="T346" s="130"/>
      <c r="U346" s="130"/>
      <c r="V346" s="130"/>
      <c r="W346" s="130"/>
      <c r="X346" s="130"/>
      <c r="Y346" s="130"/>
      <c r="Z346" s="130"/>
      <c r="AA346" s="130"/>
      <c r="AB346" s="129" t="s">
        <v>459</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458</v>
      </c>
      <c r="R353" s="130"/>
      <c r="S353" s="130"/>
      <c r="T353" s="130"/>
      <c r="U353" s="130"/>
      <c r="V353" s="130"/>
      <c r="W353" s="130"/>
      <c r="X353" s="130"/>
      <c r="Y353" s="130"/>
      <c r="Z353" s="130"/>
      <c r="AA353" s="130"/>
      <c r="AB353" s="129" t="s">
        <v>459</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458</v>
      </c>
      <c r="R360" s="130"/>
      <c r="S360" s="130"/>
      <c r="T360" s="130"/>
      <c r="U360" s="130"/>
      <c r="V360" s="130"/>
      <c r="W360" s="130"/>
      <c r="X360" s="130"/>
      <c r="Y360" s="130"/>
      <c r="Z360" s="130"/>
      <c r="AA360" s="130"/>
      <c r="AB360" s="129" t="s">
        <v>459</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533</v>
      </c>
      <c r="AF372" s="155"/>
      <c r="AG372" s="155"/>
      <c r="AH372" s="155"/>
      <c r="AI372" s="155" t="s">
        <v>530</v>
      </c>
      <c r="AJ372" s="155"/>
      <c r="AK372" s="155"/>
      <c r="AL372" s="155"/>
      <c r="AM372" s="155" t="s">
        <v>525</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533</v>
      </c>
      <c r="AF376" s="155"/>
      <c r="AG376" s="155"/>
      <c r="AH376" s="155"/>
      <c r="AI376" s="155" t="s">
        <v>530</v>
      </c>
      <c r="AJ376" s="155"/>
      <c r="AK376" s="155"/>
      <c r="AL376" s="155"/>
      <c r="AM376" s="155" t="s">
        <v>525</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533</v>
      </c>
      <c r="AF380" s="155"/>
      <c r="AG380" s="155"/>
      <c r="AH380" s="155"/>
      <c r="AI380" s="155" t="s">
        <v>530</v>
      </c>
      <c r="AJ380" s="155"/>
      <c r="AK380" s="155"/>
      <c r="AL380" s="155"/>
      <c r="AM380" s="155" t="s">
        <v>525</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533</v>
      </c>
      <c r="AF384" s="155"/>
      <c r="AG384" s="155"/>
      <c r="AH384" s="155"/>
      <c r="AI384" s="155" t="s">
        <v>530</v>
      </c>
      <c r="AJ384" s="155"/>
      <c r="AK384" s="155"/>
      <c r="AL384" s="155"/>
      <c r="AM384" s="155" t="s">
        <v>525</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533</v>
      </c>
      <c r="AF388" s="155"/>
      <c r="AG388" s="155"/>
      <c r="AH388" s="155"/>
      <c r="AI388" s="155" t="s">
        <v>530</v>
      </c>
      <c r="AJ388" s="155"/>
      <c r="AK388" s="155"/>
      <c r="AL388" s="155"/>
      <c r="AM388" s="155" t="s">
        <v>525</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458</v>
      </c>
      <c r="R392" s="130"/>
      <c r="S392" s="130"/>
      <c r="T392" s="130"/>
      <c r="U392" s="130"/>
      <c r="V392" s="130"/>
      <c r="W392" s="130"/>
      <c r="X392" s="130"/>
      <c r="Y392" s="130"/>
      <c r="Z392" s="130"/>
      <c r="AA392" s="130"/>
      <c r="AB392" s="129" t="s">
        <v>459</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458</v>
      </c>
      <c r="R399" s="130"/>
      <c r="S399" s="130"/>
      <c r="T399" s="130"/>
      <c r="U399" s="130"/>
      <c r="V399" s="130"/>
      <c r="W399" s="130"/>
      <c r="X399" s="130"/>
      <c r="Y399" s="130"/>
      <c r="Z399" s="130"/>
      <c r="AA399" s="130"/>
      <c r="AB399" s="129" t="s">
        <v>459</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458</v>
      </c>
      <c r="R406" s="130"/>
      <c r="S406" s="130"/>
      <c r="T406" s="130"/>
      <c r="U406" s="130"/>
      <c r="V406" s="130"/>
      <c r="W406" s="130"/>
      <c r="X406" s="130"/>
      <c r="Y406" s="130"/>
      <c r="Z406" s="130"/>
      <c r="AA406" s="130"/>
      <c r="AB406" s="129" t="s">
        <v>459</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458</v>
      </c>
      <c r="R413" s="130"/>
      <c r="S413" s="130"/>
      <c r="T413" s="130"/>
      <c r="U413" s="130"/>
      <c r="V413" s="130"/>
      <c r="W413" s="130"/>
      <c r="X413" s="130"/>
      <c r="Y413" s="130"/>
      <c r="Z413" s="130"/>
      <c r="AA413" s="130"/>
      <c r="AB413" s="129" t="s">
        <v>459</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458</v>
      </c>
      <c r="R420" s="130"/>
      <c r="S420" s="130"/>
      <c r="T420" s="130"/>
      <c r="U420" s="130"/>
      <c r="V420" s="130"/>
      <c r="W420" s="130"/>
      <c r="X420" s="130"/>
      <c r="Y420" s="130"/>
      <c r="Z420" s="130"/>
      <c r="AA420" s="130"/>
      <c r="AB420" s="129" t="s">
        <v>459</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559</v>
      </c>
      <c r="D430" s="931"/>
      <c r="E430" s="174" t="s">
        <v>543</v>
      </c>
      <c r="F430" s="898"/>
      <c r="G430" s="899" t="s">
        <v>374</v>
      </c>
      <c r="H430" s="123"/>
      <c r="I430" s="123"/>
      <c r="J430" s="900" t="s">
        <v>595</v>
      </c>
      <c r="K430" s="901"/>
      <c r="L430" s="901"/>
      <c r="M430" s="901"/>
      <c r="N430" s="901"/>
      <c r="O430" s="901"/>
      <c r="P430" s="901"/>
      <c r="Q430" s="901"/>
      <c r="R430" s="901"/>
      <c r="S430" s="901"/>
      <c r="T430" s="902"/>
      <c r="U430" s="588" t="s">
        <v>570</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526</v>
      </c>
      <c r="AJ431" s="217"/>
      <c r="AK431" s="217"/>
      <c r="AL431" s="159"/>
      <c r="AM431" s="217" t="s">
        <v>521</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570</v>
      </c>
      <c r="AF432" s="200"/>
      <c r="AG432" s="133" t="s">
        <v>355</v>
      </c>
      <c r="AH432" s="134"/>
      <c r="AI432" s="156"/>
      <c r="AJ432" s="156"/>
      <c r="AK432" s="156"/>
      <c r="AL432" s="154"/>
      <c r="AM432" s="156"/>
      <c r="AN432" s="156"/>
      <c r="AO432" s="156"/>
      <c r="AP432" s="154"/>
      <c r="AQ432" s="590" t="s">
        <v>570</v>
      </c>
      <c r="AR432" s="200"/>
      <c r="AS432" s="133" t="s">
        <v>355</v>
      </c>
      <c r="AT432" s="134"/>
      <c r="AU432" s="200" t="s">
        <v>570</v>
      </c>
      <c r="AV432" s="200"/>
      <c r="AW432" s="133" t="s">
        <v>300</v>
      </c>
      <c r="AX432" s="195"/>
    </row>
    <row r="433" spans="1:50" ht="23.25" customHeight="1" x14ac:dyDescent="0.15">
      <c r="A433" s="189"/>
      <c r="B433" s="186"/>
      <c r="C433" s="180"/>
      <c r="D433" s="186"/>
      <c r="E433" s="342"/>
      <c r="F433" s="343"/>
      <c r="G433" s="104" t="s">
        <v>570</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596</v>
      </c>
      <c r="AC433" s="213"/>
      <c r="AD433" s="213"/>
      <c r="AE433" s="340" t="s">
        <v>595</v>
      </c>
      <c r="AF433" s="207"/>
      <c r="AG433" s="207"/>
      <c r="AH433" s="341"/>
      <c r="AI433" s="340" t="s">
        <v>597</v>
      </c>
      <c r="AJ433" s="207"/>
      <c r="AK433" s="207"/>
      <c r="AL433" s="207"/>
      <c r="AM433" s="340" t="s">
        <v>569</v>
      </c>
      <c r="AN433" s="207"/>
      <c r="AO433" s="207"/>
      <c r="AP433" s="341"/>
      <c r="AQ433" s="340" t="s">
        <v>595</v>
      </c>
      <c r="AR433" s="207"/>
      <c r="AS433" s="207"/>
      <c r="AT433" s="341"/>
      <c r="AU433" s="207" t="s">
        <v>595</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570</v>
      </c>
      <c r="AC434" s="205"/>
      <c r="AD434" s="205"/>
      <c r="AE434" s="340" t="s">
        <v>595</v>
      </c>
      <c r="AF434" s="207"/>
      <c r="AG434" s="207"/>
      <c r="AH434" s="341"/>
      <c r="AI434" s="340" t="s">
        <v>595</v>
      </c>
      <c r="AJ434" s="207"/>
      <c r="AK434" s="207"/>
      <c r="AL434" s="207"/>
      <c r="AM434" s="340" t="s">
        <v>569</v>
      </c>
      <c r="AN434" s="207"/>
      <c r="AO434" s="207"/>
      <c r="AP434" s="341"/>
      <c r="AQ434" s="340" t="s">
        <v>595</v>
      </c>
      <c r="AR434" s="207"/>
      <c r="AS434" s="207"/>
      <c r="AT434" s="341"/>
      <c r="AU434" s="207" t="s">
        <v>595</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595</v>
      </c>
      <c r="AF435" s="207"/>
      <c r="AG435" s="207"/>
      <c r="AH435" s="341"/>
      <c r="AI435" s="340" t="s">
        <v>598</v>
      </c>
      <c r="AJ435" s="207"/>
      <c r="AK435" s="207"/>
      <c r="AL435" s="207"/>
      <c r="AM435" s="340" t="s">
        <v>569</v>
      </c>
      <c r="AN435" s="207"/>
      <c r="AO435" s="207"/>
      <c r="AP435" s="341"/>
      <c r="AQ435" s="340" t="s">
        <v>595</v>
      </c>
      <c r="AR435" s="207"/>
      <c r="AS435" s="207"/>
      <c r="AT435" s="341"/>
      <c r="AU435" s="207" t="s">
        <v>595</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525</v>
      </c>
      <c r="AJ436" s="217"/>
      <c r="AK436" s="217"/>
      <c r="AL436" s="159"/>
      <c r="AM436" s="217" t="s">
        <v>521</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525</v>
      </c>
      <c r="AJ441" s="217"/>
      <c r="AK441" s="217"/>
      <c r="AL441" s="159"/>
      <c r="AM441" s="217" t="s">
        <v>517</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525</v>
      </c>
      <c r="AJ446" s="217"/>
      <c r="AK446" s="217"/>
      <c r="AL446" s="159"/>
      <c r="AM446" s="217" t="s">
        <v>522</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525</v>
      </c>
      <c r="AJ451" s="217"/>
      <c r="AK451" s="217"/>
      <c r="AL451" s="159"/>
      <c r="AM451" s="217" t="s">
        <v>521</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525</v>
      </c>
      <c r="AJ456" s="217"/>
      <c r="AK456" s="217"/>
      <c r="AL456" s="159"/>
      <c r="AM456" s="217" t="s">
        <v>521</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570</v>
      </c>
      <c r="AF457" s="200"/>
      <c r="AG457" s="133" t="s">
        <v>355</v>
      </c>
      <c r="AH457" s="134"/>
      <c r="AI457" s="156"/>
      <c r="AJ457" s="156"/>
      <c r="AK457" s="156"/>
      <c r="AL457" s="154"/>
      <c r="AM457" s="156"/>
      <c r="AN457" s="156"/>
      <c r="AO457" s="156"/>
      <c r="AP457" s="154"/>
      <c r="AQ457" s="590" t="s">
        <v>599</v>
      </c>
      <c r="AR457" s="200"/>
      <c r="AS457" s="133" t="s">
        <v>355</v>
      </c>
      <c r="AT457" s="134"/>
      <c r="AU457" s="200" t="s">
        <v>570</v>
      </c>
      <c r="AV457" s="200"/>
      <c r="AW457" s="133" t="s">
        <v>300</v>
      </c>
      <c r="AX457" s="195"/>
    </row>
    <row r="458" spans="1:50" ht="23.25" customHeight="1" x14ac:dyDescent="0.15">
      <c r="A458" s="189"/>
      <c r="B458" s="186"/>
      <c r="C458" s="180"/>
      <c r="D458" s="186"/>
      <c r="E458" s="342"/>
      <c r="F458" s="343"/>
      <c r="G458" s="104" t="s">
        <v>570</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599</v>
      </c>
      <c r="AC458" s="213"/>
      <c r="AD458" s="213"/>
      <c r="AE458" s="340" t="s">
        <v>595</v>
      </c>
      <c r="AF458" s="207"/>
      <c r="AG458" s="207"/>
      <c r="AH458" s="207"/>
      <c r="AI458" s="340" t="s">
        <v>595</v>
      </c>
      <c r="AJ458" s="207"/>
      <c r="AK458" s="207"/>
      <c r="AL458" s="207"/>
      <c r="AM458" s="340" t="s">
        <v>569</v>
      </c>
      <c r="AN458" s="207"/>
      <c r="AO458" s="207"/>
      <c r="AP458" s="341"/>
      <c r="AQ458" s="340" t="s">
        <v>597</v>
      </c>
      <c r="AR458" s="207"/>
      <c r="AS458" s="207"/>
      <c r="AT458" s="341"/>
      <c r="AU458" s="207" t="s">
        <v>597</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570</v>
      </c>
      <c r="AC459" s="205"/>
      <c r="AD459" s="205"/>
      <c r="AE459" s="340" t="s">
        <v>595</v>
      </c>
      <c r="AF459" s="207"/>
      <c r="AG459" s="207"/>
      <c r="AH459" s="341"/>
      <c r="AI459" s="340" t="s">
        <v>595</v>
      </c>
      <c r="AJ459" s="207"/>
      <c r="AK459" s="207"/>
      <c r="AL459" s="207"/>
      <c r="AM459" s="340" t="s">
        <v>569</v>
      </c>
      <c r="AN459" s="207"/>
      <c r="AO459" s="207"/>
      <c r="AP459" s="341"/>
      <c r="AQ459" s="340" t="s">
        <v>595</v>
      </c>
      <c r="AR459" s="207"/>
      <c r="AS459" s="207"/>
      <c r="AT459" s="341"/>
      <c r="AU459" s="207" t="s">
        <v>597</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597</v>
      </c>
      <c r="AF460" s="207"/>
      <c r="AG460" s="207"/>
      <c r="AH460" s="341"/>
      <c r="AI460" s="340" t="s">
        <v>598</v>
      </c>
      <c r="AJ460" s="207"/>
      <c r="AK460" s="207"/>
      <c r="AL460" s="207"/>
      <c r="AM460" s="340" t="s">
        <v>569</v>
      </c>
      <c r="AN460" s="207"/>
      <c r="AO460" s="207"/>
      <c r="AP460" s="341"/>
      <c r="AQ460" s="340" t="s">
        <v>597</v>
      </c>
      <c r="AR460" s="207"/>
      <c r="AS460" s="207"/>
      <c r="AT460" s="341"/>
      <c r="AU460" s="207" t="s">
        <v>597</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525</v>
      </c>
      <c r="AJ461" s="217"/>
      <c r="AK461" s="217"/>
      <c r="AL461" s="159"/>
      <c r="AM461" s="217" t="s">
        <v>523</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525</v>
      </c>
      <c r="AJ466" s="217"/>
      <c r="AK466" s="217"/>
      <c r="AL466" s="159"/>
      <c r="AM466" s="217" t="s">
        <v>521</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525</v>
      </c>
      <c r="AJ471" s="217"/>
      <c r="AK471" s="217"/>
      <c r="AL471" s="159"/>
      <c r="AM471" s="217" t="s">
        <v>517</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525</v>
      </c>
      <c r="AJ476" s="217"/>
      <c r="AK476" s="217"/>
      <c r="AL476" s="159"/>
      <c r="AM476" s="217" t="s">
        <v>521</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565</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570</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560</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526</v>
      </c>
      <c r="AJ485" s="217"/>
      <c r="AK485" s="217"/>
      <c r="AL485" s="159"/>
      <c r="AM485" s="217" t="s">
        <v>523</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525</v>
      </c>
      <c r="AJ490" s="217"/>
      <c r="AK490" s="217"/>
      <c r="AL490" s="159"/>
      <c r="AM490" s="217" t="s">
        <v>523</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525</v>
      </c>
      <c r="AJ495" s="217"/>
      <c r="AK495" s="217"/>
      <c r="AL495" s="159"/>
      <c r="AM495" s="217" t="s">
        <v>521</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525</v>
      </c>
      <c r="AJ500" s="217"/>
      <c r="AK500" s="217"/>
      <c r="AL500" s="159"/>
      <c r="AM500" s="217" t="s">
        <v>522</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525</v>
      </c>
      <c r="AJ505" s="217"/>
      <c r="AK505" s="217"/>
      <c r="AL505" s="159"/>
      <c r="AM505" s="217" t="s">
        <v>523</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525</v>
      </c>
      <c r="AJ510" s="217"/>
      <c r="AK510" s="217"/>
      <c r="AL510" s="159"/>
      <c r="AM510" s="217" t="s">
        <v>521</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526</v>
      </c>
      <c r="AJ515" s="217"/>
      <c r="AK515" s="217"/>
      <c r="AL515" s="159"/>
      <c r="AM515" s="217" t="s">
        <v>521</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526</v>
      </c>
      <c r="AJ520" s="217"/>
      <c r="AK520" s="217"/>
      <c r="AL520" s="159"/>
      <c r="AM520" s="217" t="s">
        <v>521</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525</v>
      </c>
      <c r="AJ525" s="217"/>
      <c r="AK525" s="217"/>
      <c r="AL525" s="159"/>
      <c r="AM525" s="217" t="s">
        <v>517</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525</v>
      </c>
      <c r="AJ530" s="217"/>
      <c r="AK530" s="217"/>
      <c r="AL530" s="159"/>
      <c r="AM530" s="217" t="s">
        <v>521</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566</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thickBo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561</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526</v>
      </c>
      <c r="AJ539" s="217"/>
      <c r="AK539" s="217"/>
      <c r="AL539" s="159"/>
      <c r="AM539" s="217" t="s">
        <v>521</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525</v>
      </c>
      <c r="AJ544" s="217"/>
      <c r="AK544" s="217"/>
      <c r="AL544" s="159"/>
      <c r="AM544" s="217" t="s">
        <v>523</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525</v>
      </c>
      <c r="AJ549" s="217"/>
      <c r="AK549" s="217"/>
      <c r="AL549" s="159"/>
      <c r="AM549" s="217" t="s">
        <v>517</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525</v>
      </c>
      <c r="AJ554" s="217"/>
      <c r="AK554" s="217"/>
      <c r="AL554" s="159"/>
      <c r="AM554" s="217" t="s">
        <v>517</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525</v>
      </c>
      <c r="AJ559" s="217"/>
      <c r="AK559" s="217"/>
      <c r="AL559" s="159"/>
      <c r="AM559" s="217" t="s">
        <v>521</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525</v>
      </c>
      <c r="AJ564" s="217"/>
      <c r="AK564" s="217"/>
      <c r="AL564" s="159"/>
      <c r="AM564" s="217" t="s">
        <v>517</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526</v>
      </c>
      <c r="AJ569" s="217"/>
      <c r="AK569" s="217"/>
      <c r="AL569" s="159"/>
      <c r="AM569" s="217" t="s">
        <v>517</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525</v>
      </c>
      <c r="AJ574" s="217"/>
      <c r="AK574" s="217"/>
      <c r="AL574" s="159"/>
      <c r="AM574" s="217" t="s">
        <v>517</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525</v>
      </c>
      <c r="AJ579" s="217"/>
      <c r="AK579" s="217"/>
      <c r="AL579" s="159"/>
      <c r="AM579" s="217" t="s">
        <v>517</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525</v>
      </c>
      <c r="AJ584" s="217"/>
      <c r="AK584" s="217"/>
      <c r="AL584" s="159"/>
      <c r="AM584" s="217" t="s">
        <v>521</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566</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560</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525</v>
      </c>
      <c r="AJ593" s="217"/>
      <c r="AK593" s="217"/>
      <c r="AL593" s="159"/>
      <c r="AM593" s="217" t="s">
        <v>517</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526</v>
      </c>
      <c r="AJ598" s="217"/>
      <c r="AK598" s="217"/>
      <c r="AL598" s="159"/>
      <c r="AM598" s="217" t="s">
        <v>522</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525</v>
      </c>
      <c r="AJ603" s="217"/>
      <c r="AK603" s="217"/>
      <c r="AL603" s="159"/>
      <c r="AM603" s="217" t="s">
        <v>517</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525</v>
      </c>
      <c r="AJ608" s="217"/>
      <c r="AK608" s="217"/>
      <c r="AL608" s="159"/>
      <c r="AM608" s="217" t="s">
        <v>517</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525</v>
      </c>
      <c r="AJ613" s="217"/>
      <c r="AK613" s="217"/>
      <c r="AL613" s="159"/>
      <c r="AM613" s="217" t="s">
        <v>521</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525</v>
      </c>
      <c r="AJ618" s="217"/>
      <c r="AK618" s="217"/>
      <c r="AL618" s="159"/>
      <c r="AM618" s="217" t="s">
        <v>521</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525</v>
      </c>
      <c r="AJ623" s="217"/>
      <c r="AK623" s="217"/>
      <c r="AL623" s="159"/>
      <c r="AM623" s="217" t="s">
        <v>522</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525</v>
      </c>
      <c r="AJ628" s="217"/>
      <c r="AK628" s="217"/>
      <c r="AL628" s="159"/>
      <c r="AM628" s="217" t="s">
        <v>521</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525</v>
      </c>
      <c r="AJ633" s="217"/>
      <c r="AK633" s="217"/>
      <c r="AL633" s="159"/>
      <c r="AM633" s="217" t="s">
        <v>517</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525</v>
      </c>
      <c r="AJ638" s="217"/>
      <c r="AK638" s="217"/>
      <c r="AL638" s="159"/>
      <c r="AM638" s="217" t="s">
        <v>521</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566</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561</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526</v>
      </c>
      <c r="AJ647" s="217"/>
      <c r="AK647" s="217"/>
      <c r="AL647" s="159"/>
      <c r="AM647" s="217" t="s">
        <v>517</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525</v>
      </c>
      <c r="AJ652" s="217"/>
      <c r="AK652" s="217"/>
      <c r="AL652" s="159"/>
      <c r="AM652" s="217" t="s">
        <v>517</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525</v>
      </c>
      <c r="AJ657" s="217"/>
      <c r="AK657" s="217"/>
      <c r="AL657" s="159"/>
      <c r="AM657" s="217" t="s">
        <v>521</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525</v>
      </c>
      <c r="AJ662" s="217"/>
      <c r="AK662" s="217"/>
      <c r="AL662" s="159"/>
      <c r="AM662" s="217" t="s">
        <v>517</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525</v>
      </c>
      <c r="AJ667" s="217"/>
      <c r="AK667" s="217"/>
      <c r="AL667" s="159"/>
      <c r="AM667" s="217" t="s">
        <v>517</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526</v>
      </c>
      <c r="AJ672" s="217"/>
      <c r="AK672" s="217"/>
      <c r="AL672" s="159"/>
      <c r="AM672" s="217" t="s">
        <v>517</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525</v>
      </c>
      <c r="AJ677" s="217"/>
      <c r="AK677" s="217"/>
      <c r="AL677" s="159"/>
      <c r="AM677" s="217" t="s">
        <v>523</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526</v>
      </c>
      <c r="AJ682" s="217"/>
      <c r="AK682" s="217"/>
      <c r="AL682" s="159"/>
      <c r="AM682" s="217" t="s">
        <v>521</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525</v>
      </c>
      <c r="AJ687" s="217"/>
      <c r="AK687" s="217"/>
      <c r="AL687" s="159"/>
      <c r="AM687" s="217" t="s">
        <v>517</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525</v>
      </c>
      <c r="AJ692" s="217"/>
      <c r="AK692" s="217"/>
      <c r="AL692" s="159"/>
      <c r="AM692" s="217" t="s">
        <v>522</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566</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72"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620</v>
      </c>
      <c r="AE702" s="346"/>
      <c r="AF702" s="346"/>
      <c r="AG702" s="385" t="s">
        <v>600</v>
      </c>
      <c r="AH702" s="386"/>
      <c r="AI702" s="386"/>
      <c r="AJ702" s="386"/>
      <c r="AK702" s="386"/>
      <c r="AL702" s="386"/>
      <c r="AM702" s="386"/>
      <c r="AN702" s="386"/>
      <c r="AO702" s="386"/>
      <c r="AP702" s="386"/>
      <c r="AQ702" s="386"/>
      <c r="AR702" s="386"/>
      <c r="AS702" s="386"/>
      <c r="AT702" s="386"/>
      <c r="AU702" s="386"/>
      <c r="AV702" s="386"/>
      <c r="AW702" s="386"/>
      <c r="AX702" s="387"/>
    </row>
    <row r="703" spans="1:50" ht="54"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620</v>
      </c>
      <c r="AE703" s="329"/>
      <c r="AF703" s="329"/>
      <c r="AG703" s="101" t="s">
        <v>601</v>
      </c>
      <c r="AH703" s="102"/>
      <c r="AI703" s="102"/>
      <c r="AJ703" s="102"/>
      <c r="AK703" s="102"/>
      <c r="AL703" s="102"/>
      <c r="AM703" s="102"/>
      <c r="AN703" s="102"/>
      <c r="AO703" s="102"/>
      <c r="AP703" s="102"/>
      <c r="AQ703" s="102"/>
      <c r="AR703" s="102"/>
      <c r="AS703" s="102"/>
      <c r="AT703" s="102"/>
      <c r="AU703" s="102"/>
      <c r="AV703" s="102"/>
      <c r="AW703" s="102"/>
      <c r="AX703" s="103"/>
    </row>
    <row r="704" spans="1:50" ht="66"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620</v>
      </c>
      <c r="AE704" s="783"/>
      <c r="AF704" s="783"/>
      <c r="AG704" s="167" t="s">
        <v>602</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620</v>
      </c>
      <c r="AE705" s="715"/>
      <c r="AF705" s="715"/>
      <c r="AG705" s="125" t="s">
        <v>603</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4"/>
      <c r="D706" s="795"/>
      <c r="E706" s="730" t="s">
        <v>503</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627</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627</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40.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620</v>
      </c>
      <c r="AE708" s="605"/>
      <c r="AF708" s="605"/>
      <c r="AG708" s="742" t="s">
        <v>604</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620</v>
      </c>
      <c r="AE709" s="329"/>
      <c r="AF709" s="329"/>
      <c r="AG709" s="101" t="s">
        <v>605</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620</v>
      </c>
      <c r="AE710" s="329"/>
      <c r="AF710" s="329"/>
      <c r="AG710" s="101"/>
      <c r="AH710" s="102"/>
      <c r="AI710" s="102"/>
      <c r="AJ710" s="102"/>
      <c r="AK710" s="102"/>
      <c r="AL710" s="102"/>
      <c r="AM710" s="102"/>
      <c r="AN710" s="102"/>
      <c r="AO710" s="102"/>
      <c r="AP710" s="102"/>
      <c r="AQ710" s="102"/>
      <c r="AR710" s="102"/>
      <c r="AS710" s="102"/>
      <c r="AT710" s="102"/>
      <c r="AU710" s="102"/>
      <c r="AV710" s="102"/>
      <c r="AW710" s="102"/>
      <c r="AX710" s="103"/>
    </row>
    <row r="711" spans="1:50" ht="39"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620</v>
      </c>
      <c r="AE711" s="329"/>
      <c r="AF711" s="329"/>
      <c r="AG711" s="101" t="s">
        <v>606</v>
      </c>
      <c r="AH711" s="102"/>
      <c r="AI711" s="102"/>
      <c r="AJ711" s="102"/>
      <c r="AK711" s="102"/>
      <c r="AL711" s="102"/>
      <c r="AM711" s="102"/>
      <c r="AN711" s="102"/>
      <c r="AO711" s="102"/>
      <c r="AP711" s="102"/>
      <c r="AQ711" s="102"/>
      <c r="AR711" s="102"/>
      <c r="AS711" s="102"/>
      <c r="AT711" s="102"/>
      <c r="AU711" s="102"/>
      <c r="AV711" s="102"/>
      <c r="AW711" s="102"/>
      <c r="AX711" s="103"/>
    </row>
    <row r="712" spans="1:50" ht="48" customHeight="1" x14ac:dyDescent="0.15">
      <c r="A712" s="642"/>
      <c r="B712" s="644"/>
      <c r="C712" s="391" t="s">
        <v>469</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620</v>
      </c>
      <c r="AE712" s="783"/>
      <c r="AF712" s="783"/>
      <c r="AG712" s="810" t="s">
        <v>607</v>
      </c>
      <c r="AH712" s="811"/>
      <c r="AI712" s="811"/>
      <c r="AJ712" s="811"/>
      <c r="AK712" s="811"/>
      <c r="AL712" s="811"/>
      <c r="AM712" s="811"/>
      <c r="AN712" s="811"/>
      <c r="AO712" s="811"/>
      <c r="AP712" s="811"/>
      <c r="AQ712" s="811"/>
      <c r="AR712" s="811"/>
      <c r="AS712" s="811"/>
      <c r="AT712" s="811"/>
      <c r="AU712" s="811"/>
      <c r="AV712" s="811"/>
      <c r="AW712" s="811"/>
      <c r="AX712" s="812"/>
    </row>
    <row r="713" spans="1:50" ht="94.5" customHeight="1" x14ac:dyDescent="0.15">
      <c r="A713" s="642"/>
      <c r="B713" s="644"/>
      <c r="C713" s="948" t="s">
        <v>470</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t="s">
        <v>620</v>
      </c>
      <c r="AE713" s="329"/>
      <c r="AF713" s="663"/>
      <c r="AG713" s="101" t="s">
        <v>608</v>
      </c>
      <c r="AH713" s="102"/>
      <c r="AI713" s="102"/>
      <c r="AJ713" s="102"/>
      <c r="AK713" s="102"/>
      <c r="AL713" s="102"/>
      <c r="AM713" s="102"/>
      <c r="AN713" s="102"/>
      <c r="AO713" s="102"/>
      <c r="AP713" s="102"/>
      <c r="AQ713" s="102"/>
      <c r="AR713" s="102"/>
      <c r="AS713" s="102"/>
      <c r="AT713" s="102"/>
      <c r="AU713" s="102"/>
      <c r="AV713" s="102"/>
      <c r="AW713" s="102"/>
      <c r="AX713" s="103"/>
    </row>
    <row r="714" spans="1:50" ht="42" customHeight="1" x14ac:dyDescent="0.15">
      <c r="A714" s="645"/>
      <c r="B714" s="646"/>
      <c r="C714" s="647" t="s">
        <v>446</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620</v>
      </c>
      <c r="AE714" s="808"/>
      <c r="AF714" s="809"/>
      <c r="AG714" s="736" t="s">
        <v>609</v>
      </c>
      <c r="AH714" s="737"/>
      <c r="AI714" s="737"/>
      <c r="AJ714" s="737"/>
      <c r="AK714" s="737"/>
      <c r="AL714" s="737"/>
      <c r="AM714" s="737"/>
      <c r="AN714" s="737"/>
      <c r="AO714" s="737"/>
      <c r="AP714" s="737"/>
      <c r="AQ714" s="737"/>
      <c r="AR714" s="737"/>
      <c r="AS714" s="737"/>
      <c r="AT714" s="737"/>
      <c r="AU714" s="737"/>
      <c r="AV714" s="737"/>
      <c r="AW714" s="737"/>
      <c r="AX714" s="738"/>
    </row>
    <row r="715" spans="1:50" ht="49.5" customHeight="1" x14ac:dyDescent="0.15">
      <c r="A715" s="640" t="s">
        <v>40</v>
      </c>
      <c r="B715" s="784"/>
      <c r="C715" s="785" t="s">
        <v>447</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620</v>
      </c>
      <c r="AE715" s="605"/>
      <c r="AF715" s="656"/>
      <c r="AG715" s="742" t="s">
        <v>610</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628</v>
      </c>
      <c r="AE716" s="627"/>
      <c r="AF716" s="627"/>
      <c r="AG716" s="101" t="s">
        <v>569</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620</v>
      </c>
      <c r="AE717" s="329"/>
      <c r="AF717" s="329"/>
      <c r="AG717" s="101" t="s">
        <v>611</v>
      </c>
      <c r="AH717" s="102"/>
      <c r="AI717" s="102"/>
      <c r="AJ717" s="102"/>
      <c r="AK717" s="102"/>
      <c r="AL717" s="102"/>
      <c r="AM717" s="102"/>
      <c r="AN717" s="102"/>
      <c r="AO717" s="102"/>
      <c r="AP717" s="102"/>
      <c r="AQ717" s="102"/>
      <c r="AR717" s="102"/>
      <c r="AS717" s="102"/>
      <c r="AT717" s="102"/>
      <c r="AU717" s="102"/>
      <c r="AV717" s="102"/>
      <c r="AW717" s="102"/>
      <c r="AX717" s="103"/>
    </row>
    <row r="718" spans="1:50" ht="42"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620</v>
      </c>
      <c r="AE718" s="329"/>
      <c r="AF718" s="329"/>
      <c r="AG718" s="127" t="s">
        <v>612</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628</v>
      </c>
      <c r="AE719" s="605"/>
      <c r="AF719" s="605"/>
      <c r="AG719" s="125" t="s">
        <v>569</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462</v>
      </c>
      <c r="D720" s="300"/>
      <c r="E720" s="300"/>
      <c r="F720" s="303"/>
      <c r="G720" s="299" t="s">
        <v>463</v>
      </c>
      <c r="H720" s="300"/>
      <c r="I720" s="300"/>
      <c r="J720" s="300"/>
      <c r="K720" s="300"/>
      <c r="L720" s="300"/>
      <c r="M720" s="300"/>
      <c r="N720" s="299" t="s">
        <v>466</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0" t="s">
        <v>48</v>
      </c>
      <c r="B726" s="802"/>
      <c r="C726" s="815" t="s">
        <v>53</v>
      </c>
      <c r="D726" s="837"/>
      <c r="E726" s="837"/>
      <c r="F726" s="838"/>
      <c r="G726" s="577" t="s">
        <v>629</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630</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t="s">
        <v>668</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83.25" customHeight="1" thickBot="1" x14ac:dyDescent="0.2">
      <c r="A731" s="799" t="s">
        <v>256</v>
      </c>
      <c r="B731" s="800"/>
      <c r="C731" s="800"/>
      <c r="D731" s="800"/>
      <c r="E731" s="801"/>
      <c r="F731" s="729" t="s">
        <v>670</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t="s">
        <v>669</v>
      </c>
      <c r="B733" s="674"/>
      <c r="C733" s="674"/>
      <c r="D733" s="674"/>
      <c r="E733" s="675"/>
      <c r="F733" s="637" t="s">
        <v>671</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475</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547</v>
      </c>
      <c r="B737" s="210"/>
      <c r="C737" s="210"/>
      <c r="D737" s="211"/>
      <c r="E737" s="990" t="s">
        <v>613</v>
      </c>
      <c r="F737" s="990"/>
      <c r="G737" s="990"/>
      <c r="H737" s="990"/>
      <c r="I737" s="990"/>
      <c r="J737" s="990"/>
      <c r="K737" s="990"/>
      <c r="L737" s="990"/>
      <c r="M737" s="990"/>
      <c r="N737" s="365" t="s">
        <v>540</v>
      </c>
      <c r="O737" s="365"/>
      <c r="P737" s="365"/>
      <c r="Q737" s="365"/>
      <c r="R737" s="990" t="s">
        <v>614</v>
      </c>
      <c r="S737" s="990"/>
      <c r="T737" s="990"/>
      <c r="U737" s="990"/>
      <c r="V737" s="990"/>
      <c r="W737" s="990"/>
      <c r="X737" s="990"/>
      <c r="Y737" s="990"/>
      <c r="Z737" s="990"/>
      <c r="AA737" s="365" t="s">
        <v>539</v>
      </c>
      <c r="AB737" s="365"/>
      <c r="AC737" s="365"/>
      <c r="AD737" s="365"/>
      <c r="AE737" s="990" t="s">
        <v>615</v>
      </c>
      <c r="AF737" s="990"/>
      <c r="AG737" s="990"/>
      <c r="AH737" s="990"/>
      <c r="AI737" s="990"/>
      <c r="AJ737" s="990"/>
      <c r="AK737" s="990"/>
      <c r="AL737" s="990"/>
      <c r="AM737" s="990"/>
      <c r="AN737" s="365" t="s">
        <v>538</v>
      </c>
      <c r="AO737" s="365"/>
      <c r="AP737" s="365"/>
      <c r="AQ737" s="365"/>
      <c r="AR737" s="982" t="s">
        <v>616</v>
      </c>
      <c r="AS737" s="983"/>
      <c r="AT737" s="983"/>
      <c r="AU737" s="983"/>
      <c r="AV737" s="983"/>
      <c r="AW737" s="983"/>
      <c r="AX737" s="984"/>
      <c r="AY737" s="89"/>
      <c r="AZ737" s="89"/>
    </row>
    <row r="738" spans="1:52" ht="24.75" customHeight="1" x14ac:dyDescent="0.15">
      <c r="A738" s="991" t="s">
        <v>537</v>
      </c>
      <c r="B738" s="210"/>
      <c r="C738" s="210"/>
      <c r="D738" s="211"/>
      <c r="E738" s="990" t="s">
        <v>617</v>
      </c>
      <c r="F738" s="990"/>
      <c r="G738" s="990"/>
      <c r="H738" s="990"/>
      <c r="I738" s="990"/>
      <c r="J738" s="990"/>
      <c r="K738" s="990"/>
      <c r="L738" s="990"/>
      <c r="M738" s="990"/>
      <c r="N738" s="365" t="s">
        <v>536</v>
      </c>
      <c r="O738" s="365"/>
      <c r="P738" s="365"/>
      <c r="Q738" s="365"/>
      <c r="R738" s="990" t="s">
        <v>618</v>
      </c>
      <c r="S738" s="990"/>
      <c r="T738" s="990"/>
      <c r="U738" s="990"/>
      <c r="V738" s="990"/>
      <c r="W738" s="990"/>
      <c r="X738" s="990"/>
      <c r="Y738" s="990"/>
      <c r="Z738" s="990"/>
      <c r="AA738" s="365" t="s">
        <v>535</v>
      </c>
      <c r="AB738" s="365"/>
      <c r="AC738" s="365"/>
      <c r="AD738" s="365"/>
      <c r="AE738" s="990" t="s">
        <v>619</v>
      </c>
      <c r="AF738" s="990"/>
      <c r="AG738" s="990"/>
      <c r="AH738" s="990"/>
      <c r="AI738" s="990"/>
      <c r="AJ738" s="990"/>
      <c r="AK738" s="990"/>
      <c r="AL738" s="990"/>
      <c r="AM738" s="990"/>
      <c r="AN738" s="365" t="s">
        <v>531</v>
      </c>
      <c r="AO738" s="365"/>
      <c r="AP738" s="365"/>
      <c r="AQ738" s="365"/>
      <c r="AR738" s="982">
        <v>158</v>
      </c>
      <c r="AS738" s="983"/>
      <c r="AT738" s="983"/>
      <c r="AU738" s="983"/>
      <c r="AV738" s="983"/>
      <c r="AW738" s="983"/>
      <c r="AX738" s="984"/>
    </row>
    <row r="739" spans="1:52" ht="24.75" customHeight="1" thickBot="1" x14ac:dyDescent="0.2">
      <c r="A739" s="992" t="s">
        <v>527</v>
      </c>
      <c r="B739" s="993"/>
      <c r="C739" s="993"/>
      <c r="D739" s="994"/>
      <c r="E739" s="995" t="s">
        <v>567</v>
      </c>
      <c r="F739" s="985"/>
      <c r="G739" s="985"/>
      <c r="H739" s="93" t="str">
        <f>IF(E739="", "", "(")</f>
        <v>(</v>
      </c>
      <c r="I739" s="985"/>
      <c r="J739" s="985"/>
      <c r="K739" s="93" t="str">
        <f>IF(OR(I739="　", I739=""), "", "-")</f>
        <v/>
      </c>
      <c r="L739" s="986">
        <v>160</v>
      </c>
      <c r="M739" s="986"/>
      <c r="N739" s="94" t="str">
        <f>IF(O739="", "", "-")</f>
        <v/>
      </c>
      <c r="O739" s="95"/>
      <c r="P739" s="94" t="str">
        <f>IF(E739="", "", ")")</f>
        <v>)</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x14ac:dyDescent="0.15">
      <c r="A740" s="614" t="s">
        <v>506</v>
      </c>
      <c r="B740" s="615"/>
      <c r="C740" s="615"/>
      <c r="D740" s="615"/>
      <c r="E740" s="615"/>
      <c r="F740" s="616"/>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t="s">
        <v>568</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508</v>
      </c>
      <c r="B779" s="629"/>
      <c r="C779" s="629"/>
      <c r="D779" s="629"/>
      <c r="E779" s="629"/>
      <c r="F779" s="630"/>
      <c r="G779" s="595" t="s">
        <v>483</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644</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634</v>
      </c>
      <c r="H781" s="671"/>
      <c r="I781" s="671"/>
      <c r="J781" s="671"/>
      <c r="K781" s="672"/>
      <c r="L781" s="664" t="s">
        <v>635</v>
      </c>
      <c r="M781" s="665"/>
      <c r="N781" s="665"/>
      <c r="O781" s="665"/>
      <c r="P781" s="665"/>
      <c r="Q781" s="665"/>
      <c r="R781" s="665"/>
      <c r="S781" s="665"/>
      <c r="T781" s="665"/>
      <c r="U781" s="665"/>
      <c r="V781" s="665"/>
      <c r="W781" s="665"/>
      <c r="X781" s="666"/>
      <c r="Y781" s="388"/>
      <c r="Z781" s="389"/>
      <c r="AA781" s="389"/>
      <c r="AB781" s="805"/>
      <c r="AC781" s="670" t="s">
        <v>636</v>
      </c>
      <c r="AD781" s="671"/>
      <c r="AE781" s="671"/>
      <c r="AF781" s="671"/>
      <c r="AG781" s="672"/>
      <c r="AH781" s="664" t="s">
        <v>637</v>
      </c>
      <c r="AI781" s="665"/>
      <c r="AJ781" s="665"/>
      <c r="AK781" s="665"/>
      <c r="AL781" s="665"/>
      <c r="AM781" s="665"/>
      <c r="AN781" s="665"/>
      <c r="AO781" s="665"/>
      <c r="AP781" s="665"/>
      <c r="AQ781" s="665"/>
      <c r="AR781" s="665"/>
      <c r="AS781" s="665"/>
      <c r="AT781" s="666"/>
      <c r="AU781" s="388">
        <v>119</v>
      </c>
      <c r="AV781" s="389"/>
      <c r="AW781" s="389"/>
      <c r="AX781" s="390"/>
    </row>
    <row r="782" spans="1:50" ht="24.75" hidden="1"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hidden="1"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thickBot="1" x14ac:dyDescent="0.2">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0</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119</v>
      </c>
      <c r="AV791" s="832"/>
      <c r="AW791" s="832"/>
      <c r="AX791" s="834"/>
    </row>
    <row r="792" spans="1:50" ht="24.75" customHeight="1" x14ac:dyDescent="0.15">
      <c r="A792" s="631"/>
      <c r="B792" s="632"/>
      <c r="C792" s="632"/>
      <c r="D792" s="632"/>
      <c r="E792" s="632"/>
      <c r="F792" s="633"/>
      <c r="G792" s="595" t="s">
        <v>631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customHeight="1" x14ac:dyDescent="0.15">
      <c r="A794" s="631"/>
      <c r="B794" s="632"/>
      <c r="C794" s="632"/>
      <c r="D794" s="632"/>
      <c r="E794" s="632"/>
      <c r="F794" s="633"/>
      <c r="G794" s="670" t="s">
        <v>632</v>
      </c>
      <c r="H794" s="671"/>
      <c r="I794" s="671"/>
      <c r="J794" s="671"/>
      <c r="K794" s="672"/>
      <c r="L794" s="664" t="s">
        <v>633</v>
      </c>
      <c r="M794" s="665"/>
      <c r="N794" s="665"/>
      <c r="O794" s="665"/>
      <c r="P794" s="665"/>
      <c r="Q794" s="665"/>
      <c r="R794" s="665"/>
      <c r="S794" s="665"/>
      <c r="T794" s="665"/>
      <c r="U794" s="665"/>
      <c r="V794" s="665"/>
      <c r="W794" s="665"/>
      <c r="X794" s="666"/>
      <c r="Y794" s="388">
        <v>0.155</v>
      </c>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customHeight="1" x14ac:dyDescent="0.15">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0.155</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441</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442</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467</v>
      </c>
      <c r="AM831" s="281"/>
      <c r="AN831" s="281"/>
      <c r="AO831" s="82" t="s">
        <v>465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461</v>
      </c>
      <c r="AD836" s="149"/>
      <c r="AE836" s="149"/>
      <c r="AF836" s="149"/>
      <c r="AG836" s="149"/>
      <c r="AH836" s="367" t="s">
        <v>489</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61" t="s">
        <v>657</v>
      </c>
      <c r="D837" s="347"/>
      <c r="E837" s="347"/>
      <c r="F837" s="347"/>
      <c r="G837" s="347"/>
      <c r="H837" s="347"/>
      <c r="I837" s="347"/>
      <c r="J837" s="348">
        <v>4000020120006</v>
      </c>
      <c r="K837" s="349"/>
      <c r="L837" s="349"/>
      <c r="M837" s="349"/>
      <c r="N837" s="349"/>
      <c r="O837" s="349"/>
      <c r="P837" s="350" t="s">
        <v>656</v>
      </c>
      <c r="Q837" s="350"/>
      <c r="R837" s="350"/>
      <c r="S837" s="350"/>
      <c r="T837" s="350"/>
      <c r="U837" s="350"/>
      <c r="V837" s="350"/>
      <c r="W837" s="350"/>
      <c r="X837" s="350"/>
      <c r="Y837" s="351">
        <v>257</v>
      </c>
      <c r="Z837" s="352"/>
      <c r="AA837" s="352"/>
      <c r="AB837" s="353"/>
      <c r="AC837" s="363" t="s">
        <v>196</v>
      </c>
      <c r="AD837" s="371"/>
      <c r="AE837" s="371"/>
      <c r="AF837" s="371"/>
      <c r="AG837" s="371"/>
      <c r="AH837" s="372" t="s">
        <v>569</v>
      </c>
      <c r="AI837" s="373"/>
      <c r="AJ837" s="373"/>
      <c r="AK837" s="373"/>
      <c r="AL837" s="357" t="s">
        <v>569</v>
      </c>
      <c r="AM837" s="358"/>
      <c r="AN837" s="358"/>
      <c r="AO837" s="359"/>
      <c r="AP837" s="360" t="s">
        <v>569</v>
      </c>
      <c r="AQ837" s="360"/>
      <c r="AR837" s="360"/>
      <c r="AS837" s="360"/>
      <c r="AT837" s="360"/>
      <c r="AU837" s="360"/>
      <c r="AV837" s="360"/>
      <c r="AW837" s="360"/>
      <c r="AX837" s="360"/>
    </row>
    <row r="838" spans="1:50" ht="30" customHeight="1" x14ac:dyDescent="0.15">
      <c r="A838" s="376">
        <v>2</v>
      </c>
      <c r="B838" s="376">
        <v>1</v>
      </c>
      <c r="C838" s="361" t="s">
        <v>658</v>
      </c>
      <c r="D838" s="347"/>
      <c r="E838" s="347"/>
      <c r="F838" s="347"/>
      <c r="G838" s="347"/>
      <c r="H838" s="347"/>
      <c r="I838" s="347"/>
      <c r="J838" s="348">
        <v>7000020340006</v>
      </c>
      <c r="K838" s="349"/>
      <c r="L838" s="349"/>
      <c r="M838" s="349"/>
      <c r="N838" s="349"/>
      <c r="O838" s="349"/>
      <c r="P838" s="350" t="s">
        <v>656</v>
      </c>
      <c r="Q838" s="350"/>
      <c r="R838" s="350"/>
      <c r="S838" s="350"/>
      <c r="T838" s="350"/>
      <c r="U838" s="350"/>
      <c r="V838" s="350"/>
      <c r="W838" s="350"/>
      <c r="X838" s="350"/>
      <c r="Y838" s="351">
        <v>200</v>
      </c>
      <c r="Z838" s="352"/>
      <c r="AA838" s="352"/>
      <c r="AB838" s="353"/>
      <c r="AC838" s="363" t="s">
        <v>196</v>
      </c>
      <c r="AD838" s="363"/>
      <c r="AE838" s="363"/>
      <c r="AF838" s="363"/>
      <c r="AG838" s="363"/>
      <c r="AH838" s="372" t="s">
        <v>569</v>
      </c>
      <c r="AI838" s="373"/>
      <c r="AJ838" s="373"/>
      <c r="AK838" s="373"/>
      <c r="AL838" s="357" t="s">
        <v>569</v>
      </c>
      <c r="AM838" s="358"/>
      <c r="AN838" s="358"/>
      <c r="AO838" s="359"/>
      <c r="AP838" s="360" t="s">
        <v>569</v>
      </c>
      <c r="AQ838" s="360"/>
      <c r="AR838" s="360"/>
      <c r="AS838" s="360"/>
      <c r="AT838" s="360"/>
      <c r="AU838" s="360"/>
      <c r="AV838" s="360"/>
      <c r="AW838" s="360"/>
      <c r="AX838" s="360"/>
    </row>
    <row r="839" spans="1:50" ht="30" customHeight="1" x14ac:dyDescent="0.15">
      <c r="A839" s="376">
        <v>3</v>
      </c>
      <c r="B839" s="376">
        <v>1</v>
      </c>
      <c r="C839" s="361" t="s">
        <v>659</v>
      </c>
      <c r="D839" s="347"/>
      <c r="E839" s="347"/>
      <c r="F839" s="347"/>
      <c r="G839" s="347"/>
      <c r="H839" s="347"/>
      <c r="I839" s="347"/>
      <c r="J839" s="348">
        <v>1000020230006</v>
      </c>
      <c r="K839" s="349"/>
      <c r="L839" s="349"/>
      <c r="M839" s="349"/>
      <c r="N839" s="349"/>
      <c r="O839" s="349"/>
      <c r="P839" s="362" t="s">
        <v>656</v>
      </c>
      <c r="Q839" s="350"/>
      <c r="R839" s="350"/>
      <c r="S839" s="350"/>
      <c r="T839" s="350"/>
      <c r="U839" s="350"/>
      <c r="V839" s="350"/>
      <c r="W839" s="350"/>
      <c r="X839" s="350"/>
      <c r="Y839" s="351">
        <v>151</v>
      </c>
      <c r="Z839" s="352"/>
      <c r="AA839" s="352"/>
      <c r="AB839" s="353"/>
      <c r="AC839" s="363" t="s">
        <v>196</v>
      </c>
      <c r="AD839" s="363"/>
      <c r="AE839" s="363"/>
      <c r="AF839" s="363"/>
      <c r="AG839" s="363"/>
      <c r="AH839" s="355" t="s">
        <v>569</v>
      </c>
      <c r="AI839" s="356"/>
      <c r="AJ839" s="356"/>
      <c r="AK839" s="356"/>
      <c r="AL839" s="357" t="s">
        <v>569</v>
      </c>
      <c r="AM839" s="358"/>
      <c r="AN839" s="358"/>
      <c r="AO839" s="359"/>
      <c r="AP839" s="360" t="s">
        <v>569</v>
      </c>
      <c r="AQ839" s="360"/>
      <c r="AR839" s="360"/>
      <c r="AS839" s="360"/>
      <c r="AT839" s="360"/>
      <c r="AU839" s="360"/>
      <c r="AV839" s="360"/>
      <c r="AW839" s="360"/>
      <c r="AX839" s="360"/>
    </row>
    <row r="840" spans="1:50" ht="30" customHeight="1" x14ac:dyDescent="0.15">
      <c r="A840" s="376">
        <v>4</v>
      </c>
      <c r="B840" s="376">
        <v>1</v>
      </c>
      <c r="C840" s="361" t="s">
        <v>660</v>
      </c>
      <c r="D840" s="347"/>
      <c r="E840" s="347"/>
      <c r="F840" s="347"/>
      <c r="G840" s="347"/>
      <c r="H840" s="347"/>
      <c r="I840" s="347"/>
      <c r="J840" s="348">
        <v>2000020260002</v>
      </c>
      <c r="K840" s="349"/>
      <c r="L840" s="349"/>
      <c r="M840" s="349"/>
      <c r="N840" s="349"/>
      <c r="O840" s="349"/>
      <c r="P840" s="362" t="s">
        <v>656</v>
      </c>
      <c r="Q840" s="350"/>
      <c r="R840" s="350"/>
      <c r="S840" s="350"/>
      <c r="T840" s="350"/>
      <c r="U840" s="350"/>
      <c r="V840" s="350"/>
      <c r="W840" s="350"/>
      <c r="X840" s="350"/>
      <c r="Y840" s="351">
        <v>149</v>
      </c>
      <c r="Z840" s="352"/>
      <c r="AA840" s="352"/>
      <c r="AB840" s="353"/>
      <c r="AC840" s="363" t="s">
        <v>196</v>
      </c>
      <c r="AD840" s="363"/>
      <c r="AE840" s="363"/>
      <c r="AF840" s="363"/>
      <c r="AG840" s="363"/>
      <c r="AH840" s="355" t="s">
        <v>569</v>
      </c>
      <c r="AI840" s="356"/>
      <c r="AJ840" s="356"/>
      <c r="AK840" s="356"/>
      <c r="AL840" s="357" t="s">
        <v>569</v>
      </c>
      <c r="AM840" s="358"/>
      <c r="AN840" s="358"/>
      <c r="AO840" s="359"/>
      <c r="AP840" s="360" t="s">
        <v>569</v>
      </c>
      <c r="AQ840" s="360"/>
      <c r="AR840" s="360"/>
      <c r="AS840" s="360"/>
      <c r="AT840" s="360"/>
      <c r="AU840" s="360"/>
      <c r="AV840" s="360"/>
      <c r="AW840" s="360"/>
      <c r="AX840" s="360"/>
    </row>
    <row r="841" spans="1:50" ht="30" customHeight="1" x14ac:dyDescent="0.15">
      <c r="A841" s="376">
        <v>5</v>
      </c>
      <c r="B841" s="376">
        <v>1</v>
      </c>
      <c r="C841" s="361" t="s">
        <v>661</v>
      </c>
      <c r="D841" s="347"/>
      <c r="E841" s="347"/>
      <c r="F841" s="347"/>
      <c r="G841" s="347"/>
      <c r="H841" s="347"/>
      <c r="I841" s="347"/>
      <c r="J841" s="348">
        <v>6000020400009</v>
      </c>
      <c r="K841" s="349"/>
      <c r="L841" s="349"/>
      <c r="M841" s="349"/>
      <c r="N841" s="349"/>
      <c r="O841" s="349"/>
      <c r="P841" s="350" t="s">
        <v>656</v>
      </c>
      <c r="Q841" s="350"/>
      <c r="R841" s="350"/>
      <c r="S841" s="350"/>
      <c r="T841" s="350"/>
      <c r="U841" s="350"/>
      <c r="V841" s="350"/>
      <c r="W841" s="350"/>
      <c r="X841" s="350"/>
      <c r="Y841" s="351">
        <v>123</v>
      </c>
      <c r="Z841" s="352"/>
      <c r="AA841" s="352"/>
      <c r="AB841" s="353"/>
      <c r="AC841" s="354" t="s">
        <v>196</v>
      </c>
      <c r="AD841" s="354"/>
      <c r="AE841" s="354"/>
      <c r="AF841" s="354"/>
      <c r="AG841" s="354"/>
      <c r="AH841" s="355" t="s">
        <v>569</v>
      </c>
      <c r="AI841" s="356"/>
      <c r="AJ841" s="356"/>
      <c r="AK841" s="356"/>
      <c r="AL841" s="357" t="s">
        <v>569</v>
      </c>
      <c r="AM841" s="358"/>
      <c r="AN841" s="358"/>
      <c r="AO841" s="359"/>
      <c r="AP841" s="360" t="s">
        <v>569</v>
      </c>
      <c r="AQ841" s="360"/>
      <c r="AR841" s="360"/>
      <c r="AS841" s="360"/>
      <c r="AT841" s="360"/>
      <c r="AU841" s="360"/>
      <c r="AV841" s="360"/>
      <c r="AW841" s="360"/>
      <c r="AX841" s="360"/>
    </row>
    <row r="842" spans="1:50" ht="30" customHeight="1" x14ac:dyDescent="0.15">
      <c r="A842" s="376">
        <v>6</v>
      </c>
      <c r="B842" s="376">
        <v>1</v>
      </c>
      <c r="C842" s="361" t="s">
        <v>662</v>
      </c>
      <c r="D842" s="347"/>
      <c r="E842" s="347"/>
      <c r="F842" s="347"/>
      <c r="G842" s="347"/>
      <c r="H842" s="347"/>
      <c r="I842" s="347"/>
      <c r="J842" s="348">
        <v>1000020110001</v>
      </c>
      <c r="K842" s="349"/>
      <c r="L842" s="349"/>
      <c r="M842" s="349"/>
      <c r="N842" s="349"/>
      <c r="O842" s="349"/>
      <c r="P842" s="350" t="s">
        <v>656</v>
      </c>
      <c r="Q842" s="350"/>
      <c r="R842" s="350"/>
      <c r="S842" s="350"/>
      <c r="T842" s="350"/>
      <c r="U842" s="350"/>
      <c r="V842" s="350"/>
      <c r="W842" s="350"/>
      <c r="X842" s="350"/>
      <c r="Y842" s="351">
        <v>92</v>
      </c>
      <c r="Z842" s="352"/>
      <c r="AA842" s="352"/>
      <c r="AB842" s="353"/>
      <c r="AC842" s="354" t="s">
        <v>196</v>
      </c>
      <c r="AD842" s="354"/>
      <c r="AE842" s="354"/>
      <c r="AF842" s="354"/>
      <c r="AG842" s="354"/>
      <c r="AH842" s="355" t="s">
        <v>569</v>
      </c>
      <c r="AI842" s="356"/>
      <c r="AJ842" s="356"/>
      <c r="AK842" s="356"/>
      <c r="AL842" s="357" t="s">
        <v>569</v>
      </c>
      <c r="AM842" s="358"/>
      <c r="AN842" s="358"/>
      <c r="AO842" s="359"/>
      <c r="AP842" s="360" t="s">
        <v>569</v>
      </c>
      <c r="AQ842" s="360"/>
      <c r="AR842" s="360"/>
      <c r="AS842" s="360"/>
      <c r="AT842" s="360"/>
      <c r="AU842" s="360"/>
      <c r="AV842" s="360"/>
      <c r="AW842" s="360"/>
      <c r="AX842" s="360"/>
    </row>
    <row r="843" spans="1:50" ht="30" customHeight="1" x14ac:dyDescent="0.15">
      <c r="A843" s="376">
        <v>7</v>
      </c>
      <c r="B843" s="376">
        <v>1</v>
      </c>
      <c r="C843" s="361" t="s">
        <v>663</v>
      </c>
      <c r="D843" s="347"/>
      <c r="E843" s="347"/>
      <c r="F843" s="347"/>
      <c r="G843" s="347"/>
      <c r="H843" s="347"/>
      <c r="I843" s="347"/>
      <c r="J843" s="348">
        <v>1000020140007</v>
      </c>
      <c r="K843" s="349"/>
      <c r="L843" s="349"/>
      <c r="M843" s="349"/>
      <c r="N843" s="349"/>
      <c r="O843" s="349"/>
      <c r="P843" s="350" t="s">
        <v>656</v>
      </c>
      <c r="Q843" s="350"/>
      <c r="R843" s="350"/>
      <c r="S843" s="350"/>
      <c r="T843" s="350"/>
      <c r="U843" s="350"/>
      <c r="V843" s="350"/>
      <c r="W843" s="350"/>
      <c r="X843" s="350"/>
      <c r="Y843" s="351">
        <v>88</v>
      </c>
      <c r="Z843" s="352"/>
      <c r="AA843" s="352"/>
      <c r="AB843" s="353"/>
      <c r="AC843" s="354" t="s">
        <v>196</v>
      </c>
      <c r="AD843" s="354"/>
      <c r="AE843" s="354"/>
      <c r="AF843" s="354"/>
      <c r="AG843" s="354"/>
      <c r="AH843" s="355" t="s">
        <v>569</v>
      </c>
      <c r="AI843" s="356"/>
      <c r="AJ843" s="356"/>
      <c r="AK843" s="356"/>
      <c r="AL843" s="357" t="s">
        <v>569</v>
      </c>
      <c r="AM843" s="358"/>
      <c r="AN843" s="358"/>
      <c r="AO843" s="359"/>
      <c r="AP843" s="360" t="s">
        <v>569</v>
      </c>
      <c r="AQ843" s="360"/>
      <c r="AR843" s="360"/>
      <c r="AS843" s="360"/>
      <c r="AT843" s="360"/>
      <c r="AU843" s="360"/>
      <c r="AV843" s="360"/>
      <c r="AW843" s="360"/>
      <c r="AX843" s="360"/>
    </row>
    <row r="844" spans="1:50" ht="30" customHeight="1" x14ac:dyDescent="0.15">
      <c r="A844" s="376">
        <v>8</v>
      </c>
      <c r="B844" s="376">
        <v>1</v>
      </c>
      <c r="C844" s="361" t="s">
        <v>664</v>
      </c>
      <c r="D844" s="347"/>
      <c r="E844" s="347"/>
      <c r="F844" s="347"/>
      <c r="G844" s="347"/>
      <c r="H844" s="347"/>
      <c r="I844" s="347"/>
      <c r="J844" s="348">
        <v>7000020010006</v>
      </c>
      <c r="K844" s="349"/>
      <c r="L844" s="349"/>
      <c r="M844" s="349"/>
      <c r="N844" s="349"/>
      <c r="O844" s="349"/>
      <c r="P844" s="350" t="s">
        <v>656</v>
      </c>
      <c r="Q844" s="350"/>
      <c r="R844" s="350"/>
      <c r="S844" s="350"/>
      <c r="T844" s="350"/>
      <c r="U844" s="350"/>
      <c r="V844" s="350"/>
      <c r="W844" s="350"/>
      <c r="X844" s="350"/>
      <c r="Y844" s="351">
        <v>70</v>
      </c>
      <c r="Z844" s="352"/>
      <c r="AA844" s="352"/>
      <c r="AB844" s="353"/>
      <c r="AC844" s="354" t="s">
        <v>196</v>
      </c>
      <c r="AD844" s="354"/>
      <c r="AE844" s="354"/>
      <c r="AF844" s="354"/>
      <c r="AG844" s="354"/>
      <c r="AH844" s="355" t="s">
        <v>569</v>
      </c>
      <c r="AI844" s="356"/>
      <c r="AJ844" s="356"/>
      <c r="AK844" s="356"/>
      <c r="AL844" s="357" t="s">
        <v>569</v>
      </c>
      <c r="AM844" s="358"/>
      <c r="AN844" s="358"/>
      <c r="AO844" s="359"/>
      <c r="AP844" s="360" t="s">
        <v>569</v>
      </c>
      <c r="AQ844" s="360"/>
      <c r="AR844" s="360"/>
      <c r="AS844" s="360"/>
      <c r="AT844" s="360"/>
      <c r="AU844" s="360"/>
      <c r="AV844" s="360"/>
      <c r="AW844" s="360"/>
      <c r="AX844" s="360"/>
    </row>
    <row r="845" spans="1:50" ht="30" customHeight="1" x14ac:dyDescent="0.15">
      <c r="A845" s="376">
        <v>9</v>
      </c>
      <c r="B845" s="376">
        <v>1</v>
      </c>
      <c r="C845" s="361" t="s">
        <v>665</v>
      </c>
      <c r="D845" s="347"/>
      <c r="E845" s="347"/>
      <c r="F845" s="347"/>
      <c r="G845" s="347"/>
      <c r="H845" s="347"/>
      <c r="I845" s="347"/>
      <c r="J845" s="348">
        <v>7000020310000</v>
      </c>
      <c r="K845" s="349"/>
      <c r="L845" s="349"/>
      <c r="M845" s="349"/>
      <c r="N845" s="349"/>
      <c r="O845" s="349"/>
      <c r="P845" s="350" t="s">
        <v>656</v>
      </c>
      <c r="Q845" s="350"/>
      <c r="R845" s="350"/>
      <c r="S845" s="350"/>
      <c r="T845" s="350"/>
      <c r="U845" s="350"/>
      <c r="V845" s="350"/>
      <c r="W845" s="350"/>
      <c r="X845" s="350"/>
      <c r="Y845" s="351">
        <v>70</v>
      </c>
      <c r="Z845" s="352"/>
      <c r="AA845" s="352"/>
      <c r="AB845" s="353"/>
      <c r="AC845" s="354" t="s">
        <v>196</v>
      </c>
      <c r="AD845" s="354"/>
      <c r="AE845" s="354"/>
      <c r="AF845" s="354"/>
      <c r="AG845" s="354"/>
      <c r="AH845" s="355" t="s">
        <v>569</v>
      </c>
      <c r="AI845" s="356"/>
      <c r="AJ845" s="356"/>
      <c r="AK845" s="356"/>
      <c r="AL845" s="357" t="s">
        <v>569</v>
      </c>
      <c r="AM845" s="358"/>
      <c r="AN845" s="358"/>
      <c r="AO845" s="359"/>
      <c r="AP845" s="360" t="s">
        <v>569</v>
      </c>
      <c r="AQ845" s="360"/>
      <c r="AR845" s="360"/>
      <c r="AS845" s="360"/>
      <c r="AT845" s="360"/>
      <c r="AU845" s="360"/>
      <c r="AV845" s="360"/>
      <c r="AW845" s="360"/>
      <c r="AX845" s="360"/>
    </row>
    <row r="846" spans="1:50" ht="30" customHeight="1" x14ac:dyDescent="0.15">
      <c r="A846" s="376">
        <v>10</v>
      </c>
      <c r="B846" s="376">
        <v>1</v>
      </c>
      <c r="C846" s="361" t="s">
        <v>666</v>
      </c>
      <c r="D846" s="347"/>
      <c r="E846" s="347"/>
      <c r="F846" s="347"/>
      <c r="G846" s="347"/>
      <c r="H846" s="347"/>
      <c r="I846" s="347"/>
      <c r="J846" s="348">
        <v>8000020280003</v>
      </c>
      <c r="K846" s="349"/>
      <c r="L846" s="349"/>
      <c r="M846" s="349"/>
      <c r="N846" s="349"/>
      <c r="O846" s="349"/>
      <c r="P846" s="350" t="s">
        <v>656</v>
      </c>
      <c r="Q846" s="350"/>
      <c r="R846" s="350"/>
      <c r="S846" s="350"/>
      <c r="T846" s="350"/>
      <c r="U846" s="350"/>
      <c r="V846" s="350"/>
      <c r="W846" s="350"/>
      <c r="X846" s="350"/>
      <c r="Y846" s="351">
        <v>62</v>
      </c>
      <c r="Z846" s="352"/>
      <c r="AA846" s="352"/>
      <c r="AB846" s="353"/>
      <c r="AC846" s="354" t="s">
        <v>196</v>
      </c>
      <c r="AD846" s="354"/>
      <c r="AE846" s="354"/>
      <c r="AF846" s="354"/>
      <c r="AG846" s="354"/>
      <c r="AH846" s="355" t="s">
        <v>569</v>
      </c>
      <c r="AI846" s="356"/>
      <c r="AJ846" s="356"/>
      <c r="AK846" s="356"/>
      <c r="AL846" s="357" t="s">
        <v>569</v>
      </c>
      <c r="AM846" s="358"/>
      <c r="AN846" s="358"/>
      <c r="AO846" s="359"/>
      <c r="AP846" s="360" t="s">
        <v>569</v>
      </c>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461</v>
      </c>
      <c r="AD869" s="149"/>
      <c r="AE869" s="149"/>
      <c r="AF869" s="149"/>
      <c r="AG869" s="149"/>
      <c r="AH869" s="367" t="s">
        <v>489</v>
      </c>
      <c r="AI869" s="364"/>
      <c r="AJ869" s="364"/>
      <c r="AK869" s="364"/>
      <c r="AL869" s="364" t="s">
        <v>21</v>
      </c>
      <c r="AM869" s="364"/>
      <c r="AN869" s="364"/>
      <c r="AO869" s="369"/>
      <c r="AP869" s="370" t="s">
        <v>420</v>
      </c>
      <c r="AQ869" s="370"/>
      <c r="AR869" s="370"/>
      <c r="AS869" s="370"/>
      <c r="AT869" s="370"/>
      <c r="AU869" s="370"/>
      <c r="AV869" s="370"/>
      <c r="AW869" s="370"/>
      <c r="AX869" s="370"/>
    </row>
    <row r="870" spans="1:50" ht="30" customHeight="1" x14ac:dyDescent="0.15">
      <c r="A870" s="376">
        <v>1</v>
      </c>
      <c r="B870" s="376">
        <v>1</v>
      </c>
      <c r="C870" s="361" t="s">
        <v>645</v>
      </c>
      <c r="D870" s="347"/>
      <c r="E870" s="347"/>
      <c r="F870" s="347"/>
      <c r="G870" s="347"/>
      <c r="H870" s="347"/>
      <c r="I870" s="347"/>
      <c r="J870" s="348">
        <v>7010405001668</v>
      </c>
      <c r="K870" s="349"/>
      <c r="L870" s="349"/>
      <c r="M870" s="349"/>
      <c r="N870" s="349"/>
      <c r="O870" s="349"/>
      <c r="P870" s="350" t="s">
        <v>655</v>
      </c>
      <c r="Q870" s="350"/>
      <c r="R870" s="350"/>
      <c r="S870" s="350"/>
      <c r="T870" s="350"/>
      <c r="U870" s="350"/>
      <c r="V870" s="350"/>
      <c r="W870" s="350"/>
      <c r="X870" s="350"/>
      <c r="Y870" s="351">
        <v>119</v>
      </c>
      <c r="Z870" s="352"/>
      <c r="AA870" s="352"/>
      <c r="AB870" s="353"/>
      <c r="AC870" s="363" t="s">
        <v>642</v>
      </c>
      <c r="AD870" s="371"/>
      <c r="AE870" s="371"/>
      <c r="AF870" s="371"/>
      <c r="AG870" s="371"/>
      <c r="AH870" s="372" t="s">
        <v>569</v>
      </c>
      <c r="AI870" s="373"/>
      <c r="AJ870" s="373"/>
      <c r="AK870" s="373"/>
      <c r="AL870" s="357" t="s">
        <v>569</v>
      </c>
      <c r="AM870" s="358"/>
      <c r="AN870" s="358"/>
      <c r="AO870" s="359"/>
      <c r="AP870" s="360" t="s">
        <v>569</v>
      </c>
      <c r="AQ870" s="360"/>
      <c r="AR870" s="360"/>
      <c r="AS870" s="360"/>
      <c r="AT870" s="360"/>
      <c r="AU870" s="360"/>
      <c r="AV870" s="360"/>
      <c r="AW870" s="360"/>
      <c r="AX870" s="360"/>
    </row>
    <row r="871" spans="1:50" ht="30" customHeight="1" x14ac:dyDescent="0.15">
      <c r="A871" s="376">
        <v>2</v>
      </c>
      <c r="B871" s="376">
        <v>1</v>
      </c>
      <c r="C871" s="361" t="s">
        <v>646</v>
      </c>
      <c r="D871" s="347"/>
      <c r="E871" s="347"/>
      <c r="F871" s="347"/>
      <c r="G871" s="347"/>
      <c r="H871" s="347"/>
      <c r="I871" s="347"/>
      <c r="J871" s="348">
        <v>7180005002158</v>
      </c>
      <c r="K871" s="349"/>
      <c r="L871" s="349"/>
      <c r="M871" s="349"/>
      <c r="N871" s="349"/>
      <c r="O871" s="349"/>
      <c r="P871" s="350" t="s">
        <v>655</v>
      </c>
      <c r="Q871" s="350"/>
      <c r="R871" s="350"/>
      <c r="S871" s="350"/>
      <c r="T871" s="350"/>
      <c r="U871" s="350"/>
      <c r="V871" s="350"/>
      <c r="W871" s="350"/>
      <c r="X871" s="350"/>
      <c r="Y871" s="351">
        <v>115</v>
      </c>
      <c r="Z871" s="352"/>
      <c r="AA871" s="352"/>
      <c r="AB871" s="353"/>
      <c r="AC871" s="363" t="s">
        <v>642</v>
      </c>
      <c r="AD871" s="363"/>
      <c r="AE871" s="363"/>
      <c r="AF871" s="363"/>
      <c r="AG871" s="363"/>
      <c r="AH871" s="372" t="s">
        <v>569</v>
      </c>
      <c r="AI871" s="373"/>
      <c r="AJ871" s="373"/>
      <c r="AK871" s="373"/>
      <c r="AL871" s="357" t="s">
        <v>569</v>
      </c>
      <c r="AM871" s="358"/>
      <c r="AN871" s="358"/>
      <c r="AO871" s="359"/>
      <c r="AP871" s="360" t="s">
        <v>569</v>
      </c>
      <c r="AQ871" s="360"/>
      <c r="AR871" s="360"/>
      <c r="AS871" s="360"/>
      <c r="AT871" s="360"/>
      <c r="AU871" s="360"/>
      <c r="AV871" s="360"/>
      <c r="AW871" s="360"/>
      <c r="AX871" s="360"/>
    </row>
    <row r="872" spans="1:50" ht="30" customHeight="1" x14ac:dyDescent="0.15">
      <c r="A872" s="376">
        <v>3</v>
      </c>
      <c r="B872" s="376">
        <v>1</v>
      </c>
      <c r="C872" s="361" t="s">
        <v>647</v>
      </c>
      <c r="D872" s="347"/>
      <c r="E872" s="347"/>
      <c r="F872" s="347"/>
      <c r="G872" s="347"/>
      <c r="H872" s="347"/>
      <c r="I872" s="347"/>
      <c r="J872" s="348">
        <v>1130005004214</v>
      </c>
      <c r="K872" s="349"/>
      <c r="L872" s="349"/>
      <c r="M872" s="349"/>
      <c r="N872" s="349"/>
      <c r="O872" s="349"/>
      <c r="P872" s="362" t="s">
        <v>655</v>
      </c>
      <c r="Q872" s="350"/>
      <c r="R872" s="350"/>
      <c r="S872" s="350"/>
      <c r="T872" s="350"/>
      <c r="U872" s="350"/>
      <c r="V872" s="350"/>
      <c r="W872" s="350"/>
      <c r="X872" s="350"/>
      <c r="Y872" s="351">
        <v>99</v>
      </c>
      <c r="Z872" s="352"/>
      <c r="AA872" s="352"/>
      <c r="AB872" s="353"/>
      <c r="AC872" s="363" t="s">
        <v>642</v>
      </c>
      <c r="AD872" s="363"/>
      <c r="AE872" s="363"/>
      <c r="AF872" s="363"/>
      <c r="AG872" s="363"/>
      <c r="AH872" s="355" t="s">
        <v>569</v>
      </c>
      <c r="AI872" s="356"/>
      <c r="AJ872" s="356"/>
      <c r="AK872" s="356"/>
      <c r="AL872" s="357" t="s">
        <v>569</v>
      </c>
      <c r="AM872" s="358"/>
      <c r="AN872" s="358"/>
      <c r="AO872" s="359"/>
      <c r="AP872" s="360" t="s">
        <v>569</v>
      </c>
      <c r="AQ872" s="360"/>
      <c r="AR872" s="360"/>
      <c r="AS872" s="360"/>
      <c r="AT872" s="360"/>
      <c r="AU872" s="360"/>
      <c r="AV872" s="360"/>
      <c r="AW872" s="360"/>
      <c r="AX872" s="360"/>
    </row>
    <row r="873" spans="1:50" ht="30" customHeight="1" x14ac:dyDescent="0.15">
      <c r="A873" s="376">
        <v>4</v>
      </c>
      <c r="B873" s="376">
        <v>1</v>
      </c>
      <c r="C873" s="361" t="s">
        <v>648</v>
      </c>
      <c r="D873" s="347"/>
      <c r="E873" s="347"/>
      <c r="F873" s="347"/>
      <c r="G873" s="347"/>
      <c r="H873" s="347"/>
      <c r="I873" s="347"/>
      <c r="J873" s="348">
        <v>8290005006683</v>
      </c>
      <c r="K873" s="349"/>
      <c r="L873" s="349"/>
      <c r="M873" s="349"/>
      <c r="N873" s="349"/>
      <c r="O873" s="349"/>
      <c r="P873" s="362" t="s">
        <v>655</v>
      </c>
      <c r="Q873" s="350"/>
      <c r="R873" s="350"/>
      <c r="S873" s="350"/>
      <c r="T873" s="350"/>
      <c r="U873" s="350"/>
      <c r="V873" s="350"/>
      <c r="W873" s="350"/>
      <c r="X873" s="350"/>
      <c r="Y873" s="351">
        <v>70</v>
      </c>
      <c r="Z873" s="352"/>
      <c r="AA873" s="352"/>
      <c r="AB873" s="353"/>
      <c r="AC873" s="363" t="s">
        <v>642</v>
      </c>
      <c r="AD873" s="363"/>
      <c r="AE873" s="363"/>
      <c r="AF873" s="363"/>
      <c r="AG873" s="363"/>
      <c r="AH873" s="355" t="s">
        <v>569</v>
      </c>
      <c r="AI873" s="356"/>
      <c r="AJ873" s="356"/>
      <c r="AK873" s="356"/>
      <c r="AL873" s="357" t="s">
        <v>569</v>
      </c>
      <c r="AM873" s="358"/>
      <c r="AN873" s="358"/>
      <c r="AO873" s="359"/>
      <c r="AP873" s="360" t="s">
        <v>569</v>
      </c>
      <c r="AQ873" s="360"/>
      <c r="AR873" s="360"/>
      <c r="AS873" s="360"/>
      <c r="AT873" s="360"/>
      <c r="AU873" s="360"/>
      <c r="AV873" s="360"/>
      <c r="AW873" s="360"/>
      <c r="AX873" s="360"/>
    </row>
    <row r="874" spans="1:50" ht="30" customHeight="1" x14ac:dyDescent="0.15">
      <c r="A874" s="376">
        <v>5</v>
      </c>
      <c r="B874" s="376">
        <v>1</v>
      </c>
      <c r="C874" s="361" t="s">
        <v>649</v>
      </c>
      <c r="D874" s="347"/>
      <c r="E874" s="347"/>
      <c r="F874" s="347"/>
      <c r="G874" s="347"/>
      <c r="H874" s="347"/>
      <c r="I874" s="347"/>
      <c r="J874" s="348">
        <v>4270005002903</v>
      </c>
      <c r="K874" s="349"/>
      <c r="L874" s="349"/>
      <c r="M874" s="349"/>
      <c r="N874" s="349"/>
      <c r="O874" s="349"/>
      <c r="P874" s="350" t="s">
        <v>655</v>
      </c>
      <c r="Q874" s="350"/>
      <c r="R874" s="350"/>
      <c r="S874" s="350"/>
      <c r="T874" s="350"/>
      <c r="U874" s="350"/>
      <c r="V874" s="350"/>
      <c r="W874" s="350"/>
      <c r="X874" s="350"/>
      <c r="Y874" s="351">
        <v>70</v>
      </c>
      <c r="Z874" s="352"/>
      <c r="AA874" s="352"/>
      <c r="AB874" s="353"/>
      <c r="AC874" s="354" t="s">
        <v>642</v>
      </c>
      <c r="AD874" s="354"/>
      <c r="AE874" s="354"/>
      <c r="AF874" s="354"/>
      <c r="AG874" s="354"/>
      <c r="AH874" s="355" t="s">
        <v>569</v>
      </c>
      <c r="AI874" s="356"/>
      <c r="AJ874" s="356"/>
      <c r="AK874" s="356"/>
      <c r="AL874" s="357" t="s">
        <v>569</v>
      </c>
      <c r="AM874" s="358"/>
      <c r="AN874" s="358"/>
      <c r="AO874" s="359"/>
      <c r="AP874" s="360" t="s">
        <v>569</v>
      </c>
      <c r="AQ874" s="360"/>
      <c r="AR874" s="360"/>
      <c r="AS874" s="360"/>
      <c r="AT874" s="360"/>
      <c r="AU874" s="360"/>
      <c r="AV874" s="360"/>
      <c r="AW874" s="360"/>
      <c r="AX874" s="360"/>
    </row>
    <row r="875" spans="1:50" ht="30" customHeight="1" x14ac:dyDescent="0.15">
      <c r="A875" s="376">
        <v>6</v>
      </c>
      <c r="B875" s="376">
        <v>1</v>
      </c>
      <c r="C875" s="361" t="s">
        <v>650</v>
      </c>
      <c r="D875" s="347"/>
      <c r="E875" s="347"/>
      <c r="F875" s="347"/>
      <c r="G875" s="347"/>
      <c r="H875" s="347"/>
      <c r="I875" s="347"/>
      <c r="J875" s="348">
        <v>8430005000738</v>
      </c>
      <c r="K875" s="349"/>
      <c r="L875" s="349"/>
      <c r="M875" s="349"/>
      <c r="N875" s="349"/>
      <c r="O875" s="349"/>
      <c r="P875" s="350" t="s">
        <v>655</v>
      </c>
      <c r="Q875" s="350"/>
      <c r="R875" s="350"/>
      <c r="S875" s="350"/>
      <c r="T875" s="350"/>
      <c r="U875" s="350"/>
      <c r="V875" s="350"/>
      <c r="W875" s="350"/>
      <c r="X875" s="350"/>
      <c r="Y875" s="351">
        <v>46</v>
      </c>
      <c r="Z875" s="352"/>
      <c r="AA875" s="352"/>
      <c r="AB875" s="353"/>
      <c r="AC875" s="354" t="s">
        <v>642</v>
      </c>
      <c r="AD875" s="354"/>
      <c r="AE875" s="354"/>
      <c r="AF875" s="354"/>
      <c r="AG875" s="354"/>
      <c r="AH875" s="355" t="s">
        <v>569</v>
      </c>
      <c r="AI875" s="356"/>
      <c r="AJ875" s="356"/>
      <c r="AK875" s="356"/>
      <c r="AL875" s="357" t="s">
        <v>569</v>
      </c>
      <c r="AM875" s="358"/>
      <c r="AN875" s="358"/>
      <c r="AO875" s="359"/>
      <c r="AP875" s="360" t="s">
        <v>569</v>
      </c>
      <c r="AQ875" s="360"/>
      <c r="AR875" s="360"/>
      <c r="AS875" s="360"/>
      <c r="AT875" s="360"/>
      <c r="AU875" s="360"/>
      <c r="AV875" s="360"/>
      <c r="AW875" s="360"/>
      <c r="AX875" s="360"/>
    </row>
    <row r="876" spans="1:50" ht="30" customHeight="1" x14ac:dyDescent="0.15">
      <c r="A876" s="376">
        <v>7</v>
      </c>
      <c r="B876" s="376">
        <v>1</v>
      </c>
      <c r="C876" s="361" t="s">
        <v>651</v>
      </c>
      <c r="D876" s="347"/>
      <c r="E876" s="347"/>
      <c r="F876" s="347"/>
      <c r="G876" s="347"/>
      <c r="H876" s="347"/>
      <c r="I876" s="347"/>
      <c r="J876" s="348">
        <v>1240005001522</v>
      </c>
      <c r="K876" s="349"/>
      <c r="L876" s="349"/>
      <c r="M876" s="349"/>
      <c r="N876" s="349"/>
      <c r="O876" s="349"/>
      <c r="P876" s="350" t="s">
        <v>655</v>
      </c>
      <c r="Q876" s="350"/>
      <c r="R876" s="350"/>
      <c r="S876" s="350"/>
      <c r="T876" s="350"/>
      <c r="U876" s="350"/>
      <c r="V876" s="350"/>
      <c r="W876" s="350"/>
      <c r="X876" s="350"/>
      <c r="Y876" s="351">
        <v>44</v>
      </c>
      <c r="Z876" s="352"/>
      <c r="AA876" s="352"/>
      <c r="AB876" s="353"/>
      <c r="AC876" s="354" t="s">
        <v>642</v>
      </c>
      <c r="AD876" s="354"/>
      <c r="AE876" s="354"/>
      <c r="AF876" s="354"/>
      <c r="AG876" s="354"/>
      <c r="AH876" s="355" t="s">
        <v>569</v>
      </c>
      <c r="AI876" s="356"/>
      <c r="AJ876" s="356"/>
      <c r="AK876" s="356"/>
      <c r="AL876" s="357" t="s">
        <v>569</v>
      </c>
      <c r="AM876" s="358"/>
      <c r="AN876" s="358"/>
      <c r="AO876" s="359"/>
      <c r="AP876" s="360" t="s">
        <v>569</v>
      </c>
      <c r="AQ876" s="360"/>
      <c r="AR876" s="360"/>
      <c r="AS876" s="360"/>
      <c r="AT876" s="360"/>
      <c r="AU876" s="360"/>
      <c r="AV876" s="360"/>
      <c r="AW876" s="360"/>
      <c r="AX876" s="360"/>
    </row>
    <row r="877" spans="1:50" ht="30" customHeight="1" x14ac:dyDescent="0.15">
      <c r="A877" s="376">
        <v>8</v>
      </c>
      <c r="B877" s="376">
        <v>1</v>
      </c>
      <c r="C877" s="361" t="s">
        <v>652</v>
      </c>
      <c r="D877" s="347"/>
      <c r="E877" s="347"/>
      <c r="F877" s="347"/>
      <c r="G877" s="347"/>
      <c r="H877" s="347"/>
      <c r="I877" s="347"/>
      <c r="J877" s="348">
        <v>1030005006996</v>
      </c>
      <c r="K877" s="349"/>
      <c r="L877" s="349"/>
      <c r="M877" s="349"/>
      <c r="N877" s="349"/>
      <c r="O877" s="349"/>
      <c r="P877" s="350" t="s">
        <v>655</v>
      </c>
      <c r="Q877" s="350"/>
      <c r="R877" s="350"/>
      <c r="S877" s="350"/>
      <c r="T877" s="350"/>
      <c r="U877" s="350"/>
      <c r="V877" s="350"/>
      <c r="W877" s="350"/>
      <c r="X877" s="350"/>
      <c r="Y877" s="351">
        <v>39</v>
      </c>
      <c r="Z877" s="352"/>
      <c r="AA877" s="352"/>
      <c r="AB877" s="353"/>
      <c r="AC877" s="354" t="s">
        <v>642</v>
      </c>
      <c r="AD877" s="354"/>
      <c r="AE877" s="354"/>
      <c r="AF877" s="354"/>
      <c r="AG877" s="354"/>
      <c r="AH877" s="355" t="s">
        <v>569</v>
      </c>
      <c r="AI877" s="356"/>
      <c r="AJ877" s="356"/>
      <c r="AK877" s="356"/>
      <c r="AL877" s="357" t="s">
        <v>569</v>
      </c>
      <c r="AM877" s="358"/>
      <c r="AN877" s="358"/>
      <c r="AO877" s="359"/>
      <c r="AP877" s="360" t="s">
        <v>569</v>
      </c>
      <c r="AQ877" s="360"/>
      <c r="AR877" s="360"/>
      <c r="AS877" s="360"/>
      <c r="AT877" s="360"/>
      <c r="AU877" s="360"/>
      <c r="AV877" s="360"/>
      <c r="AW877" s="360"/>
      <c r="AX877" s="360"/>
    </row>
    <row r="878" spans="1:50" ht="30" customHeight="1" x14ac:dyDescent="0.15">
      <c r="A878" s="376">
        <v>9</v>
      </c>
      <c r="B878" s="376">
        <v>1</v>
      </c>
      <c r="C878" s="361" t="s">
        <v>653</v>
      </c>
      <c r="D878" s="347"/>
      <c r="E878" s="347"/>
      <c r="F878" s="347"/>
      <c r="G878" s="347"/>
      <c r="H878" s="347"/>
      <c r="I878" s="347"/>
      <c r="J878" s="348">
        <v>4040005018559</v>
      </c>
      <c r="K878" s="349"/>
      <c r="L878" s="349"/>
      <c r="M878" s="349"/>
      <c r="N878" s="349"/>
      <c r="O878" s="349"/>
      <c r="P878" s="350" t="s">
        <v>655</v>
      </c>
      <c r="Q878" s="350"/>
      <c r="R878" s="350"/>
      <c r="S878" s="350"/>
      <c r="T878" s="350"/>
      <c r="U878" s="350"/>
      <c r="V878" s="350"/>
      <c r="W878" s="350"/>
      <c r="X878" s="350"/>
      <c r="Y878" s="351">
        <v>37</v>
      </c>
      <c r="Z878" s="352"/>
      <c r="AA878" s="352"/>
      <c r="AB878" s="353"/>
      <c r="AC878" s="354" t="s">
        <v>642</v>
      </c>
      <c r="AD878" s="354"/>
      <c r="AE878" s="354"/>
      <c r="AF878" s="354"/>
      <c r="AG878" s="354"/>
      <c r="AH878" s="355" t="s">
        <v>569</v>
      </c>
      <c r="AI878" s="356"/>
      <c r="AJ878" s="356"/>
      <c r="AK878" s="356"/>
      <c r="AL878" s="357" t="s">
        <v>569</v>
      </c>
      <c r="AM878" s="358"/>
      <c r="AN878" s="358"/>
      <c r="AO878" s="359"/>
      <c r="AP878" s="360" t="s">
        <v>569</v>
      </c>
      <c r="AQ878" s="360"/>
      <c r="AR878" s="360"/>
      <c r="AS878" s="360"/>
      <c r="AT878" s="360"/>
      <c r="AU878" s="360"/>
      <c r="AV878" s="360"/>
      <c r="AW878" s="360"/>
      <c r="AX878" s="360"/>
    </row>
    <row r="879" spans="1:50" ht="30" customHeight="1" x14ac:dyDescent="0.15">
      <c r="A879" s="376">
        <v>10</v>
      </c>
      <c r="B879" s="376">
        <v>1</v>
      </c>
      <c r="C879" s="361" t="s">
        <v>654</v>
      </c>
      <c r="D879" s="347"/>
      <c r="E879" s="347"/>
      <c r="F879" s="347"/>
      <c r="G879" s="347"/>
      <c r="H879" s="347"/>
      <c r="I879" s="347"/>
      <c r="J879" s="348">
        <v>4030005005888</v>
      </c>
      <c r="K879" s="349"/>
      <c r="L879" s="349"/>
      <c r="M879" s="349"/>
      <c r="N879" s="349"/>
      <c r="O879" s="349"/>
      <c r="P879" s="350" t="s">
        <v>655</v>
      </c>
      <c r="Q879" s="350"/>
      <c r="R879" s="350"/>
      <c r="S879" s="350"/>
      <c r="T879" s="350"/>
      <c r="U879" s="350"/>
      <c r="V879" s="350"/>
      <c r="W879" s="350"/>
      <c r="X879" s="350"/>
      <c r="Y879" s="351">
        <v>34</v>
      </c>
      <c r="Z879" s="352"/>
      <c r="AA879" s="352"/>
      <c r="AB879" s="353"/>
      <c r="AC879" s="354" t="s">
        <v>642</v>
      </c>
      <c r="AD879" s="354"/>
      <c r="AE879" s="354"/>
      <c r="AF879" s="354"/>
      <c r="AG879" s="354"/>
      <c r="AH879" s="355" t="s">
        <v>569</v>
      </c>
      <c r="AI879" s="356"/>
      <c r="AJ879" s="356"/>
      <c r="AK879" s="356"/>
      <c r="AL879" s="357" t="s">
        <v>569</v>
      </c>
      <c r="AM879" s="358"/>
      <c r="AN879" s="358"/>
      <c r="AO879" s="359"/>
      <c r="AP879" s="360" t="s">
        <v>569</v>
      </c>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461</v>
      </c>
      <c r="AD902" s="149"/>
      <c r="AE902" s="149"/>
      <c r="AF902" s="149"/>
      <c r="AG902" s="149"/>
      <c r="AH902" s="367" t="s">
        <v>489</v>
      </c>
      <c r="AI902" s="364"/>
      <c r="AJ902" s="364"/>
      <c r="AK902" s="364"/>
      <c r="AL902" s="364" t="s">
        <v>21</v>
      </c>
      <c r="AM902" s="364"/>
      <c r="AN902" s="364"/>
      <c r="AO902" s="369"/>
      <c r="AP902" s="370" t="s">
        <v>420</v>
      </c>
      <c r="AQ902" s="370"/>
      <c r="AR902" s="370"/>
      <c r="AS902" s="370"/>
      <c r="AT902" s="370"/>
      <c r="AU902" s="370"/>
      <c r="AV902" s="370"/>
      <c r="AW902" s="370"/>
      <c r="AX902" s="370"/>
    </row>
    <row r="903" spans="1:50" ht="30" customHeight="1" x14ac:dyDescent="0.15">
      <c r="A903" s="376">
        <v>1</v>
      </c>
      <c r="B903" s="376">
        <v>1</v>
      </c>
      <c r="C903" s="347" t="s">
        <v>638</v>
      </c>
      <c r="D903" s="347"/>
      <c r="E903" s="347"/>
      <c r="F903" s="347"/>
      <c r="G903" s="347"/>
      <c r="H903" s="347"/>
      <c r="I903" s="347"/>
      <c r="J903" s="348">
        <v>1000020140007</v>
      </c>
      <c r="K903" s="349"/>
      <c r="L903" s="349"/>
      <c r="M903" s="349"/>
      <c r="N903" s="349"/>
      <c r="O903" s="349"/>
      <c r="P903" s="350" t="s">
        <v>641</v>
      </c>
      <c r="Q903" s="350"/>
      <c r="R903" s="350"/>
      <c r="S903" s="350"/>
      <c r="T903" s="350"/>
      <c r="U903" s="350"/>
      <c r="V903" s="350"/>
      <c r="W903" s="350"/>
      <c r="X903" s="350"/>
      <c r="Y903" s="351">
        <v>0.155</v>
      </c>
      <c r="Z903" s="352"/>
      <c r="AA903" s="352"/>
      <c r="AB903" s="353"/>
      <c r="AC903" s="363" t="s">
        <v>642</v>
      </c>
      <c r="AD903" s="371"/>
      <c r="AE903" s="371"/>
      <c r="AF903" s="371"/>
      <c r="AG903" s="371"/>
      <c r="AH903" s="372" t="s">
        <v>569</v>
      </c>
      <c r="AI903" s="373"/>
      <c r="AJ903" s="373"/>
      <c r="AK903" s="373"/>
      <c r="AL903" s="357" t="s">
        <v>643</v>
      </c>
      <c r="AM903" s="358"/>
      <c r="AN903" s="358"/>
      <c r="AO903" s="359"/>
      <c r="AP903" s="360" t="s">
        <v>569</v>
      </c>
      <c r="AQ903" s="360"/>
      <c r="AR903" s="360"/>
      <c r="AS903" s="360"/>
      <c r="AT903" s="360"/>
      <c r="AU903" s="360"/>
      <c r="AV903" s="360"/>
      <c r="AW903" s="360"/>
      <c r="AX903" s="360"/>
    </row>
    <row r="904" spans="1:50" ht="30" customHeight="1" x14ac:dyDescent="0.15">
      <c r="A904" s="376">
        <v>2</v>
      </c>
      <c r="B904" s="376">
        <v>1</v>
      </c>
      <c r="C904" s="347" t="s">
        <v>639</v>
      </c>
      <c r="D904" s="347"/>
      <c r="E904" s="347"/>
      <c r="F904" s="347"/>
      <c r="G904" s="347"/>
      <c r="H904" s="347"/>
      <c r="I904" s="347"/>
      <c r="J904" s="348">
        <v>7000020010006</v>
      </c>
      <c r="K904" s="349"/>
      <c r="L904" s="349"/>
      <c r="M904" s="349"/>
      <c r="N904" s="349"/>
      <c r="O904" s="349"/>
      <c r="P904" s="350" t="s">
        <v>641</v>
      </c>
      <c r="Q904" s="350"/>
      <c r="R904" s="350"/>
      <c r="S904" s="350"/>
      <c r="T904" s="350"/>
      <c r="U904" s="350"/>
      <c r="V904" s="350"/>
      <c r="W904" s="350"/>
      <c r="X904" s="350"/>
      <c r="Y904" s="351">
        <v>5.8999999999999997E-2</v>
      </c>
      <c r="Z904" s="352"/>
      <c r="AA904" s="352"/>
      <c r="AB904" s="353"/>
      <c r="AC904" s="363" t="s">
        <v>642</v>
      </c>
      <c r="AD904" s="363"/>
      <c r="AE904" s="363"/>
      <c r="AF904" s="363"/>
      <c r="AG904" s="363"/>
      <c r="AH904" s="372" t="s">
        <v>569</v>
      </c>
      <c r="AI904" s="373"/>
      <c r="AJ904" s="373"/>
      <c r="AK904" s="373"/>
      <c r="AL904" s="357" t="s">
        <v>643</v>
      </c>
      <c r="AM904" s="358"/>
      <c r="AN904" s="358"/>
      <c r="AO904" s="359"/>
      <c r="AP904" s="360" t="s">
        <v>569</v>
      </c>
      <c r="AQ904" s="360"/>
      <c r="AR904" s="360"/>
      <c r="AS904" s="360"/>
      <c r="AT904" s="360"/>
      <c r="AU904" s="360"/>
      <c r="AV904" s="360"/>
      <c r="AW904" s="360"/>
      <c r="AX904" s="360"/>
    </row>
    <row r="905" spans="1:50" ht="30" customHeight="1" x14ac:dyDescent="0.15">
      <c r="A905" s="376">
        <v>3</v>
      </c>
      <c r="B905" s="376">
        <v>1</v>
      </c>
      <c r="C905" s="361" t="s">
        <v>640</v>
      </c>
      <c r="D905" s="347"/>
      <c r="E905" s="347"/>
      <c r="F905" s="347"/>
      <c r="G905" s="347"/>
      <c r="H905" s="347"/>
      <c r="I905" s="347"/>
      <c r="J905" s="348">
        <v>1000020110001</v>
      </c>
      <c r="K905" s="349"/>
      <c r="L905" s="349"/>
      <c r="M905" s="349"/>
      <c r="N905" s="349"/>
      <c r="O905" s="349"/>
      <c r="P905" s="362" t="s">
        <v>641</v>
      </c>
      <c r="Q905" s="350"/>
      <c r="R905" s="350"/>
      <c r="S905" s="350"/>
      <c r="T905" s="350"/>
      <c r="U905" s="350"/>
      <c r="V905" s="350"/>
      <c r="W905" s="350"/>
      <c r="X905" s="350"/>
      <c r="Y905" s="351">
        <v>0.05</v>
      </c>
      <c r="Z905" s="352"/>
      <c r="AA905" s="352"/>
      <c r="AB905" s="353"/>
      <c r="AC905" s="363" t="s">
        <v>642</v>
      </c>
      <c r="AD905" s="363"/>
      <c r="AE905" s="363"/>
      <c r="AF905" s="363"/>
      <c r="AG905" s="363"/>
      <c r="AH905" s="355" t="s">
        <v>569</v>
      </c>
      <c r="AI905" s="356"/>
      <c r="AJ905" s="356"/>
      <c r="AK905" s="356"/>
      <c r="AL905" s="357" t="s">
        <v>643</v>
      </c>
      <c r="AM905" s="358"/>
      <c r="AN905" s="358"/>
      <c r="AO905" s="359"/>
      <c r="AP905" s="360" t="s">
        <v>569</v>
      </c>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461</v>
      </c>
      <c r="AD935" s="149"/>
      <c r="AE935" s="149"/>
      <c r="AF935" s="149"/>
      <c r="AG935" s="149"/>
      <c r="AH935" s="367" t="s">
        <v>489</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461</v>
      </c>
      <c r="AD968" s="149"/>
      <c r="AE968" s="149"/>
      <c r="AF968" s="149"/>
      <c r="AG968" s="149"/>
      <c r="AH968" s="367" t="s">
        <v>489</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461</v>
      </c>
      <c r="AD1001" s="149"/>
      <c r="AE1001" s="149"/>
      <c r="AF1001" s="149"/>
      <c r="AG1001" s="149"/>
      <c r="AH1001" s="367" t="s">
        <v>489</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461</v>
      </c>
      <c r="AD1034" s="149"/>
      <c r="AE1034" s="149"/>
      <c r="AF1034" s="149"/>
      <c r="AG1034" s="149"/>
      <c r="AH1034" s="367" t="s">
        <v>489</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461</v>
      </c>
      <c r="AD1067" s="149"/>
      <c r="AE1067" s="149"/>
      <c r="AF1067" s="149"/>
      <c r="AG1067" s="149"/>
      <c r="AH1067" s="367" t="s">
        <v>489</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77" t="s">
        <v>451</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467</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452</v>
      </c>
      <c r="AQ1101" s="370"/>
      <c r="AR1101" s="370"/>
      <c r="AS1101" s="370"/>
      <c r="AT1101" s="370"/>
      <c r="AU1101" s="370"/>
      <c r="AV1101" s="370"/>
      <c r="AW1101" s="370"/>
      <c r="AX1101" s="370"/>
    </row>
    <row r="1102" spans="1:50" ht="30" customHeight="1" x14ac:dyDescent="0.15">
      <c r="A1102" s="376">
        <v>1</v>
      </c>
      <c r="B1102" s="376">
        <v>1</v>
      </c>
      <c r="C1102" s="374"/>
      <c r="D1102" s="374"/>
      <c r="E1102" s="147" t="s">
        <v>571</v>
      </c>
      <c r="F1102" s="375"/>
      <c r="G1102" s="375"/>
      <c r="H1102" s="375"/>
      <c r="I1102" s="375"/>
      <c r="J1102" s="348" t="s">
        <v>572</v>
      </c>
      <c r="K1102" s="349"/>
      <c r="L1102" s="349"/>
      <c r="M1102" s="349"/>
      <c r="N1102" s="349"/>
      <c r="O1102" s="349"/>
      <c r="P1102" s="362" t="s">
        <v>571</v>
      </c>
      <c r="Q1102" s="350"/>
      <c r="R1102" s="350"/>
      <c r="S1102" s="350"/>
      <c r="T1102" s="350"/>
      <c r="U1102" s="350"/>
      <c r="V1102" s="350"/>
      <c r="W1102" s="350"/>
      <c r="X1102" s="350"/>
      <c r="Y1102" s="351" t="s">
        <v>573</v>
      </c>
      <c r="Z1102" s="352"/>
      <c r="AA1102" s="352"/>
      <c r="AB1102" s="353"/>
      <c r="AC1102" s="354"/>
      <c r="AD1102" s="354"/>
      <c r="AE1102" s="354"/>
      <c r="AF1102" s="354"/>
      <c r="AG1102" s="354"/>
      <c r="AH1102" s="355" t="s">
        <v>572</v>
      </c>
      <c r="AI1102" s="356"/>
      <c r="AJ1102" s="356"/>
      <c r="AK1102" s="356"/>
      <c r="AL1102" s="357" t="s">
        <v>574</v>
      </c>
      <c r="AM1102" s="358"/>
      <c r="AN1102" s="358"/>
      <c r="AO1102" s="359"/>
      <c r="AP1102" s="360" t="s">
        <v>571</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5" manualBreakCount="5">
    <brk id="129" max="49" man="1"/>
    <brk id="699" max="49" man="1"/>
    <brk id="729" max="49" man="1"/>
    <brk id="778" max="49" man="1"/>
    <brk id="900"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c r="C2" s="13" t="str">
        <f>IF(B2="","",A2)</f>
        <v/>
      </c>
      <c r="D2" s="13" t="str">
        <f>IF(C2="","",IF(D1&lt;&gt;"",CONCATENATE(D1,"、",C2),C2))</f>
        <v/>
      </c>
      <c r="F2" s="12" t="s">
        <v>188</v>
      </c>
      <c r="G2" s="17" t="s">
        <v>620</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494</v>
      </c>
      <c r="AI2" s="54" t="s">
        <v>564</v>
      </c>
      <c r="AK2" s="54" t="s">
        <v>382</v>
      </c>
      <c r="AM2" s="88"/>
      <c r="AN2" s="88"/>
      <c r="AP2" s="56" t="s">
        <v>494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620</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512</v>
      </c>
      <c r="W3" s="32" t="s">
        <v>269</v>
      </c>
      <c r="Y3" s="32" t="s">
        <v>70</v>
      </c>
      <c r="Z3" s="30"/>
      <c r="AA3" s="32" t="s">
        <v>79</v>
      </c>
      <c r="AB3" s="31"/>
      <c r="AC3" s="33" t="s">
        <v>255</v>
      </c>
      <c r="AD3" s="28"/>
      <c r="AE3" s="45" t="s">
        <v>296</v>
      </c>
      <c r="AF3" s="30"/>
      <c r="AG3" s="56" t="s">
        <v>495</v>
      </c>
      <c r="AI3" s="54" t="s">
        <v>375</v>
      </c>
      <c r="AK3" s="54" t="str">
        <f>CHAR(CODE(AK2)+1)</f>
        <v>B</v>
      </c>
      <c r="AM3" s="88"/>
      <c r="AN3" s="88"/>
      <c r="AP3" s="56" t="s">
        <v>495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620</v>
      </c>
      <c r="R4" s="13" t="str">
        <f t="shared" si="3"/>
        <v>補助</v>
      </c>
      <c r="S4" s="13" t="str">
        <f t="shared" si="4"/>
        <v>補助</v>
      </c>
      <c r="T4" s="13"/>
      <c r="U4" s="32" t="s">
        <v>542</v>
      </c>
      <c r="W4" s="32" t="s">
        <v>270</v>
      </c>
      <c r="Y4" s="32" t="s">
        <v>72</v>
      </c>
      <c r="Z4" s="30"/>
      <c r="AA4" s="32" t="s">
        <v>81</v>
      </c>
      <c r="AB4" s="31"/>
      <c r="AC4" s="32" t="s">
        <v>256</v>
      </c>
      <c r="AD4" s="28"/>
      <c r="AE4" s="45" t="s">
        <v>297</v>
      </c>
      <c r="AF4" s="30"/>
      <c r="AG4" s="56" t="s">
        <v>496</v>
      </c>
      <c r="AI4" s="54" t="s">
        <v>377</v>
      </c>
      <c r="AK4" s="54" t="str">
        <f t="shared" ref="AK4:AK49" si="7">CHAR(CODE(AK3)+1)</f>
        <v>C</v>
      </c>
      <c r="AM4" s="88"/>
      <c r="AN4" s="88"/>
      <c r="AP4" s="56" t="s">
        <v>496</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補助</v>
      </c>
      <c r="T5" s="13"/>
      <c r="W5" s="32" t="s">
        <v>448</v>
      </c>
      <c r="Y5" s="32" t="s">
        <v>74</v>
      </c>
      <c r="Z5" s="30"/>
      <c r="AA5" s="32" t="s">
        <v>83</v>
      </c>
      <c r="AB5" s="31"/>
      <c r="AC5" s="32" t="s">
        <v>298</v>
      </c>
      <c r="AD5" s="31"/>
      <c r="AE5" s="45" t="s">
        <v>507</v>
      </c>
      <c r="AF5" s="30"/>
      <c r="AG5" s="56" t="s">
        <v>497</v>
      </c>
      <c r="AI5" s="54" t="s">
        <v>544</v>
      </c>
      <c r="AK5" s="54" t="str">
        <f t="shared" si="7"/>
        <v>D</v>
      </c>
      <c r="AP5" s="56" t="s">
        <v>497</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補助</v>
      </c>
      <c r="T6" s="13"/>
      <c r="U6" s="32" t="s">
        <v>511</v>
      </c>
      <c r="W6" s="32" t="s">
        <v>271</v>
      </c>
      <c r="Y6" s="32" t="s">
        <v>76</v>
      </c>
      <c r="Z6" s="30"/>
      <c r="AA6" s="32" t="s">
        <v>85</v>
      </c>
      <c r="AB6" s="31"/>
      <c r="AC6" s="32" t="s">
        <v>257</v>
      </c>
      <c r="AD6" s="31"/>
      <c r="AE6" s="45" t="s">
        <v>504</v>
      </c>
      <c r="AF6" s="30"/>
      <c r="AG6" s="56" t="s">
        <v>498</v>
      </c>
      <c r="AI6" s="56" t="s">
        <v>545</v>
      </c>
      <c r="AK6" s="54" t="str">
        <f t="shared" si="7"/>
        <v>E</v>
      </c>
      <c r="AP6" s="56" t="s">
        <v>498</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499</v>
      </c>
      <c r="AH7" s="92"/>
      <c r="AI7" s="54" t="s">
        <v>546</v>
      </c>
      <c r="AK7" s="54" t="str">
        <f t="shared" si="7"/>
        <v>F</v>
      </c>
      <c r="AP7" s="56" t="s">
        <v>499</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v>
      </c>
      <c r="T8" s="13"/>
      <c r="U8" s="32" t="s">
        <v>548</v>
      </c>
      <c r="W8" s="32" t="s">
        <v>273</v>
      </c>
      <c r="Y8" s="32" t="s">
        <v>80</v>
      </c>
      <c r="Z8" s="30"/>
      <c r="AA8" s="32" t="s">
        <v>89</v>
      </c>
      <c r="AB8" s="31"/>
      <c r="AC8" s="31"/>
      <c r="AD8" s="31"/>
      <c r="AE8" s="31"/>
      <c r="AF8" s="30"/>
      <c r="AG8" s="56" t="s">
        <v>500</v>
      </c>
      <c r="AI8" s="87"/>
      <c r="AK8" s="54" t="str">
        <f t="shared" si="7"/>
        <v>G</v>
      </c>
      <c r="AP8" s="56" t="s">
        <v>500</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512</v>
      </c>
      <c r="W9" s="32" t="s">
        <v>274</v>
      </c>
      <c r="Y9" s="32" t="s">
        <v>82</v>
      </c>
      <c r="Z9" s="30"/>
      <c r="AA9" s="32" t="s">
        <v>91</v>
      </c>
      <c r="AB9" s="31"/>
      <c r="AC9" s="31"/>
      <c r="AD9" s="31"/>
      <c r="AE9" s="31"/>
      <c r="AF9" s="30"/>
      <c r="AG9" s="56" t="s">
        <v>501</v>
      </c>
      <c r="AK9" s="54" t="str">
        <f t="shared" si="7"/>
        <v>H</v>
      </c>
      <c r="AP9" s="56" t="s">
        <v>501</v>
      </c>
    </row>
    <row r="10" spans="1:42" ht="13.5" customHeight="1" x14ac:dyDescent="0.15">
      <c r="A10" s="14" t="s">
        <v>449</v>
      </c>
      <c r="B10" s="15"/>
      <c r="C10" s="13" t="str">
        <f t="shared" si="0"/>
        <v/>
      </c>
      <c r="D10" s="13" t="str">
        <f t="shared" si="8"/>
        <v/>
      </c>
      <c r="F10" s="18" t="s">
        <v>235</v>
      </c>
      <c r="G10" s="17"/>
      <c r="H10" s="13" t="str">
        <f t="shared" si="1"/>
        <v/>
      </c>
      <c r="I10" s="13" t="str">
        <f t="shared" si="5"/>
        <v>一般会計</v>
      </c>
      <c r="K10" s="14" t="s">
        <v>453</v>
      </c>
      <c r="L10" s="15"/>
      <c r="M10" s="13" t="str">
        <f t="shared" si="2"/>
        <v/>
      </c>
      <c r="N10" s="13" t="str">
        <f t="shared" si="6"/>
        <v>文教及び科学振興</v>
      </c>
      <c r="O10" s="13"/>
      <c r="P10" s="13" t="str">
        <f>S8</f>
        <v>補助</v>
      </c>
      <c r="Q10" s="19"/>
      <c r="T10" s="13"/>
      <c r="W10" s="32" t="s">
        <v>275</v>
      </c>
      <c r="Y10" s="32" t="s">
        <v>84</v>
      </c>
      <c r="Z10" s="30"/>
      <c r="AA10" s="32" t="s">
        <v>93</v>
      </c>
      <c r="AB10" s="31"/>
      <c r="AC10" s="31"/>
      <c r="AD10" s="31"/>
      <c r="AE10" s="31"/>
      <c r="AF10" s="30"/>
      <c r="AG10" s="56" t="s">
        <v>484</v>
      </c>
      <c r="AK10" s="54" t="str">
        <f t="shared" si="7"/>
        <v>I</v>
      </c>
      <c r="AP10" s="54" t="s">
        <v>480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487</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485</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486</v>
      </c>
      <c r="AK13" s="54" t="str">
        <f t="shared" si="7"/>
        <v>L</v>
      </c>
    </row>
    <row r="14" spans="1:42" ht="13.5" customHeight="1" x14ac:dyDescent="0.15">
      <c r="A14" s="14" t="s">
        <v>213</v>
      </c>
      <c r="B14" s="15" t="s">
        <v>620</v>
      </c>
      <c r="C14" s="13" t="str">
        <f t="shared" si="0"/>
        <v>少子化社会対策</v>
      </c>
      <c r="D14" s="13" t="str">
        <f t="shared" si="8"/>
        <v>少子化社会対策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少子化社会対策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少子化社会対策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少子化社会対策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少子化社会対策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少子化社会対策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少子化社会対策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少子化社会対策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少子化社会対策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少子化社会対策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少子化社会対策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562</v>
      </c>
      <c r="B25" s="15"/>
      <c r="C25" s="13" t="str">
        <f t="shared" si="0"/>
        <v/>
      </c>
      <c r="D25" s="13" t="str">
        <f>IF(C25="",D24,IF(D24&lt;&gt;"",CONCATENATE(D24,"、",C25),C25))</f>
        <v>少子化社会対策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少子化社会対策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510</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472</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2"/>
      <c r="Z2" s="829"/>
      <c r="AA2" s="830"/>
      <c r="AB2" s="1026" t="s">
        <v>11</v>
      </c>
      <c r="AC2" s="1027"/>
      <c r="AD2" s="1028"/>
      <c r="AE2" s="1032" t="s">
        <v>554</v>
      </c>
      <c r="AF2" s="1032"/>
      <c r="AG2" s="1032"/>
      <c r="AH2" s="1032"/>
      <c r="AI2" s="1032" t="s">
        <v>551</v>
      </c>
      <c r="AJ2" s="1032"/>
      <c r="AK2" s="1032"/>
      <c r="AL2" s="1032"/>
      <c r="AM2" s="1032" t="s">
        <v>525</v>
      </c>
      <c r="AN2" s="1032"/>
      <c r="AO2" s="1032"/>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999"/>
      <c r="I4" s="999"/>
      <c r="J4" s="999"/>
      <c r="K4" s="999"/>
      <c r="L4" s="999"/>
      <c r="M4" s="999"/>
      <c r="N4" s="999"/>
      <c r="O4" s="1000"/>
      <c r="P4" s="105"/>
      <c r="Q4" s="1007"/>
      <c r="R4" s="1007"/>
      <c r="S4" s="1007"/>
      <c r="T4" s="1007"/>
      <c r="U4" s="1007"/>
      <c r="V4" s="1007"/>
      <c r="W4" s="1007"/>
      <c r="X4" s="1008"/>
      <c r="Y4" s="1017" t="s">
        <v>12</v>
      </c>
      <c r="Z4" s="1018"/>
      <c r="AA4" s="1019"/>
      <c r="AB4" s="461"/>
      <c r="AC4" s="1021"/>
      <c r="AD4" s="102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3"/>
      <c r="AC5" s="1020"/>
      <c r="AD5" s="102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301</v>
      </c>
      <c r="AC6" s="1016"/>
      <c r="AD6" s="101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502</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472</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2"/>
      <c r="Z9" s="829"/>
      <c r="AA9" s="830"/>
      <c r="AB9" s="1026" t="s">
        <v>11</v>
      </c>
      <c r="AC9" s="1027"/>
      <c r="AD9" s="1028"/>
      <c r="AE9" s="1032" t="s">
        <v>555</v>
      </c>
      <c r="AF9" s="1032"/>
      <c r="AG9" s="1032"/>
      <c r="AH9" s="1032"/>
      <c r="AI9" s="1032" t="s">
        <v>551</v>
      </c>
      <c r="AJ9" s="1032"/>
      <c r="AK9" s="1032"/>
      <c r="AL9" s="1032"/>
      <c r="AM9" s="1032" t="s">
        <v>525</v>
      </c>
      <c r="AN9" s="1032"/>
      <c r="AO9" s="1032"/>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999"/>
      <c r="I11" s="999"/>
      <c r="J11" s="999"/>
      <c r="K11" s="999"/>
      <c r="L11" s="999"/>
      <c r="M11" s="999"/>
      <c r="N11" s="999"/>
      <c r="O11" s="1000"/>
      <c r="P11" s="105"/>
      <c r="Q11" s="1007"/>
      <c r="R11" s="1007"/>
      <c r="S11" s="1007"/>
      <c r="T11" s="1007"/>
      <c r="U11" s="1007"/>
      <c r="V11" s="1007"/>
      <c r="W11" s="1007"/>
      <c r="X11" s="1008"/>
      <c r="Y11" s="1017" t="s">
        <v>12</v>
      </c>
      <c r="Z11" s="1018"/>
      <c r="AA11" s="1019"/>
      <c r="AB11" s="461"/>
      <c r="AC11" s="1021"/>
      <c r="AD11" s="102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3"/>
      <c r="AC12" s="1020"/>
      <c r="AD12" s="102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301</v>
      </c>
      <c r="AC13" s="1016"/>
      <c r="AD13" s="101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502</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472</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2"/>
      <c r="Z16" s="829"/>
      <c r="AA16" s="830"/>
      <c r="AB16" s="1026" t="s">
        <v>11</v>
      </c>
      <c r="AC16" s="1027"/>
      <c r="AD16" s="1028"/>
      <c r="AE16" s="1032" t="s">
        <v>554</v>
      </c>
      <c r="AF16" s="1032"/>
      <c r="AG16" s="1032"/>
      <c r="AH16" s="1032"/>
      <c r="AI16" s="1032" t="s">
        <v>552</v>
      </c>
      <c r="AJ16" s="1032"/>
      <c r="AK16" s="1032"/>
      <c r="AL16" s="1032"/>
      <c r="AM16" s="1032" t="s">
        <v>525</v>
      </c>
      <c r="AN16" s="1032"/>
      <c r="AO16" s="1032"/>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999"/>
      <c r="I18" s="999"/>
      <c r="J18" s="999"/>
      <c r="K18" s="999"/>
      <c r="L18" s="999"/>
      <c r="M18" s="999"/>
      <c r="N18" s="999"/>
      <c r="O18" s="1000"/>
      <c r="P18" s="105"/>
      <c r="Q18" s="1007"/>
      <c r="R18" s="1007"/>
      <c r="S18" s="1007"/>
      <c r="T18" s="1007"/>
      <c r="U18" s="1007"/>
      <c r="V18" s="1007"/>
      <c r="W18" s="1007"/>
      <c r="X18" s="1008"/>
      <c r="Y18" s="1017" t="s">
        <v>12</v>
      </c>
      <c r="Z18" s="1018"/>
      <c r="AA18" s="1019"/>
      <c r="AB18" s="461"/>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3"/>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301</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502</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472</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2"/>
      <c r="Z23" s="829"/>
      <c r="AA23" s="830"/>
      <c r="AB23" s="1026" t="s">
        <v>11</v>
      </c>
      <c r="AC23" s="1027"/>
      <c r="AD23" s="1028"/>
      <c r="AE23" s="1032" t="s">
        <v>556</v>
      </c>
      <c r="AF23" s="1032"/>
      <c r="AG23" s="1032"/>
      <c r="AH23" s="1032"/>
      <c r="AI23" s="1032" t="s">
        <v>551</v>
      </c>
      <c r="AJ23" s="1032"/>
      <c r="AK23" s="1032"/>
      <c r="AL23" s="1032"/>
      <c r="AM23" s="1032" t="s">
        <v>525</v>
      </c>
      <c r="AN23" s="1032"/>
      <c r="AO23" s="1032"/>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999"/>
      <c r="I25" s="999"/>
      <c r="J25" s="999"/>
      <c r="K25" s="999"/>
      <c r="L25" s="999"/>
      <c r="M25" s="999"/>
      <c r="N25" s="999"/>
      <c r="O25" s="1000"/>
      <c r="P25" s="105"/>
      <c r="Q25" s="1007"/>
      <c r="R25" s="1007"/>
      <c r="S25" s="1007"/>
      <c r="T25" s="1007"/>
      <c r="U25" s="1007"/>
      <c r="V25" s="1007"/>
      <c r="W25" s="1007"/>
      <c r="X25" s="1008"/>
      <c r="Y25" s="1017" t="s">
        <v>12</v>
      </c>
      <c r="Z25" s="1018"/>
      <c r="AA25" s="1019"/>
      <c r="AB25" s="461"/>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3"/>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301</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502</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472</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2"/>
      <c r="Z30" s="829"/>
      <c r="AA30" s="830"/>
      <c r="AB30" s="1026" t="s">
        <v>11</v>
      </c>
      <c r="AC30" s="1027"/>
      <c r="AD30" s="1028"/>
      <c r="AE30" s="1032" t="s">
        <v>554</v>
      </c>
      <c r="AF30" s="1032"/>
      <c r="AG30" s="1032"/>
      <c r="AH30" s="1032"/>
      <c r="AI30" s="1032" t="s">
        <v>551</v>
      </c>
      <c r="AJ30" s="1032"/>
      <c r="AK30" s="1032"/>
      <c r="AL30" s="1032"/>
      <c r="AM30" s="1032" t="s">
        <v>549</v>
      </c>
      <c r="AN30" s="1032"/>
      <c r="AO30" s="1032"/>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999"/>
      <c r="I32" s="999"/>
      <c r="J32" s="999"/>
      <c r="K32" s="999"/>
      <c r="L32" s="999"/>
      <c r="M32" s="999"/>
      <c r="N32" s="999"/>
      <c r="O32" s="1000"/>
      <c r="P32" s="105"/>
      <c r="Q32" s="1007"/>
      <c r="R32" s="1007"/>
      <c r="S32" s="1007"/>
      <c r="T32" s="1007"/>
      <c r="U32" s="1007"/>
      <c r="V32" s="1007"/>
      <c r="W32" s="1007"/>
      <c r="X32" s="1008"/>
      <c r="Y32" s="1017" t="s">
        <v>12</v>
      </c>
      <c r="Z32" s="1018"/>
      <c r="AA32" s="1019"/>
      <c r="AB32" s="461"/>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3"/>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502</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472</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2"/>
      <c r="Z37" s="829"/>
      <c r="AA37" s="830"/>
      <c r="AB37" s="1026" t="s">
        <v>11</v>
      </c>
      <c r="AC37" s="1027"/>
      <c r="AD37" s="1028"/>
      <c r="AE37" s="1032" t="s">
        <v>556</v>
      </c>
      <c r="AF37" s="1032"/>
      <c r="AG37" s="1032"/>
      <c r="AH37" s="1032"/>
      <c r="AI37" s="1032" t="s">
        <v>553</v>
      </c>
      <c r="AJ37" s="1032"/>
      <c r="AK37" s="1032"/>
      <c r="AL37" s="1032"/>
      <c r="AM37" s="1032" t="s">
        <v>550</v>
      </c>
      <c r="AN37" s="1032"/>
      <c r="AO37" s="1032"/>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999"/>
      <c r="I39" s="999"/>
      <c r="J39" s="999"/>
      <c r="K39" s="999"/>
      <c r="L39" s="999"/>
      <c r="M39" s="999"/>
      <c r="N39" s="999"/>
      <c r="O39" s="1000"/>
      <c r="P39" s="105"/>
      <c r="Q39" s="1007"/>
      <c r="R39" s="1007"/>
      <c r="S39" s="1007"/>
      <c r="T39" s="1007"/>
      <c r="U39" s="1007"/>
      <c r="V39" s="1007"/>
      <c r="W39" s="1007"/>
      <c r="X39" s="1008"/>
      <c r="Y39" s="1017" t="s">
        <v>12</v>
      </c>
      <c r="Z39" s="1018"/>
      <c r="AA39" s="1019"/>
      <c r="AB39" s="461"/>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3"/>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502</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472</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2"/>
      <c r="Z44" s="829"/>
      <c r="AA44" s="830"/>
      <c r="AB44" s="1026" t="s">
        <v>11</v>
      </c>
      <c r="AC44" s="1027"/>
      <c r="AD44" s="1028"/>
      <c r="AE44" s="1032" t="s">
        <v>554</v>
      </c>
      <c r="AF44" s="1032"/>
      <c r="AG44" s="1032"/>
      <c r="AH44" s="1032"/>
      <c r="AI44" s="1032" t="s">
        <v>551</v>
      </c>
      <c r="AJ44" s="1032"/>
      <c r="AK44" s="1032"/>
      <c r="AL44" s="1032"/>
      <c r="AM44" s="1032" t="s">
        <v>525</v>
      </c>
      <c r="AN44" s="1032"/>
      <c r="AO44" s="1032"/>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999"/>
      <c r="I46" s="999"/>
      <c r="J46" s="999"/>
      <c r="K46" s="999"/>
      <c r="L46" s="999"/>
      <c r="M46" s="999"/>
      <c r="N46" s="999"/>
      <c r="O46" s="1000"/>
      <c r="P46" s="105"/>
      <c r="Q46" s="1007"/>
      <c r="R46" s="1007"/>
      <c r="S46" s="1007"/>
      <c r="T46" s="1007"/>
      <c r="U46" s="1007"/>
      <c r="V46" s="1007"/>
      <c r="W46" s="1007"/>
      <c r="X46" s="1008"/>
      <c r="Y46" s="1017" t="s">
        <v>12</v>
      </c>
      <c r="Z46" s="1018"/>
      <c r="AA46" s="1019"/>
      <c r="AB46" s="461"/>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3"/>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502</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472</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2"/>
      <c r="Z51" s="829"/>
      <c r="AA51" s="830"/>
      <c r="AB51" s="557" t="s">
        <v>11</v>
      </c>
      <c r="AC51" s="1027"/>
      <c r="AD51" s="1028"/>
      <c r="AE51" s="1032" t="s">
        <v>554</v>
      </c>
      <c r="AF51" s="1032"/>
      <c r="AG51" s="1032"/>
      <c r="AH51" s="1032"/>
      <c r="AI51" s="1032" t="s">
        <v>551</v>
      </c>
      <c r="AJ51" s="1032"/>
      <c r="AK51" s="1032"/>
      <c r="AL51" s="1032"/>
      <c r="AM51" s="1032" t="s">
        <v>525</v>
      </c>
      <c r="AN51" s="1032"/>
      <c r="AO51" s="1032"/>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999"/>
      <c r="I53" s="999"/>
      <c r="J53" s="999"/>
      <c r="K53" s="999"/>
      <c r="L53" s="999"/>
      <c r="M53" s="999"/>
      <c r="N53" s="999"/>
      <c r="O53" s="1000"/>
      <c r="P53" s="105"/>
      <c r="Q53" s="1007"/>
      <c r="R53" s="1007"/>
      <c r="S53" s="1007"/>
      <c r="T53" s="1007"/>
      <c r="U53" s="1007"/>
      <c r="V53" s="1007"/>
      <c r="W53" s="1007"/>
      <c r="X53" s="1008"/>
      <c r="Y53" s="1017" t="s">
        <v>12</v>
      </c>
      <c r="Z53" s="1018"/>
      <c r="AA53" s="1019"/>
      <c r="AB53" s="461"/>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3"/>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502</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472</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2"/>
      <c r="Z58" s="829"/>
      <c r="AA58" s="830"/>
      <c r="AB58" s="1026" t="s">
        <v>11</v>
      </c>
      <c r="AC58" s="1027"/>
      <c r="AD58" s="1028"/>
      <c r="AE58" s="1032" t="s">
        <v>554</v>
      </c>
      <c r="AF58" s="1032"/>
      <c r="AG58" s="1032"/>
      <c r="AH58" s="1032"/>
      <c r="AI58" s="1032" t="s">
        <v>551</v>
      </c>
      <c r="AJ58" s="1032"/>
      <c r="AK58" s="1032"/>
      <c r="AL58" s="1032"/>
      <c r="AM58" s="1032" t="s">
        <v>525</v>
      </c>
      <c r="AN58" s="1032"/>
      <c r="AO58" s="1032"/>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999"/>
      <c r="I60" s="999"/>
      <c r="J60" s="999"/>
      <c r="K60" s="999"/>
      <c r="L60" s="999"/>
      <c r="M60" s="999"/>
      <c r="N60" s="999"/>
      <c r="O60" s="1000"/>
      <c r="P60" s="105"/>
      <c r="Q60" s="1007"/>
      <c r="R60" s="1007"/>
      <c r="S60" s="1007"/>
      <c r="T60" s="1007"/>
      <c r="U60" s="1007"/>
      <c r="V60" s="1007"/>
      <c r="W60" s="1007"/>
      <c r="X60" s="1008"/>
      <c r="Y60" s="1017" t="s">
        <v>12</v>
      </c>
      <c r="Z60" s="1018"/>
      <c r="AA60" s="1019"/>
      <c r="AB60" s="461"/>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3"/>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502</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472</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2"/>
      <c r="Z65" s="829"/>
      <c r="AA65" s="830"/>
      <c r="AB65" s="1026" t="s">
        <v>11</v>
      </c>
      <c r="AC65" s="1027"/>
      <c r="AD65" s="1028"/>
      <c r="AE65" s="1032" t="s">
        <v>554</v>
      </c>
      <c r="AF65" s="1032"/>
      <c r="AG65" s="1032"/>
      <c r="AH65" s="1032"/>
      <c r="AI65" s="1032" t="s">
        <v>551</v>
      </c>
      <c r="AJ65" s="1032"/>
      <c r="AK65" s="1032"/>
      <c r="AL65" s="1032"/>
      <c r="AM65" s="1032" t="s">
        <v>525</v>
      </c>
      <c r="AN65" s="1032"/>
      <c r="AO65" s="1032"/>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999"/>
      <c r="I67" s="999"/>
      <c r="J67" s="999"/>
      <c r="K67" s="999"/>
      <c r="L67" s="999"/>
      <c r="M67" s="999"/>
      <c r="N67" s="999"/>
      <c r="O67" s="1000"/>
      <c r="P67" s="105"/>
      <c r="Q67" s="1007"/>
      <c r="R67" s="1007"/>
      <c r="S67" s="1007"/>
      <c r="T67" s="1007"/>
      <c r="U67" s="1007"/>
      <c r="V67" s="1007"/>
      <c r="W67" s="1007"/>
      <c r="X67" s="1008"/>
      <c r="Y67" s="1017" t="s">
        <v>12</v>
      </c>
      <c r="Z67" s="1018"/>
      <c r="AA67" s="1019"/>
      <c r="AB67" s="461"/>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3"/>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502</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595" t="s">
        <v>488</v>
      </c>
      <c r="H2" s="596"/>
      <c r="I2" s="596"/>
      <c r="J2" s="596"/>
      <c r="K2" s="596"/>
      <c r="L2" s="596"/>
      <c r="M2" s="596"/>
      <c r="N2" s="596"/>
      <c r="O2" s="596"/>
      <c r="P2" s="596"/>
      <c r="Q2" s="596"/>
      <c r="R2" s="596"/>
      <c r="S2" s="596"/>
      <c r="T2" s="596"/>
      <c r="U2" s="596"/>
      <c r="V2" s="596"/>
      <c r="W2" s="596"/>
      <c r="X2" s="596"/>
      <c r="Y2" s="596"/>
      <c r="Z2" s="596"/>
      <c r="AA2" s="596"/>
      <c r="AB2" s="597"/>
      <c r="AC2" s="595" t="s">
        <v>490</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5"/>
      <c r="B4" s="1046"/>
      <c r="C4" s="1046"/>
      <c r="D4" s="1046"/>
      <c r="E4" s="1046"/>
      <c r="F4" s="1047"/>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5"/>
      <c r="B5" s="1046"/>
      <c r="C5" s="1046"/>
      <c r="D5" s="1046"/>
      <c r="E5" s="1046"/>
      <c r="F5" s="104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5"/>
      <c r="B6" s="1046"/>
      <c r="C6" s="1046"/>
      <c r="D6" s="1046"/>
      <c r="E6" s="1046"/>
      <c r="F6" s="104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5"/>
      <c r="B15" s="1046"/>
      <c r="C15" s="1046"/>
      <c r="D15" s="1046"/>
      <c r="E15" s="1046"/>
      <c r="F15" s="1047"/>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5"/>
      <c r="B16" s="1046"/>
      <c r="C16" s="1046"/>
      <c r="D16" s="1046"/>
      <c r="E16" s="1046"/>
      <c r="F16" s="1047"/>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5"/>
      <c r="B17" s="1046"/>
      <c r="C17" s="1046"/>
      <c r="D17" s="1046"/>
      <c r="E17" s="1046"/>
      <c r="F17" s="1047"/>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5"/>
      <c r="B18" s="1046"/>
      <c r="C18" s="1046"/>
      <c r="D18" s="1046"/>
      <c r="E18" s="1046"/>
      <c r="F18" s="104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5"/>
      <c r="B28" s="1046"/>
      <c r="C28" s="1046"/>
      <c r="D28" s="1046"/>
      <c r="E28" s="1046"/>
      <c r="F28" s="1047"/>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5"/>
      <c r="B29" s="1046"/>
      <c r="C29" s="1046"/>
      <c r="D29" s="1046"/>
      <c r="E29" s="1046"/>
      <c r="F29" s="1047"/>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5"/>
      <c r="B30" s="1046"/>
      <c r="C30" s="1046"/>
      <c r="D30" s="1046"/>
      <c r="E30" s="1046"/>
      <c r="F30" s="1047"/>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5"/>
      <c r="B41" s="1046"/>
      <c r="C41" s="1046"/>
      <c r="D41" s="1046"/>
      <c r="E41" s="1046"/>
      <c r="F41" s="1047"/>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5"/>
      <c r="B42" s="1046"/>
      <c r="C42" s="1046"/>
      <c r="D42" s="1046"/>
      <c r="E42" s="1046"/>
      <c r="F42" s="1047"/>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5"/>
      <c r="B43" s="1046"/>
      <c r="C43" s="1046"/>
      <c r="D43" s="1046"/>
      <c r="E43" s="1046"/>
      <c r="F43" s="1047"/>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5"/>
      <c r="B44" s="1046"/>
      <c r="C44" s="1046"/>
      <c r="D44" s="1046"/>
      <c r="E44" s="1046"/>
      <c r="F44" s="104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5"/>
      <c r="B45" s="1046"/>
      <c r="C45" s="1046"/>
      <c r="D45" s="1046"/>
      <c r="E45" s="1046"/>
      <c r="F45" s="104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5"/>
      <c r="B46" s="1046"/>
      <c r="C46" s="1046"/>
      <c r="D46" s="1046"/>
      <c r="E46" s="1046"/>
      <c r="F46" s="104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5"/>
      <c r="B47" s="1046"/>
      <c r="C47" s="1046"/>
      <c r="D47" s="1046"/>
      <c r="E47" s="1046"/>
      <c r="F47" s="104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5"/>
      <c r="B48" s="1046"/>
      <c r="C48" s="1046"/>
      <c r="D48" s="1046"/>
      <c r="E48" s="1046"/>
      <c r="F48" s="104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5"/>
      <c r="B49" s="1046"/>
      <c r="C49" s="1046"/>
      <c r="D49" s="1046"/>
      <c r="E49" s="1046"/>
      <c r="F49" s="104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
    <row r="55" spans="1:50" ht="30" customHeight="1" x14ac:dyDescent="0.15">
      <c r="A55" s="1051" t="s">
        <v>28</v>
      </c>
      <c r="B55" s="1052"/>
      <c r="C55" s="1052"/>
      <c r="D55" s="1052"/>
      <c r="E55" s="1052"/>
      <c r="F55" s="1053"/>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5"/>
      <c r="B56" s="1046"/>
      <c r="C56" s="1046"/>
      <c r="D56" s="1046"/>
      <c r="E56" s="1046"/>
      <c r="F56" s="1047"/>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5"/>
      <c r="B57" s="1046"/>
      <c r="C57" s="1046"/>
      <c r="D57" s="1046"/>
      <c r="E57" s="1046"/>
      <c r="F57" s="1047"/>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5"/>
      <c r="B68" s="1046"/>
      <c r="C68" s="1046"/>
      <c r="D68" s="1046"/>
      <c r="E68" s="1046"/>
      <c r="F68" s="1047"/>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5"/>
      <c r="B69" s="1046"/>
      <c r="C69" s="1046"/>
      <c r="D69" s="1046"/>
      <c r="E69" s="1046"/>
      <c r="F69" s="1047"/>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5"/>
      <c r="B70" s="1046"/>
      <c r="C70" s="1046"/>
      <c r="D70" s="1046"/>
      <c r="E70" s="1046"/>
      <c r="F70" s="1047"/>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5"/>
      <c r="B81" s="1046"/>
      <c r="C81" s="1046"/>
      <c r="D81" s="1046"/>
      <c r="E81" s="1046"/>
      <c r="F81" s="1047"/>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5"/>
      <c r="B82" s="1046"/>
      <c r="C82" s="1046"/>
      <c r="D82" s="1046"/>
      <c r="E82" s="1046"/>
      <c r="F82" s="1047"/>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5"/>
      <c r="B83" s="1046"/>
      <c r="C83" s="1046"/>
      <c r="D83" s="1046"/>
      <c r="E83" s="1046"/>
      <c r="F83" s="1047"/>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5"/>
      <c r="B94" s="1046"/>
      <c r="C94" s="1046"/>
      <c r="D94" s="1046"/>
      <c r="E94" s="1046"/>
      <c r="F94" s="1047"/>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5"/>
      <c r="B95" s="1046"/>
      <c r="C95" s="1046"/>
      <c r="D95" s="1046"/>
      <c r="E95" s="1046"/>
      <c r="F95" s="1047"/>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5"/>
      <c r="B96" s="1046"/>
      <c r="C96" s="1046"/>
      <c r="D96" s="1046"/>
      <c r="E96" s="1046"/>
      <c r="F96" s="1047"/>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
    <row r="108" spans="1:50" ht="30" customHeight="1" x14ac:dyDescent="0.15">
      <c r="A108" s="1051" t="s">
        <v>28</v>
      </c>
      <c r="B108" s="1052"/>
      <c r="C108" s="1052"/>
      <c r="D108" s="1052"/>
      <c r="E108" s="1052"/>
      <c r="F108" s="1053"/>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5"/>
      <c r="B109" s="1046"/>
      <c r="C109" s="1046"/>
      <c r="D109" s="1046"/>
      <c r="E109" s="1046"/>
      <c r="F109" s="1047"/>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5"/>
      <c r="B110" s="1046"/>
      <c r="C110" s="1046"/>
      <c r="D110" s="1046"/>
      <c r="E110" s="1046"/>
      <c r="F110" s="1047"/>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5"/>
      <c r="B121" s="1046"/>
      <c r="C121" s="1046"/>
      <c r="D121" s="1046"/>
      <c r="E121" s="1046"/>
      <c r="F121" s="1047"/>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5"/>
      <c r="B122" s="1046"/>
      <c r="C122" s="1046"/>
      <c r="D122" s="1046"/>
      <c r="E122" s="1046"/>
      <c r="F122" s="1047"/>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5"/>
      <c r="B123" s="1046"/>
      <c r="C123" s="1046"/>
      <c r="D123" s="1046"/>
      <c r="E123" s="1046"/>
      <c r="F123" s="1047"/>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5"/>
      <c r="B134" s="1046"/>
      <c r="C134" s="1046"/>
      <c r="D134" s="1046"/>
      <c r="E134" s="1046"/>
      <c r="F134" s="1047"/>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5"/>
      <c r="B135" s="1046"/>
      <c r="C135" s="1046"/>
      <c r="D135" s="1046"/>
      <c r="E135" s="1046"/>
      <c r="F135" s="1047"/>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5"/>
      <c r="B136" s="1046"/>
      <c r="C136" s="1046"/>
      <c r="D136" s="1046"/>
      <c r="E136" s="1046"/>
      <c r="F136" s="1047"/>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5"/>
      <c r="B147" s="1046"/>
      <c r="C147" s="1046"/>
      <c r="D147" s="1046"/>
      <c r="E147" s="1046"/>
      <c r="F147" s="1047"/>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5"/>
      <c r="B148" s="1046"/>
      <c r="C148" s="1046"/>
      <c r="D148" s="1046"/>
      <c r="E148" s="1046"/>
      <c r="F148" s="1047"/>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5"/>
      <c r="B149" s="1046"/>
      <c r="C149" s="1046"/>
      <c r="D149" s="1046"/>
      <c r="E149" s="1046"/>
      <c r="F149" s="1047"/>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
    <row r="161" spans="1:50" ht="30" customHeight="1" x14ac:dyDescent="0.15">
      <c r="A161" s="1051" t="s">
        <v>28</v>
      </c>
      <c r="B161" s="1052"/>
      <c r="C161" s="1052"/>
      <c r="D161" s="1052"/>
      <c r="E161" s="1052"/>
      <c r="F161" s="1053"/>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5"/>
      <c r="B162" s="1046"/>
      <c r="C162" s="1046"/>
      <c r="D162" s="1046"/>
      <c r="E162" s="1046"/>
      <c r="F162" s="1047"/>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5"/>
      <c r="B163" s="1046"/>
      <c r="C163" s="1046"/>
      <c r="D163" s="1046"/>
      <c r="E163" s="1046"/>
      <c r="F163" s="1047"/>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5"/>
      <c r="B174" s="1046"/>
      <c r="C174" s="1046"/>
      <c r="D174" s="1046"/>
      <c r="E174" s="1046"/>
      <c r="F174" s="1047"/>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5"/>
      <c r="B175" s="1046"/>
      <c r="C175" s="1046"/>
      <c r="D175" s="1046"/>
      <c r="E175" s="1046"/>
      <c r="F175" s="1047"/>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5"/>
      <c r="B176" s="1046"/>
      <c r="C176" s="1046"/>
      <c r="D176" s="1046"/>
      <c r="E176" s="1046"/>
      <c r="F176" s="1047"/>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5"/>
      <c r="B187" s="1046"/>
      <c r="C187" s="1046"/>
      <c r="D187" s="1046"/>
      <c r="E187" s="1046"/>
      <c r="F187" s="1047"/>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5"/>
      <c r="B188" s="1046"/>
      <c r="C188" s="1046"/>
      <c r="D188" s="1046"/>
      <c r="E188" s="1046"/>
      <c r="F188" s="1047"/>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5"/>
      <c r="B189" s="1046"/>
      <c r="C189" s="1046"/>
      <c r="D189" s="1046"/>
      <c r="E189" s="1046"/>
      <c r="F189" s="1047"/>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5"/>
      <c r="B200" s="1046"/>
      <c r="C200" s="1046"/>
      <c r="D200" s="1046"/>
      <c r="E200" s="1046"/>
      <c r="F200" s="1047"/>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5"/>
      <c r="B201" s="1046"/>
      <c r="C201" s="1046"/>
      <c r="D201" s="1046"/>
      <c r="E201" s="1046"/>
      <c r="F201" s="1047"/>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5"/>
      <c r="B202" s="1046"/>
      <c r="C202" s="1046"/>
      <c r="D202" s="1046"/>
      <c r="E202" s="1046"/>
      <c r="F202" s="1047"/>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
    <row r="214" spans="1:50" ht="30" customHeight="1" x14ac:dyDescent="0.15">
      <c r="A214" s="1042" t="s">
        <v>28</v>
      </c>
      <c r="B214" s="1043"/>
      <c r="C214" s="1043"/>
      <c r="D214" s="1043"/>
      <c r="E214" s="1043"/>
      <c r="F214" s="1044"/>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5"/>
      <c r="B215" s="1046"/>
      <c r="C215" s="1046"/>
      <c r="D215" s="1046"/>
      <c r="E215" s="1046"/>
      <c r="F215" s="1047"/>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5"/>
      <c r="B216" s="1046"/>
      <c r="C216" s="1046"/>
      <c r="D216" s="1046"/>
      <c r="E216" s="1046"/>
      <c r="F216" s="1047"/>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5"/>
      <c r="B227" s="1046"/>
      <c r="C227" s="1046"/>
      <c r="D227" s="1046"/>
      <c r="E227" s="1046"/>
      <c r="F227" s="1047"/>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5"/>
      <c r="B228" s="1046"/>
      <c r="C228" s="1046"/>
      <c r="D228" s="1046"/>
      <c r="E228" s="1046"/>
      <c r="F228" s="1047"/>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5"/>
      <c r="B229" s="1046"/>
      <c r="C229" s="1046"/>
      <c r="D229" s="1046"/>
      <c r="E229" s="1046"/>
      <c r="F229" s="1047"/>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5"/>
      <c r="B240" s="1046"/>
      <c r="C240" s="1046"/>
      <c r="D240" s="1046"/>
      <c r="E240" s="1046"/>
      <c r="F240" s="1047"/>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5"/>
      <c r="B241" s="1046"/>
      <c r="C241" s="1046"/>
      <c r="D241" s="1046"/>
      <c r="E241" s="1046"/>
      <c r="F241" s="1047"/>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5"/>
      <c r="B242" s="1046"/>
      <c r="C242" s="1046"/>
      <c r="D242" s="1046"/>
      <c r="E242" s="1046"/>
      <c r="F242" s="1047"/>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5"/>
      <c r="B253" s="1046"/>
      <c r="C253" s="1046"/>
      <c r="D253" s="1046"/>
      <c r="E253" s="1046"/>
      <c r="F253" s="1047"/>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5"/>
      <c r="B254" s="1046"/>
      <c r="C254" s="1046"/>
      <c r="D254" s="1046"/>
      <c r="E254" s="1046"/>
      <c r="F254" s="1047"/>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5"/>
      <c r="B255" s="1046"/>
      <c r="C255" s="1046"/>
      <c r="D255" s="1046"/>
      <c r="E255" s="1046"/>
      <c r="F255" s="1047"/>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476</v>
      </c>
      <c r="Z3" s="368"/>
      <c r="AA3" s="368"/>
      <c r="AB3" s="368"/>
      <c r="AC3" s="149" t="s">
        <v>461</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6">
        <v>1</v>
      </c>
      <c r="B4" s="105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476</v>
      </c>
      <c r="Z36" s="368"/>
      <c r="AA36" s="368"/>
      <c r="AB36" s="368"/>
      <c r="AC36" s="149" t="s">
        <v>461</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6">
        <v>1</v>
      </c>
      <c r="B37" s="105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476</v>
      </c>
      <c r="Z69" s="368"/>
      <c r="AA69" s="368"/>
      <c r="AB69" s="368"/>
      <c r="AC69" s="149" t="s">
        <v>461</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6">
        <v>1</v>
      </c>
      <c r="B70" s="105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476</v>
      </c>
      <c r="Z102" s="368"/>
      <c r="AA102" s="368"/>
      <c r="AB102" s="368"/>
      <c r="AC102" s="149" t="s">
        <v>461</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6">
        <v>1</v>
      </c>
      <c r="B103" s="105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476</v>
      </c>
      <c r="Z135" s="368"/>
      <c r="AA135" s="368"/>
      <c r="AB135" s="368"/>
      <c r="AC135" s="149" t="s">
        <v>461</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476</v>
      </c>
      <c r="Z168" s="368"/>
      <c r="AA168" s="368"/>
      <c r="AB168" s="368"/>
      <c r="AC168" s="149" t="s">
        <v>461</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476</v>
      </c>
      <c r="Z201" s="368"/>
      <c r="AA201" s="368"/>
      <c r="AB201" s="368"/>
      <c r="AC201" s="149" t="s">
        <v>461</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476</v>
      </c>
      <c r="Z234" s="368"/>
      <c r="AA234" s="368"/>
      <c r="AB234" s="368"/>
      <c r="AC234" s="149" t="s">
        <v>461</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476</v>
      </c>
      <c r="Z267" s="368"/>
      <c r="AA267" s="368"/>
      <c r="AB267" s="368"/>
      <c r="AC267" s="149" t="s">
        <v>461</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476</v>
      </c>
      <c r="Z300" s="368"/>
      <c r="AA300" s="368"/>
      <c r="AB300" s="368"/>
      <c r="AC300" s="149" t="s">
        <v>461</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476</v>
      </c>
      <c r="Z333" s="368"/>
      <c r="AA333" s="368"/>
      <c r="AB333" s="368"/>
      <c r="AC333" s="149" t="s">
        <v>461</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476</v>
      </c>
      <c r="Z366" s="368"/>
      <c r="AA366" s="368"/>
      <c r="AB366" s="368"/>
      <c r="AC366" s="149" t="s">
        <v>461</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476</v>
      </c>
      <c r="Z399" s="368"/>
      <c r="AA399" s="368"/>
      <c r="AB399" s="368"/>
      <c r="AC399" s="149" t="s">
        <v>461</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476</v>
      </c>
      <c r="Z432" s="368"/>
      <c r="AA432" s="368"/>
      <c r="AB432" s="368"/>
      <c r="AC432" s="149" t="s">
        <v>461</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476</v>
      </c>
      <c r="Z465" s="368"/>
      <c r="AA465" s="368"/>
      <c r="AB465" s="368"/>
      <c r="AC465" s="149" t="s">
        <v>461</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476</v>
      </c>
      <c r="Z498" s="368"/>
      <c r="AA498" s="368"/>
      <c r="AB498" s="368"/>
      <c r="AC498" s="149" t="s">
        <v>461</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476</v>
      </c>
      <c r="Z531" s="368"/>
      <c r="AA531" s="368"/>
      <c r="AB531" s="368"/>
      <c r="AC531" s="149" t="s">
        <v>461</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476</v>
      </c>
      <c r="Z564" s="368"/>
      <c r="AA564" s="368"/>
      <c r="AB564" s="368"/>
      <c r="AC564" s="149" t="s">
        <v>461</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476</v>
      </c>
      <c r="Z597" s="368"/>
      <c r="AA597" s="368"/>
      <c r="AB597" s="368"/>
      <c r="AC597" s="149" t="s">
        <v>461</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476</v>
      </c>
      <c r="Z630" s="368"/>
      <c r="AA630" s="368"/>
      <c r="AB630" s="368"/>
      <c r="AC630" s="149" t="s">
        <v>461</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476</v>
      </c>
      <c r="Z663" s="368"/>
      <c r="AA663" s="368"/>
      <c r="AB663" s="368"/>
      <c r="AC663" s="149" t="s">
        <v>461</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476</v>
      </c>
      <c r="Z696" s="368"/>
      <c r="AA696" s="368"/>
      <c r="AB696" s="368"/>
      <c r="AC696" s="149" t="s">
        <v>461</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476</v>
      </c>
      <c r="Z729" s="368"/>
      <c r="AA729" s="368"/>
      <c r="AB729" s="368"/>
      <c r="AC729" s="149" t="s">
        <v>461</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476</v>
      </c>
      <c r="Z762" s="368"/>
      <c r="AA762" s="368"/>
      <c r="AB762" s="368"/>
      <c r="AC762" s="149" t="s">
        <v>461</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476</v>
      </c>
      <c r="Z795" s="368"/>
      <c r="AA795" s="368"/>
      <c r="AB795" s="368"/>
      <c r="AC795" s="149" t="s">
        <v>461</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476</v>
      </c>
      <c r="Z828" s="368"/>
      <c r="AA828" s="368"/>
      <c r="AB828" s="368"/>
      <c r="AC828" s="149" t="s">
        <v>461</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476</v>
      </c>
      <c r="Z861" s="368"/>
      <c r="AA861" s="368"/>
      <c r="AB861" s="368"/>
      <c r="AC861" s="149" t="s">
        <v>461</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476</v>
      </c>
      <c r="Z894" s="368"/>
      <c r="AA894" s="368"/>
      <c r="AB894" s="368"/>
      <c r="AC894" s="149" t="s">
        <v>461</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476</v>
      </c>
      <c r="Z927" s="368"/>
      <c r="AA927" s="368"/>
      <c r="AB927" s="368"/>
      <c r="AC927" s="149" t="s">
        <v>461</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476</v>
      </c>
      <c r="Z960" s="368"/>
      <c r="AA960" s="368"/>
      <c r="AB960" s="368"/>
      <c r="AC960" s="149" t="s">
        <v>461</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476</v>
      </c>
      <c r="Z993" s="368"/>
      <c r="AA993" s="368"/>
      <c r="AB993" s="368"/>
      <c r="AC993" s="149" t="s">
        <v>461</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476</v>
      </c>
      <c r="Z1026" s="368"/>
      <c r="AA1026" s="368"/>
      <c r="AB1026" s="368"/>
      <c r="AC1026" s="149" t="s">
        <v>461</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476</v>
      </c>
      <c r="Z1059" s="368"/>
      <c r="AA1059" s="368"/>
      <c r="AB1059" s="368"/>
      <c r="AC1059" s="149" t="s">
        <v>461</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476</v>
      </c>
      <c r="Z1092" s="368"/>
      <c r="AA1092" s="368"/>
      <c r="AB1092" s="368"/>
      <c r="AC1092" s="149" t="s">
        <v>461</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476</v>
      </c>
      <c r="Z1125" s="368"/>
      <c r="AA1125" s="368"/>
      <c r="AB1125" s="368"/>
      <c r="AC1125" s="149" t="s">
        <v>461</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476</v>
      </c>
      <c r="Z1158" s="368"/>
      <c r="AA1158" s="368"/>
      <c r="AB1158" s="368"/>
      <c r="AC1158" s="149" t="s">
        <v>461</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476</v>
      </c>
      <c r="Z1191" s="368"/>
      <c r="AA1191" s="368"/>
      <c r="AB1191" s="368"/>
      <c r="AC1191" s="149" t="s">
        <v>461</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476</v>
      </c>
      <c r="Z1224" s="368"/>
      <c r="AA1224" s="368"/>
      <c r="AB1224" s="368"/>
      <c r="AC1224" s="149" t="s">
        <v>461</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476</v>
      </c>
      <c r="Z1257" s="368"/>
      <c r="AA1257" s="368"/>
      <c r="AB1257" s="368"/>
      <c r="AC1257" s="149" t="s">
        <v>461</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476</v>
      </c>
      <c r="Z1290" s="368"/>
      <c r="AA1290" s="368"/>
      <c r="AB1290" s="368"/>
      <c r="AC1290" s="149" t="s">
        <v>461</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2019-03-22T07:02:35Z</cp:lastPrinted>
  <dcterms:created xsi:type="dcterms:W3CDTF">2012-03-13T00:50:25Z</dcterms:created>
  <dcterms:modified xsi:type="dcterms:W3CDTF">2020-11-30T12:55:14Z</dcterms:modified>
</cp:coreProperties>
</file>