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H31\"/>
    </mc:Choice>
  </mc:AlternateContent>
  <bookViews>
    <workbookView xWindow="0" yWindow="0" windowWidth="24090" windowHeight="11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08" i="3" l="1"/>
  <c r="AQ105" i="3"/>
  <c r="AQ10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<sst xmlns="http://schemas.openxmlformats.org/spreadsheetml/2006/main" count="3061" uniqueCount="692">
  <si>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</si>
  <si>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</si>
  <si>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</si>
  <si>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</si>
  <si>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</si>
  <si>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</si>
  <si>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</si>
  <si>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</si>
  <si>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</si>
  <si>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</si>
  <si>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</si>
  <si>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</si>
  <si>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</si>
  <si>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</si>
  <si>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</si>
  <si>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</si>
  <si>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</si>
  <si>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</si>
  <si>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</si>
  <si>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</si>
  <si>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</si>
  <si>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</si>
  <si>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</si>
  <si>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</si>
  <si>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</si>
  <si>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</si>
  <si>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</si>
  <si>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</si>
  <si>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</si>
  <si>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</si>
  <si>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</si>
  <si>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</si>
  <si>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</si>
  <si>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</si>
  <si>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</si>
  <si>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</si>
  <si>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</si>
  <si>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</si>
  <si>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</si>
  <si>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</si>
  <si>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</si>
  <si>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</si>
  <si>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</si>
  <si>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</si>
  <si>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</si>
  <si>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</si>
  <si>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</si>
  <si>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</si>
  <si>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</si>
  <si>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</si>
  <si>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</si>
  <si>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</si>
  <si>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</si>
  <si>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</si>
  <si>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</si>
  <si>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</si>
  <si>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</si>
  <si>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</si>
  <si>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</si>
  <si>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</si>
  <si>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</si>
  <si>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</si>
  <si>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</si>
  <si>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</si>
  <si>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</si>
  <si>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</si>
  <si>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</si>
  <si>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</si>
  <si>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</si>
  <si>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</si>
  <si>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</si>
  <si>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</si>
  <si>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</si>
  <si>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</si>
  <si>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</si>
  <si>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</si>
  <si>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</si>
  <si>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</si>
  <si>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</si>
  <si>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</si>
  <si>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</si>
  <si>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</si>
  <si>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</si>
  <si>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</si>
  <si>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</si>
  <si>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</si>
  <si>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</si>
  <si>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</si>
  <si>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</si>
  <si>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</si>
  <si>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</si>
  <si>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</si>
  <si>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</si>
  <si>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</si>
  <si>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</si>
  <si>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</si>
  <si>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</si>
  <si>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</si>
  <si>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</si>
  <si>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</si>
  <si>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</si>
  <si>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</si>
  <si>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</si>
  <si>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</si>
  <si>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</si>
  <si>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</si>
  <si>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</si>
  <si>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</si>
  <si>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</si>
  <si>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</si>
  <si>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</si>
  <si>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</si>
  <si>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</si>
  <si>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</si>
  <si>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</si>
  <si>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</si>
  <si>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</si>
  <si>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</si>
  <si>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</si>
  <si>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</si>
  <si>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</si>
  <si>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</si>
  <si>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</si>
  <si>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</si>
  <si>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</si>
  <si>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</si>
  <si>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</si>
  <si>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</si>
  <si>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</si>
  <si>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</si>
  <si>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</si>
  <si>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</si>
  <si>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</si>
  <si>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</si>
  <si>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</si>
  <si>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</si>
  <si>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</si>
  <si>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</si>
  <si>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</si>
  <si>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</si>
  <si>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</si>
  <si>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</si>
  <si>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</si>
  <si>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</si>
  <si>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</si>
  <si>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</si>
  <si>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</si>
  <si>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</si>
  <si>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</si>
  <si>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</si>
  <si>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</si>
  <si>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</si>
  <si>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</si>
  <si>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</si>
  <si>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</si>
  <si>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</si>
  <si>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</si>
  <si>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</si>
  <si>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</si>
  <si>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</si>
  <si>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</si>
  <si>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</si>
  <si>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</si>
  <si>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</si>
  <si>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</si>
  <si>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</si>
  <si>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</si>
  <si>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</si>
  <si>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</si>
  <si>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</si>
  <si>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</si>
  <si>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</si>
  <si>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</si>
  <si>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</si>
  <si>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</si>
  <si>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</si>
  <si>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</si>
  <si>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</si>
  <si>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</si>
  <si>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</si>
  <si>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</si>
  <si>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</si>
  <si>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</si>
  <si>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</si>
  <si>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</si>
  <si>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</si>
  <si>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</si>
  <si>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</si>
  <si>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</si>
  <si>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</si>
  <si>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</si>
  <si>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</si>
  <si>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</si>
  <si>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</si>
  <si>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</si>
  <si>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</si>
  <si>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</si>
  <si>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</si>
  <si>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</si>
  <si>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</si>
  <si>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</si>
  <si>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</si>
  <si>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</si>
  <si>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</si>
  <si>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</si>
  <si>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</si>
  <si>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</si>
  <si>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</si>
  <si>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</si>
  <si>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</si>
  <si>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</si>
  <si>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</si>
  <si>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</si>
  <si>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</si>
  <si>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</si>
  <si>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</si>
  <si>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</si>
  <si>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</si>
  <si>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</si>
  <si>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</si>
  <si>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</si>
  <si>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</si>
  <si>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</si>
  <si>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</si>
  <si>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</si>
  <si>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</si>
  <si>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</si>
  <si>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</si>
  <si>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</si>
  <si>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</si>
  <si>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</si>
  <si>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</si>
  <si>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</si>
  <si>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</si>
  <si>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</si>
  <si>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</si>
  <si>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</si>
  <si>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</si>
  <si>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</si>
  <si>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</si>
  <si>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</si>
  <si>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</si>
  <si>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</si>
  <si>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</si>
  <si>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</si>
  <si>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</si>
  <si>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</si>
  <si>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</si>
  <si>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</si>
  <si>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</si>
  <si>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</si>
  <si>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</si>
  <si>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</si>
  <si>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</si>
  <si>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</si>
  <si>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</si>
  <si>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</si>
  <si>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</si>
  <si>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</si>
  <si>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</si>
  <si>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</si>
  <si>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</si>
  <si>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</si>
  <si>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</si>
  <si>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</si>
  <si>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</si>
  <si>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</si>
  <si>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</si>
  <si>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</si>
  <si>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</si>
  <si>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</si>
  <si>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</si>
  <si>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</si>
  <si>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</si>
  <si>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</si>
  <si>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</si>
  <si>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</si>
  <si>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</si>
  <si>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</si>
  <si>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</si>
  <si>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</si>
  <si>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</si>
  <si>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</si>
  <si>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</si>
  <si>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</si>
  <si>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</si>
  <si>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</si>
  <si>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</si>
  <si>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</si>
  <si>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</si>
  <si>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</si>
  <si>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</si>
  <si>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</si>
  <si>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</si>
  <si>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</si>
  <si>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</si>
  <si>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</si>
  <si>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</si>
  <si>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</si>
  <si>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</si>
  <si>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</si>
  <si>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</si>
  <si>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</si>
  <si>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</si>
  <si>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</si>
  <si>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</si>
  <si>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</si>
  <si>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</si>
  <si>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</si>
  <si>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</si>
  <si>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</si>
  <si>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</si>
  <si>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</si>
  <si>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</si>
  <si>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</si>
  <si>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</si>
  <si>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</si>
  <si>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</si>
  <si>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</si>
  <si>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</si>
  <si>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</si>
  <si>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</si>
  <si>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</si>
  <si>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</si>
  <si>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</si>
  <si>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</si>
  <si>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</si>
  <si>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</si>
  <si>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</si>
  <si>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</si>
  <si>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</si>
  <si>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</si>
  <si>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</si>
  <si>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</si>
  <si>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</si>
  <si>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</si>
  <si>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</si>
  <si>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</si>
  <si>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</si>
  <si>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</si>
  <si>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</si>
  <si>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</si>
  <si>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</si>
  <si>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</si>
  <si>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</si>
  <si>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</si>
  <si>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</si>
  <si>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</si>
  <si>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</si>
  <si>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</si>
  <si>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</si>
  <si>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</si>
  <si>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</si>
  <si>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</si>
  <si>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</si>
  <si>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</si>
  <si>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</si>
  <si>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</si>
  <si>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</si>
  <si>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</si>
  <si>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</si>
  <si>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</si>
  <si>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</si>
  <si>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</si>
  <si>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</si>
  <si>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</si>
  <si>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</si>
  <si>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</si>
  <si>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</si>
  <si>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</si>
  <si>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</si>
  <si>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</si>
  <si>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</si>
  <si>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</si>
  <si>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</si>
  <si>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</si>
  <si>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</si>
  <si>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</si>
  <si>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</si>
  <si>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</si>
  <si>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</si>
  <si>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</si>
  <si>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</si>
  <si>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</si>
  <si>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</si>
  <si>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</si>
  <si>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</si>
  <si>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</si>
  <si>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</si>
  <si>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</si>
  <si>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</si>
  <si>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</si>
  <si>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</si>
  <si>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</si>
  <si>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</si>
  <si>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</si>
  <si>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</si>
  <si>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</si>
  <si>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</si>
  <si>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</si>
  <si>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</si>
  <si>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</si>
  <si>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</si>
  <si>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</si>
  <si>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</si>
  <si>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</si>
  <si>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</si>
  <si>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</si>
  <si>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</si>
  <si>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</si>
  <si>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</si>
  <si>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</si>
  <si>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</si>
  <si>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</si>
  <si>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</si>
  <si>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</si>
  <si>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</si>
  <si>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</si>
  <si>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</si>
  <si>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</si>
  <si>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</si>
  <si>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</si>
  <si>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</si>
  <si>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</si>
  <si>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</si>
  <si>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</si>
  <si>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</si>
  <si>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</si>
  <si>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</si>
  <si>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</si>
  <si>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</si>
  <si>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</si>
  <si>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</si>
  <si>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</si>
  <si>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</si>
  <si>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</si>
  <si>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</si>
  <si>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</si>
  <si>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</si>
  <si>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</si>
  <si>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</si>
  <si>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</si>
  <si>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</si>
  <si>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</si>
  <si>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</si>
  <si>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</si>
  <si>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</si>
  <si>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</si>
  <si>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</si>
  <si>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</si>
  <si>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</si>
  <si>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</si>
  <si>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</si>
  <si>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</si>
  <si>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</si>
  <si>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</si>
  <si>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</si>
  <si>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</si>
  <si>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</si>
  <si>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</si>
  <si>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</si>
  <si>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</si>
  <si>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</si>
  <si>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</si>
  <si>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</si>
  <si>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</si>
  <si>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</si>
  <si>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</si>
  <si>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</si>
  <si>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</si>
  <si>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</si>
  <si>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</si>
  <si>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</si>
  <si>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</si>
  <si>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</si>
  <si>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</si>
  <si>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</si>
  <si>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</si>
  <si>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</si>
  <si>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</si>
  <si>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</si>
  <si>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</si>
  <si>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</si>
  <si>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</si>
  <si>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</si>
  <si>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</si>
  <si>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</si>
  <si>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</si>
  <si>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</si>
  <si>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</si>
  <si>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</si>
  <si>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</si>
  <si>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</si>
  <si>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</si>
  <si>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</si>
  <si>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</si>
  <si>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</si>
  <si>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</si>
  <si>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</si>
  <si>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</si>
  <si>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</si>
  <si>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</si>
  <si>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</si>
  <si>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</si>
  <si>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</si>
  <si>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</si>
  <si>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</si>
  <si>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</si>
  <si>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</si>
  <si>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</si>
  <si>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</si>
  <si>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</si>
  <si>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</si>
  <si>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</si>
  <si>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</si>
  <si>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</si>
  <si>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</si>
  <si>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</si>
  <si>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</si>
  <si>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</si>
  <si>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</si>
  <si>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</si>
  <si>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</si>
  <si>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</si>
  <si>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</si>
  <si>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</si>
  <si>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</si>
  <si>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</si>
  <si>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</si>
  <si>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</si>
  <si>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</si>
  <si>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</si>
  <si>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</si>
  <si>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</si>
  <si>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</si>
  <si>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</si>
  <si>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</si>
  <si>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</si>
  <si>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</si>
  <si>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</si>
  <si>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</si>
  <si>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</si>
  <si>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</si>
  <si>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</si>
  <si>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</si>
  <si>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</si>
  <si>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</si>
  <si>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</si>
  <si>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</si>
  <si>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</si>
  <si>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</si>
  <si>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</si>
  <si>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</si>
  <si>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</si>
  <si>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</si>
  <si>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</si>
  <si>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</si>
  <si>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</si>
  <si>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</si>
  <si>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</si>
  <si>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</si>
  <si>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</si>
  <si>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</si>
  <si>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</si>
  <si>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</si>
  <si>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</si>
  <si>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</si>
  <si>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</si>
  <si>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</si>
  <si>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</si>
  <si>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</si>
  <si>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</si>
  <si>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</si>
  <si>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</si>
  <si>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</si>
  <si>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平成１６年度</t>
  </si>
  <si>
    <t>終了予定なし</t>
  </si>
  <si>
    <t>計画課長
藤井　隆</t>
  </si>
  <si>
    <t>上記事業目的を達成するため、国立大学法人等が行う施設整備事業に対し補助金を交付し、国立大学法人等施設の重点的・計画的整備を支援する（補助率：定額）。</t>
  </si>
  <si>
    <t>国立大学法人施設整備費補助金</t>
  </si>
  <si>
    <t>国立大学法人先端研究等施設整備費補助金</t>
  </si>
  <si>
    <t>独立行政法人国立高等専門学校機構施設整備費補助金</t>
  </si>
  <si>
    <t>老朽施設における保有面積全体に対する要改修面積の割合
※老朽施設：改善が必要となる経年25年以上の建物</t>
  </si>
  <si>
    <t>国立大学法人等施設整備実態報告書等</t>
  </si>
  <si>
    <t>拠点数</t>
  </si>
  <si>
    <t>文部科学省調べ</t>
  </si>
  <si>
    <t>省エネルギー対策の推進
【サステイナブル】
（エネルギー消費原単位を基準年から5％減）</t>
  </si>
  <si>
    <t>「エネルギーの使用の合理化等に関する法律」に規定されている定期報告書等</t>
  </si>
  <si>
    <t>万㎡</t>
  </si>
  <si>
    <t>／</t>
  </si>
  <si>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</si>
  <si>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　　/</t>
    <phoneticPr fontId="5"/>
  </si>
  <si>
    <t>／　</t>
    <phoneticPr fontId="5"/>
  </si>
  <si>
    <t>／　　　　　　　　　　　　　　</t>
    <phoneticPr fontId="5"/>
  </si>
  <si>
    <t>　　/</t>
    <phoneticPr fontId="5"/>
  </si>
  <si>
    <t>拠点</t>
  </si>
  <si>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</si>
  <si>
    <t>-</t>
    <phoneticPr fontId="5"/>
  </si>
  <si>
    <t>-</t>
    <phoneticPr fontId="5"/>
  </si>
  <si>
    <t>-</t>
    <phoneticPr fontId="5"/>
  </si>
  <si>
    <t>国立大学の施設整備は、国家的な資産を形成するものであることから国からの施設整備費補助金を基本的財源とすることとなっており、当該事業は国において行う必要がある。</t>
  </si>
  <si>
    <t>当該事業は「第5期科学技術基本計画」を受けて策定した「第4次国立大学法人等施設整備5か年計画」に基づき実施するものであり、政策の優先度が高い事業である。</t>
  </si>
  <si>
    <t>国立大学の施設整備は、国家的な資産を形成するものであることから国からの施設整備費補助金を基本的財源とすることとなっており、国立大学法人施設整備補助金交付要綱に基づき定額補助としている。</t>
  </si>
  <si>
    <t>各法人において、原則として一般競争入札を実施しており、その妥当性や競争性を確保している。</t>
  </si>
  <si>
    <t>事業採択や計画変更、事業完了時等において、費目・使途の内容を厳正に審査するなど、その必要性について適切に確認を行っている。</t>
  </si>
  <si>
    <t>上記の取組に合わせて、各法人において、既存施設の有効活用など施設マネジメントの取組や多様な財源を活用した整備などシステム改革の取組を行っている。</t>
  </si>
  <si>
    <t>整備された施設は、学生・教職員の教育研究活動などに十分に活用されている。また、施設整備の事例集を作成するなど、施設整備が効果的に行われるよう普及啓発を行っている。</t>
  </si>
  <si>
    <t>182,254</t>
  </si>
  <si>
    <t>35,36</t>
  </si>
  <si>
    <t>29,31</t>
  </si>
  <si>
    <t>127,129</t>
  </si>
  <si>
    <t>130,132</t>
  </si>
  <si>
    <t>125</t>
  </si>
  <si>
    <t>122</t>
  </si>
  <si>
    <t>○</t>
  </si>
  <si>
    <t>4　個性が輝く高等教育の振興</t>
    <phoneticPr fontId="5"/>
  </si>
  <si>
    <t>国立大学法人等施設整備（文教施設費）</t>
    <phoneticPr fontId="5"/>
  </si>
  <si>
    <t>大臣官房文教施設企画・防災部</t>
    <phoneticPr fontId="5"/>
  </si>
  <si>
    <t>計画課</t>
    <phoneticPr fontId="5"/>
  </si>
  <si>
    <t>A.国立大学法人東京大学</t>
    <rPh sb="2" eb="4">
      <t>コクリツ</t>
    </rPh>
    <rPh sb="4" eb="6">
      <t>ダイガク</t>
    </rPh>
    <rPh sb="6" eb="8">
      <t>ホウジン</t>
    </rPh>
    <rPh sb="8" eb="10">
      <t>トウキョウ</t>
    </rPh>
    <rPh sb="10" eb="12">
      <t>ダイガク</t>
    </rPh>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</si>
  <si>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東京大学）を記載するなど、国費の流れがわかるよう工夫している。</t>
    <rPh sb="122" eb="124">
      <t>トウキョウ</t>
    </rPh>
    <phoneticPr fontId="5"/>
  </si>
  <si>
    <t>無</t>
  </si>
  <si>
    <t>‐</t>
  </si>
  <si>
    <t>施設整備</t>
    <rPh sb="0" eb="2">
      <t>シセツ</t>
    </rPh>
    <rPh sb="2" eb="4">
      <t>セイビ</t>
    </rPh>
    <phoneticPr fontId="5"/>
  </si>
  <si>
    <t>設計監理</t>
    <rPh sb="0" eb="2">
      <t>セッケイ</t>
    </rPh>
    <rPh sb="2" eb="4">
      <t>カンリ</t>
    </rPh>
    <phoneticPr fontId="5"/>
  </si>
  <si>
    <t>施設整備費用</t>
    <rPh sb="0" eb="2">
      <t>シセツ</t>
    </rPh>
    <rPh sb="2" eb="4">
      <t>セイビ</t>
    </rPh>
    <rPh sb="4" eb="6">
      <t>ヒヨウ</t>
    </rPh>
    <phoneticPr fontId="5"/>
  </si>
  <si>
    <t>設計監理費用</t>
    <rPh sb="0" eb="2">
      <t>セッケイ</t>
    </rPh>
    <rPh sb="2" eb="4">
      <t>カンリ</t>
    </rPh>
    <rPh sb="4" eb="6">
      <t>ヒヨウ</t>
    </rPh>
    <phoneticPr fontId="5"/>
  </si>
  <si>
    <t>請負</t>
    <rPh sb="0" eb="2">
      <t>ウケオイ</t>
    </rPh>
    <phoneticPr fontId="5"/>
  </si>
  <si>
    <t>B.クリニカルリサーチセンターＰＦＩ株式会社</t>
    <rPh sb="18" eb="22">
      <t>カブシキガイシャ</t>
    </rPh>
    <phoneticPr fontId="5"/>
  </si>
  <si>
    <t>施設整備事業の計画、発注、監理</t>
    <rPh sb="0" eb="2">
      <t>シセツ</t>
    </rPh>
    <rPh sb="2" eb="4">
      <t>セイビ</t>
    </rPh>
    <rPh sb="4" eb="6">
      <t>ジギョウ</t>
    </rPh>
    <rPh sb="7" eb="9">
      <t>ケイカク</t>
    </rPh>
    <rPh sb="10" eb="12">
      <t>ハッチュウ</t>
    </rPh>
    <rPh sb="13" eb="15">
      <t>カンリ</t>
    </rPh>
    <phoneticPr fontId="5"/>
  </si>
  <si>
    <t>補助金等交付</t>
    <phoneticPr fontId="5"/>
  </si>
  <si>
    <t>補助金等交付</t>
    <phoneticPr fontId="5"/>
  </si>
  <si>
    <t>補助金等交付</t>
    <phoneticPr fontId="5"/>
  </si>
  <si>
    <t>-</t>
    <phoneticPr fontId="5"/>
  </si>
  <si>
    <t>-</t>
    <phoneticPr fontId="5"/>
  </si>
  <si>
    <t>-</t>
    <phoneticPr fontId="5"/>
  </si>
  <si>
    <r>
      <t>クリニカルリサーチセンターP</t>
    </r>
    <r>
      <rPr>
        <sz val="11"/>
        <rFont val="ＭＳ Ｐゴシック"/>
        <family val="3"/>
        <charset val="128"/>
      </rPr>
      <t>FI株式会社</t>
    </r>
    <rPh sb="16" eb="18">
      <t>カブシキ</t>
    </rPh>
    <rPh sb="18" eb="20">
      <t>カイシャ</t>
    </rPh>
    <phoneticPr fontId="5"/>
  </si>
  <si>
    <t>清水建設株式会社</t>
    <rPh sb="0" eb="2">
      <t>シミズ</t>
    </rPh>
    <rPh sb="2" eb="4">
      <t>ケンセツ</t>
    </rPh>
    <rPh sb="4" eb="6">
      <t>カブシキ</t>
    </rPh>
    <rPh sb="6" eb="8">
      <t>カイシャ</t>
    </rPh>
    <phoneticPr fontId="5"/>
  </si>
  <si>
    <t>株式会社鴻池組</t>
    <rPh sb="0" eb="2">
      <t>カブシキ</t>
    </rPh>
    <rPh sb="2" eb="4">
      <t>カイシャ</t>
    </rPh>
    <rPh sb="4" eb="6">
      <t>コウノイケ</t>
    </rPh>
    <rPh sb="6" eb="7">
      <t>ク</t>
    </rPh>
    <phoneticPr fontId="5"/>
  </si>
  <si>
    <t>株式会社松村組</t>
    <rPh sb="0" eb="2">
      <t>カブシキ</t>
    </rPh>
    <rPh sb="2" eb="4">
      <t>カイシャ</t>
    </rPh>
    <rPh sb="4" eb="6">
      <t>マツムラ</t>
    </rPh>
    <rPh sb="6" eb="7">
      <t>ク</t>
    </rPh>
    <phoneticPr fontId="5"/>
  </si>
  <si>
    <t>鹿島道路株式会社</t>
    <rPh sb="0" eb="2">
      <t>カシマ</t>
    </rPh>
    <rPh sb="2" eb="4">
      <t>ドウロ</t>
    </rPh>
    <rPh sb="4" eb="6">
      <t>カブシキ</t>
    </rPh>
    <rPh sb="6" eb="8">
      <t>カイシャ</t>
    </rPh>
    <phoneticPr fontId="5"/>
  </si>
  <si>
    <r>
      <t>駒場コミュニケーション・プラザP</t>
    </r>
    <r>
      <rPr>
        <sz val="11"/>
        <rFont val="ＭＳ Ｐゴシック"/>
        <family val="3"/>
        <charset val="128"/>
      </rPr>
      <t>FI株式会社</t>
    </r>
    <rPh sb="0" eb="2">
      <t>コマバ</t>
    </rPh>
    <rPh sb="18" eb="20">
      <t>カブシキ</t>
    </rPh>
    <rPh sb="20" eb="22">
      <t>カイシャ</t>
    </rPh>
    <phoneticPr fontId="5"/>
  </si>
  <si>
    <t>株式会社柿本商会</t>
    <rPh sb="0" eb="2">
      <t>カブシキ</t>
    </rPh>
    <rPh sb="2" eb="4">
      <t>カイシャ</t>
    </rPh>
    <rPh sb="4" eb="6">
      <t>カキモト</t>
    </rPh>
    <rPh sb="6" eb="8">
      <t>ショウカイ</t>
    </rPh>
    <phoneticPr fontId="5"/>
  </si>
  <si>
    <t>株式会社中秀工業</t>
    <rPh sb="0" eb="2">
      <t>カブシキ</t>
    </rPh>
    <rPh sb="2" eb="4">
      <t>カイシャ</t>
    </rPh>
    <rPh sb="4" eb="5">
      <t>ナカ</t>
    </rPh>
    <rPh sb="5" eb="6">
      <t>シュウ</t>
    </rPh>
    <rPh sb="6" eb="8">
      <t>コウギョウ</t>
    </rPh>
    <phoneticPr fontId="5"/>
  </si>
  <si>
    <t>藤井電機株式会社</t>
    <rPh sb="0" eb="2">
      <t>フジイ</t>
    </rPh>
    <rPh sb="2" eb="4">
      <t>デンキ</t>
    </rPh>
    <rPh sb="4" eb="6">
      <t>カブシキ</t>
    </rPh>
    <rPh sb="6" eb="8">
      <t>カイシャ</t>
    </rPh>
    <phoneticPr fontId="5"/>
  </si>
  <si>
    <t>株式会社瀧島建設</t>
    <rPh sb="0" eb="2">
      <t>カブシキ</t>
    </rPh>
    <rPh sb="2" eb="4">
      <t>カイシャ</t>
    </rPh>
    <rPh sb="4" eb="6">
      <t>タキシマ</t>
    </rPh>
    <rPh sb="6" eb="8">
      <t>ケンセツ</t>
    </rPh>
    <phoneticPr fontId="5"/>
  </si>
  <si>
    <t>施設整備事業の施工等</t>
    <rPh sb="0" eb="2">
      <t>シセツ</t>
    </rPh>
    <rPh sb="2" eb="4">
      <t>セイビ</t>
    </rPh>
    <rPh sb="4" eb="6">
      <t>ジギョウ</t>
    </rPh>
    <rPh sb="7" eb="9">
      <t>セコウ</t>
    </rPh>
    <rPh sb="9" eb="10">
      <t>トウ</t>
    </rPh>
    <phoneticPr fontId="5"/>
  </si>
  <si>
    <t>ＰＦＩ事業による施設費の分割払い</t>
    <rPh sb="3" eb="5">
      <t>ジギョウ</t>
    </rPh>
    <rPh sb="8" eb="11">
      <t>シセツヒ</t>
    </rPh>
    <rPh sb="12" eb="14">
      <t>ブンカツ</t>
    </rPh>
    <rPh sb="14" eb="15">
      <t>ハラ</t>
    </rPh>
    <phoneticPr fontId="5"/>
  </si>
  <si>
    <t>-</t>
    <phoneticPr fontId="5"/>
  </si>
  <si>
    <t>-</t>
    <phoneticPr fontId="5"/>
  </si>
  <si>
    <t>-</t>
    <phoneticPr fontId="5"/>
  </si>
  <si>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</si>
  <si>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</si>
  <si>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t>
    <phoneticPr fontId="5"/>
  </si>
  <si>
    <t>-</t>
    <phoneticPr fontId="5"/>
  </si>
  <si>
    <t>卓越した教育研究拠点の形成
【機能強化】
※平成28年度～令和2年度の5年間で25拠点以上</t>
    <rPh sb="27" eb="28">
      <t>ド</t>
    </rPh>
    <rPh sb="29" eb="30">
      <t>レイ</t>
    </rPh>
    <rPh sb="30" eb="31">
      <t>ワ</t>
    </rPh>
    <rPh sb="33" eb="34">
      <t>ド</t>
    </rPh>
    <phoneticPr fontId="5"/>
  </si>
  <si>
    <t>老朽化の改善
【安全・安心】
（要改修面積の割合を令和2年度までに20％まで減）</t>
    <rPh sb="25" eb="26">
      <t>レイ</t>
    </rPh>
    <rPh sb="26" eb="27">
      <t>ワ</t>
    </rPh>
    <rPh sb="29" eb="30">
      <t>ド</t>
    </rPh>
    <phoneticPr fontId="5"/>
  </si>
  <si>
    <t>老朽化の改善による要改修面積の割合
【安全・安心】
※保有面積全体に対する要改修面積（経年25年以上の建物のうち未改修及び一部改修済面積）の割合</t>
    <rPh sb="9" eb="10">
      <t>ヨウ</t>
    </rPh>
    <rPh sb="10" eb="12">
      <t>カイシュウ</t>
    </rPh>
    <rPh sb="12" eb="14">
      <t>メンセキ</t>
    </rPh>
    <rPh sb="15" eb="17">
      <t>ワリアイ</t>
    </rPh>
    <phoneticPr fontId="5"/>
  </si>
  <si>
    <t>-</t>
    <phoneticPr fontId="5"/>
  </si>
  <si>
    <t>法人</t>
    <rPh sb="0" eb="2">
      <t>ホウジン</t>
    </rPh>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</si>
  <si>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第4次国立大学法人等施設整備5か年計画（平成28～令和2年度）においては、以下の①②③を基本的な考え方として、施設整備を推進する。
・安全・安心な教育研究環境の基盤の整備【安全・安心】①
・国立大学等の機能強化等変化への対応【機能強化】②
・サステイナブル・キャンパスの形成【サステイナブル】③</t>
    <rPh sb="111" eb="113">
      <t>ヘイセイ</t>
    </rPh>
    <rPh sb="116" eb="117">
      <t>レイ</t>
    </rPh>
    <rPh sb="117" eb="118">
      <t>ワ</t>
    </rPh>
    <phoneticPr fontId="5"/>
  </si>
  <si>
    <t>当該事業は、「第4次国立大学法人等施設整備5か年計画」に基づくものであり、計画の策定にあたっては、外部有識者会議において、国立大学等の施設の課題や社会的な課題・要請等を踏まえ、整備の基本的な考え方や整備内容等について検討している。</t>
    <rPh sb="49" eb="51">
      <t>ガイブ</t>
    </rPh>
    <phoneticPr fontId="5"/>
  </si>
  <si>
    <t>卓越した教育研究拠点の整備数の累計（平成28年度～令和2年度）
※成果実績は、翌年度７月中旬ごろに記載予定。</t>
    <rPh sb="23" eb="24">
      <t>ド</t>
    </rPh>
    <rPh sb="25" eb="26">
      <t>レイ</t>
    </rPh>
    <rPh sb="26" eb="27">
      <t>ワ</t>
    </rPh>
    <rPh sb="29" eb="30">
      <t>ド</t>
    </rPh>
    <rPh sb="33" eb="35">
      <t>セイカ</t>
    </rPh>
    <rPh sb="35" eb="37">
      <t>ジッセキ</t>
    </rPh>
    <rPh sb="39" eb="42">
      <t>ヨクネンド</t>
    </rPh>
    <rPh sb="43" eb="44">
      <t>ガツ</t>
    </rPh>
    <rPh sb="44" eb="46">
      <t>チュウジュン</t>
    </rPh>
    <rPh sb="49" eb="51">
      <t>キサイ</t>
    </rPh>
    <rPh sb="51" eb="53">
      <t>ヨテイ</t>
    </rPh>
    <phoneticPr fontId="5"/>
  </si>
  <si>
    <t>エネルギー消費原単位の年度比較
※基準年：平成27年度
※エネルギー消費原単位：エネルギー使用量/保有面積
※成果実績は、翌年度８月末ごろに記載予定。</t>
    <rPh sb="66" eb="67">
      <t>マツ</t>
    </rPh>
    <phoneticPr fontId="5"/>
  </si>
  <si>
    <t>老朽施設の改善【安全・安心】
※実績値はそれぞれ累計数（平成28年度～令和2年度の5年間で目標475万㎡）
※成果実績は、翌年度７月中旬ごろに記載予定。</t>
    <rPh sb="33" eb="34">
      <t>ド</t>
    </rPh>
    <rPh sb="35" eb="36">
      <t>レイ</t>
    </rPh>
    <rPh sb="36" eb="37">
      <t>ワ</t>
    </rPh>
    <rPh sb="39" eb="40">
      <t>ド</t>
    </rPh>
    <phoneticPr fontId="5"/>
  </si>
  <si>
    <t>機能強化等への対応【機能強化】
※実績値はそれぞれ累計数（平成28年度～令和2年度の5年間で目標40万㎡）
※成果実績は、翌年度７月中旬ごろに記載予定。</t>
    <rPh sb="34" eb="35">
      <t>ド</t>
    </rPh>
    <rPh sb="36" eb="37">
      <t>レイ</t>
    </rPh>
    <rPh sb="37" eb="38">
      <t>ワ</t>
    </rPh>
    <rPh sb="40" eb="41">
      <t>ド</t>
    </rPh>
    <phoneticPr fontId="5"/>
  </si>
  <si>
    <t>大学附属病院の再生【機能強化】
※実績値はそれぞれ累計数（平成28年度～令和2年度の5年間で目標70万㎡）
※成果実績は、翌年度７月中旬ごろに記載予定。</t>
    <rPh sb="34" eb="35">
      <t>ド</t>
    </rPh>
    <rPh sb="36" eb="37">
      <t>レイ</t>
    </rPh>
    <rPh sb="37" eb="38">
      <t>ワ</t>
    </rPh>
    <rPh sb="40" eb="41">
      <t>ド</t>
    </rPh>
    <phoneticPr fontId="5"/>
  </si>
  <si>
    <t>卓越した教育研究拠点の整備数の累計
【機能強化】
※卓越した教育研究拠点：世界トップレベルの人材を惹きつけ、国際的に魅力ある教育研究拠点や世界に誇る革新的な研究等を行うための先端的研究拠点等
※目標値はH28年度～R2年度の累計数
※成果実績は、翌年度７月中旬頃に記載予定。</t>
    <rPh sb="104" eb="106">
      <t>ネンド</t>
    </rPh>
    <rPh sb="117" eb="121">
      <t>セイカジッセキ</t>
    </rPh>
    <rPh sb="123" eb="126">
      <t>ヨクネンド</t>
    </rPh>
    <rPh sb="127" eb="128">
      <t>ガツ</t>
    </rPh>
    <rPh sb="128" eb="130">
      <t>チュウジュン</t>
    </rPh>
    <rPh sb="130" eb="131">
      <t>ゴロ</t>
    </rPh>
    <rPh sb="132" eb="134">
      <t>キサイ</t>
    </rPh>
    <rPh sb="134" eb="136">
      <t>ヨテイ</t>
    </rPh>
    <phoneticPr fontId="5"/>
  </si>
  <si>
    <t xml:space="preserve">大学附属病院再開発整備が完了した大学数の累計（法人）
【機能強化】
※目標値はH28年度～R2年度までに再開発を完了する計画法人数
</t>
    <rPh sb="42" eb="44">
      <t>ネンド</t>
    </rPh>
    <rPh sb="47" eb="49">
      <t>ネンド</t>
    </rPh>
    <phoneticPr fontId="5"/>
  </si>
  <si>
    <t>エネルギー消費原単位の削減割合
【サステイナブル】
※エネルギー消費原単位：エネルギー使用量/保有面積
※エネルギー消費原単位の基準年：H27年度
※成果実績は、翌年度８月末頃に記載予定。</t>
    <rPh sb="86" eb="87">
      <t>マツ</t>
    </rPh>
    <phoneticPr fontId="5"/>
  </si>
  <si>
    <t>国立大学法人東京大学</t>
    <rPh sb="0" eb="6">
      <t>コクリツダイガクホウジン</t>
    </rPh>
    <rPh sb="6" eb="8">
      <t>トウキョウ</t>
    </rPh>
    <rPh sb="8" eb="10">
      <t>ダイガク</t>
    </rPh>
    <phoneticPr fontId="5"/>
  </si>
  <si>
    <t>国立大学法人熊本大学</t>
    <rPh sb="0" eb="6">
      <t>コクリツダイガクホウジン</t>
    </rPh>
    <rPh sb="6" eb="8">
      <t>クマモト</t>
    </rPh>
    <rPh sb="8" eb="10">
      <t>ダイガク</t>
    </rPh>
    <phoneticPr fontId="5"/>
  </si>
  <si>
    <t>国立大学法人九州大学</t>
    <rPh sb="6" eb="8">
      <t>キュウシュウ</t>
    </rPh>
    <rPh sb="8" eb="10">
      <t>ダイガク</t>
    </rPh>
    <phoneticPr fontId="5"/>
  </si>
  <si>
    <t>国立大学法人京都大学</t>
    <rPh sb="6" eb="8">
      <t>キョウト</t>
    </rPh>
    <rPh sb="8" eb="10">
      <t>ダイガク</t>
    </rPh>
    <phoneticPr fontId="5"/>
  </si>
  <si>
    <t>国立大学法人名古屋大学</t>
    <rPh sb="6" eb="9">
      <t>ナゴヤ</t>
    </rPh>
    <rPh sb="9" eb="11">
      <t>ダイガク</t>
    </rPh>
    <phoneticPr fontId="5"/>
  </si>
  <si>
    <t>独立行政法人国立高等専門学校機構</t>
    <rPh sb="0" eb="6">
      <t>ドクリツギョウセイホウジン</t>
    </rPh>
    <rPh sb="6" eb="16">
      <t>コクリツコウトウセンモンガッコウキコウ</t>
    </rPh>
    <phoneticPr fontId="5"/>
  </si>
  <si>
    <t>国立大学法人鹿児島大学</t>
    <rPh sb="6" eb="9">
      <t>カゴシマ</t>
    </rPh>
    <rPh sb="9" eb="11">
      <t>ダイガク</t>
    </rPh>
    <phoneticPr fontId="5"/>
  </si>
  <si>
    <t>国立大学法人山口大学</t>
    <rPh sb="6" eb="8">
      <t>ヤマグチ</t>
    </rPh>
    <rPh sb="8" eb="10">
      <t>ダイガク</t>
    </rPh>
    <phoneticPr fontId="5"/>
  </si>
  <si>
    <t>国立大学法人東北大学</t>
    <rPh sb="6" eb="8">
      <t>トウホク</t>
    </rPh>
    <rPh sb="8" eb="10">
      <t>ダイガク</t>
    </rPh>
    <phoneticPr fontId="5"/>
  </si>
  <si>
    <t>国立大学法人筑波大学</t>
    <rPh sb="6" eb="8">
      <t>ツクバ</t>
    </rPh>
    <rPh sb="8" eb="10">
      <t>ダイガク</t>
    </rPh>
    <phoneticPr fontId="5"/>
  </si>
  <si>
    <t>4-1  大学などにおける教育研究の質の向上</t>
    <phoneticPr fontId="5"/>
  </si>
  <si>
    <t>経済財政運営と改革の基本方針2019（令和元年6月21日閣議決定）
成長戦略フォローアップ（令和元年6月21日 閣議決定）
第5期科学技術基本計画（平成28年1月22日閣議決定）
統合イノベーション戦略2019（令和元年6月21日閣議決定）
第3期教育振興基本計画（平成30年6月15日閣議決定）
国土強靱化基本計画（平成30年12月14日閣議決定）
防災・減災、国土強靱化のための３か年緊急対策（平成30年12月14日閣議決定）
第4次国立大学法人等施設整備5か年計画（平成28年3月29日文部科学大臣決定）</t>
    <phoneticPr fontId="5"/>
  </si>
  <si>
    <t>-</t>
    <phoneticPr fontId="5"/>
  </si>
  <si>
    <t>１．事業評価の観点：この事業は、「第4次国立大学法人等施設整備5か年計画」に基づき、国立大学法人等が行う施設整備事業に対し補助を行うものであり、長期継続事業の観点から検証を行った。
２．所見：この事業は「第4次国立大学法人等施設整備5か年計画」に基づき、必要な施設整備を計画的に実施するための必要な事業であり、引き続き事業規模の適正化やコスト削減に留意しつつ、効果的・効率的な整備の実施を推進し、整備目標の達成に向けた計画的な施設整備の実施に努めるべきである。</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</si>
  <si>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</si>
  <si>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</si>
  <si>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全ての活動指標において、活動実績は見込みに見合っている。</t>
    <rPh sb="0" eb="1">
      <t>スベ</t>
    </rPh>
    <rPh sb="3" eb="5">
      <t>カツドウ</t>
    </rPh>
    <rPh sb="5" eb="7">
      <t>シヒョウ</t>
    </rPh>
    <rPh sb="12" eb="14">
      <t>カツドウ</t>
    </rPh>
    <rPh sb="14" eb="16">
      <t>ジッセキ</t>
    </rPh>
    <rPh sb="17" eb="19">
      <t>ミコ</t>
    </rPh>
    <rPh sb="21" eb="23">
      <t>ミア</t>
    </rPh>
    <phoneticPr fontId="5"/>
  </si>
  <si>
    <t>老朽化の改善については遅れがみられるが、省エネルギー対策の推進については着実な進展がみられる。</t>
    <rPh sb="20" eb="21">
      <t>ショウ</t>
    </rPh>
    <rPh sb="26" eb="28">
      <t>タイサク</t>
    </rPh>
    <rPh sb="29" eb="31">
      <t>スイシン</t>
    </rPh>
    <phoneticPr fontId="5"/>
  </si>
  <si>
    <t>有</t>
  </si>
  <si>
    <t>PFI事業による施設費の分割払い
一般競争契約（総合評価）</t>
    <rPh sb="3" eb="5">
      <t>ジギョウ</t>
    </rPh>
    <rPh sb="8" eb="11">
      <t>シセツヒ</t>
    </rPh>
    <rPh sb="12" eb="14">
      <t>ブンカツ</t>
    </rPh>
    <rPh sb="14" eb="15">
      <t>ハラ</t>
    </rPh>
    <rPh sb="24" eb="28">
      <t>ソウゴウヒョウカ</t>
    </rPh>
    <phoneticPr fontId="5"/>
  </si>
  <si>
    <t>※金額は単位未満四捨五入して記載していることから、合計が一致しない場合がある
「新しい日本のための優先課題推進枠」77,906百万円
単位未満四捨五入の関係で予算の状況の30年度計は誤差を含んでいる
　（予算の状況の30年度計：52,126ではなく52,127が正確な値）</t>
    <phoneticPr fontId="5"/>
  </si>
  <si>
    <t>十分な公告期間を確保した上で一般競争入札を実施しており、妥当性や競争性を確保しているが、そのうち一者応札となったものについては、今後、入札者の準備期間が十分に確保されるよう、公告時期の検討及び公告期間の長期化等の改善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</si>
</sst>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39</xdr:col>
      <xdr:colOff>0</xdr:colOff>
      <xdr:row>746</xdr:row>
      <xdr:rowOff>0</xdr:rowOff>
    </xdr:to>
    <xdr:sp macro="" textlink="">
      <xdr:nvSpPr>
        <xdr:cNvPr id="3" name="正方形/長方形 2">
          <a:extLst>
            <a:ext uri="{FF2B5EF4-FFF2-40B4-BE49-F238E27FC236}">
              <a16:creationId xmlns:a16="http://schemas.microsoft.com/office/drawing/2014/main" id="{BCC176C8-9235-45FC-B8B4-3E0512A71240}"/>
            </a:ext>
          </a:extLst>
        </xdr:cNvPr>
        <xdr:cNvSpPr/>
      </xdr:nvSpPr>
      <xdr:spPr>
        <a:xfrm>
          <a:off x="3820583" y="65362667"/>
          <a:ext cx="4021667" cy="1397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文部科学省</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49,093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19</xdr:col>
      <xdr:colOff>0</xdr:colOff>
      <xdr:row>751</xdr:row>
      <xdr:rowOff>0</xdr:rowOff>
    </xdr:from>
    <xdr:to>
      <xdr:col>39</xdr:col>
      <xdr:colOff>0</xdr:colOff>
      <xdr:row>755</xdr:row>
      <xdr:rowOff>0</xdr:rowOff>
    </xdr:to>
    <xdr:sp macro="" textlink="">
      <xdr:nvSpPr>
        <xdr:cNvPr id="4" name="正方形/長方形 3">
          <a:extLst>
            <a:ext uri="{FF2B5EF4-FFF2-40B4-BE49-F238E27FC236}">
              <a16:creationId xmlns:a16="http://schemas.microsoft.com/office/drawing/2014/main" id="{CAAD66E6-9933-456B-B3EC-8BDA8004B16A}"/>
            </a:ext>
          </a:extLst>
        </xdr:cNvPr>
        <xdr:cNvSpPr/>
      </xdr:nvSpPr>
      <xdr:spPr>
        <a:xfrm>
          <a:off x="3820583" y="68505917"/>
          <a:ext cx="4021667" cy="1397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Ａ．国立大学法人等</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49,093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（全</a:t>
          </a: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機関）</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746</xdr:row>
      <xdr:rowOff>0</xdr:rowOff>
    </xdr:from>
    <xdr:to>
      <xdr:col>29</xdr:col>
      <xdr:colOff>0</xdr:colOff>
      <xdr:row>751</xdr:row>
      <xdr:rowOff>0</xdr:rowOff>
    </xdr:to>
    <xdr:cxnSp macro="">
      <xdr:nvCxnSpPr>
        <xdr:cNvPr id="5" name="直線矢印コネクタ 4">
          <a:extLst>
            <a:ext uri="{FF2B5EF4-FFF2-40B4-BE49-F238E27FC236}">
              <a16:creationId xmlns:a16="http://schemas.microsoft.com/office/drawing/2014/main" id="{4C3AA583-1254-4A37-B955-AAC81CDEA45F}"/>
            </a:ext>
          </a:extLst>
        </xdr:cNvPr>
        <xdr:cNvCxnSpPr>
          <a:stCxn id="3" idx="2"/>
        </xdr:cNvCxnSpPr>
      </xdr:nvCxnSpPr>
      <xdr:spPr>
        <a:xfrm>
          <a:off x="5831417" y="66759667"/>
          <a:ext cx="0" cy="174625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757</xdr:row>
      <xdr:rowOff>539950</xdr:rowOff>
    </xdr:from>
    <xdr:to>
      <xdr:col>39</xdr:col>
      <xdr:colOff>0</xdr:colOff>
      <xdr:row>761</xdr:row>
      <xdr:rowOff>0</xdr:rowOff>
    </xdr:to>
    <xdr:sp macro="" textlink="">
      <xdr:nvSpPr>
        <xdr:cNvPr id="6" name="正方形/長方形 5">
          <a:extLst>
            <a:ext uri="{FF2B5EF4-FFF2-40B4-BE49-F238E27FC236}">
              <a16:creationId xmlns:a16="http://schemas.microsoft.com/office/drawing/2014/main" id="{E0A5DC20-02F1-4537-BC28-42B2290C8BC8}"/>
            </a:ext>
          </a:extLst>
        </xdr:cNvPr>
        <xdr:cNvSpPr/>
      </xdr:nvSpPr>
      <xdr:spPr>
        <a:xfrm>
          <a:off x="3820583" y="71458867"/>
          <a:ext cx="4021667" cy="139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Ａ．国立大学法人東京大学</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（支出額最大の機関）</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4,038</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2000">
            <a:solidFill>
              <a:sysClr val="windowText" lastClr="000000"/>
            </a:solidFill>
          </a:endParaRPr>
        </a:p>
      </xdr:txBody>
    </xdr:sp>
    <xdr:clientData/>
  </xdr:twoCellAnchor>
  <xdr:twoCellAnchor>
    <xdr:from>
      <xdr:col>19</xdr:col>
      <xdr:colOff>0</xdr:colOff>
      <xdr:row>765</xdr:row>
      <xdr:rowOff>0</xdr:rowOff>
    </xdr:from>
    <xdr:to>
      <xdr:col>39</xdr:col>
      <xdr:colOff>0</xdr:colOff>
      <xdr:row>769</xdr:row>
      <xdr:rowOff>126800</xdr:rowOff>
    </xdr:to>
    <xdr:sp macro="" textlink="">
      <xdr:nvSpPr>
        <xdr:cNvPr id="7" name="正方形/長方形 6">
          <a:extLst>
            <a:ext uri="{FF2B5EF4-FFF2-40B4-BE49-F238E27FC236}">
              <a16:creationId xmlns:a16="http://schemas.microsoft.com/office/drawing/2014/main" id="{2A09E6C2-486E-427E-A54B-AE96646E8FB9}"/>
            </a:ext>
          </a:extLst>
        </xdr:cNvPr>
        <xdr:cNvSpPr/>
      </xdr:nvSpPr>
      <xdr:spPr>
        <a:xfrm>
          <a:off x="3820583" y="74316167"/>
          <a:ext cx="4021667" cy="139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Ｂ．施設整備事業</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4,038</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（建設業者等　全</a:t>
          </a: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761</xdr:row>
      <xdr:rowOff>0</xdr:rowOff>
    </xdr:from>
    <xdr:to>
      <xdr:col>29</xdr:col>
      <xdr:colOff>1</xdr:colOff>
      <xdr:row>765</xdr:row>
      <xdr:rowOff>0</xdr:rowOff>
    </xdr:to>
    <xdr:cxnSp macro="">
      <xdr:nvCxnSpPr>
        <xdr:cNvPr id="8" name="直線矢印コネクタ 7">
          <a:extLst>
            <a:ext uri="{FF2B5EF4-FFF2-40B4-BE49-F238E27FC236}">
              <a16:creationId xmlns:a16="http://schemas.microsoft.com/office/drawing/2014/main" id="{80E93E81-05C0-45FC-97F0-49946B4A32E6}"/>
            </a:ext>
          </a:extLst>
        </xdr:cNvPr>
        <xdr:cNvCxnSpPr/>
      </xdr:nvCxnSpPr>
      <xdr:spPr>
        <a:xfrm>
          <a:off x="5831417" y="72855667"/>
          <a:ext cx="1" cy="146050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74081</xdr:colOff>
      <xdr:row>756</xdr:row>
      <xdr:rowOff>306914</xdr:rowOff>
    </xdr:from>
    <xdr:to>
      <xdr:col>49</xdr:col>
      <xdr:colOff>188381</xdr:colOff>
      <xdr:row>756</xdr:row>
      <xdr:rowOff>306914</xdr:rowOff>
    </xdr:to>
    <xdr:cxnSp macro="">
      <xdr:nvCxnSpPr>
        <xdr:cNvPr id="9" name="直線コネクタ 8">
          <a:extLst>
            <a:ext uri="{FF2B5EF4-FFF2-40B4-BE49-F238E27FC236}">
              <a16:creationId xmlns:a16="http://schemas.microsoft.com/office/drawing/2014/main" id="{6B138402-700B-4BF3-9BE8-387B088FBBBE}"/>
            </a:ext>
          </a:extLst>
        </xdr:cNvPr>
        <xdr:cNvCxnSpPr/>
      </xdr:nvCxnSpPr>
      <xdr:spPr>
        <a:xfrm>
          <a:off x="1481664" y="70559081"/>
          <a:ext cx="8559800" cy="0"/>
        </a:xfrm>
        <a:prstGeom prst="line">
          <a:avLst/>
        </a:prstGeom>
        <a:ln w="381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xdr:colOff>
      <xdr:row>746</xdr:row>
      <xdr:rowOff>52917</xdr:rowOff>
    </xdr:from>
    <xdr:to>
      <xdr:col>39</xdr:col>
      <xdr:colOff>10583</xdr:colOff>
      <xdr:row>748</xdr:row>
      <xdr:rowOff>218417</xdr:rowOff>
    </xdr:to>
    <xdr:sp macro="" textlink="">
      <xdr:nvSpPr>
        <xdr:cNvPr id="10" name="大かっこ 9">
          <a:extLst>
            <a:ext uri="{FF2B5EF4-FFF2-40B4-BE49-F238E27FC236}">
              <a16:creationId xmlns:a16="http://schemas.microsoft.com/office/drawing/2014/main" id="{CAC2AC18-E384-4A0A-BD37-7606187E8767}"/>
            </a:ext>
          </a:extLst>
        </xdr:cNvPr>
        <xdr:cNvSpPr/>
      </xdr:nvSpPr>
      <xdr:spPr>
        <a:xfrm>
          <a:off x="3831166" y="66812584"/>
          <a:ext cx="4021667" cy="8640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600"/>
            <a:t>国立大学法人等が行う施設整備事業の補助対象の選定、補助金の交付、実績の確認</a:t>
          </a:r>
        </a:p>
      </xdr:txBody>
    </xdr:sp>
    <xdr:clientData/>
  </xdr:twoCellAnchor>
  <xdr:twoCellAnchor>
    <xdr:from>
      <xdr:col>19</xdr:col>
      <xdr:colOff>2114</xdr:colOff>
      <xdr:row>769</xdr:row>
      <xdr:rowOff>203197</xdr:rowOff>
    </xdr:from>
    <xdr:to>
      <xdr:col>39</xdr:col>
      <xdr:colOff>0</xdr:colOff>
      <xdr:row>772</xdr:row>
      <xdr:rowOff>114297</xdr:rowOff>
    </xdr:to>
    <xdr:sp macro="" textlink="">
      <xdr:nvSpPr>
        <xdr:cNvPr id="11" name="大かっこ 10">
          <a:extLst>
            <a:ext uri="{FF2B5EF4-FFF2-40B4-BE49-F238E27FC236}">
              <a16:creationId xmlns:a16="http://schemas.microsoft.com/office/drawing/2014/main" id="{2945FAF3-7F76-4485-A7DF-3A2DA101140D}"/>
            </a:ext>
          </a:extLst>
        </xdr:cNvPr>
        <xdr:cNvSpPr/>
      </xdr:nvSpPr>
      <xdr:spPr>
        <a:xfrm>
          <a:off x="3822697" y="75789364"/>
          <a:ext cx="4019553" cy="8636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solidFill>
                <a:sysClr val="windowText" lastClr="000000"/>
              </a:solidFill>
            </a:rPr>
            <a:t>施設整備事業の執行等、</a:t>
          </a:r>
          <a:endParaRPr kumimoji="1" lang="en-US" altLang="ja-JP" sz="1600">
            <a:solidFill>
              <a:sysClr val="windowText" lastClr="000000"/>
            </a:solidFill>
          </a:endParaRPr>
        </a:p>
        <a:p>
          <a:pPr algn="ctr"/>
          <a:r>
            <a:rPr kumimoji="1" lang="ja-JP" altLang="en-US" sz="1600">
              <a:solidFill>
                <a:sysClr val="windowText" lastClr="000000"/>
              </a:solidFill>
            </a:rPr>
            <a:t>ＰＦＩによる施設費の分割払い</a:t>
          </a:r>
        </a:p>
      </xdr:txBody>
    </xdr:sp>
    <xdr:clientData/>
  </xdr:twoCellAnchor>
  <xdr:twoCellAnchor>
    <xdr:from>
      <xdr:col>18</xdr:col>
      <xdr:colOff>160864</xdr:colOff>
      <xdr:row>761</xdr:row>
      <xdr:rowOff>370414</xdr:rowOff>
    </xdr:from>
    <xdr:to>
      <xdr:col>39</xdr:col>
      <xdr:colOff>2114</xdr:colOff>
      <xdr:row>763</xdr:row>
      <xdr:rowOff>52914</xdr:rowOff>
    </xdr:to>
    <xdr:sp macro="" textlink="">
      <xdr:nvSpPr>
        <xdr:cNvPr id="12" name="テキスト ボックス 11">
          <a:extLst>
            <a:ext uri="{FF2B5EF4-FFF2-40B4-BE49-F238E27FC236}">
              <a16:creationId xmlns:a16="http://schemas.microsoft.com/office/drawing/2014/main" id="{F7E7B06C-CE8D-4223-91C3-6BEBFDC15DFA}"/>
            </a:ext>
          </a:extLst>
        </xdr:cNvPr>
        <xdr:cNvSpPr txBox="1"/>
      </xdr:nvSpPr>
      <xdr:spPr>
        <a:xfrm>
          <a:off x="3780364" y="73226081"/>
          <a:ext cx="40640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請負</a:t>
          </a:r>
          <a:r>
            <a:rPr kumimoji="1" lang="en-US" altLang="ja-JP" sz="1600">
              <a:solidFill>
                <a:sysClr val="windowText" lastClr="000000"/>
              </a:solidFill>
            </a:rPr>
            <a:t>【</a:t>
          </a:r>
          <a:r>
            <a:rPr kumimoji="1" lang="ja-JP" altLang="en-US" sz="1600">
              <a:solidFill>
                <a:sysClr val="windowText" lastClr="000000"/>
              </a:solidFill>
            </a:rPr>
            <a:t>総合評価入札等・請負</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186264</xdr:colOff>
      <xdr:row>749</xdr:row>
      <xdr:rowOff>313264</xdr:rowOff>
    </xdr:from>
    <xdr:to>
      <xdr:col>24</xdr:col>
      <xdr:colOff>63500</xdr:colOff>
      <xdr:row>750</xdr:row>
      <xdr:rowOff>345014</xdr:rowOff>
    </xdr:to>
    <xdr:sp macro="" textlink="">
      <xdr:nvSpPr>
        <xdr:cNvPr id="13" name="テキスト ボックス 12">
          <a:extLst>
            <a:ext uri="{FF2B5EF4-FFF2-40B4-BE49-F238E27FC236}">
              <a16:creationId xmlns:a16="http://schemas.microsoft.com/office/drawing/2014/main" id="{A7A52BA2-1EBC-47E9-A4B7-BE3F5152D907}"/>
            </a:ext>
          </a:extLst>
        </xdr:cNvPr>
        <xdr:cNvSpPr txBox="1"/>
      </xdr:nvSpPr>
      <xdr:spPr>
        <a:xfrm>
          <a:off x="3805764" y="68120681"/>
          <a:ext cx="108373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3"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123</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618</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64.2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681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5.5" customHeight="1" x14ac:dyDescent="0.15">
      <c r="A9" s="145" t="s">
        <v>23</v>
      </c>
      <c r="B9" s="146"/>
      <c r="C9" s="146"/>
      <c r="D9" s="146"/>
      <c r="E9" s="146"/>
      <c r="F9" s="146"/>
      <c r="G9" s="572" t="s">
        <v>660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41800</v>
      </c>
      <c r="Q13" s="109"/>
      <c r="R13" s="109"/>
      <c r="S13" s="109"/>
      <c r="T13" s="109"/>
      <c r="U13" s="109"/>
      <c r="V13" s="110"/>
      <c r="W13" s="108">
        <v>40979</v>
      </c>
      <c r="X13" s="109"/>
      <c r="Y13" s="109"/>
      <c r="Z13" s="109"/>
      <c r="AA13" s="109"/>
      <c r="AB13" s="109"/>
      <c r="AC13" s="110"/>
      <c r="AD13" s="108">
        <v>38212</v>
      </c>
      <c r="AE13" s="109"/>
      <c r="AF13" s="109"/>
      <c r="AG13" s="109"/>
      <c r="AH13" s="109"/>
      <c r="AI13" s="109"/>
      <c r="AJ13" s="110"/>
      <c r="AK13" s="108">
        <v>115498</v>
      </c>
      <c r="AL13" s="109"/>
      <c r="AM13" s="109"/>
      <c r="AN13" s="109"/>
      <c r="AO13" s="109"/>
      <c r="AP13" s="109"/>
      <c r="AQ13" s="110"/>
      <c r="AR13" s="105">
        <v>91312</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21004</v>
      </c>
      <c r="Q14" s="109"/>
      <c r="R14" s="109"/>
      <c r="S14" s="109"/>
      <c r="T14" s="109"/>
      <c r="U14" s="109"/>
      <c r="V14" s="110"/>
      <c r="W14" s="108">
        <v>11317</v>
      </c>
      <c r="X14" s="109"/>
      <c r="Y14" s="109"/>
      <c r="Z14" s="109"/>
      <c r="AA14" s="109"/>
      <c r="AB14" s="109"/>
      <c r="AC14" s="110"/>
      <c r="AD14" s="108">
        <v>22690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18257</v>
      </c>
      <c r="Q15" s="109"/>
      <c r="R15" s="109"/>
      <c r="S15" s="109"/>
      <c r="T15" s="109"/>
      <c r="U15" s="109"/>
      <c r="V15" s="110"/>
      <c r="W15" s="108">
        <v>33427</v>
      </c>
      <c r="X15" s="109"/>
      <c r="Y15" s="109"/>
      <c r="Z15" s="109"/>
      <c r="AA15" s="109"/>
      <c r="AB15" s="109"/>
      <c r="AC15" s="110"/>
      <c r="AD15" s="108">
        <v>22439</v>
      </c>
      <c r="AE15" s="109"/>
      <c r="AF15" s="109"/>
      <c r="AG15" s="109"/>
      <c r="AH15" s="109"/>
      <c r="AI15" s="109"/>
      <c r="AJ15" s="110"/>
      <c r="AK15" s="108">
        <v>31215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-33427</v>
      </c>
      <c r="Q16" s="109"/>
      <c r="R16" s="109"/>
      <c r="S16" s="109"/>
      <c r="T16" s="109"/>
      <c r="U16" s="109"/>
      <c r="V16" s="110"/>
      <c r="W16" s="108">
        <v>-22439</v>
      </c>
      <c r="X16" s="109"/>
      <c r="Y16" s="109"/>
      <c r="Z16" s="109"/>
      <c r="AA16" s="109"/>
      <c r="AB16" s="109"/>
      <c r="AC16" s="110"/>
      <c r="AD16" s="108">
        <v>-31215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5297</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52931</v>
      </c>
      <c r="Q18" s="115"/>
      <c r="R18" s="115"/>
      <c r="S18" s="115"/>
      <c r="T18" s="115"/>
      <c r="U18" s="115"/>
      <c r="V18" s="116"/>
      <c r="W18" s="114">
        <f>SUM(W13:AC17)</f>
        <v>63284</v>
      </c>
      <c r="X18" s="115"/>
      <c r="Y18" s="115"/>
      <c r="Z18" s="115"/>
      <c r="AA18" s="115"/>
      <c r="AB18" s="115"/>
      <c r="AC18" s="116"/>
      <c r="AD18" s="114">
        <f>SUM(AD13:AJ17)</f>
        <v>52126</v>
      </c>
      <c r="AE18" s="115"/>
      <c r="AF18" s="115"/>
      <c r="AG18" s="115"/>
      <c r="AH18" s="115"/>
      <c r="AI18" s="115"/>
      <c r="AJ18" s="116"/>
      <c r="AK18" s="114">
        <f>SUM(AK13:AQ17)</f>
        <v>146713</v>
      </c>
      <c r="AL18" s="115"/>
      <c r="AM18" s="115"/>
      <c r="AN18" s="115"/>
      <c r="AO18" s="115"/>
      <c r="AP18" s="115"/>
      <c r="AQ18" s="116"/>
      <c r="AR18" s="114">
        <f>SUM(AR13:AX17)</f>
        <v>91312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52909</v>
      </c>
      <c r="Q19" s="109"/>
      <c r="R19" s="109"/>
      <c r="S19" s="109"/>
      <c r="T19" s="109"/>
      <c r="U19" s="109"/>
      <c r="V19" s="110"/>
      <c r="W19" s="108">
        <v>63178</v>
      </c>
      <c r="X19" s="109"/>
      <c r="Y19" s="109"/>
      <c r="Z19" s="109"/>
      <c r="AA19" s="109"/>
      <c r="AB19" s="109"/>
      <c r="AC19" s="110"/>
      <c r="AD19" s="108">
        <v>49093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0.9995843645500746</v>
      </c>
      <c r="Q20" s="539"/>
      <c r="R20" s="539"/>
      <c r="S20" s="539"/>
      <c r="T20" s="539"/>
      <c r="U20" s="539"/>
      <c r="V20" s="539"/>
      <c r="W20" s="539">
        <f t="shared" ref="W20" si="0">IF(W18=0, "-", SUM(W19)/W18)</f>
        <v>0.99832501106124771</v>
      </c>
      <c r="X20" s="539"/>
      <c r="Y20" s="539"/>
      <c r="Z20" s="539"/>
      <c r="AA20" s="539"/>
      <c r="AB20" s="539"/>
      <c r="AC20" s="539"/>
      <c r="AD20" s="539">
        <f t="shared" ref="AD20" si="1">IF(AD18=0, "-", SUM(AD19)/AD18)</f>
        <v>0.94181406591720063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478</v>
      </c>
      <c r="H21" s="932"/>
      <c r="I21" s="932"/>
      <c r="J21" s="932"/>
      <c r="K21" s="932"/>
      <c r="L21" s="932"/>
      <c r="M21" s="932"/>
      <c r="N21" s="932"/>
      <c r="O21" s="932"/>
      <c r="P21" s="539">
        <f>IF(P19=0, "-", SUM(P19)/SUM(P13,P14))</f>
        <v>0.84244634099738869</v>
      </c>
      <c r="Q21" s="539"/>
      <c r="R21" s="539"/>
      <c r="S21" s="539"/>
      <c r="T21" s="539"/>
      <c r="U21" s="539"/>
      <c r="V21" s="539"/>
      <c r="W21" s="539">
        <f t="shared" ref="W21" si="2">IF(W19=0, "-", SUM(W19)/SUM(W13,W14))</f>
        <v>1.2080847483555148</v>
      </c>
      <c r="X21" s="539"/>
      <c r="Y21" s="539"/>
      <c r="Z21" s="539"/>
      <c r="AA21" s="539"/>
      <c r="AB21" s="539"/>
      <c r="AC21" s="539"/>
      <c r="AD21" s="539">
        <f t="shared" ref="AD21" si="3">IF(AD19=0, "-", SUM(AD19)/SUM(AD13,AD14))</f>
        <v>0.80609832189419062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x14ac:dyDescent="0.15">
      <c r="A23" s="201"/>
      <c r="B23" s="202"/>
      <c r="C23" s="202"/>
      <c r="D23" s="202"/>
      <c r="E23" s="202"/>
      <c r="F23" s="203"/>
      <c r="G23" s="186" t="s">
        <v>579</v>
      </c>
      <c r="H23" s="187"/>
      <c r="I23" s="187"/>
      <c r="J23" s="187"/>
      <c r="K23" s="187"/>
      <c r="L23" s="187"/>
      <c r="M23" s="187"/>
      <c r="N23" s="187"/>
      <c r="O23" s="188"/>
      <c r="P23" s="105">
        <v>96748</v>
      </c>
      <c r="Q23" s="106"/>
      <c r="R23" s="106"/>
      <c r="S23" s="106"/>
      <c r="T23" s="106"/>
      <c r="U23" s="106"/>
      <c r="V23" s="107"/>
      <c r="W23" s="105">
        <v>71381</v>
      </c>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75" customHeight="1" x14ac:dyDescent="0.15">
      <c r="A24" s="201"/>
      <c r="B24" s="202"/>
      <c r="C24" s="202"/>
      <c r="D24" s="202"/>
      <c r="E24" s="202"/>
      <c r="F24" s="203"/>
      <c r="G24" s="189" t="s">
        <v>580</v>
      </c>
      <c r="H24" s="190"/>
      <c r="I24" s="190"/>
      <c r="J24" s="190"/>
      <c r="K24" s="190"/>
      <c r="L24" s="190"/>
      <c r="M24" s="190"/>
      <c r="N24" s="190"/>
      <c r="O24" s="191"/>
      <c r="P24" s="108">
        <v>8556</v>
      </c>
      <c r="Q24" s="109"/>
      <c r="R24" s="109"/>
      <c r="S24" s="109"/>
      <c r="T24" s="109"/>
      <c r="U24" s="109"/>
      <c r="V24" s="110"/>
      <c r="W24" s="108">
        <v>6734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t="s">
        <v>581</v>
      </c>
      <c r="H25" s="190"/>
      <c r="I25" s="190"/>
      <c r="J25" s="190"/>
      <c r="K25" s="190"/>
      <c r="L25" s="190"/>
      <c r="M25" s="190"/>
      <c r="N25" s="190"/>
      <c r="O25" s="191"/>
      <c r="P25" s="108">
        <v>10194</v>
      </c>
      <c r="Q25" s="109"/>
      <c r="R25" s="109"/>
      <c r="S25" s="109"/>
      <c r="T25" s="109"/>
      <c r="U25" s="109"/>
      <c r="V25" s="110"/>
      <c r="W25" s="108">
        <v>13197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115498</v>
      </c>
      <c r="Q29" s="109"/>
      <c r="R29" s="109"/>
      <c r="S29" s="109"/>
      <c r="T29" s="109"/>
      <c r="U29" s="109"/>
      <c r="V29" s="110"/>
      <c r="W29" s="227">
        <f>AR13</f>
        <v>91312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568</v>
      </c>
      <c r="AR31" s="136"/>
      <c r="AS31" s="137" t="s">
        <v>355</v>
      </c>
      <c r="AT31" s="172"/>
      <c r="AU31" s="271">
        <v>32</v>
      </c>
      <c r="AV31" s="271"/>
      <c r="AW31" s="380" t="s">
        <v>300</v>
      </c>
      <c r="AX31" s="381"/>
    </row>
    <row r="32" spans="1:50" ht="23.25" customHeight="1" x14ac:dyDescent="0.15">
      <c r="A32" s="515"/>
      <c r="B32" s="513"/>
      <c r="C32" s="513"/>
      <c r="D32" s="513"/>
      <c r="E32" s="513"/>
      <c r="F32" s="514"/>
      <c r="G32" s="540" t="s">
        <v>656</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492</v>
      </c>
      <c r="AC32" s="551"/>
      <c r="AD32" s="551"/>
      <c r="AE32" s="365">
        <v>30.5</v>
      </c>
      <c r="AF32" s="366"/>
      <c r="AG32" s="366"/>
      <c r="AH32" s="366"/>
      <c r="AI32" s="365">
        <v>30.8</v>
      </c>
      <c r="AJ32" s="366"/>
      <c r="AK32" s="366"/>
      <c r="AL32" s="366"/>
      <c r="AM32" s="365">
        <v>32</v>
      </c>
      <c r="AN32" s="366"/>
      <c r="AO32" s="366"/>
      <c r="AP32" s="366"/>
      <c r="AQ32" s="111" t="s">
        <v>568</v>
      </c>
      <c r="AR32" s="112"/>
      <c r="AS32" s="112"/>
      <c r="AT32" s="113"/>
      <c r="AU32" s="366" t="s">
        <v>568</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5" t="s">
        <v>568</v>
      </c>
      <c r="AF33" s="366"/>
      <c r="AG33" s="366"/>
      <c r="AH33" s="366"/>
      <c r="AI33" s="365" t="s">
        <v>568</v>
      </c>
      <c r="AJ33" s="366"/>
      <c r="AK33" s="366"/>
      <c r="AL33" s="366"/>
      <c r="AM33" s="365" t="s">
        <v>684</v>
      </c>
      <c r="AN33" s="366"/>
      <c r="AO33" s="366"/>
      <c r="AP33" s="366"/>
      <c r="AQ33" s="111" t="s">
        <v>568</v>
      </c>
      <c r="AR33" s="112"/>
      <c r="AS33" s="112"/>
      <c r="AT33" s="113"/>
      <c r="AU33" s="366">
        <v>20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568</v>
      </c>
      <c r="AF34" s="366"/>
      <c r="AG34" s="366"/>
      <c r="AH34" s="366"/>
      <c r="AI34" s="365" t="s">
        <v>568</v>
      </c>
      <c r="AJ34" s="366"/>
      <c r="AK34" s="366"/>
      <c r="AL34" s="366"/>
      <c r="AM34" s="365" t="s">
        <v>684</v>
      </c>
      <c r="AN34" s="366"/>
      <c r="AO34" s="366"/>
      <c r="AP34" s="366"/>
      <c r="AQ34" s="111" t="s">
        <v>568</v>
      </c>
      <c r="AR34" s="112"/>
      <c r="AS34" s="112"/>
      <c r="AT34" s="113"/>
      <c r="AU34" s="366" t="s">
        <v>568</v>
      </c>
      <c r="AV34" s="366"/>
      <c r="AW34" s="366"/>
      <c r="AX34" s="368"/>
    </row>
    <row r="35" spans="1:50" ht="23.25" customHeight="1" x14ac:dyDescent="0.15">
      <c r="A35" s="902" t="s">
        <v>501</v>
      </c>
      <c r="B35" s="903"/>
      <c r="C35" s="903"/>
      <c r="D35" s="903"/>
      <c r="E35" s="903"/>
      <c r="F35" s="904"/>
      <c r="G35" s="908" t="s">
        <v>583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568</v>
      </c>
      <c r="AR38" s="136"/>
      <c r="AS38" s="137" t="s">
        <v>355</v>
      </c>
      <c r="AT38" s="172"/>
      <c r="AU38" s="271">
        <v>32</v>
      </c>
      <c r="AV38" s="271"/>
      <c r="AW38" s="380" t="s">
        <v>300</v>
      </c>
      <c r="AX38" s="381"/>
    </row>
    <row r="39" spans="1:50" ht="35.25" customHeight="1" x14ac:dyDescent="0.15">
      <c r="A39" s="515"/>
      <c r="B39" s="513"/>
      <c r="C39" s="513"/>
      <c r="D39" s="513"/>
      <c r="E39" s="513"/>
      <c r="F39" s="514"/>
      <c r="G39" s="540" t="s">
        <v>655</v>
      </c>
      <c r="H39" s="541"/>
      <c r="I39" s="541"/>
      <c r="J39" s="541"/>
      <c r="K39" s="541"/>
      <c r="L39" s="541"/>
      <c r="M39" s="541"/>
      <c r="N39" s="541"/>
      <c r="O39" s="542"/>
      <c r="P39" s="161" t="s">
        <v>662</v>
      </c>
      <c r="Q39" s="161"/>
      <c r="R39" s="161"/>
      <c r="S39" s="161"/>
      <c r="T39" s="161"/>
      <c r="U39" s="161"/>
      <c r="V39" s="161"/>
      <c r="W39" s="161"/>
      <c r="X39" s="231"/>
      <c r="Y39" s="339" t="s">
        <v>12</v>
      </c>
      <c r="Z39" s="549"/>
      <c r="AA39" s="550"/>
      <c r="AB39" s="551" t="s">
        <v>584</v>
      </c>
      <c r="AC39" s="551"/>
      <c r="AD39" s="551"/>
      <c r="AE39" s="365">
        <v>2</v>
      </c>
      <c r="AF39" s="366"/>
      <c r="AG39" s="366"/>
      <c r="AH39" s="366"/>
      <c r="AI39" s="365">
        <v>5</v>
      </c>
      <c r="AJ39" s="366"/>
      <c r="AK39" s="366"/>
      <c r="AL39" s="366"/>
      <c r="AM39" s="365">
        <v>12</v>
      </c>
      <c r="AN39" s="366"/>
      <c r="AO39" s="366"/>
      <c r="AP39" s="366"/>
      <c r="AQ39" s="111" t="s">
        <v>568</v>
      </c>
      <c r="AR39" s="112"/>
      <c r="AS39" s="112"/>
      <c r="AT39" s="113"/>
      <c r="AU39" s="366" t="s">
        <v>568</v>
      </c>
      <c r="AV39" s="366"/>
      <c r="AW39" s="366"/>
      <c r="AX39" s="368"/>
    </row>
    <row r="40" spans="1:50" ht="35.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5" t="s">
        <v>568</v>
      </c>
      <c r="AF40" s="366"/>
      <c r="AG40" s="366"/>
      <c r="AH40" s="366"/>
      <c r="AI40" s="365" t="s">
        <v>568</v>
      </c>
      <c r="AJ40" s="366"/>
      <c r="AK40" s="366"/>
      <c r="AL40" s="366"/>
      <c r="AM40" s="365" t="s">
        <v>649</v>
      </c>
      <c r="AN40" s="366"/>
      <c r="AO40" s="366"/>
      <c r="AP40" s="366"/>
      <c r="AQ40" s="111" t="s">
        <v>568</v>
      </c>
      <c r="AR40" s="112"/>
      <c r="AS40" s="112"/>
      <c r="AT40" s="113"/>
      <c r="AU40" s="366">
        <v>25</v>
      </c>
      <c r="AV40" s="366"/>
      <c r="AW40" s="366"/>
      <c r="AX40" s="368"/>
    </row>
    <row r="41" spans="1:50" ht="35.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568</v>
      </c>
      <c r="AF41" s="366"/>
      <c r="AG41" s="366"/>
      <c r="AH41" s="366"/>
      <c r="AI41" s="365" t="s">
        <v>568</v>
      </c>
      <c r="AJ41" s="366"/>
      <c r="AK41" s="366"/>
      <c r="AL41" s="366"/>
      <c r="AM41" s="365" t="s">
        <v>649</v>
      </c>
      <c r="AN41" s="366"/>
      <c r="AO41" s="366"/>
      <c r="AP41" s="366"/>
      <c r="AQ41" s="111" t="s">
        <v>568</v>
      </c>
      <c r="AR41" s="112"/>
      <c r="AS41" s="112"/>
      <c r="AT41" s="113"/>
      <c r="AU41" s="366" t="s">
        <v>568</v>
      </c>
      <c r="AV41" s="366"/>
      <c r="AW41" s="366"/>
      <c r="AX41" s="368"/>
    </row>
    <row r="42" spans="1:50" ht="23.25" customHeight="1" x14ac:dyDescent="0.15">
      <c r="A42" s="902" t="s">
        <v>501</v>
      </c>
      <c r="B42" s="903"/>
      <c r="C42" s="903"/>
      <c r="D42" s="903"/>
      <c r="E42" s="903"/>
      <c r="F42" s="904"/>
      <c r="G42" s="908" t="s">
        <v>585</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568</v>
      </c>
      <c r="AR45" s="136"/>
      <c r="AS45" s="137" t="s">
        <v>355</v>
      </c>
      <c r="AT45" s="172"/>
      <c r="AU45" s="271">
        <v>32</v>
      </c>
      <c r="AV45" s="271"/>
      <c r="AW45" s="380" t="s">
        <v>300</v>
      </c>
      <c r="AX45" s="381"/>
    </row>
    <row r="46" spans="1:50" ht="39.75" customHeight="1" x14ac:dyDescent="0.15">
      <c r="A46" s="515"/>
      <c r="B46" s="513"/>
      <c r="C46" s="513"/>
      <c r="D46" s="513"/>
      <c r="E46" s="513"/>
      <c r="F46" s="514"/>
      <c r="G46" s="540" t="s">
        <v>586</v>
      </c>
      <c r="H46" s="541"/>
      <c r="I46" s="541"/>
      <c r="J46" s="541"/>
      <c r="K46" s="541"/>
      <c r="L46" s="541"/>
      <c r="M46" s="541"/>
      <c r="N46" s="541"/>
      <c r="O46" s="542"/>
      <c r="P46" s="161" t="s">
        <v>663</v>
      </c>
      <c r="Q46" s="161"/>
      <c r="R46" s="161"/>
      <c r="S46" s="161"/>
      <c r="T46" s="161"/>
      <c r="U46" s="161"/>
      <c r="V46" s="161"/>
      <c r="W46" s="161"/>
      <c r="X46" s="231"/>
      <c r="Y46" s="339" t="s">
        <v>12</v>
      </c>
      <c r="Z46" s="549"/>
      <c r="AA46" s="550"/>
      <c r="AB46" s="551" t="s">
        <v>492</v>
      </c>
      <c r="AC46" s="551"/>
      <c r="AD46" s="551"/>
      <c r="AE46" s="365">
        <v>99.1</v>
      </c>
      <c r="AF46" s="366"/>
      <c r="AG46" s="366"/>
      <c r="AH46" s="366"/>
      <c r="AI46" s="365">
        <v>98.3</v>
      </c>
      <c r="AJ46" s="366"/>
      <c r="AK46" s="366"/>
      <c r="AL46" s="366"/>
      <c r="AM46" s="365">
        <v>97</v>
      </c>
      <c r="AN46" s="366"/>
      <c r="AO46" s="366"/>
      <c r="AP46" s="366"/>
      <c r="AQ46" s="111" t="s">
        <v>568</v>
      </c>
      <c r="AR46" s="112"/>
      <c r="AS46" s="112"/>
      <c r="AT46" s="113"/>
      <c r="AU46" s="366" t="s">
        <v>568</v>
      </c>
      <c r="AV46" s="366"/>
      <c r="AW46" s="366"/>
      <c r="AX46" s="368"/>
    </row>
    <row r="47" spans="1:50" ht="39.7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492</v>
      </c>
      <c r="AC47" s="522"/>
      <c r="AD47" s="522"/>
      <c r="AE47" s="365" t="s">
        <v>568</v>
      </c>
      <c r="AF47" s="366"/>
      <c r="AG47" s="366"/>
      <c r="AH47" s="366"/>
      <c r="AI47" s="365" t="s">
        <v>568</v>
      </c>
      <c r="AJ47" s="366"/>
      <c r="AK47" s="366"/>
      <c r="AL47" s="366"/>
      <c r="AM47" s="365"/>
      <c r="AN47" s="366"/>
      <c r="AO47" s="366"/>
      <c r="AP47" s="366"/>
      <c r="AQ47" s="111" t="s">
        <v>568</v>
      </c>
      <c r="AR47" s="112"/>
      <c r="AS47" s="112"/>
      <c r="AT47" s="113"/>
      <c r="AU47" s="366">
        <v>95</v>
      </c>
      <c r="AV47" s="366"/>
      <c r="AW47" s="366"/>
      <c r="AX47" s="368"/>
    </row>
    <row r="48" spans="1:50" ht="39.7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t="s">
        <v>568</v>
      </c>
      <c r="AF48" s="366"/>
      <c r="AG48" s="366"/>
      <c r="AH48" s="366"/>
      <c r="AI48" s="365" t="s">
        <v>568</v>
      </c>
      <c r="AJ48" s="366"/>
      <c r="AK48" s="366"/>
      <c r="AL48" s="366"/>
      <c r="AM48" s="365"/>
      <c r="AN48" s="366"/>
      <c r="AO48" s="366"/>
      <c r="AP48" s="366"/>
      <c r="AQ48" s="111" t="s">
        <v>568</v>
      </c>
      <c r="AR48" s="112"/>
      <c r="AS48" s="112"/>
      <c r="AT48" s="113"/>
      <c r="AU48" s="366" t="s">
        <v>568</v>
      </c>
      <c r="AV48" s="366"/>
      <c r="AW48" s="366"/>
      <c r="AX48" s="368"/>
    </row>
    <row r="49" spans="1:50" ht="23.25" customHeight="1" x14ac:dyDescent="0.15">
      <c r="A49" s="902" t="s">
        <v>501</v>
      </c>
      <c r="B49" s="903"/>
      <c r="C49" s="903"/>
      <c r="D49" s="903"/>
      <c r="E49" s="903"/>
      <c r="F49" s="904"/>
      <c r="G49" s="908" t="s">
        <v>587</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81" t="s">
        <v>253</v>
      </c>
      <c r="AV65" s="981"/>
      <c r="AW65" s="981"/>
      <c r="AX65" s="982"/>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83"/>
    </row>
    <row r="67" spans="1:50" ht="23.25" hidden="1" customHeight="1" x14ac:dyDescent="0.15">
      <c r="A67" s="851"/>
      <c r="B67" s="852"/>
      <c r="C67" s="852"/>
      <c r="D67" s="852"/>
      <c r="E67" s="852"/>
      <c r="F67" s="853"/>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491</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492</v>
      </c>
      <c r="AC69" s="980"/>
      <c r="AD69" s="980"/>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44" t="s">
        <v>357</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491</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492</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504</v>
      </c>
      <c r="B78" s="917"/>
      <c r="C78" s="917"/>
      <c r="D78" s="917"/>
      <c r="E78" s="914" t="s">
        <v>451</v>
      </c>
      <c r="F78" s="915"/>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33" t="s">
        <v>518</v>
      </c>
      <c r="AR100" s="934"/>
      <c r="AS100" s="934"/>
      <c r="AT100" s="935"/>
      <c r="AU100" s="933" t="s">
        <v>515</v>
      </c>
      <c r="AV100" s="934"/>
      <c r="AW100" s="934"/>
      <c r="AX100" s="936"/>
    </row>
    <row r="101" spans="1:60" ht="42.75" customHeight="1" x14ac:dyDescent="0.15">
      <c r="A101" s="491"/>
      <c r="B101" s="492"/>
      <c r="C101" s="492"/>
      <c r="D101" s="492"/>
      <c r="E101" s="492"/>
      <c r="F101" s="493"/>
      <c r="G101" s="161" t="s">
        <v>664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5">
        <v>16.8</v>
      </c>
      <c r="AF101" s="366"/>
      <c r="AG101" s="366"/>
      <c r="AH101" s="367"/>
      <c r="AI101" s="365">
        <v>29.2</v>
      </c>
      <c r="AJ101" s="366"/>
      <c r="AK101" s="366"/>
      <c r="AL101" s="367"/>
      <c r="AM101" s="365">
        <v>51.6</v>
      </c>
      <c r="AN101" s="366"/>
      <c r="AO101" s="366"/>
      <c r="AP101" s="367"/>
      <c r="AQ101" s="365" t="s">
        <v>654</v>
      </c>
      <c r="AR101" s="366"/>
      <c r="AS101" s="366"/>
      <c r="AT101" s="367"/>
      <c r="AU101" s="365" t="s">
        <v>654</v>
      </c>
      <c r="AV101" s="366"/>
      <c r="AW101" s="366"/>
      <c r="AX101" s="367"/>
    </row>
    <row r="102" spans="1:60" ht="42.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588</v>
      </c>
      <c r="AC102" s="551"/>
      <c r="AD102" s="551"/>
      <c r="AE102" s="359">
        <v>7.3</v>
      </c>
      <c r="AF102" s="359"/>
      <c r="AG102" s="359"/>
      <c r="AH102" s="359"/>
      <c r="AI102" s="359">
        <v>13.3</v>
      </c>
      <c r="AJ102" s="359"/>
      <c r="AK102" s="359"/>
      <c r="AL102" s="359"/>
      <c r="AM102" s="359">
        <v>23.3</v>
      </c>
      <c r="AN102" s="359"/>
      <c r="AO102" s="359"/>
      <c r="AP102" s="359"/>
      <c r="AQ102" s="814">
        <f>AM102+30.6</f>
        <v>53.900000000000006</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42.75" customHeight="1" x14ac:dyDescent="0.15">
      <c r="A104" s="491"/>
      <c r="B104" s="492"/>
      <c r="C104" s="492"/>
      <c r="D104" s="492"/>
      <c r="E104" s="492"/>
      <c r="F104" s="493"/>
      <c r="G104" s="161" t="s">
        <v>665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5">
        <v>8.6</v>
      </c>
      <c r="AF104" s="366"/>
      <c r="AG104" s="366"/>
      <c r="AH104" s="367"/>
      <c r="AI104" s="365">
        <v>19.8</v>
      </c>
      <c r="AJ104" s="366"/>
      <c r="AK104" s="366"/>
      <c r="AL104" s="367"/>
      <c r="AM104" s="365">
        <v>26.4</v>
      </c>
      <c r="AN104" s="366"/>
      <c r="AO104" s="366"/>
      <c r="AP104" s="367"/>
      <c r="AQ104" s="365" t="s">
        <v>654</v>
      </c>
      <c r="AR104" s="366"/>
      <c r="AS104" s="366"/>
      <c r="AT104" s="367"/>
      <c r="AU104" s="365" t="s">
        <v>654</v>
      </c>
      <c r="AV104" s="366"/>
      <c r="AW104" s="366"/>
      <c r="AX104" s="367"/>
    </row>
    <row r="105" spans="1:60" ht="42.7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588</v>
      </c>
      <c r="AC105" s="408"/>
      <c r="AD105" s="409"/>
      <c r="AE105" s="359">
        <v>3.8</v>
      </c>
      <c r="AF105" s="359"/>
      <c r="AG105" s="359"/>
      <c r="AH105" s="359"/>
      <c r="AI105" s="359">
        <v>7.5</v>
      </c>
      <c r="AJ105" s="359"/>
      <c r="AK105" s="359"/>
      <c r="AL105" s="359"/>
      <c r="AM105" s="359">
        <v>9.1999999999999993</v>
      </c>
      <c r="AN105" s="359"/>
      <c r="AO105" s="359"/>
      <c r="AP105" s="359"/>
      <c r="AQ105" s="365">
        <f>AM105+1.1</f>
        <v>10.299999999999999</v>
      </c>
      <c r="AR105" s="366"/>
      <c r="AS105" s="366"/>
      <c r="AT105" s="367"/>
      <c r="AU105" s="814"/>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42.75" customHeight="1" x14ac:dyDescent="0.15">
      <c r="A107" s="491"/>
      <c r="B107" s="492"/>
      <c r="C107" s="492"/>
      <c r="D107" s="492"/>
      <c r="E107" s="492"/>
      <c r="F107" s="493"/>
      <c r="G107" s="161" t="s">
        <v>666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9">
        <v>14.2</v>
      </c>
      <c r="AF107" s="359"/>
      <c r="AG107" s="359"/>
      <c r="AH107" s="359"/>
      <c r="AI107" s="359">
        <v>23</v>
      </c>
      <c r="AJ107" s="359"/>
      <c r="AK107" s="359"/>
      <c r="AL107" s="359"/>
      <c r="AM107" s="359">
        <v>33.700000000000003</v>
      </c>
      <c r="AN107" s="359"/>
      <c r="AO107" s="359"/>
      <c r="AP107" s="359"/>
      <c r="AQ107" s="365" t="s">
        <v>654</v>
      </c>
      <c r="AR107" s="366"/>
      <c r="AS107" s="366"/>
      <c r="AT107" s="367"/>
      <c r="AU107" s="365" t="s">
        <v>654</v>
      </c>
      <c r="AV107" s="366"/>
      <c r="AW107" s="366"/>
      <c r="AX107" s="367"/>
    </row>
    <row r="108" spans="1:60" ht="42.7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588</v>
      </c>
      <c r="AC108" s="408"/>
      <c r="AD108" s="409"/>
      <c r="AE108" s="359">
        <v>9.6999999999999993</v>
      </c>
      <c r="AF108" s="359"/>
      <c r="AG108" s="359"/>
      <c r="AH108" s="359"/>
      <c r="AI108" s="359">
        <v>18.100000000000001</v>
      </c>
      <c r="AJ108" s="359"/>
      <c r="AK108" s="359"/>
      <c r="AL108" s="359"/>
      <c r="AM108" s="359">
        <v>28.5</v>
      </c>
      <c r="AN108" s="359"/>
      <c r="AO108" s="359"/>
      <c r="AP108" s="359"/>
      <c r="AQ108" s="365">
        <f>AM108+5.2</f>
        <v>33.700000000000003</v>
      </c>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568</v>
      </c>
      <c r="AC110" s="472"/>
      <c r="AD110" s="473"/>
      <c r="AE110" s="359" t="s">
        <v>568</v>
      </c>
      <c r="AF110" s="359"/>
      <c r="AG110" s="359"/>
      <c r="AH110" s="359"/>
      <c r="AI110" s="359" t="s">
        <v>568</v>
      </c>
      <c r="AJ110" s="359"/>
      <c r="AK110" s="359"/>
      <c r="AL110" s="359"/>
      <c r="AM110" s="359" t="s">
        <v>568</v>
      </c>
      <c r="AN110" s="359"/>
      <c r="AO110" s="359"/>
      <c r="AP110" s="359"/>
      <c r="AQ110" s="365" t="s">
        <v>568</v>
      </c>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589</v>
      </c>
      <c r="AC111" s="408"/>
      <c r="AD111" s="409"/>
      <c r="AE111" s="359" t="s">
        <v>568</v>
      </c>
      <c r="AF111" s="359"/>
      <c r="AG111" s="359"/>
      <c r="AH111" s="359"/>
      <c r="AI111" s="359" t="s">
        <v>568</v>
      </c>
      <c r="AJ111" s="359"/>
      <c r="AK111" s="359"/>
      <c r="AL111" s="359"/>
      <c r="AM111" s="359" t="s">
        <v>568</v>
      </c>
      <c r="AN111" s="359"/>
      <c r="AO111" s="359"/>
      <c r="AP111" s="359"/>
      <c r="AQ111" s="365" t="s">
        <v>568</v>
      </c>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33"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568</v>
      </c>
      <c r="AC116" s="301"/>
      <c r="AD116" s="302"/>
      <c r="AE116" s="359" t="s">
        <v>568</v>
      </c>
      <c r="AF116" s="359"/>
      <c r="AG116" s="359"/>
      <c r="AH116" s="359"/>
      <c r="AI116" s="359" t="s">
        <v>568</v>
      </c>
      <c r="AJ116" s="359"/>
      <c r="AK116" s="359"/>
      <c r="AL116" s="359"/>
      <c r="AM116" s="359" t="s">
        <v>568</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568</v>
      </c>
      <c r="AF117" s="306"/>
      <c r="AG117" s="306"/>
      <c r="AH117" s="306"/>
      <c r="AI117" s="306" t="s">
        <v>568</v>
      </c>
      <c r="AJ117" s="306"/>
      <c r="AK117" s="306"/>
      <c r="AL117" s="306"/>
      <c r="AM117" s="306" t="s">
        <v>568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592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508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508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593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562</v>
      </c>
      <c r="B130" s="996"/>
      <c r="C130" s="995" t="s">
        <v>358</v>
      </c>
      <c r="D130" s="996"/>
      <c r="E130" s="308" t="s">
        <v>387</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32</v>
      </c>
      <c r="AV133" s="136"/>
      <c r="AW133" s="137" t="s">
        <v>300</v>
      </c>
      <c r="AX133" s="138"/>
    </row>
    <row r="134" spans="1:50" ht="39.75" customHeight="1" x14ac:dyDescent="0.15">
      <c r="A134" s="999"/>
      <c r="B134" s="252"/>
      <c r="C134" s="251"/>
      <c r="D134" s="252"/>
      <c r="E134" s="251"/>
      <c r="F134" s="314"/>
      <c r="G134" s="230" t="s">
        <v>657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30.5</v>
      </c>
      <c r="AF134" s="112"/>
      <c r="AG134" s="112"/>
      <c r="AH134" s="112"/>
      <c r="AI134" s="266">
        <v>30.8</v>
      </c>
      <c r="AJ134" s="112"/>
      <c r="AK134" s="112"/>
      <c r="AL134" s="112"/>
      <c r="AM134" s="266">
        <v>32</v>
      </c>
      <c r="AN134" s="112"/>
      <c r="AO134" s="112"/>
      <c r="AP134" s="112"/>
      <c r="AQ134" s="266" t="s">
        <v>568</v>
      </c>
      <c r="AR134" s="112"/>
      <c r="AS134" s="112"/>
      <c r="AT134" s="112"/>
      <c r="AU134" s="266" t="s">
        <v>568</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568</v>
      </c>
      <c r="AF135" s="112"/>
      <c r="AG135" s="112"/>
      <c r="AH135" s="112"/>
      <c r="AI135" s="266" t="s">
        <v>568</v>
      </c>
      <c r="AJ135" s="112"/>
      <c r="AK135" s="112"/>
      <c r="AL135" s="112"/>
      <c r="AM135" s="266" t="s">
        <v>653</v>
      </c>
      <c r="AN135" s="112"/>
      <c r="AO135" s="112"/>
      <c r="AP135" s="112"/>
      <c r="AQ135" s="266" t="s">
        <v>568</v>
      </c>
      <c r="AR135" s="112"/>
      <c r="AS135" s="112"/>
      <c r="AT135" s="112"/>
      <c r="AU135" s="266">
        <v>20</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32</v>
      </c>
      <c r="AV137" s="136"/>
      <c r="AW137" s="137" t="s">
        <v>300</v>
      </c>
      <c r="AX137" s="138"/>
    </row>
    <row r="138" spans="1:50" ht="77.25" customHeight="1" x14ac:dyDescent="0.15">
      <c r="A138" s="999"/>
      <c r="B138" s="252"/>
      <c r="C138" s="251"/>
      <c r="D138" s="252"/>
      <c r="E138" s="251"/>
      <c r="F138" s="314"/>
      <c r="G138" s="230" t="s">
        <v>667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v>2</v>
      </c>
      <c r="AF138" s="112"/>
      <c r="AG138" s="112"/>
      <c r="AH138" s="112"/>
      <c r="AI138" s="266">
        <v>5</v>
      </c>
      <c r="AJ138" s="112"/>
      <c r="AK138" s="112"/>
      <c r="AL138" s="112"/>
      <c r="AM138" s="266">
        <v>12</v>
      </c>
      <c r="AN138" s="112"/>
      <c r="AO138" s="112"/>
      <c r="AP138" s="112"/>
      <c r="AQ138" s="266" t="s">
        <v>568</v>
      </c>
      <c r="AR138" s="112"/>
      <c r="AS138" s="112"/>
      <c r="AT138" s="112"/>
      <c r="AU138" s="266" t="s">
        <v>568</v>
      </c>
      <c r="AV138" s="112"/>
      <c r="AW138" s="112"/>
      <c r="AX138" s="222"/>
    </row>
    <row r="139" spans="1:50" ht="77.25"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t="s">
        <v>568</v>
      </c>
      <c r="AF139" s="112"/>
      <c r="AG139" s="112"/>
      <c r="AH139" s="112"/>
      <c r="AI139" s="266" t="s">
        <v>568</v>
      </c>
      <c r="AJ139" s="112"/>
      <c r="AK139" s="112"/>
      <c r="AL139" s="112"/>
      <c r="AM139" s="266" t="s">
        <v>650</v>
      </c>
      <c r="AN139" s="112"/>
      <c r="AO139" s="112"/>
      <c r="AP139" s="112"/>
      <c r="AQ139" s="266" t="s">
        <v>568</v>
      </c>
      <c r="AR139" s="112"/>
      <c r="AS139" s="112"/>
      <c r="AT139" s="112"/>
      <c r="AU139" s="266">
        <v>25</v>
      </c>
      <c r="AV139" s="112"/>
      <c r="AW139" s="112"/>
      <c r="AX139" s="222"/>
    </row>
    <row r="140" spans="1:50" ht="18.75"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568</v>
      </c>
      <c r="AR141" s="271"/>
      <c r="AS141" s="137" t="s">
        <v>355</v>
      </c>
      <c r="AT141" s="172"/>
      <c r="AU141" s="136">
        <v>32</v>
      </c>
      <c r="AV141" s="136"/>
      <c r="AW141" s="137" t="s">
        <v>300</v>
      </c>
      <c r="AX141" s="138"/>
    </row>
    <row r="142" spans="1:50" ht="39.75" customHeight="1" x14ac:dyDescent="0.15">
      <c r="A142" s="999"/>
      <c r="B142" s="252"/>
      <c r="C142" s="251"/>
      <c r="D142" s="252"/>
      <c r="E142" s="251"/>
      <c r="F142" s="314"/>
      <c r="G142" s="230" t="s">
        <v>668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659</v>
      </c>
      <c r="AC142" s="221"/>
      <c r="AD142" s="221"/>
      <c r="AE142" s="266">
        <v>25</v>
      </c>
      <c r="AF142" s="112"/>
      <c r="AG142" s="112"/>
      <c r="AH142" s="112"/>
      <c r="AI142" s="266">
        <v>27</v>
      </c>
      <c r="AJ142" s="112"/>
      <c r="AK142" s="112"/>
      <c r="AL142" s="112"/>
      <c r="AM142" s="266">
        <v>31</v>
      </c>
      <c r="AN142" s="112"/>
      <c r="AO142" s="112"/>
      <c r="AP142" s="112"/>
      <c r="AQ142" s="266" t="s">
        <v>568</v>
      </c>
      <c r="AR142" s="112"/>
      <c r="AS142" s="112"/>
      <c r="AT142" s="112"/>
      <c r="AU142" s="266" t="s">
        <v>568</v>
      </c>
      <c r="AV142" s="112"/>
      <c r="AW142" s="112"/>
      <c r="AX142" s="222"/>
    </row>
    <row r="143" spans="1:50" ht="39.75"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659</v>
      </c>
      <c r="AC143" s="133"/>
      <c r="AD143" s="133"/>
      <c r="AE143" s="266" t="s">
        <v>568</v>
      </c>
      <c r="AF143" s="112"/>
      <c r="AG143" s="112"/>
      <c r="AH143" s="112"/>
      <c r="AI143" s="266" t="s">
        <v>568</v>
      </c>
      <c r="AJ143" s="112"/>
      <c r="AK143" s="112"/>
      <c r="AL143" s="112"/>
      <c r="AM143" s="266" t="s">
        <v>658</v>
      </c>
      <c r="AN143" s="112"/>
      <c r="AO143" s="112"/>
      <c r="AP143" s="112"/>
      <c r="AQ143" s="266" t="s">
        <v>568</v>
      </c>
      <c r="AR143" s="112"/>
      <c r="AS143" s="112"/>
      <c r="AT143" s="112"/>
      <c r="AU143" s="266">
        <v>34</v>
      </c>
      <c r="AV143" s="112"/>
      <c r="AW143" s="112"/>
      <c r="AX143" s="222"/>
    </row>
    <row r="144" spans="1:50" ht="18.75"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customHeight="1" x14ac:dyDescent="0.15">
      <c r="A146" s="999"/>
      <c r="B146" s="252"/>
      <c r="C146" s="251"/>
      <c r="D146" s="252"/>
      <c r="E146" s="251"/>
      <c r="F146" s="314"/>
      <c r="G146" s="230" t="s">
        <v>669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492</v>
      </c>
      <c r="AC146" s="221"/>
      <c r="AD146" s="221"/>
      <c r="AE146" s="266">
        <v>99.1</v>
      </c>
      <c r="AF146" s="112"/>
      <c r="AG146" s="112"/>
      <c r="AH146" s="112"/>
      <c r="AI146" s="266">
        <v>98.3</v>
      </c>
      <c r="AJ146" s="112"/>
      <c r="AK146" s="112"/>
      <c r="AL146" s="112"/>
      <c r="AM146" s="266">
        <v>97</v>
      </c>
      <c r="AN146" s="112"/>
      <c r="AO146" s="112"/>
      <c r="AP146" s="112"/>
      <c r="AQ146" s="266" t="s">
        <v>568</v>
      </c>
      <c r="AR146" s="112"/>
      <c r="AS146" s="112"/>
      <c r="AT146" s="112"/>
      <c r="AU146" s="266" t="s">
        <v>568</v>
      </c>
      <c r="AV146" s="112"/>
      <c r="AW146" s="112"/>
      <c r="AX146" s="222"/>
    </row>
    <row r="147" spans="1:50" ht="39.75"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492</v>
      </c>
      <c r="AC147" s="133"/>
      <c r="AD147" s="133"/>
      <c r="AE147" s="266" t="s">
        <v>568</v>
      </c>
      <c r="AF147" s="112"/>
      <c r="AG147" s="112"/>
      <c r="AH147" s="112"/>
      <c r="AI147" s="266" t="s">
        <v>568</v>
      </c>
      <c r="AJ147" s="112"/>
      <c r="AK147" s="112"/>
      <c r="AL147" s="112"/>
      <c r="AM147" s="266" t="s">
        <v>658</v>
      </c>
      <c r="AN147" s="112"/>
      <c r="AO147" s="112"/>
      <c r="AP147" s="112"/>
      <c r="AQ147" s="266" t="s">
        <v>568</v>
      </c>
      <c r="AR147" s="112"/>
      <c r="AS147" s="112"/>
      <c r="AT147" s="112"/>
      <c r="AU147" s="266">
        <v>95</v>
      </c>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558</v>
      </c>
      <c r="D430" s="250"/>
      <c r="E430" s="238" t="s">
        <v>542</v>
      </c>
      <c r="F430" s="448"/>
      <c r="G430" s="240" t="s">
        <v>374</v>
      </c>
      <c r="H430" s="158"/>
      <c r="I430" s="158"/>
      <c r="J430" s="241" t="s">
        <v>597</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598</v>
      </c>
      <c r="AR432" s="136"/>
      <c r="AS432" s="137" t="s">
        <v>355</v>
      </c>
      <c r="AT432" s="172"/>
      <c r="AU432" s="136" t="s">
        <v>569</v>
      </c>
      <c r="AV432" s="136"/>
      <c r="AW432" s="137" t="s">
        <v>300</v>
      </c>
      <c r="AX432" s="138"/>
    </row>
    <row r="433" spans="1:50" ht="23.25" customHeight="1" x14ac:dyDescent="0.15">
      <c r="A433" s="999"/>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597</v>
      </c>
      <c r="AF433" s="112"/>
      <c r="AG433" s="112"/>
      <c r="AH433" s="113"/>
      <c r="AI433" s="111" t="s">
        <v>597</v>
      </c>
      <c r="AJ433" s="112"/>
      <c r="AK433" s="112"/>
      <c r="AL433" s="112"/>
      <c r="AM433" s="111" t="s">
        <v>568</v>
      </c>
      <c r="AN433" s="112"/>
      <c r="AO433" s="112"/>
      <c r="AP433" s="113"/>
      <c r="AQ433" s="111" t="s">
        <v>597</v>
      </c>
      <c r="AR433" s="112"/>
      <c r="AS433" s="112"/>
      <c r="AT433" s="113"/>
      <c r="AU433" s="112" t="s">
        <v>599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599</v>
      </c>
      <c r="AF434" s="112"/>
      <c r="AG434" s="112"/>
      <c r="AH434" s="113"/>
      <c r="AI434" s="111" t="s">
        <v>599</v>
      </c>
      <c r="AJ434" s="112"/>
      <c r="AK434" s="112"/>
      <c r="AL434" s="112"/>
      <c r="AM434" s="111" t="s">
        <v>568</v>
      </c>
      <c r="AN434" s="112"/>
      <c r="AO434" s="112"/>
      <c r="AP434" s="113"/>
      <c r="AQ434" s="111" t="s">
        <v>597</v>
      </c>
      <c r="AR434" s="112"/>
      <c r="AS434" s="112"/>
      <c r="AT434" s="113"/>
      <c r="AU434" s="112" t="s">
        <v>599</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597</v>
      </c>
      <c r="AJ435" s="112"/>
      <c r="AK435" s="112"/>
      <c r="AL435" s="112"/>
      <c r="AM435" s="111" t="s">
        <v>568</v>
      </c>
      <c r="AN435" s="112"/>
      <c r="AO435" s="112"/>
      <c r="AP435" s="113"/>
      <c r="AQ435" s="111" t="s">
        <v>599</v>
      </c>
      <c r="AR435" s="112"/>
      <c r="AS435" s="112"/>
      <c r="AT435" s="113"/>
      <c r="AU435" s="112" t="s">
        <v>599</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598</v>
      </c>
      <c r="AR457" s="136"/>
      <c r="AS457" s="137" t="s">
        <v>355</v>
      </c>
      <c r="AT457" s="172"/>
      <c r="AU457" s="136" t="s">
        <v>569</v>
      </c>
      <c r="AV457" s="136"/>
      <c r="AW457" s="137" t="s">
        <v>300</v>
      </c>
      <c r="AX457" s="138"/>
    </row>
    <row r="458" spans="1:50" ht="23.25" customHeight="1" x14ac:dyDescent="0.15">
      <c r="A458" s="999"/>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599</v>
      </c>
      <c r="AF458" s="112"/>
      <c r="AG458" s="112"/>
      <c r="AH458" s="112"/>
      <c r="AI458" s="111" t="s">
        <v>599</v>
      </c>
      <c r="AJ458" s="112"/>
      <c r="AK458" s="112"/>
      <c r="AL458" s="112"/>
      <c r="AM458" s="111" t="s">
        <v>568</v>
      </c>
      <c r="AN458" s="112"/>
      <c r="AO458" s="112"/>
      <c r="AP458" s="113"/>
      <c r="AQ458" s="111" t="s">
        <v>599</v>
      </c>
      <c r="AR458" s="112"/>
      <c r="AS458" s="112"/>
      <c r="AT458" s="113"/>
      <c r="AU458" s="112" t="s">
        <v>599</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599</v>
      </c>
      <c r="AF459" s="112"/>
      <c r="AG459" s="112"/>
      <c r="AH459" s="113"/>
      <c r="AI459" s="111" t="s">
        <v>599</v>
      </c>
      <c r="AJ459" s="112"/>
      <c r="AK459" s="112"/>
      <c r="AL459" s="112"/>
      <c r="AM459" s="111" t="s">
        <v>568</v>
      </c>
      <c r="AN459" s="112"/>
      <c r="AO459" s="112"/>
      <c r="AP459" s="113"/>
      <c r="AQ459" s="111" t="s">
        <v>599</v>
      </c>
      <c r="AR459" s="112"/>
      <c r="AS459" s="112"/>
      <c r="AT459" s="113"/>
      <c r="AU459" s="112" t="s">
        <v>597</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568</v>
      </c>
      <c r="AN460" s="112"/>
      <c r="AO460" s="112"/>
      <c r="AP460" s="113"/>
      <c r="AQ460" s="111" t="s">
        <v>597</v>
      </c>
      <c r="AR460" s="112"/>
      <c r="AS460" s="112"/>
      <c r="AT460" s="113"/>
      <c r="AU460" s="112" t="s">
        <v>599</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614</v>
      </c>
      <c r="AE702" s="901"/>
      <c r="AF702" s="901"/>
      <c r="AG702" s="885" t="s">
        <v>661</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614</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614</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614</v>
      </c>
      <c r="AE705" s="733"/>
      <c r="AF705" s="733"/>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622</v>
      </c>
      <c r="AE709" s="155"/>
      <c r="AF709" s="155"/>
      <c r="AG709" s="664" t="s">
        <v>568</v>
      </c>
      <c r="AH709" s="665"/>
      <c r="AI709" s="665"/>
      <c r="AJ709" s="665"/>
      <c r="AK709" s="665"/>
      <c r="AL709" s="665"/>
      <c r="AM709" s="665"/>
      <c r="AN709" s="665"/>
      <c r="AO709" s="665"/>
      <c r="AP709" s="665"/>
      <c r="AQ709" s="665"/>
      <c r="AR709" s="665"/>
      <c r="AS709" s="665"/>
      <c r="AT709" s="665"/>
      <c r="AU709" s="665"/>
      <c r="AV709" s="665"/>
      <c r="AW709" s="665"/>
      <c r="AX709" s="666"/>
    </row>
    <row r="710" spans="1:50" ht="43.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622</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51.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687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622</v>
      </c>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686</v>
      </c>
      <c r="AH717" s="665"/>
      <c r="AI717" s="665"/>
      <c r="AJ717" s="665"/>
      <c r="AK717" s="665"/>
      <c r="AL717" s="665"/>
      <c r="AM717" s="665"/>
      <c r="AN717" s="665"/>
      <c r="AO717" s="665"/>
      <c r="AP717" s="665"/>
      <c r="AQ717" s="665"/>
      <c r="AR717" s="665"/>
      <c r="AS717" s="665"/>
      <c r="AT717" s="665"/>
      <c r="AU717" s="665"/>
      <c r="AV717" s="665"/>
      <c r="AW717" s="665"/>
      <c r="AX717" s="666"/>
    </row>
    <row r="718" spans="1:50" ht="56.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622</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0.5" customHeight="1" thickBot="1" x14ac:dyDescent="0.2">
      <c r="A731" s="618" t="s">
        <v>257</v>
      </c>
      <c r="B731" s="619"/>
      <c r="C731" s="619"/>
      <c r="D731" s="619"/>
      <c r="E731" s="620"/>
      <c r="F731" s="680" t="s">
        <v>683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682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607</v>
      </c>
      <c r="F737" s="122"/>
      <c r="G737" s="122"/>
      <c r="H737" s="122"/>
      <c r="I737" s="122"/>
      <c r="J737" s="122"/>
      <c r="K737" s="122"/>
      <c r="L737" s="122"/>
      <c r="M737" s="122"/>
      <c r="N737" s="101" t="s">
        <v>539</v>
      </c>
      <c r="O737" s="101"/>
      <c r="P737" s="101"/>
      <c r="Q737" s="101"/>
      <c r="R737" s="122" t="s">
        <v>608</v>
      </c>
      <c r="S737" s="122"/>
      <c r="T737" s="122"/>
      <c r="U737" s="122"/>
      <c r="V737" s="122"/>
      <c r="W737" s="122"/>
      <c r="X737" s="122"/>
      <c r="Y737" s="122"/>
      <c r="Z737" s="122"/>
      <c r="AA737" s="101" t="s">
        <v>538</v>
      </c>
      <c r="AB737" s="101"/>
      <c r="AC737" s="101"/>
      <c r="AD737" s="101"/>
      <c r="AE737" s="122" t="s">
        <v>609</v>
      </c>
      <c r="AF737" s="122"/>
      <c r="AG737" s="122"/>
      <c r="AH737" s="122"/>
      <c r="AI737" s="122"/>
      <c r="AJ737" s="122"/>
      <c r="AK737" s="122"/>
      <c r="AL737" s="122"/>
      <c r="AM737" s="122"/>
      <c r="AN737" s="101" t="s">
        <v>537</v>
      </c>
      <c r="AO737" s="101"/>
      <c r="AP737" s="101"/>
      <c r="AQ737" s="101"/>
      <c r="AR737" s="102" t="s">
        <v>610</v>
      </c>
      <c r="AS737" s="103"/>
      <c r="AT737" s="103"/>
      <c r="AU737" s="103"/>
      <c r="AV737" s="103"/>
      <c r="AW737" s="103"/>
      <c r="AX737" s="104"/>
      <c r="AY737" s="89"/>
      <c r="AZ737" s="89"/>
    </row>
    <row r="738" spans="1:52" ht="24.75" customHeight="1" x14ac:dyDescent="0.15">
      <c r="A738" s="123" t="s">
        <v>536</v>
      </c>
      <c r="B738" s="124"/>
      <c r="C738" s="124"/>
      <c r="D738" s="125"/>
      <c r="E738" s="122" t="s">
        <v>611</v>
      </c>
      <c r="F738" s="122"/>
      <c r="G738" s="122"/>
      <c r="H738" s="122"/>
      <c r="I738" s="122"/>
      <c r="J738" s="122"/>
      <c r="K738" s="122"/>
      <c r="L738" s="122"/>
      <c r="M738" s="122"/>
      <c r="N738" s="101" t="s">
        <v>535</v>
      </c>
      <c r="O738" s="101"/>
      <c r="P738" s="101"/>
      <c r="Q738" s="101"/>
      <c r="R738" s="122" t="s">
        <v>612</v>
      </c>
      <c r="S738" s="122"/>
      <c r="T738" s="122"/>
      <c r="U738" s="122"/>
      <c r="V738" s="122"/>
      <c r="W738" s="122"/>
      <c r="X738" s="122"/>
      <c r="Y738" s="122"/>
      <c r="Z738" s="122"/>
      <c r="AA738" s="101" t="s">
        <v>534</v>
      </c>
      <c r="AB738" s="101"/>
      <c r="AC738" s="101"/>
      <c r="AD738" s="101"/>
      <c r="AE738" s="122" t="s">
        <v>613</v>
      </c>
      <c r="AF738" s="122"/>
      <c r="AG738" s="122"/>
      <c r="AH738" s="122"/>
      <c r="AI738" s="122"/>
      <c r="AJ738" s="122"/>
      <c r="AK738" s="122"/>
      <c r="AL738" s="122"/>
      <c r="AM738" s="122"/>
      <c r="AN738" s="101" t="s">
        <v>530</v>
      </c>
      <c r="AO738" s="101"/>
      <c r="AP738" s="101"/>
      <c r="AQ738" s="101"/>
      <c r="AR738" s="102">
        <v>127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623</v>
      </c>
      <c r="H781" s="450"/>
      <c r="I781" s="450"/>
      <c r="J781" s="450"/>
      <c r="K781" s="451"/>
      <c r="L781" s="452" t="s">
        <v>625</v>
      </c>
      <c r="M781" s="453"/>
      <c r="N781" s="453"/>
      <c r="O781" s="453"/>
      <c r="P781" s="453"/>
      <c r="Q781" s="453"/>
      <c r="R781" s="453"/>
      <c r="S781" s="453"/>
      <c r="T781" s="453"/>
      <c r="U781" s="453"/>
      <c r="V781" s="453"/>
      <c r="W781" s="453"/>
      <c r="X781" s="454"/>
      <c r="Y781" s="455">
        <v>3777</v>
      </c>
      <c r="Z781" s="456"/>
      <c r="AA781" s="456"/>
      <c r="AB781" s="557"/>
      <c r="AC781" s="449" t="s">
        <v>627</v>
      </c>
      <c r="AD781" s="450"/>
      <c r="AE781" s="450"/>
      <c r="AF781" s="450"/>
      <c r="AG781" s="451"/>
      <c r="AH781" s="452" t="s">
        <v>647</v>
      </c>
      <c r="AI781" s="453"/>
      <c r="AJ781" s="453"/>
      <c r="AK781" s="453"/>
      <c r="AL781" s="453"/>
      <c r="AM781" s="453"/>
      <c r="AN781" s="453"/>
      <c r="AO781" s="453"/>
      <c r="AP781" s="453"/>
      <c r="AQ781" s="453"/>
      <c r="AR781" s="453"/>
      <c r="AS781" s="453"/>
      <c r="AT781" s="454"/>
      <c r="AU781" s="455">
        <v>770</v>
      </c>
      <c r="AV781" s="456"/>
      <c r="AW781" s="456"/>
      <c r="AX781" s="457"/>
    </row>
    <row r="782" spans="1:50" ht="24.75" customHeight="1" x14ac:dyDescent="0.15">
      <c r="A782" s="556"/>
      <c r="B782" s="763"/>
      <c r="C782" s="763"/>
      <c r="D782" s="763"/>
      <c r="E782" s="763"/>
      <c r="F782" s="764"/>
      <c r="G782" s="349" t="s">
        <v>624</v>
      </c>
      <c r="H782" s="350"/>
      <c r="I782" s="350"/>
      <c r="J782" s="350"/>
      <c r="K782" s="351"/>
      <c r="L782" s="402" t="s">
        <v>626</v>
      </c>
      <c r="M782" s="403"/>
      <c r="N782" s="403"/>
      <c r="O782" s="403"/>
      <c r="P782" s="403"/>
      <c r="Q782" s="403"/>
      <c r="R782" s="403"/>
      <c r="S782" s="403"/>
      <c r="T782" s="403"/>
      <c r="U782" s="403"/>
      <c r="V782" s="403"/>
      <c r="W782" s="403"/>
      <c r="X782" s="404"/>
      <c r="Y782" s="399">
        <v>261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4038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770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895" t="s">
        <v>670</v>
      </c>
      <c r="D837" s="896"/>
      <c r="E837" s="896"/>
      <c r="F837" s="896"/>
      <c r="G837" s="896"/>
      <c r="H837" s="896"/>
      <c r="I837" s="897"/>
      <c r="J837" s="420">
        <v>5010005007398</v>
      </c>
      <c r="K837" s="421"/>
      <c r="L837" s="421"/>
      <c r="M837" s="421"/>
      <c r="N837" s="421"/>
      <c r="O837" s="421"/>
      <c r="P837" s="317" t="s">
        <v>629</v>
      </c>
      <c r="Q837" s="318"/>
      <c r="R837" s="318"/>
      <c r="S837" s="318"/>
      <c r="T837" s="318"/>
      <c r="U837" s="318"/>
      <c r="V837" s="318"/>
      <c r="W837" s="318"/>
      <c r="X837" s="318"/>
      <c r="Y837" s="319">
        <v>4038</v>
      </c>
      <c r="Z837" s="320"/>
      <c r="AA837" s="320"/>
      <c r="AB837" s="321"/>
      <c r="AC837" s="329" t="s">
        <v>630</v>
      </c>
      <c r="AD837" s="424"/>
      <c r="AE837" s="424"/>
      <c r="AF837" s="424"/>
      <c r="AG837" s="424"/>
      <c r="AH837" s="422" t="s">
        <v>633</v>
      </c>
      <c r="AI837" s="423"/>
      <c r="AJ837" s="423"/>
      <c r="AK837" s="423"/>
      <c r="AL837" s="326" t="s">
        <v>633</v>
      </c>
      <c r="AM837" s="327"/>
      <c r="AN837" s="327"/>
      <c r="AO837" s="328"/>
      <c r="AP837" s="322" t="s">
        <v>633</v>
      </c>
      <c r="AQ837" s="322"/>
      <c r="AR837" s="322"/>
      <c r="AS837" s="322"/>
      <c r="AT837" s="322"/>
      <c r="AU837" s="322"/>
      <c r="AV837" s="322"/>
      <c r="AW837" s="322"/>
      <c r="AX837" s="322"/>
    </row>
    <row r="838" spans="1:50" ht="30" customHeight="1" x14ac:dyDescent="0.15">
      <c r="A838" s="405">
        <v>2</v>
      </c>
      <c r="B838" s="405">
        <v>1</v>
      </c>
      <c r="C838" s="895" t="s">
        <v>671</v>
      </c>
      <c r="D838" s="896"/>
      <c r="E838" s="896"/>
      <c r="F838" s="896"/>
      <c r="G838" s="896"/>
      <c r="H838" s="896"/>
      <c r="I838" s="897"/>
      <c r="J838" s="420">
        <v>2330005002106</v>
      </c>
      <c r="K838" s="421"/>
      <c r="L838" s="421"/>
      <c r="M838" s="421"/>
      <c r="N838" s="421"/>
      <c r="O838" s="421"/>
      <c r="P838" s="317" t="s">
        <v>629</v>
      </c>
      <c r="Q838" s="318"/>
      <c r="R838" s="318"/>
      <c r="S838" s="318"/>
      <c r="T838" s="318"/>
      <c r="U838" s="318"/>
      <c r="V838" s="318"/>
      <c r="W838" s="318"/>
      <c r="X838" s="318"/>
      <c r="Y838" s="319">
        <v>3735</v>
      </c>
      <c r="Z838" s="320"/>
      <c r="AA838" s="320"/>
      <c r="AB838" s="321"/>
      <c r="AC838" s="329" t="s">
        <v>630</v>
      </c>
      <c r="AD838" s="329"/>
      <c r="AE838" s="329"/>
      <c r="AF838" s="329"/>
      <c r="AG838" s="329"/>
      <c r="AH838" s="422" t="s">
        <v>633</v>
      </c>
      <c r="AI838" s="423"/>
      <c r="AJ838" s="423"/>
      <c r="AK838" s="423"/>
      <c r="AL838" s="326" t="s">
        <v>634</v>
      </c>
      <c r="AM838" s="327"/>
      <c r="AN838" s="327"/>
      <c r="AO838" s="328"/>
      <c r="AP838" s="322" t="s">
        <v>634</v>
      </c>
      <c r="AQ838" s="322"/>
      <c r="AR838" s="322"/>
      <c r="AS838" s="322"/>
      <c r="AT838" s="322"/>
      <c r="AU838" s="322"/>
      <c r="AV838" s="322"/>
      <c r="AW838" s="322"/>
      <c r="AX838" s="322"/>
    </row>
    <row r="839" spans="1:50" ht="30" customHeight="1" x14ac:dyDescent="0.15">
      <c r="A839" s="405">
        <v>3</v>
      </c>
      <c r="B839" s="405">
        <v>1</v>
      </c>
      <c r="C839" s="895" t="s">
        <v>672</v>
      </c>
      <c r="D839" s="898"/>
      <c r="E839" s="898"/>
      <c r="F839" s="898"/>
      <c r="G839" s="898"/>
      <c r="H839" s="898"/>
      <c r="I839" s="899"/>
      <c r="J839" s="420">
        <v>3290005003743</v>
      </c>
      <c r="K839" s="421"/>
      <c r="L839" s="421"/>
      <c r="M839" s="421"/>
      <c r="N839" s="421"/>
      <c r="O839" s="421"/>
      <c r="P839" s="317" t="s">
        <v>629</v>
      </c>
      <c r="Q839" s="318"/>
      <c r="R839" s="318"/>
      <c r="S839" s="318"/>
      <c r="T839" s="318"/>
      <c r="U839" s="318"/>
      <c r="V839" s="318"/>
      <c r="W839" s="318"/>
      <c r="X839" s="318"/>
      <c r="Y839" s="319">
        <v>3454</v>
      </c>
      <c r="Z839" s="320"/>
      <c r="AA839" s="320"/>
      <c r="AB839" s="321"/>
      <c r="AC839" s="329" t="s">
        <v>631</v>
      </c>
      <c r="AD839" s="329"/>
      <c r="AE839" s="329"/>
      <c r="AF839" s="329"/>
      <c r="AG839" s="329"/>
      <c r="AH839" s="324" t="s">
        <v>633</v>
      </c>
      <c r="AI839" s="325"/>
      <c r="AJ839" s="325"/>
      <c r="AK839" s="325"/>
      <c r="AL839" s="326" t="s">
        <v>635</v>
      </c>
      <c r="AM839" s="327"/>
      <c r="AN839" s="327"/>
      <c r="AO839" s="328"/>
      <c r="AP839" s="322" t="s">
        <v>634</v>
      </c>
      <c r="AQ839" s="322"/>
      <c r="AR839" s="322"/>
      <c r="AS839" s="322"/>
      <c r="AT839" s="322"/>
      <c r="AU839" s="322"/>
      <c r="AV839" s="322"/>
      <c r="AW839" s="322"/>
      <c r="AX839" s="322"/>
    </row>
    <row r="840" spans="1:50" ht="30" customHeight="1" x14ac:dyDescent="0.15">
      <c r="A840" s="405">
        <v>4</v>
      </c>
      <c r="B840" s="405">
        <v>1</v>
      </c>
      <c r="C840" s="895" t="s">
        <v>673</v>
      </c>
      <c r="D840" s="898"/>
      <c r="E840" s="898"/>
      <c r="F840" s="898"/>
      <c r="G840" s="898"/>
      <c r="H840" s="898"/>
      <c r="I840" s="899"/>
      <c r="J840" s="420">
        <v>3130005005532</v>
      </c>
      <c r="K840" s="421"/>
      <c r="L840" s="421"/>
      <c r="M840" s="421"/>
      <c r="N840" s="421"/>
      <c r="O840" s="421"/>
      <c r="P840" s="317" t="s">
        <v>629</v>
      </c>
      <c r="Q840" s="318"/>
      <c r="R840" s="318"/>
      <c r="S840" s="318"/>
      <c r="T840" s="318"/>
      <c r="U840" s="318"/>
      <c r="V840" s="318"/>
      <c r="W840" s="318"/>
      <c r="X840" s="318"/>
      <c r="Y840" s="319">
        <v>3009</v>
      </c>
      <c r="Z840" s="320"/>
      <c r="AA840" s="320"/>
      <c r="AB840" s="321"/>
      <c r="AC840" s="329" t="s">
        <v>630</v>
      </c>
      <c r="AD840" s="329"/>
      <c r="AE840" s="329"/>
      <c r="AF840" s="329"/>
      <c r="AG840" s="329"/>
      <c r="AH840" s="324" t="s">
        <v>633</v>
      </c>
      <c r="AI840" s="325"/>
      <c r="AJ840" s="325"/>
      <c r="AK840" s="325"/>
      <c r="AL840" s="326" t="s">
        <v>633</v>
      </c>
      <c r="AM840" s="327"/>
      <c r="AN840" s="327"/>
      <c r="AO840" s="328"/>
      <c r="AP840" s="322" t="s">
        <v>633</v>
      </c>
      <c r="AQ840" s="322"/>
      <c r="AR840" s="322"/>
      <c r="AS840" s="322"/>
      <c r="AT840" s="322"/>
      <c r="AU840" s="322"/>
      <c r="AV840" s="322"/>
      <c r="AW840" s="322"/>
      <c r="AX840" s="322"/>
    </row>
    <row r="841" spans="1:50" ht="30" customHeight="1" x14ac:dyDescent="0.15">
      <c r="A841" s="405">
        <v>5</v>
      </c>
      <c r="B841" s="405">
        <v>1</v>
      </c>
      <c r="C841" s="895" t="s">
        <v>674</v>
      </c>
      <c r="D841" s="896"/>
      <c r="E841" s="896"/>
      <c r="F841" s="896"/>
      <c r="G841" s="896"/>
      <c r="H841" s="896"/>
      <c r="I841" s="897"/>
      <c r="J841" s="420">
        <v>3180005006071</v>
      </c>
      <c r="K841" s="421"/>
      <c r="L841" s="421"/>
      <c r="M841" s="421"/>
      <c r="N841" s="421"/>
      <c r="O841" s="421"/>
      <c r="P841" s="317" t="s">
        <v>629</v>
      </c>
      <c r="Q841" s="318"/>
      <c r="R841" s="318"/>
      <c r="S841" s="318"/>
      <c r="T841" s="318"/>
      <c r="U841" s="318"/>
      <c r="V841" s="318"/>
      <c r="W841" s="318"/>
      <c r="X841" s="318"/>
      <c r="Y841" s="319">
        <v>2505</v>
      </c>
      <c r="Z841" s="320"/>
      <c r="AA841" s="320"/>
      <c r="AB841" s="321"/>
      <c r="AC841" s="323" t="s">
        <v>630</v>
      </c>
      <c r="AD841" s="323"/>
      <c r="AE841" s="323"/>
      <c r="AF841" s="323"/>
      <c r="AG841" s="323"/>
      <c r="AH841" s="324" t="s">
        <v>633</v>
      </c>
      <c r="AI841" s="325"/>
      <c r="AJ841" s="325"/>
      <c r="AK841" s="325"/>
      <c r="AL841" s="326" t="s">
        <v>634</v>
      </c>
      <c r="AM841" s="327"/>
      <c r="AN841" s="327"/>
      <c r="AO841" s="328"/>
      <c r="AP841" s="322" t="s">
        <v>634</v>
      </c>
      <c r="AQ841" s="322"/>
      <c r="AR841" s="322"/>
      <c r="AS841" s="322"/>
      <c r="AT841" s="322"/>
      <c r="AU841" s="322"/>
      <c r="AV841" s="322"/>
      <c r="AW841" s="322"/>
      <c r="AX841" s="322"/>
    </row>
    <row r="842" spans="1:50" ht="30" customHeight="1" x14ac:dyDescent="0.15">
      <c r="A842" s="405">
        <v>6</v>
      </c>
      <c r="B842" s="405">
        <v>1</v>
      </c>
      <c r="C842" s="895" t="s">
        <v>675</v>
      </c>
      <c r="D842" s="896"/>
      <c r="E842" s="896"/>
      <c r="F842" s="896"/>
      <c r="G842" s="896"/>
      <c r="H842" s="896"/>
      <c r="I842" s="897"/>
      <c r="J842" s="420">
        <v>8010105000820</v>
      </c>
      <c r="K842" s="421"/>
      <c r="L842" s="421"/>
      <c r="M842" s="421"/>
      <c r="N842" s="421"/>
      <c r="O842" s="421"/>
      <c r="P842" s="317" t="s">
        <v>629</v>
      </c>
      <c r="Q842" s="318"/>
      <c r="R842" s="318"/>
      <c r="S842" s="318"/>
      <c r="T842" s="318"/>
      <c r="U842" s="318"/>
      <c r="V842" s="318"/>
      <c r="W842" s="318"/>
      <c r="X842" s="318"/>
      <c r="Y842" s="319">
        <v>2194</v>
      </c>
      <c r="Z842" s="320"/>
      <c r="AA842" s="320"/>
      <c r="AB842" s="321"/>
      <c r="AC842" s="323" t="s">
        <v>632</v>
      </c>
      <c r="AD842" s="323"/>
      <c r="AE842" s="323"/>
      <c r="AF842" s="323"/>
      <c r="AG842" s="323"/>
      <c r="AH842" s="324" t="s">
        <v>634</v>
      </c>
      <c r="AI842" s="325"/>
      <c r="AJ842" s="325"/>
      <c r="AK842" s="325"/>
      <c r="AL842" s="326" t="s">
        <v>634</v>
      </c>
      <c r="AM842" s="327"/>
      <c r="AN842" s="327"/>
      <c r="AO842" s="328"/>
      <c r="AP842" s="322" t="s">
        <v>634</v>
      </c>
      <c r="AQ842" s="322"/>
      <c r="AR842" s="322"/>
      <c r="AS842" s="322"/>
      <c r="AT842" s="322"/>
      <c r="AU842" s="322"/>
      <c r="AV842" s="322"/>
      <c r="AW842" s="322"/>
      <c r="AX842" s="322"/>
    </row>
    <row r="843" spans="1:50" ht="30" customHeight="1" x14ac:dyDescent="0.15">
      <c r="A843" s="405">
        <v>7</v>
      </c>
      <c r="B843" s="405">
        <v>1</v>
      </c>
      <c r="C843" s="895" t="s">
        <v>676</v>
      </c>
      <c r="D843" s="896"/>
      <c r="E843" s="896"/>
      <c r="F843" s="896"/>
      <c r="G843" s="896"/>
      <c r="H843" s="896"/>
      <c r="I843" s="897"/>
      <c r="J843" s="420">
        <v>6340005001879</v>
      </c>
      <c r="K843" s="421"/>
      <c r="L843" s="421"/>
      <c r="M843" s="421"/>
      <c r="N843" s="421"/>
      <c r="O843" s="421"/>
      <c r="P843" s="317" t="s">
        <v>629</v>
      </c>
      <c r="Q843" s="318"/>
      <c r="R843" s="318"/>
      <c r="S843" s="318"/>
      <c r="T843" s="318"/>
      <c r="U843" s="318"/>
      <c r="V843" s="318"/>
      <c r="W843" s="318"/>
      <c r="X843" s="318"/>
      <c r="Y843" s="319">
        <v>1693</v>
      </c>
      <c r="Z843" s="320"/>
      <c r="AA843" s="320"/>
      <c r="AB843" s="321"/>
      <c r="AC843" s="323" t="s">
        <v>630</v>
      </c>
      <c r="AD843" s="323"/>
      <c r="AE843" s="323"/>
      <c r="AF843" s="323"/>
      <c r="AG843" s="323"/>
      <c r="AH843" s="324" t="s">
        <v>633</v>
      </c>
      <c r="AI843" s="325"/>
      <c r="AJ843" s="325"/>
      <c r="AK843" s="325"/>
      <c r="AL843" s="326" t="s">
        <v>634</v>
      </c>
      <c r="AM843" s="327"/>
      <c r="AN843" s="327"/>
      <c r="AO843" s="328"/>
      <c r="AP843" s="322" t="s">
        <v>634</v>
      </c>
      <c r="AQ843" s="322"/>
      <c r="AR843" s="322"/>
      <c r="AS843" s="322"/>
      <c r="AT843" s="322"/>
      <c r="AU843" s="322"/>
      <c r="AV843" s="322"/>
      <c r="AW843" s="322"/>
      <c r="AX843" s="322"/>
    </row>
    <row r="844" spans="1:50" ht="30" customHeight="1" x14ac:dyDescent="0.15">
      <c r="A844" s="405">
        <v>8</v>
      </c>
      <c r="B844" s="405">
        <v>1</v>
      </c>
      <c r="C844" s="895" t="s">
        <v>677</v>
      </c>
      <c r="D844" s="896"/>
      <c r="E844" s="896"/>
      <c r="F844" s="896"/>
      <c r="G844" s="896"/>
      <c r="H844" s="896"/>
      <c r="I844" s="897"/>
      <c r="J844" s="420">
        <v>9250005001134</v>
      </c>
      <c r="K844" s="421"/>
      <c r="L844" s="421"/>
      <c r="M844" s="421"/>
      <c r="N844" s="421"/>
      <c r="O844" s="421"/>
      <c r="P844" s="317" t="s">
        <v>629</v>
      </c>
      <c r="Q844" s="318"/>
      <c r="R844" s="318"/>
      <c r="S844" s="318"/>
      <c r="T844" s="318"/>
      <c r="U844" s="318"/>
      <c r="V844" s="318"/>
      <c r="W844" s="318"/>
      <c r="X844" s="318"/>
      <c r="Y844" s="319">
        <v>1636</v>
      </c>
      <c r="Z844" s="320"/>
      <c r="AA844" s="320"/>
      <c r="AB844" s="321"/>
      <c r="AC844" s="323" t="s">
        <v>630</v>
      </c>
      <c r="AD844" s="323"/>
      <c r="AE844" s="323"/>
      <c r="AF844" s="323"/>
      <c r="AG844" s="323"/>
      <c r="AH844" s="324" t="s">
        <v>634</v>
      </c>
      <c r="AI844" s="325"/>
      <c r="AJ844" s="325"/>
      <c r="AK844" s="325"/>
      <c r="AL844" s="326" t="s">
        <v>635</v>
      </c>
      <c r="AM844" s="327"/>
      <c r="AN844" s="327"/>
      <c r="AO844" s="328"/>
      <c r="AP844" s="322" t="s">
        <v>634</v>
      </c>
      <c r="AQ844" s="322"/>
      <c r="AR844" s="322"/>
      <c r="AS844" s="322"/>
      <c r="AT844" s="322"/>
      <c r="AU844" s="322"/>
      <c r="AV844" s="322"/>
      <c r="AW844" s="322"/>
      <c r="AX844" s="322"/>
    </row>
    <row r="845" spans="1:50" ht="30" customHeight="1" x14ac:dyDescent="0.15">
      <c r="A845" s="405">
        <v>9</v>
      </c>
      <c r="B845" s="405">
        <v>1</v>
      </c>
      <c r="C845" s="895" t="s">
        <v>678</v>
      </c>
      <c r="D845" s="896"/>
      <c r="E845" s="896"/>
      <c r="F845" s="896"/>
      <c r="G845" s="896"/>
      <c r="H845" s="896"/>
      <c r="I845" s="897"/>
      <c r="J845" s="420">
        <v>7370005002147</v>
      </c>
      <c r="K845" s="421"/>
      <c r="L845" s="421"/>
      <c r="M845" s="421"/>
      <c r="N845" s="421"/>
      <c r="O845" s="421"/>
      <c r="P845" s="317" t="s">
        <v>629</v>
      </c>
      <c r="Q845" s="318"/>
      <c r="R845" s="318"/>
      <c r="S845" s="318"/>
      <c r="T845" s="318"/>
      <c r="U845" s="318"/>
      <c r="V845" s="318"/>
      <c r="W845" s="318"/>
      <c r="X845" s="318"/>
      <c r="Y845" s="319">
        <v>1398</v>
      </c>
      <c r="Z845" s="320"/>
      <c r="AA845" s="320"/>
      <c r="AB845" s="321"/>
      <c r="AC845" s="323" t="s">
        <v>630</v>
      </c>
      <c r="AD845" s="323"/>
      <c r="AE845" s="323"/>
      <c r="AF845" s="323"/>
      <c r="AG845" s="323"/>
      <c r="AH845" s="324" t="s">
        <v>634</v>
      </c>
      <c r="AI845" s="325"/>
      <c r="AJ845" s="325"/>
      <c r="AK845" s="325"/>
      <c r="AL845" s="326" t="s">
        <v>634</v>
      </c>
      <c r="AM845" s="327"/>
      <c r="AN845" s="327"/>
      <c r="AO845" s="328"/>
      <c r="AP845" s="322" t="s">
        <v>634</v>
      </c>
      <c r="AQ845" s="322"/>
      <c r="AR845" s="322"/>
      <c r="AS845" s="322"/>
      <c r="AT845" s="322"/>
      <c r="AU845" s="322"/>
      <c r="AV845" s="322"/>
      <c r="AW845" s="322"/>
      <c r="AX845" s="322"/>
    </row>
    <row r="846" spans="1:50" ht="30" customHeight="1" x14ac:dyDescent="0.15">
      <c r="A846" s="405">
        <v>10</v>
      </c>
      <c r="B846" s="405">
        <v>1</v>
      </c>
      <c r="C846" s="895" t="s">
        <v>679</v>
      </c>
      <c r="D846" s="896"/>
      <c r="E846" s="896"/>
      <c r="F846" s="896"/>
      <c r="G846" s="896"/>
      <c r="H846" s="896"/>
      <c r="I846" s="897"/>
      <c r="J846" s="420">
        <v>5050005005266</v>
      </c>
      <c r="K846" s="421"/>
      <c r="L846" s="421"/>
      <c r="M846" s="421"/>
      <c r="N846" s="421"/>
      <c r="O846" s="421"/>
      <c r="P846" s="317" t="s">
        <v>629</v>
      </c>
      <c r="Q846" s="318"/>
      <c r="R846" s="318"/>
      <c r="S846" s="318"/>
      <c r="T846" s="318"/>
      <c r="U846" s="318"/>
      <c r="V846" s="318"/>
      <c r="W846" s="318"/>
      <c r="X846" s="318"/>
      <c r="Y846" s="319">
        <v>1336</v>
      </c>
      <c r="Z846" s="320"/>
      <c r="AA846" s="320"/>
      <c r="AB846" s="321"/>
      <c r="AC846" s="323" t="s">
        <v>630</v>
      </c>
      <c r="AD846" s="323"/>
      <c r="AE846" s="323"/>
      <c r="AF846" s="323"/>
      <c r="AG846" s="323"/>
      <c r="AH846" s="324" t="s">
        <v>633</v>
      </c>
      <c r="AI846" s="325"/>
      <c r="AJ846" s="325"/>
      <c r="AK846" s="325"/>
      <c r="AL846" s="326" t="s">
        <v>634</v>
      </c>
      <c r="AM846" s="327"/>
      <c r="AN846" s="327"/>
      <c r="AO846" s="328"/>
      <c r="AP846" s="322" t="s">
        <v>633</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41.25" customHeight="1" x14ac:dyDescent="0.15">
      <c r="A870" s="405">
        <v>1</v>
      </c>
      <c r="B870" s="405">
        <v>1</v>
      </c>
      <c r="C870" s="419" t="s">
        <v>636</v>
      </c>
      <c r="D870" s="419"/>
      <c r="E870" s="419"/>
      <c r="F870" s="419"/>
      <c r="G870" s="419"/>
      <c r="H870" s="419"/>
      <c r="I870" s="419"/>
      <c r="J870" s="420">
        <v>4010401101573</v>
      </c>
      <c r="K870" s="421"/>
      <c r="L870" s="421"/>
      <c r="M870" s="421"/>
      <c r="N870" s="421"/>
      <c r="O870" s="421"/>
      <c r="P870" s="317" t="s">
        <v>689</v>
      </c>
      <c r="Q870" s="318"/>
      <c r="R870" s="318"/>
      <c r="S870" s="318"/>
      <c r="T870" s="318"/>
      <c r="U870" s="318"/>
      <c r="V870" s="318"/>
      <c r="W870" s="318"/>
      <c r="X870" s="318"/>
      <c r="Y870" s="319">
        <v>770</v>
      </c>
      <c r="Z870" s="320"/>
      <c r="AA870" s="320"/>
      <c r="AB870" s="321"/>
      <c r="AC870" s="329" t="s">
        <v>196</v>
      </c>
      <c r="AD870" s="424"/>
      <c r="AE870" s="424"/>
      <c r="AF870" s="424"/>
      <c r="AG870" s="424"/>
      <c r="AH870" s="422" t="s">
        <v>648</v>
      </c>
      <c r="AI870" s="423"/>
      <c r="AJ870" s="423"/>
      <c r="AK870" s="423"/>
      <c r="AL870" s="326" t="s">
        <v>563</v>
      </c>
      <c r="AM870" s="327"/>
      <c r="AN870" s="327"/>
      <c r="AO870" s="328"/>
      <c r="AP870" s="322" t="s">
        <v>633</v>
      </c>
      <c r="AQ870" s="322"/>
      <c r="AR870" s="322"/>
      <c r="AS870" s="322"/>
      <c r="AT870" s="322"/>
      <c r="AU870" s="322"/>
      <c r="AV870" s="322"/>
      <c r="AW870" s="322"/>
      <c r="AX870" s="322"/>
    </row>
    <row r="871" spans="1:50" ht="30" customHeight="1" x14ac:dyDescent="0.15">
      <c r="A871" s="405">
        <v>2</v>
      </c>
      <c r="B871" s="405">
        <v>1</v>
      </c>
      <c r="C871" s="419" t="s">
        <v>637</v>
      </c>
      <c r="D871" s="419"/>
      <c r="E871" s="419"/>
      <c r="F871" s="419"/>
      <c r="G871" s="419"/>
      <c r="H871" s="419"/>
      <c r="I871" s="419"/>
      <c r="J871" s="420">
        <v>1010401013565</v>
      </c>
      <c r="K871" s="421"/>
      <c r="L871" s="421"/>
      <c r="M871" s="421"/>
      <c r="N871" s="421"/>
      <c r="O871" s="421"/>
      <c r="P871" s="317" t="s">
        <v>646</v>
      </c>
      <c r="Q871" s="318"/>
      <c r="R871" s="318"/>
      <c r="S871" s="318"/>
      <c r="T871" s="318"/>
      <c r="U871" s="318"/>
      <c r="V871" s="318"/>
      <c r="W871" s="318"/>
      <c r="X871" s="318"/>
      <c r="Y871" s="319">
        <v>641</v>
      </c>
      <c r="Z871" s="320"/>
      <c r="AA871" s="320"/>
      <c r="AB871" s="321"/>
      <c r="AC871" s="329" t="s">
        <v>493</v>
      </c>
      <c r="AD871" s="329"/>
      <c r="AE871" s="329"/>
      <c r="AF871" s="329"/>
      <c r="AG871" s="329"/>
      <c r="AH871" s="422">
        <v>1</v>
      </c>
      <c r="AI871" s="423"/>
      <c r="AJ871" s="423"/>
      <c r="AK871" s="423"/>
      <c r="AL871" s="326">
        <v>98.1</v>
      </c>
      <c r="AM871" s="327"/>
      <c r="AN871" s="327"/>
      <c r="AO871" s="328"/>
      <c r="AP871" s="322" t="s">
        <v>633</v>
      </c>
      <c r="AQ871" s="322"/>
      <c r="AR871" s="322"/>
      <c r="AS871" s="322"/>
      <c r="AT871" s="322"/>
      <c r="AU871" s="322"/>
      <c r="AV871" s="322"/>
      <c r="AW871" s="322"/>
      <c r="AX871" s="322"/>
    </row>
    <row r="872" spans="1:50" ht="30" customHeight="1" x14ac:dyDescent="0.15">
      <c r="A872" s="405">
        <v>3</v>
      </c>
      <c r="B872" s="405">
        <v>1</v>
      </c>
      <c r="C872" s="425" t="s">
        <v>638</v>
      </c>
      <c r="D872" s="419"/>
      <c r="E872" s="419"/>
      <c r="F872" s="419"/>
      <c r="G872" s="419"/>
      <c r="H872" s="419"/>
      <c r="I872" s="419"/>
      <c r="J872" s="420">
        <v>5120001026309</v>
      </c>
      <c r="K872" s="421"/>
      <c r="L872" s="421"/>
      <c r="M872" s="421"/>
      <c r="N872" s="421"/>
      <c r="O872" s="421"/>
      <c r="P872" s="317" t="s">
        <v>646</v>
      </c>
      <c r="Q872" s="318"/>
      <c r="R872" s="318"/>
      <c r="S872" s="318"/>
      <c r="T872" s="318"/>
      <c r="U872" s="318"/>
      <c r="V872" s="318"/>
      <c r="W872" s="318"/>
      <c r="X872" s="318"/>
      <c r="Y872" s="319">
        <v>597</v>
      </c>
      <c r="Z872" s="320"/>
      <c r="AA872" s="320"/>
      <c r="AB872" s="321"/>
      <c r="AC872" s="329" t="s">
        <v>494</v>
      </c>
      <c r="AD872" s="329"/>
      <c r="AE872" s="329"/>
      <c r="AF872" s="329"/>
      <c r="AG872" s="329"/>
      <c r="AH872" s="324">
        <v>5</v>
      </c>
      <c r="AI872" s="325"/>
      <c r="AJ872" s="325"/>
      <c r="AK872" s="325"/>
      <c r="AL872" s="326">
        <v>95.48</v>
      </c>
      <c r="AM872" s="327"/>
      <c r="AN872" s="327"/>
      <c r="AO872" s="328"/>
      <c r="AP872" s="322" t="s">
        <v>633</v>
      </c>
      <c r="AQ872" s="322"/>
      <c r="AR872" s="322"/>
      <c r="AS872" s="322"/>
      <c r="AT872" s="322"/>
      <c r="AU872" s="322"/>
      <c r="AV872" s="322"/>
      <c r="AW872" s="322"/>
      <c r="AX872" s="322"/>
    </row>
    <row r="873" spans="1:50" ht="30" customHeight="1" x14ac:dyDescent="0.15">
      <c r="A873" s="405">
        <v>4</v>
      </c>
      <c r="B873" s="405">
        <v>1</v>
      </c>
      <c r="C873" s="425" t="s">
        <v>639</v>
      </c>
      <c r="D873" s="419"/>
      <c r="E873" s="419"/>
      <c r="F873" s="419"/>
      <c r="G873" s="419"/>
      <c r="H873" s="419"/>
      <c r="I873" s="419"/>
      <c r="J873" s="420">
        <v>7120001059694</v>
      </c>
      <c r="K873" s="421"/>
      <c r="L873" s="421"/>
      <c r="M873" s="421"/>
      <c r="N873" s="421"/>
      <c r="O873" s="421"/>
      <c r="P873" s="317" t="s">
        <v>646</v>
      </c>
      <c r="Q873" s="318"/>
      <c r="R873" s="318"/>
      <c r="S873" s="318"/>
      <c r="T873" s="318"/>
      <c r="U873" s="318"/>
      <c r="V873" s="318"/>
      <c r="W873" s="318"/>
      <c r="X873" s="318"/>
      <c r="Y873" s="319">
        <v>487</v>
      </c>
      <c r="Z873" s="320"/>
      <c r="AA873" s="320"/>
      <c r="AB873" s="321"/>
      <c r="AC873" s="329" t="s">
        <v>493</v>
      </c>
      <c r="AD873" s="329"/>
      <c r="AE873" s="329"/>
      <c r="AF873" s="329"/>
      <c r="AG873" s="329"/>
      <c r="AH873" s="324">
        <v>5</v>
      </c>
      <c r="AI873" s="325"/>
      <c r="AJ873" s="325"/>
      <c r="AK873" s="325"/>
      <c r="AL873" s="326">
        <v>97.83</v>
      </c>
      <c r="AM873" s="327"/>
      <c r="AN873" s="327"/>
      <c r="AO873" s="328"/>
      <c r="AP873" s="322" t="s">
        <v>633</v>
      </c>
      <c r="AQ873" s="322"/>
      <c r="AR873" s="322"/>
      <c r="AS873" s="322"/>
      <c r="AT873" s="322"/>
      <c r="AU873" s="322"/>
      <c r="AV873" s="322"/>
      <c r="AW873" s="322"/>
      <c r="AX873" s="322"/>
    </row>
    <row r="874" spans="1:50" ht="30" customHeight="1" x14ac:dyDescent="0.15">
      <c r="A874" s="405">
        <v>5</v>
      </c>
      <c r="B874" s="405">
        <v>1</v>
      </c>
      <c r="C874" s="419" t="s">
        <v>640</v>
      </c>
      <c r="D874" s="419"/>
      <c r="E874" s="419"/>
      <c r="F874" s="419"/>
      <c r="G874" s="419"/>
      <c r="H874" s="419"/>
      <c r="I874" s="419"/>
      <c r="J874" s="420">
        <v>1010001001805</v>
      </c>
      <c r="K874" s="421"/>
      <c r="L874" s="421"/>
      <c r="M874" s="421"/>
      <c r="N874" s="421"/>
      <c r="O874" s="421"/>
      <c r="P874" s="317" t="s">
        <v>646</v>
      </c>
      <c r="Q874" s="318"/>
      <c r="R874" s="318"/>
      <c r="S874" s="318"/>
      <c r="T874" s="318"/>
      <c r="U874" s="318"/>
      <c r="V874" s="318"/>
      <c r="W874" s="318"/>
      <c r="X874" s="318"/>
      <c r="Y874" s="319">
        <v>279</v>
      </c>
      <c r="Z874" s="320"/>
      <c r="AA874" s="320"/>
      <c r="AB874" s="321"/>
      <c r="AC874" s="323" t="s">
        <v>493</v>
      </c>
      <c r="AD874" s="323"/>
      <c r="AE874" s="323"/>
      <c r="AF874" s="323"/>
      <c r="AG874" s="323"/>
      <c r="AH874" s="324">
        <v>1</v>
      </c>
      <c r="AI874" s="325"/>
      <c r="AJ874" s="325"/>
      <c r="AK874" s="325"/>
      <c r="AL874" s="326">
        <v>99.83</v>
      </c>
      <c r="AM874" s="327"/>
      <c r="AN874" s="327"/>
      <c r="AO874" s="328"/>
      <c r="AP874" s="322" t="s">
        <v>634</v>
      </c>
      <c r="AQ874" s="322"/>
      <c r="AR874" s="322"/>
      <c r="AS874" s="322"/>
      <c r="AT874" s="322"/>
      <c r="AU874" s="322"/>
      <c r="AV874" s="322"/>
      <c r="AW874" s="322"/>
      <c r="AX874" s="322"/>
    </row>
    <row r="875" spans="1:50" ht="36.75" customHeight="1" x14ac:dyDescent="0.15">
      <c r="A875" s="405">
        <v>6</v>
      </c>
      <c r="B875" s="405">
        <v>1</v>
      </c>
      <c r="C875" s="419" t="s">
        <v>641</v>
      </c>
      <c r="D875" s="419"/>
      <c r="E875" s="419"/>
      <c r="F875" s="419"/>
      <c r="G875" s="419"/>
      <c r="H875" s="419"/>
      <c r="I875" s="419"/>
      <c r="J875" s="420">
        <v>4010401056743</v>
      </c>
      <c r="K875" s="421"/>
      <c r="L875" s="421"/>
      <c r="M875" s="421"/>
      <c r="N875" s="421"/>
      <c r="O875" s="421"/>
      <c r="P875" s="317" t="s">
        <v>689</v>
      </c>
      <c r="Q875" s="318"/>
      <c r="R875" s="318"/>
      <c r="S875" s="318"/>
      <c r="T875" s="318"/>
      <c r="U875" s="318"/>
      <c r="V875" s="318"/>
      <c r="W875" s="318"/>
      <c r="X875" s="318"/>
      <c r="Y875" s="319">
        <v>161</v>
      </c>
      <c r="Z875" s="320"/>
      <c r="AA875" s="320"/>
      <c r="AB875" s="321"/>
      <c r="AC875" s="323" t="s">
        <v>196</v>
      </c>
      <c r="AD875" s="323"/>
      <c r="AE875" s="323"/>
      <c r="AF875" s="323"/>
      <c r="AG875" s="323"/>
      <c r="AH875" s="324" t="s">
        <v>648</v>
      </c>
      <c r="AI875" s="325"/>
      <c r="AJ875" s="325"/>
      <c r="AK875" s="325"/>
      <c r="AL875" s="326" t="s">
        <v>563</v>
      </c>
      <c r="AM875" s="327"/>
      <c r="AN875" s="327"/>
      <c r="AO875" s="328"/>
      <c r="AP875" s="322" t="s">
        <v>634</v>
      </c>
      <c r="AQ875" s="322"/>
      <c r="AR875" s="322"/>
      <c r="AS875" s="322"/>
      <c r="AT875" s="322"/>
      <c r="AU875" s="322"/>
      <c r="AV875" s="322"/>
      <c r="AW875" s="322"/>
      <c r="AX875" s="322"/>
    </row>
    <row r="876" spans="1:50" ht="30" customHeight="1" x14ac:dyDescent="0.15">
      <c r="A876" s="405">
        <v>7</v>
      </c>
      <c r="B876" s="405">
        <v>1</v>
      </c>
      <c r="C876" s="419" t="s">
        <v>642</v>
      </c>
      <c r="D876" s="419"/>
      <c r="E876" s="419"/>
      <c r="F876" s="419"/>
      <c r="G876" s="419"/>
      <c r="H876" s="419"/>
      <c r="I876" s="419"/>
      <c r="J876" s="420">
        <v>6220001001754</v>
      </c>
      <c r="K876" s="421"/>
      <c r="L876" s="421"/>
      <c r="M876" s="421"/>
      <c r="N876" s="421"/>
      <c r="O876" s="421"/>
      <c r="P876" s="317" t="s">
        <v>646</v>
      </c>
      <c r="Q876" s="318"/>
      <c r="R876" s="318"/>
      <c r="S876" s="318"/>
      <c r="T876" s="318"/>
      <c r="U876" s="318"/>
      <c r="V876" s="318"/>
      <c r="W876" s="318"/>
      <c r="X876" s="318"/>
      <c r="Y876" s="319">
        <v>146</v>
      </c>
      <c r="Z876" s="320"/>
      <c r="AA876" s="320"/>
      <c r="AB876" s="321"/>
      <c r="AC876" s="323" t="s">
        <v>493</v>
      </c>
      <c r="AD876" s="323"/>
      <c r="AE876" s="323"/>
      <c r="AF876" s="323"/>
      <c r="AG876" s="323"/>
      <c r="AH876" s="324">
        <v>3</v>
      </c>
      <c r="AI876" s="325"/>
      <c r="AJ876" s="325"/>
      <c r="AK876" s="325"/>
      <c r="AL876" s="326">
        <v>91.93</v>
      </c>
      <c r="AM876" s="327"/>
      <c r="AN876" s="327"/>
      <c r="AO876" s="328"/>
      <c r="AP876" s="322" t="s">
        <v>634</v>
      </c>
      <c r="AQ876" s="322"/>
      <c r="AR876" s="322"/>
      <c r="AS876" s="322"/>
      <c r="AT876" s="322"/>
      <c r="AU876" s="322"/>
      <c r="AV876" s="322"/>
      <c r="AW876" s="322"/>
      <c r="AX876" s="322"/>
    </row>
    <row r="877" spans="1:50" ht="30" customHeight="1" x14ac:dyDescent="0.15">
      <c r="A877" s="405">
        <v>8</v>
      </c>
      <c r="B877" s="405">
        <v>1</v>
      </c>
      <c r="C877" s="419" t="s">
        <v>643</v>
      </c>
      <c r="D877" s="419"/>
      <c r="E877" s="419"/>
      <c r="F877" s="419"/>
      <c r="G877" s="419"/>
      <c r="H877" s="419"/>
      <c r="I877" s="419"/>
      <c r="J877" s="420">
        <v>5010901007492</v>
      </c>
      <c r="K877" s="421"/>
      <c r="L877" s="421"/>
      <c r="M877" s="421"/>
      <c r="N877" s="421"/>
      <c r="O877" s="421"/>
      <c r="P877" s="317" t="s">
        <v>646</v>
      </c>
      <c r="Q877" s="318"/>
      <c r="R877" s="318"/>
      <c r="S877" s="318"/>
      <c r="T877" s="318"/>
      <c r="U877" s="318"/>
      <c r="V877" s="318"/>
      <c r="W877" s="318"/>
      <c r="X877" s="318"/>
      <c r="Y877" s="319">
        <v>144</v>
      </c>
      <c r="Z877" s="320"/>
      <c r="AA877" s="320"/>
      <c r="AB877" s="321"/>
      <c r="AC877" s="323" t="s">
        <v>493</v>
      </c>
      <c r="AD877" s="323"/>
      <c r="AE877" s="323"/>
      <c r="AF877" s="323"/>
      <c r="AG877" s="323"/>
      <c r="AH877" s="324">
        <v>1</v>
      </c>
      <c r="AI877" s="325"/>
      <c r="AJ877" s="325"/>
      <c r="AK877" s="325"/>
      <c r="AL877" s="326">
        <v>95.31</v>
      </c>
      <c r="AM877" s="327"/>
      <c r="AN877" s="327"/>
      <c r="AO877" s="328"/>
      <c r="AP877" s="322" t="s">
        <v>634</v>
      </c>
      <c r="AQ877" s="322"/>
      <c r="AR877" s="322"/>
      <c r="AS877" s="322"/>
      <c r="AT877" s="322"/>
      <c r="AU877" s="322"/>
      <c r="AV877" s="322"/>
      <c r="AW877" s="322"/>
      <c r="AX877" s="322"/>
    </row>
    <row r="878" spans="1:50" ht="30" customHeight="1" x14ac:dyDescent="0.15">
      <c r="A878" s="405">
        <v>9</v>
      </c>
      <c r="B878" s="405">
        <v>1</v>
      </c>
      <c r="C878" s="419" t="s">
        <v>644</v>
      </c>
      <c r="D878" s="419"/>
      <c r="E878" s="419"/>
      <c r="F878" s="419"/>
      <c r="G878" s="419"/>
      <c r="H878" s="419"/>
      <c r="I878" s="419"/>
      <c r="J878" s="420">
        <v>3140001046884</v>
      </c>
      <c r="K878" s="421"/>
      <c r="L878" s="421"/>
      <c r="M878" s="421"/>
      <c r="N878" s="421"/>
      <c r="O878" s="421"/>
      <c r="P878" s="317" t="s">
        <v>646</v>
      </c>
      <c r="Q878" s="318"/>
      <c r="R878" s="318"/>
      <c r="S878" s="318"/>
      <c r="T878" s="318"/>
      <c r="U878" s="318"/>
      <c r="V878" s="318"/>
      <c r="W878" s="318"/>
      <c r="X878" s="318"/>
      <c r="Y878" s="319">
        <v>142</v>
      </c>
      <c r="Z878" s="320"/>
      <c r="AA878" s="320"/>
      <c r="AB878" s="321"/>
      <c r="AC878" s="323" t="s">
        <v>493</v>
      </c>
      <c r="AD878" s="323"/>
      <c r="AE878" s="323"/>
      <c r="AF878" s="323"/>
      <c r="AG878" s="323"/>
      <c r="AH878" s="324">
        <v>3</v>
      </c>
      <c r="AI878" s="325"/>
      <c r="AJ878" s="325"/>
      <c r="AK878" s="325"/>
      <c r="AL878" s="326">
        <v>68.540000000000006</v>
      </c>
      <c r="AM878" s="327"/>
      <c r="AN878" s="327"/>
      <c r="AO878" s="328"/>
      <c r="AP878" s="322" t="s">
        <v>634</v>
      </c>
      <c r="AQ878" s="322"/>
      <c r="AR878" s="322"/>
      <c r="AS878" s="322"/>
      <c r="AT878" s="322"/>
      <c r="AU878" s="322"/>
      <c r="AV878" s="322"/>
      <c r="AW878" s="322"/>
      <c r="AX878" s="322"/>
    </row>
    <row r="879" spans="1:50" ht="30" customHeight="1" x14ac:dyDescent="0.15">
      <c r="A879" s="405">
        <v>10</v>
      </c>
      <c r="B879" s="405">
        <v>1</v>
      </c>
      <c r="C879" s="419" t="s">
        <v>645</v>
      </c>
      <c r="D879" s="419"/>
      <c r="E879" s="419"/>
      <c r="F879" s="419"/>
      <c r="G879" s="419"/>
      <c r="H879" s="419"/>
      <c r="I879" s="419"/>
      <c r="J879" s="420">
        <v>4011401003933</v>
      </c>
      <c r="K879" s="421"/>
      <c r="L879" s="421"/>
      <c r="M879" s="421"/>
      <c r="N879" s="421"/>
      <c r="O879" s="421"/>
      <c r="P879" s="317" t="s">
        <v>646</v>
      </c>
      <c r="Q879" s="318"/>
      <c r="R879" s="318"/>
      <c r="S879" s="318"/>
      <c r="T879" s="318"/>
      <c r="U879" s="318"/>
      <c r="V879" s="318"/>
      <c r="W879" s="318"/>
      <c r="X879" s="318"/>
      <c r="Y879" s="319">
        <v>73</v>
      </c>
      <c r="Z879" s="320"/>
      <c r="AA879" s="320"/>
      <c r="AB879" s="321"/>
      <c r="AC879" s="323" t="s">
        <v>493</v>
      </c>
      <c r="AD879" s="323"/>
      <c r="AE879" s="323"/>
      <c r="AF879" s="323"/>
      <c r="AG879" s="323"/>
      <c r="AH879" s="324">
        <v>2</v>
      </c>
      <c r="AI879" s="325"/>
      <c r="AJ879" s="325"/>
      <c r="AK879" s="325"/>
      <c r="AL879" s="326">
        <v>99.85</v>
      </c>
      <c r="AM879" s="327"/>
      <c r="AN879" s="327"/>
      <c r="AO879" s="328"/>
      <c r="AP879" s="322" t="s">
        <v>634</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570</v>
      </c>
      <c r="F1102" s="892"/>
      <c r="G1102" s="892"/>
      <c r="H1102" s="892"/>
      <c r="I1102" s="892"/>
      <c r="J1102" s="420" t="s">
        <v>571</v>
      </c>
      <c r="K1102" s="421"/>
      <c r="L1102" s="421"/>
      <c r="M1102" s="421"/>
      <c r="N1102" s="421"/>
      <c r="O1102" s="421"/>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7:AO838">
    <cfRule type="expression" dxfId="2385" priority="2825">
      <formula>IF(AND(AL837&gt;=0, RIGHT(TEXT(AL837,"0.#"),1)&lt;&gt;"."),TRUE,FALSE)</formula>
    </cfRule>
    <cfRule type="expression" dxfId="2384" priority="2826">
      <formula>IF(AND(AL837&gt;=0, RIGHT(TEXT(AL837,"0.#"),1)="."),TRUE,FALSE)</formula>
    </cfRule>
    <cfRule type="expression" dxfId="2383" priority="2827">
      <formula>IF(AND(AL837&lt;0, RIGHT(TEXT(AL837,"0.#"),1)&lt;&gt;"."),TRUE,FALSE)</formula>
    </cfRule>
    <cfRule type="expression" dxfId="2382" priority="2828">
      <formula>IF(AND(AL837&lt;0, RIGHT(TEXT(AL837,"0.#"),1)="."),TRUE,FALSE)</formula>
    </cfRule>
  </conditionalFormatting>
  <conditionalFormatting sqref="Y837:Y838">
    <cfRule type="expression" dxfId="2381" priority="2823">
      <formula>IF(RIGHT(TEXT(Y837,"0.#"),1)=".",FALSE,TRUE)</formula>
    </cfRule>
    <cfRule type="expression" dxfId="2380" priority="2824">
      <formula>IF(RIGHT(TEXT(Y837,"0.#"),1)=".",TRUE,FALSE)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80:Y899">
    <cfRule type="expression" dxfId="2065" priority="2083">
      <formula>IF(RIGHT(TEXT(Y880,"0.#"),1)=".",FALSE,TRUE)</formula>
    </cfRule>
    <cfRule type="expression" dxfId="2064" priority="2084">
      <formula>IF(RIGHT(TEXT(Y880,"0.#"),1)=".",TRUE,FALSE)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899">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72:Y879">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29" max="49" man="1"/>
    <brk id="129" max="16383" man="1"/>
    <brk id="699" max="16383" man="1"/>
    <brk id="727"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t="s">
        <v>614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13"/>
      <c r="AA2" s="414"/>
      <c r="AB2" s="1013" t="s">
        <v>11</v>
      </c>
      <c r="AC2" s="1014"/>
      <c r="AD2" s="1015"/>
      <c r="AE2" s="1001" t="s">
        <v>553</v>
      </c>
      <c r="AF2" s="1001"/>
      <c r="AG2" s="1001"/>
      <c r="AH2" s="1001"/>
      <c r="AI2" s="1001" t="s">
        <v>550</v>
      </c>
      <c r="AJ2" s="1001"/>
      <c r="AK2" s="1001"/>
      <c r="AL2" s="1001"/>
      <c r="AM2" s="1001" t="s">
        <v>524</v>
      </c>
      <c r="AN2" s="1001"/>
      <c r="AO2" s="1001"/>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13"/>
      <c r="AA9" s="414"/>
      <c r="AB9" s="1013" t="s">
        <v>11</v>
      </c>
      <c r="AC9" s="1014"/>
      <c r="AD9" s="1015"/>
      <c r="AE9" s="1001" t="s">
        <v>554</v>
      </c>
      <c r="AF9" s="1001"/>
      <c r="AG9" s="1001"/>
      <c r="AH9" s="1001"/>
      <c r="AI9" s="1001" t="s">
        <v>550</v>
      </c>
      <c r="AJ9" s="1001"/>
      <c r="AK9" s="1001"/>
      <c r="AL9" s="1001"/>
      <c r="AM9" s="1001" t="s">
        <v>524</v>
      </c>
      <c r="AN9" s="1001"/>
      <c r="AO9" s="1001"/>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13"/>
      <c r="AA16" s="414"/>
      <c r="AB16" s="1013" t="s">
        <v>11</v>
      </c>
      <c r="AC16" s="1014"/>
      <c r="AD16" s="1015"/>
      <c r="AE16" s="1001" t="s">
        <v>553</v>
      </c>
      <c r="AF16" s="1001"/>
      <c r="AG16" s="1001"/>
      <c r="AH16" s="1001"/>
      <c r="AI16" s="1001" t="s">
        <v>551</v>
      </c>
      <c r="AJ16" s="1001"/>
      <c r="AK16" s="1001"/>
      <c r="AL16" s="1001"/>
      <c r="AM16" s="1001" t="s">
        <v>524</v>
      </c>
      <c r="AN16" s="1001"/>
      <c r="AO16" s="1001"/>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13"/>
      <c r="AA23" s="414"/>
      <c r="AB23" s="1013" t="s">
        <v>11</v>
      </c>
      <c r="AC23" s="1014"/>
      <c r="AD23" s="1015"/>
      <c r="AE23" s="1001" t="s">
        <v>555</v>
      </c>
      <c r="AF23" s="1001"/>
      <c r="AG23" s="1001"/>
      <c r="AH23" s="1001"/>
      <c r="AI23" s="1001" t="s">
        <v>550</v>
      </c>
      <c r="AJ23" s="1001"/>
      <c r="AK23" s="1001"/>
      <c r="AL23" s="1001"/>
      <c r="AM23" s="1001" t="s">
        <v>524</v>
      </c>
      <c r="AN23" s="1001"/>
      <c r="AO23" s="1001"/>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13"/>
      <c r="AA30" s="414"/>
      <c r="AB30" s="1013" t="s">
        <v>11</v>
      </c>
      <c r="AC30" s="1014"/>
      <c r="AD30" s="1015"/>
      <c r="AE30" s="1001" t="s">
        <v>553</v>
      </c>
      <c r="AF30" s="1001"/>
      <c r="AG30" s="1001"/>
      <c r="AH30" s="1001"/>
      <c r="AI30" s="1001" t="s">
        <v>550</v>
      </c>
      <c r="AJ30" s="1001"/>
      <c r="AK30" s="1001"/>
      <c r="AL30" s="1001"/>
      <c r="AM30" s="1001" t="s">
        <v>548</v>
      </c>
      <c r="AN30" s="1001"/>
      <c r="AO30" s="1001"/>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13"/>
      <c r="AA37" s="414"/>
      <c r="AB37" s="1013" t="s">
        <v>11</v>
      </c>
      <c r="AC37" s="1014"/>
      <c r="AD37" s="1015"/>
      <c r="AE37" s="1001" t="s">
        <v>555</v>
      </c>
      <c r="AF37" s="1001"/>
      <c r="AG37" s="1001"/>
      <c r="AH37" s="1001"/>
      <c r="AI37" s="1001" t="s">
        <v>552</v>
      </c>
      <c r="AJ37" s="1001"/>
      <c r="AK37" s="1001"/>
      <c r="AL37" s="1001"/>
      <c r="AM37" s="1001" t="s">
        <v>549</v>
      </c>
      <c r="AN37" s="1001"/>
      <c r="AO37" s="1001"/>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13"/>
      <c r="AA44" s="414"/>
      <c r="AB44" s="1013" t="s">
        <v>11</v>
      </c>
      <c r="AC44" s="1014"/>
      <c r="AD44" s="1015"/>
      <c r="AE44" s="1001" t="s">
        <v>553</v>
      </c>
      <c r="AF44" s="1001"/>
      <c r="AG44" s="1001"/>
      <c r="AH44" s="1001"/>
      <c r="AI44" s="1001" t="s">
        <v>550</v>
      </c>
      <c r="AJ44" s="1001"/>
      <c r="AK44" s="1001"/>
      <c r="AL44" s="1001"/>
      <c r="AM44" s="1001" t="s">
        <v>524</v>
      </c>
      <c r="AN44" s="1001"/>
      <c r="AO44" s="1001"/>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13"/>
      <c r="AA51" s="414"/>
      <c r="AB51" s="458" t="s">
        <v>11</v>
      </c>
      <c r="AC51" s="1014"/>
      <c r="AD51" s="1015"/>
      <c r="AE51" s="1001" t="s">
        <v>553</v>
      </c>
      <c r="AF51" s="1001"/>
      <c r="AG51" s="1001"/>
      <c r="AH51" s="1001"/>
      <c r="AI51" s="1001" t="s">
        <v>550</v>
      </c>
      <c r="AJ51" s="1001"/>
      <c r="AK51" s="1001"/>
      <c r="AL51" s="1001"/>
      <c r="AM51" s="1001" t="s">
        <v>524</v>
      </c>
      <c r="AN51" s="1001"/>
      <c r="AO51" s="1001"/>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13"/>
      <c r="AA58" s="414"/>
      <c r="AB58" s="1013" t="s">
        <v>11</v>
      </c>
      <c r="AC58" s="1014"/>
      <c r="AD58" s="1015"/>
      <c r="AE58" s="1001" t="s">
        <v>553</v>
      </c>
      <c r="AF58" s="1001"/>
      <c r="AG58" s="1001"/>
      <c r="AH58" s="1001"/>
      <c r="AI58" s="1001" t="s">
        <v>550</v>
      </c>
      <c r="AJ58" s="1001"/>
      <c r="AK58" s="1001"/>
      <c r="AL58" s="1001"/>
      <c r="AM58" s="1001" t="s">
        <v>524</v>
      </c>
      <c r="AN58" s="1001"/>
      <c r="AO58" s="1001"/>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13"/>
      <c r="AA65" s="414"/>
      <c r="AB65" s="1013" t="s">
        <v>11</v>
      </c>
      <c r="AC65" s="1014"/>
      <c r="AD65" s="1015"/>
      <c r="AE65" s="1001" t="s">
        <v>553</v>
      </c>
      <c r="AF65" s="1001"/>
      <c r="AG65" s="1001"/>
      <c r="AH65" s="1001"/>
      <c r="AI65" s="1001" t="s">
        <v>550</v>
      </c>
      <c r="AJ65" s="1001"/>
      <c r="AK65" s="1001"/>
      <c r="AL65" s="1001"/>
      <c r="AM65" s="1001" t="s">
        <v>524</v>
      </c>
      <c r="AN65" s="1001"/>
      <c r="AO65" s="1001"/>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2020-11-20T00:40:45Z</cp:lastPrinted>
  <dcterms:created xsi:type="dcterms:W3CDTF">2012-03-13T00:50:25Z</dcterms:created>
  <dcterms:modified xsi:type="dcterms:W3CDTF">2020-11-20T04:45:40Z</dcterms:modified>
</cp:coreProperties>
</file>