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調整係\05_照会（その他）【1年未満】\02_政策評価・行政事業レビュー\R2年度\行政事業レビュー\201119 過去レビューシート確認\文科省\H31\"/>
    </mc:Choice>
  </mc:AlternateContent>
  <bookViews>
    <workbookView xWindow="0" yWindow="0" windowWidth="16725" windowHeight="88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<sst xmlns="http://schemas.openxmlformats.org/spreadsheetml/2006/main" count="2949" uniqueCount="673">
  <si>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</si>
  <si>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</si>
  <si>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</si>
  <si>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</si>
  <si>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</si>
  <si>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</si>
  <si>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</si>
  <si>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</si>
  <si>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</si>
  <si>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</si>
  <si>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</si>
  <si>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</si>
  <si>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</si>
  <si>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</si>
  <si>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</si>
  <si>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</si>
  <si>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</si>
  <si>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</si>
  <si>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</si>
  <si>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</si>
  <si>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</si>
  <si>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</si>
  <si>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</si>
  <si>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</si>
  <si>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</si>
  <si>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</si>
  <si>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</si>
  <si>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</si>
  <si>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</si>
  <si>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</si>
  <si>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</si>
  <si>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</si>
  <si>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</si>
  <si>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</si>
  <si>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</si>
  <si>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</si>
  <si>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</si>
  <si>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</si>
  <si>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</si>
  <si>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</si>
  <si>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</si>
  <si>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</si>
  <si>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</si>
  <si>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</si>
  <si>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</si>
  <si>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</si>
  <si>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</si>
  <si>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</si>
  <si>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</si>
  <si>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</si>
  <si>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</si>
  <si>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</si>
  <si>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</si>
  <si>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</si>
  <si>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</si>
  <si>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</si>
  <si>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</si>
  <si>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</si>
  <si>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</si>
  <si>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</si>
  <si>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</si>
  <si>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</si>
  <si>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</si>
  <si>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</si>
  <si>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</si>
  <si>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</si>
  <si>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</si>
  <si>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</si>
  <si>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</si>
  <si>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</si>
  <si>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</si>
  <si>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</si>
  <si>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</si>
  <si>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</si>
  <si>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</si>
  <si>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</si>
  <si>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</si>
  <si>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</si>
  <si>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</si>
  <si>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</si>
  <si>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</si>
  <si>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</si>
  <si>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</si>
  <si>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</si>
  <si>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</si>
  <si>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</si>
  <si>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</si>
  <si>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</si>
  <si>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</si>
  <si>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</si>
  <si>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</si>
  <si>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</si>
  <si>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</si>
  <si>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</si>
  <si>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</si>
  <si>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</si>
  <si>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</si>
  <si>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</si>
  <si>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</si>
  <si>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</si>
  <si>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</si>
  <si>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</si>
  <si>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</si>
  <si>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</si>
  <si>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</si>
  <si>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</si>
  <si>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</si>
  <si>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</si>
  <si>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</si>
  <si>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</si>
  <si>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</si>
  <si>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</si>
  <si>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</si>
  <si>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</si>
  <si>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</si>
  <si>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</si>
  <si>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</si>
  <si>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</si>
  <si>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</si>
  <si>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</si>
  <si>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</si>
  <si>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</si>
  <si>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</si>
  <si>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</si>
  <si>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</si>
  <si>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</si>
  <si>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</si>
  <si>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</si>
  <si>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</si>
  <si>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</si>
  <si>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</si>
  <si>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</si>
  <si>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</si>
  <si>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</si>
  <si>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</si>
  <si>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</si>
  <si>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</si>
  <si>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</si>
  <si>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</si>
  <si>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</si>
  <si>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</si>
  <si>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</si>
  <si>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</si>
  <si>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</si>
  <si>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</si>
  <si>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</si>
  <si>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</si>
  <si>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</si>
  <si>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</si>
  <si>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</si>
  <si>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</si>
  <si>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</si>
  <si>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</si>
  <si>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</si>
  <si>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</si>
  <si>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</si>
  <si>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</si>
  <si>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</si>
  <si>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</si>
  <si>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</si>
  <si>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</si>
  <si>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</si>
  <si>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</si>
  <si>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</si>
  <si>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</si>
  <si>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</si>
  <si>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</si>
  <si>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</si>
  <si>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</si>
  <si>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</si>
  <si>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</si>
  <si>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</si>
  <si>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</si>
  <si>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</si>
  <si>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</si>
  <si>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</si>
  <si>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</si>
  <si>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</si>
  <si>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</si>
  <si>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</si>
  <si>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</si>
  <si>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</si>
  <si>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</si>
  <si>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</si>
  <si>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</si>
  <si>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</si>
  <si>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</si>
  <si>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</si>
  <si>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</si>
  <si>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</si>
  <si>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</si>
  <si>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</si>
  <si>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</si>
  <si>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</si>
  <si>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</si>
  <si>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</si>
  <si>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</si>
  <si>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</si>
  <si>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</si>
  <si>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</si>
  <si>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</si>
  <si>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</si>
  <si>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</si>
  <si>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</si>
  <si>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</si>
  <si>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</si>
  <si>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</si>
  <si>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</si>
  <si>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</si>
  <si>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</si>
  <si>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</si>
  <si>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</si>
  <si>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</si>
  <si>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</si>
  <si>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</si>
  <si>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</si>
  <si>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</si>
  <si>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</si>
  <si>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</si>
  <si>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</si>
  <si>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</si>
  <si>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</si>
  <si>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</si>
  <si>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</si>
  <si>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</si>
  <si>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</si>
  <si>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</si>
  <si>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</si>
  <si>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</si>
  <si>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</si>
  <si>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</si>
  <si>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</si>
  <si>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</si>
  <si>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</si>
  <si>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</si>
  <si>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</si>
  <si>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</si>
  <si>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</si>
  <si>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</si>
  <si>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</si>
  <si>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</si>
  <si>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</si>
  <si>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</si>
  <si>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</si>
  <si>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</si>
  <si>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</si>
  <si>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</si>
  <si>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</si>
  <si>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</si>
  <si>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</si>
  <si>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</si>
  <si>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</si>
  <si>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</si>
  <si>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</si>
  <si>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</si>
  <si>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</si>
  <si>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</si>
  <si>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</si>
  <si>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</si>
  <si>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</si>
  <si>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</si>
  <si>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</si>
  <si>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</si>
  <si>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</si>
  <si>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</si>
  <si>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</si>
  <si>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</si>
  <si>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</si>
  <si>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</si>
  <si>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</si>
  <si>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</si>
  <si>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</si>
  <si>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</si>
  <si>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</si>
  <si>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</si>
  <si>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</si>
  <si>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</si>
  <si>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</si>
  <si>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</si>
  <si>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</si>
  <si>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</si>
  <si>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</si>
  <si>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</si>
  <si>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</si>
  <si>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</si>
  <si>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</si>
  <si>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</si>
  <si>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</si>
  <si>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</si>
  <si>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</si>
  <si>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</si>
  <si>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</si>
  <si>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</si>
  <si>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</si>
  <si>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</si>
  <si>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</si>
  <si>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</si>
  <si>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</si>
  <si>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</si>
  <si>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</si>
  <si>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</si>
  <si>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</si>
  <si>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</si>
  <si>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</si>
  <si>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</si>
  <si>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</si>
  <si>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</si>
  <si>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</si>
  <si>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</si>
  <si>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</si>
  <si>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</si>
  <si>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</si>
  <si>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</si>
  <si>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</si>
  <si>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</si>
  <si>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</si>
  <si>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</si>
  <si>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</si>
  <si>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</si>
  <si>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</si>
  <si>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</si>
  <si>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</si>
  <si>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</si>
  <si>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</si>
  <si>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</si>
  <si>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</si>
  <si>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</si>
  <si>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</si>
  <si>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</si>
  <si>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</si>
  <si>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</si>
  <si>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</si>
  <si>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</si>
  <si>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</si>
  <si>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</si>
  <si>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</si>
  <si>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</si>
  <si>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</si>
  <si>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</si>
  <si>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</si>
  <si>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</si>
  <si>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</si>
  <si>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</si>
  <si>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</si>
  <si>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</si>
  <si>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</si>
  <si>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</si>
  <si>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</si>
  <si>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</si>
  <si>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</si>
  <si>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</si>
  <si>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</si>
  <si>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</si>
  <si>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</si>
  <si>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</si>
  <si>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</si>
  <si>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</si>
  <si>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</si>
  <si>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</si>
  <si>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</si>
  <si>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</si>
  <si>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</si>
  <si>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</si>
  <si>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</si>
  <si>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</si>
  <si>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</si>
  <si>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</si>
  <si>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</si>
  <si>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</si>
  <si>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</si>
  <si>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</si>
  <si>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</si>
  <si>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</si>
  <si>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</si>
  <si>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</si>
  <si>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</si>
  <si>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</si>
  <si>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</si>
  <si>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</si>
  <si>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</si>
  <si>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</si>
  <si>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</si>
  <si>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</si>
  <si>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</si>
  <si>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</si>
  <si>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</si>
  <si>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</si>
  <si>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</si>
  <si>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</si>
  <si>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</si>
  <si>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</si>
  <si>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</si>
  <si>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</si>
  <si>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</si>
  <si>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</si>
  <si>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</si>
  <si>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</si>
  <si>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</si>
  <si>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</si>
  <si>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</si>
  <si>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</si>
  <si>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</si>
  <si>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</si>
  <si>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</si>
  <si>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</si>
  <si>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</si>
  <si>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</si>
  <si>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</si>
  <si>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</si>
  <si>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</si>
  <si>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</si>
  <si>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</si>
  <si>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</si>
  <si>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</si>
  <si>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</si>
  <si>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</si>
  <si>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</si>
  <si>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</si>
  <si>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</si>
  <si>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</si>
  <si>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</si>
  <si>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</si>
  <si>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</si>
  <si>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</si>
  <si>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</si>
  <si>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</si>
  <si>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</si>
  <si>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</si>
  <si>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</si>
  <si>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</si>
  <si>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</si>
  <si>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</si>
  <si>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</si>
  <si>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</si>
  <si>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</si>
  <si>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</si>
  <si>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</si>
  <si>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</si>
  <si>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</si>
  <si>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</si>
  <si>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</si>
  <si>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</si>
  <si>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</si>
  <si>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</si>
  <si>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</si>
  <si>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</si>
  <si>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</si>
  <si>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</si>
  <si>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</si>
  <si>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</si>
  <si>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</si>
  <si>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</si>
  <si>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</si>
  <si>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</si>
  <si>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</si>
  <si>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</si>
  <si>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</si>
  <si>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</si>
  <si>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</si>
  <si>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</si>
  <si>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</si>
  <si>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</si>
  <si>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</si>
  <si>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</si>
  <si>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</si>
  <si>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</si>
  <si>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</si>
  <si>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</si>
  <si>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</si>
  <si>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</si>
  <si>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</si>
  <si>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</si>
  <si>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</si>
  <si>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</si>
  <si>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</si>
  <si>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</si>
  <si>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</si>
  <si>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</si>
  <si>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</si>
  <si>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</si>
  <si>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</si>
  <si>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</si>
  <si>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</si>
  <si>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</si>
  <si>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</si>
  <si>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</si>
  <si>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</si>
  <si>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</si>
  <si>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</si>
  <si>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</si>
  <si>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</si>
  <si>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</si>
  <si>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</si>
  <si>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</si>
  <si>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</si>
  <si>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</si>
  <si>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</si>
  <si>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</si>
  <si>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</si>
  <si>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</si>
  <si>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</si>
  <si>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</si>
  <si>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</si>
  <si>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</si>
  <si>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</si>
  <si>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</si>
  <si>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</si>
  <si>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</si>
  <si>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</si>
  <si>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</si>
  <si>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</si>
  <si>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</si>
  <si>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</si>
  <si>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</si>
  <si>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</si>
  <si>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</si>
  <si>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</si>
  <si>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</si>
  <si>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</si>
  <si>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</si>
  <si>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</si>
  <si>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</si>
  <si>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</si>
  <si>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</si>
  <si>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</si>
  <si>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</si>
  <si>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</si>
  <si>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</si>
  <si>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</si>
  <si>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</si>
  <si>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</si>
  <si>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</si>
  <si>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</si>
  <si>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</si>
  <si>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</si>
  <si>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</si>
  <si>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</si>
  <si>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</si>
  <si>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</si>
  <si>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</si>
  <si>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</si>
  <si>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</si>
  <si>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</si>
  <si>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</si>
  <si>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</si>
  <si>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</si>
  <si>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</si>
  <si>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</si>
  <si>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</si>
  <si>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</si>
  <si>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</si>
  <si>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</si>
  <si>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</si>
  <si>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</si>
  <si>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</si>
  <si>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</si>
  <si>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</si>
  <si>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</si>
  <si>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</si>
  <si>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</si>
  <si>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</si>
  <si>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</si>
  <si>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</si>
  <si>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</si>
  <si>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</si>
  <si>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</si>
  <si>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</si>
  <si>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</si>
  <si>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</si>
  <si>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</si>
  <si>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</si>
  <si>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</si>
  <si>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</si>
  <si>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</si>
  <si>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平成１６年度</t>
  </si>
  <si>
    <t>終了予定なし</t>
  </si>
  <si>
    <t>計画課長
藤井　隆</t>
  </si>
  <si>
    <t>大学改革推進委託費</t>
  </si>
  <si>
    <t>庁費</t>
  </si>
  <si>
    <t>職員旅費</t>
  </si>
  <si>
    <t>諸謝金</t>
  </si>
  <si>
    <t>委員等旅費</t>
  </si>
  <si>
    <t>老朽施設における保有面積全体に対する要改修面積の割合
※老朽施設：改善が必要となる経年25年以上の建物</t>
  </si>
  <si>
    <t>国立大学法人等施設整備実態報告書等</t>
  </si>
  <si>
    <t>拠点数</t>
  </si>
  <si>
    <t>文部科学省調べ</t>
  </si>
  <si>
    <t>省エネルギー対策の推進
【サステイナブル】
（エネルギー消費原単位を基準年から5％減）</t>
  </si>
  <si>
    <t>「エネルギーの使用の合理化等に関する法律」に規定されている定期報告書等</t>
  </si>
  <si>
    <t>回</t>
  </si>
  <si>
    <t>委託事業の実施件数</t>
  </si>
  <si>
    <t>件</t>
  </si>
  <si>
    <t>千円</t>
  </si>
  <si>
    <t>　　/</t>
    <phoneticPr fontId="6"/>
  </si>
  <si>
    <t>1,773/10</t>
  </si>
  <si>
    <t>1,128/7</t>
  </si>
  <si>
    <t>21,480/2</t>
  </si>
  <si>
    <t>16,969/2</t>
  </si>
  <si>
    <t>／　　　　　　　　　　　　　　</t>
    <phoneticPr fontId="6"/>
  </si>
  <si>
    <t>／　　　　　　　　　　　　　　</t>
    <phoneticPr fontId="6"/>
  </si>
  <si>
    <t>／　　　　　　　　　　　　　　</t>
    <phoneticPr fontId="6"/>
  </si>
  <si>
    <t>-</t>
    <phoneticPr fontId="6"/>
  </si>
  <si>
    <t>-</t>
    <phoneticPr fontId="6"/>
  </si>
  <si>
    <t>-</t>
    <phoneticPr fontId="6"/>
  </si>
  <si>
    <t>-</t>
    <phoneticPr fontId="6"/>
  </si>
  <si>
    <t>-</t>
    <phoneticPr fontId="6"/>
  </si>
  <si>
    <t>本事業は、国立大学法人等に求められる、創造性豊かな人材の育成や、独創的・先端的な学術研究等のニーズに対し、基盤となる施設の整備を行うために必要な事務費である。</t>
  </si>
  <si>
    <t>国立大学の施設整備は、国家的な資産を形成するものであることから国からの施設整備費補助金を基本的財源とすることとなっており、国において事務を行う必要がある。</t>
  </si>
  <si>
    <t>国立大学法人等の施設整備については、国からの施設整備費補助金を基本的財源とすることとなっており、補助事業選定等について、外部有識者による会議を開催し、透明性・客観性の確保を図ることや、施設整備の在り方に関する調査研究を実施することは必要である。</t>
  </si>
  <si>
    <t>十分な公告期間を確保した上で総合評価入札を実施しており、妥当性や競争性を確保している。</t>
  </si>
  <si>
    <t>本事業の費目・使途については、施設整備の在り方に関する調査研究に係る人件費、事業費、一般管理費、再委託費であり、総合評価入札にて選定された事業者に対する真に必要な経費に限定されている。</t>
  </si>
  <si>
    <t>164</t>
  </si>
  <si>
    <t>34</t>
  </si>
  <si>
    <t>27</t>
  </si>
  <si>
    <t>25</t>
  </si>
  <si>
    <t>128</t>
  </si>
  <si>
    <t>123</t>
  </si>
  <si>
    <t>120</t>
  </si>
  <si>
    <t>○</t>
  </si>
  <si>
    <t>4　個性が輝く高等教育の振興</t>
    <phoneticPr fontId="6"/>
  </si>
  <si>
    <t>4-1  大学などにおける教育研究の質の向上</t>
    <phoneticPr fontId="6"/>
  </si>
  <si>
    <t>国立大学法人等施設事務経費</t>
    <phoneticPr fontId="6"/>
  </si>
  <si>
    <t>大臣官房文教施設企画・防災部</t>
    <phoneticPr fontId="6"/>
  </si>
  <si>
    <t>計画課</t>
    <phoneticPr fontId="6"/>
  </si>
  <si>
    <t>-</t>
    <phoneticPr fontId="6"/>
  </si>
  <si>
    <t>-</t>
    <phoneticPr fontId="6"/>
  </si>
  <si>
    <t>1,246/8</t>
    <phoneticPr fontId="6"/>
  </si>
  <si>
    <t>11,815/3</t>
    <phoneticPr fontId="6"/>
  </si>
  <si>
    <t>　本事業は、国立大学法人等施設の整備に要する補助金等の予算案の準備及び補助金の交付に係る事務等に必要な事務経費である。具体的には、職員が直接使用する旅費及び庁費並びに、国立大学法人等施設の整備に係る事業選定や国立大学法人等施設の整備の在り方に関する調査研究の外部委託費等により構成されている。本事務経費については、限られた予算の中で効率的な予算執行の成果が見て取れる。</t>
    <phoneticPr fontId="6"/>
  </si>
  <si>
    <t>無</t>
  </si>
  <si>
    <t>‐</t>
  </si>
  <si>
    <t>5,760/19</t>
    <phoneticPr fontId="6"/>
  </si>
  <si>
    <t>18,869/4</t>
    <phoneticPr fontId="6"/>
  </si>
  <si>
    <t>A.アイテック株式会社</t>
    <rPh sb="7" eb="11">
      <t>カブシキガイシャ</t>
    </rPh>
    <phoneticPr fontId="6"/>
  </si>
  <si>
    <t>人件費</t>
    <rPh sb="0" eb="3">
      <t>ジンケンヒ</t>
    </rPh>
    <phoneticPr fontId="6"/>
  </si>
  <si>
    <t>業務従事者（６名）</t>
    <rPh sb="0" eb="2">
      <t>ギョウム</t>
    </rPh>
    <rPh sb="2" eb="5">
      <t>ジュウジシャ</t>
    </rPh>
    <rPh sb="4" eb="5">
      <t>シャ</t>
    </rPh>
    <rPh sb="7" eb="8">
      <t>メイ</t>
    </rPh>
    <phoneticPr fontId="6"/>
  </si>
  <si>
    <t>事業費</t>
    <rPh sb="0" eb="3">
      <t>ジギョウヒ</t>
    </rPh>
    <phoneticPr fontId="6"/>
  </si>
  <si>
    <t>業務にかかる旅費等</t>
    <rPh sb="0" eb="2">
      <t>ギョウム</t>
    </rPh>
    <rPh sb="6" eb="8">
      <t>リョヒ</t>
    </rPh>
    <rPh sb="8" eb="9">
      <t>トウ</t>
    </rPh>
    <phoneticPr fontId="6"/>
  </si>
  <si>
    <t>B.国立大学法人東京芸術大学</t>
    <phoneticPr fontId="6"/>
  </si>
  <si>
    <t>事務費</t>
    <rPh sb="0" eb="3">
      <t>ジムヒ</t>
    </rPh>
    <phoneticPr fontId="6"/>
  </si>
  <si>
    <t>諸謝金、旅費、会議費、雑役務費（調査業務）</t>
    <rPh sb="0" eb="3">
      <t>ショシャキン</t>
    </rPh>
    <rPh sb="4" eb="6">
      <t>リョヒ</t>
    </rPh>
    <rPh sb="7" eb="10">
      <t>カイギヒ</t>
    </rPh>
    <rPh sb="11" eb="12">
      <t>ザツ</t>
    </rPh>
    <rPh sb="12" eb="15">
      <t>エキムヒ</t>
    </rPh>
    <rPh sb="16" eb="18">
      <t>チョウサ</t>
    </rPh>
    <rPh sb="18" eb="20">
      <t>ギョウム</t>
    </rPh>
    <phoneticPr fontId="6"/>
  </si>
  <si>
    <t>C.株式会社日本総合研究所</t>
    <rPh sb="2" eb="6">
      <t>カブシキガイシャ</t>
    </rPh>
    <rPh sb="6" eb="8">
      <t>ニホン</t>
    </rPh>
    <rPh sb="8" eb="10">
      <t>ソウゴウ</t>
    </rPh>
    <rPh sb="10" eb="13">
      <t>ケンキュウショ</t>
    </rPh>
    <phoneticPr fontId="6"/>
  </si>
  <si>
    <t>「国立大学法人等の地域特性等を踏まえPPP/PFI手法の検討及び留意点等の整理を行う先導的開発事業」に係る調査業務</t>
    <rPh sb="1" eb="3">
      <t>コクリツ</t>
    </rPh>
    <rPh sb="3" eb="5">
      <t>ダイガク</t>
    </rPh>
    <rPh sb="5" eb="8">
      <t>ホウジンナド</t>
    </rPh>
    <rPh sb="9" eb="11">
      <t>チイキ</t>
    </rPh>
    <rPh sb="11" eb="13">
      <t>トクセイ</t>
    </rPh>
    <rPh sb="13" eb="14">
      <t>トウ</t>
    </rPh>
    <rPh sb="15" eb="16">
      <t>フ</t>
    </rPh>
    <rPh sb="25" eb="27">
      <t>シュホウ</t>
    </rPh>
    <rPh sb="28" eb="30">
      <t>ケントウ</t>
    </rPh>
    <rPh sb="30" eb="31">
      <t>オヨ</t>
    </rPh>
    <rPh sb="32" eb="36">
      <t>リュウイテンナド</t>
    </rPh>
    <rPh sb="37" eb="39">
      <t>セイリ</t>
    </rPh>
    <rPh sb="40" eb="41">
      <t>オコナ</t>
    </rPh>
    <rPh sb="42" eb="45">
      <t>センドウテキ</t>
    </rPh>
    <rPh sb="45" eb="47">
      <t>カイハツ</t>
    </rPh>
    <rPh sb="47" eb="49">
      <t>ジギョウ</t>
    </rPh>
    <rPh sb="51" eb="52">
      <t>カカ</t>
    </rPh>
    <rPh sb="53" eb="55">
      <t>チョウサ</t>
    </rPh>
    <rPh sb="55" eb="57">
      <t>ギョウム</t>
    </rPh>
    <phoneticPr fontId="6"/>
  </si>
  <si>
    <t>アイテック株式会社</t>
    <rPh sb="5" eb="7">
      <t>カブシキ</t>
    </rPh>
    <rPh sb="7" eb="9">
      <t>カイシャ</t>
    </rPh>
    <phoneticPr fontId="6"/>
  </si>
  <si>
    <t>国立大学附属病院の再開発整備に関するアンケート調査結果を分析するとともに各附属病院の実績等を調査し、今後の附属病院の施設整備に有効な情報を整理する。</t>
    <phoneticPr fontId="6"/>
  </si>
  <si>
    <t>－</t>
    <phoneticPr fontId="6"/>
  </si>
  <si>
    <t>国立大学法人東京芸術大学</t>
    <rPh sb="0" eb="2">
      <t>コクリツ</t>
    </rPh>
    <rPh sb="2" eb="4">
      <t>ダイガク</t>
    </rPh>
    <rPh sb="4" eb="6">
      <t>ホウジン</t>
    </rPh>
    <rPh sb="6" eb="8">
      <t>トウキョウ</t>
    </rPh>
    <rPh sb="8" eb="10">
      <t>ゲイジュツ</t>
    </rPh>
    <rPh sb="10" eb="12">
      <t>ダイガク</t>
    </rPh>
    <phoneticPr fontId="6"/>
  </si>
  <si>
    <t xml:space="preserve">「国立大学法人等の地域特性等を踏まえPPP/PFI手法の検討及び留意点等の整理を行う先導的開発事業」として、文部科学省では、公的不動産利活用事業の検討を行う国立大学法人等の事業の発案や具体化の検討を支援し、当該事業の案件形成を推進するとともに、本事業の成果をとりまとめ、国立大学法人等の関係者を対象に普及・啓発を図っていく。
</t>
    <phoneticPr fontId="6"/>
  </si>
  <si>
    <t>国立大学法人大阪大学</t>
    <rPh sb="0" eb="2">
      <t>コクリツ</t>
    </rPh>
    <rPh sb="2" eb="4">
      <t>ダイガク</t>
    </rPh>
    <rPh sb="4" eb="6">
      <t>ホウジン</t>
    </rPh>
    <rPh sb="6" eb="8">
      <t>オオサカ</t>
    </rPh>
    <rPh sb="8" eb="10">
      <t>ダイガク</t>
    </rPh>
    <phoneticPr fontId="6"/>
  </si>
  <si>
    <t xml:space="preserve">「国立大学法人等の地域特性等を踏まえPPP/PFI手法の検討及び留意点等の整理を行う先導的開発事業」として、文部科学省では、公的不動産利活用事業の検討を行う国立大学法人等の事業の発案や具体化の検討を支援し、当該事業の案件形成を推進するとともに、本事業の成果をとりまとめ、国立大学法人等の関係者を対象に普及・啓発を図っていく。
</t>
    <phoneticPr fontId="6"/>
  </si>
  <si>
    <t>-</t>
    <phoneticPr fontId="6"/>
  </si>
  <si>
    <t>-</t>
    <phoneticPr fontId="6"/>
  </si>
  <si>
    <t>国立大学法人等の施設について計画的・重点的な整備を進めるにあたって、本事業において、外部有識者による「国立大学法人等施設整備に関する検討会」の開催や、現地調査、また、施設整備手法の調査・研究等の委託事業等を実施し、国立大学法人等の施設の課題に取り組むことにより、上位施策である大学等の教育研究の質の向上に寄与する。</t>
    <phoneticPr fontId="6"/>
  </si>
  <si>
    <t>本事業により実施された外部有識者による会議や、施設整備の在り方に関する調査研究は、事業の選定や、中長期的な整備方針の検討に十分に活用されている。</t>
    <rPh sb="58" eb="60">
      <t>ケントウ</t>
    </rPh>
    <phoneticPr fontId="6"/>
  </si>
  <si>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第4次国立大学法人等施設整備5か年計画（平成28～令和2年度）においては、以下の①②③を基本的考え方として、施設整備を推進する。
・安全・安心な教育研究環境の基盤の整備【安全・安心】①
・国立大学等の機能強化等変化への対応【機能強化】②
・サステイナブル・キャンパスの形成【サステイナブル】③</t>
    <rPh sb="110" eb="112">
      <t>ヘイセイ</t>
    </rPh>
    <rPh sb="115" eb="116">
      <t>レイ</t>
    </rPh>
    <rPh sb="116" eb="117">
      <t>ワ</t>
    </rPh>
    <phoneticPr fontId="6"/>
  </si>
  <si>
    <t>老朽化の改善
【安全・安心】
（要改修面積の割合を令和2年度までに20％まで減）</t>
    <rPh sb="25" eb="26">
      <t>レイ</t>
    </rPh>
    <rPh sb="26" eb="27">
      <t>ワ</t>
    </rPh>
    <rPh sb="29" eb="30">
      <t>ド</t>
    </rPh>
    <phoneticPr fontId="6"/>
  </si>
  <si>
    <t>卓越した教育研究拠点の形成
【機能強化】
※平成28年度～令和2年度の5年間で25拠点以上</t>
    <rPh sb="27" eb="28">
      <t>ド</t>
    </rPh>
    <rPh sb="29" eb="30">
      <t>レイ</t>
    </rPh>
    <rPh sb="30" eb="31">
      <t>ワ</t>
    </rPh>
    <rPh sb="33" eb="34">
      <t>ド</t>
    </rPh>
    <phoneticPr fontId="6"/>
  </si>
  <si>
    <t>・国立大学法人等施設の整備に要する補助金等の予算案の準備及び補助金の交付に係る事務。
・国立大学法人等施設整備に係る事業の選定にあたり、透明性・客観性を確保する観点から、外部有識者により「国立大学法人等施設整備に関する検討会」を開催。
・国立大学法人等施設の整備に要する補助金の適正な執行を図るため、交付先の国立大学法人等において現地調査を実施。
・国立大学法人等の中長期的な施設整備方針の策定に向け、平成30年10月から外部有識者会議において検討を開始。
・国立大学法人等施設整備にあたって民間のノウハウ等を活用した新たな整備手法による事業の推進等に係る委託事業の実施。
・国立大学法人等全体の中長期的な施設整備手法の調査・研究等の委託事業の実施。</t>
    <rPh sb="211" eb="213">
      <t>ガイブ</t>
    </rPh>
    <phoneticPr fontId="6"/>
  </si>
  <si>
    <t>外部有識者会議の開催回数</t>
    <rPh sb="0" eb="2">
      <t>ガイブ</t>
    </rPh>
    <phoneticPr fontId="6"/>
  </si>
  <si>
    <t>委託事業の実施に要した経費／委託事業の実施件数</t>
    <rPh sb="5" eb="7">
      <t>ジッシ</t>
    </rPh>
    <phoneticPr fontId="6"/>
  </si>
  <si>
    <t>外部有識者会議の開催に要した経費／外部有識者会議の開催回数　　　　　　　　　　　　　</t>
    <rPh sb="0" eb="2">
      <t>ガイブ</t>
    </rPh>
    <rPh sb="8" eb="10">
      <t>カイサイ</t>
    </rPh>
    <rPh sb="17" eb="19">
      <t>ガイブ</t>
    </rPh>
    <phoneticPr fontId="6"/>
  </si>
  <si>
    <t>外部有識者会議の開催や委託事業の実施について、見込みには届いていないものの、着実に実施している。</t>
    <rPh sb="0" eb="2">
      <t>ガイブ</t>
    </rPh>
    <rPh sb="8" eb="10">
      <t>カイサイ</t>
    </rPh>
    <rPh sb="16" eb="18">
      <t>ジッシ</t>
    </rPh>
    <phoneticPr fontId="6"/>
  </si>
  <si>
    <t>　引き続き、予算執行の効率化や委託事業の競争性の確保を図り、事業経費の費目・使途を厳正に審査していくものとする。</t>
    <phoneticPr fontId="6"/>
  </si>
  <si>
    <t>卓越した教育研究拠点の整備数の累計（平成28年度～令和2年度）
※成果実績は、翌年度の７月頃確定後、記載予定。</t>
    <rPh sb="23" eb="24">
      <t>ド</t>
    </rPh>
    <rPh sb="25" eb="26">
      <t>レイ</t>
    </rPh>
    <rPh sb="26" eb="27">
      <t>ワ</t>
    </rPh>
    <rPh sb="29" eb="30">
      <t>ド</t>
    </rPh>
    <rPh sb="33" eb="35">
      <t>セイカ</t>
    </rPh>
    <rPh sb="35" eb="37">
      <t>ジッセキ</t>
    </rPh>
    <rPh sb="39" eb="42">
      <t>ヨクネンド</t>
    </rPh>
    <rPh sb="44" eb="45">
      <t>ガツ</t>
    </rPh>
    <rPh sb="45" eb="46">
      <t>ゴロ</t>
    </rPh>
    <rPh sb="46" eb="48">
      <t>カクテイ</t>
    </rPh>
    <rPh sb="48" eb="49">
      <t>ゴ</t>
    </rPh>
    <rPh sb="50" eb="52">
      <t>キサイ</t>
    </rPh>
    <rPh sb="52" eb="54">
      <t>ヨテイ</t>
    </rPh>
    <phoneticPr fontId="6"/>
  </si>
  <si>
    <t>エネルギー消費原単位の年度比較
※基準年：平成27年度
※エネルギー消費原単位：エネルギー使用量/保有面積
※成果実績は、翌年度の７月頃確定後、記載予定。</t>
    <phoneticPr fontId="6"/>
  </si>
  <si>
    <t>株式会社日本総合研究所</t>
    <rPh sb="0" eb="2">
      <t>カブシキ</t>
    </rPh>
    <rPh sb="2" eb="4">
      <t>カイシャ</t>
    </rPh>
    <rPh sb="4" eb="6">
      <t>ニホン</t>
    </rPh>
    <rPh sb="6" eb="8">
      <t>ソウゴウ</t>
    </rPh>
    <rPh sb="8" eb="11">
      <t>ケンキュウジョ</t>
    </rPh>
    <phoneticPr fontId="6"/>
  </si>
  <si>
    <t>国立大学法人法第34条の2等を活用した公的不動産利活用事業等について事前調査や公募資料の作成等又は導入可能性調査の実施を行い、大学における今後の事業化検討に際する基礎資料を作成する。</t>
    <phoneticPr fontId="6"/>
  </si>
  <si>
    <t>経済財政運営と改革の基本方針2019（令和元年6月21日閣議決定）
成長戦略フォローアップ（令和元年6月21日 閣議決定）
第5期科学技術基本計画（平成28年1月22日閣議決定）
統合イノベーション戦略2019（令和元年6月21日閣議決定）
第3期教育振興基本計画（平成30年6月15日閣議決定）
国土強靱化基本計画（平成30年12月14日閣議決定）
防災・減災、国土強靱化のための３か年緊急対策（平成30年12月14日閣議決定）
第4次国立大学法人等施設整備5か年計画（平成28年3月29日文部科学大臣決定）</t>
    <rPh sb="149" eb="151">
      <t>コクド</t>
    </rPh>
    <rPh sb="151" eb="153">
      <t>キョウジン</t>
    </rPh>
    <rPh sb="153" eb="154">
      <t>カ</t>
    </rPh>
    <rPh sb="154" eb="156">
      <t>キホン</t>
    </rPh>
    <rPh sb="156" eb="158">
      <t>ケイカク</t>
    </rPh>
    <rPh sb="176" eb="178">
      <t>ボウサイ</t>
    </rPh>
    <rPh sb="179" eb="181">
      <t>ゲンサイ</t>
    </rPh>
    <rPh sb="182" eb="184">
      <t>コクド</t>
    </rPh>
    <rPh sb="184" eb="186">
      <t>キョウジン</t>
    </rPh>
    <rPh sb="186" eb="187">
      <t>カ</t>
    </rPh>
    <rPh sb="193" eb="194">
      <t>ネン</t>
    </rPh>
    <rPh sb="194" eb="196">
      <t>キンキュウ</t>
    </rPh>
    <rPh sb="196" eb="198">
      <t>タイサク</t>
    </rPh>
    <phoneticPr fontId="6"/>
  </si>
  <si>
    <t>１．事業評価の観点：この事業は、大学等における施設整備や施設の管理運営の在り方に係る基準や手引き等を検討し、その検討結果の普及に努め、質の高い安全な教育環境の確保、施設整備事務の合理化・効率化、施設マネジメントに資するものであり、予算執行状況及び長期継続事業の観点から検証を行った。
２．所見：この事業は大学等の教育研究の質の向上に寄与するものであり、本事業の必要性は認められる。平成30年度決算において不用率が高いものの、講習会の開催にあたり、外部有識者ではなく職員が中心となって実施したことによる事業費の削減結果であり、効率的な事業執行を行っていると見受けられる。引き続きコスト削減に留意しつつ、効果的・効率的な実施に努めるべきである。</t>
    <phoneticPr fontId="6"/>
  </si>
  <si>
    <t>国立大学等の教育研究の質の向上に寄与するものとして、施設の一定水準以上の質の確保を図るため、継続して事業を実施する必要がある。令和２年度は平成30年度の執行実績等を踏まえ、事業内容等を見直し、令和２年度概算要求に▲0.3百万円を反映した。今後も、より効果的・効率的な実施に努める。</t>
    <phoneticPr fontId="6"/>
  </si>
  <si>
    <t>縮減</t>
  </si>
  <si>
    <t>外部有識者による点検対象外</t>
    <rPh sb="0" eb="2">
      <t>ガイブ</t>
    </rPh>
    <rPh sb="2" eb="5">
      <t>ユウシキシャ</t>
    </rPh>
    <rPh sb="8" eb="10">
      <t>テンケン</t>
    </rPh>
    <rPh sb="10" eb="12">
      <t>タイショウ</t>
    </rPh>
    <rPh sb="12" eb="13">
      <t>ガイ</t>
    </rPh>
    <phoneticPr fontId="6"/>
  </si>
  <si>
    <t>老朽化の改善については遅れがみられるが、省エネルギー対策の推進については着実な進展がみられる。</t>
    <phoneticPr fontId="6"/>
  </si>
  <si>
    <t>委託契約時の落札減によるものや委託先における請負契約時の落札減によるもの。</t>
    <rPh sb="0" eb="2">
      <t>イタク</t>
    </rPh>
    <rPh sb="2" eb="4">
      <t>ケイヤク</t>
    </rPh>
    <rPh sb="4" eb="5">
      <t>ジ</t>
    </rPh>
    <rPh sb="15" eb="17">
      <t>イタク</t>
    </rPh>
    <rPh sb="17" eb="18">
      <t>サキ</t>
    </rPh>
    <rPh sb="22" eb="24">
      <t>ウケオイ</t>
    </rPh>
    <rPh sb="24" eb="26">
      <t>ケイヤク</t>
    </rPh>
    <rPh sb="26" eb="27">
      <t>ジ</t>
    </rPh>
    <rPh sb="28" eb="30">
      <t>ラクサツ</t>
    </rPh>
    <rPh sb="30" eb="31">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</si>
</sst>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156367</xdr:colOff>
      <xdr:row>742</xdr:row>
      <xdr:rowOff>124520</xdr:rowOff>
    </xdr:from>
    <xdr:to>
      <xdr:col>29</xdr:col>
      <xdr:colOff>110984</xdr:colOff>
      <xdr:row>744</xdr:row>
      <xdr:rowOff>28524</xdr:rowOff>
    </xdr:to>
    <xdr:sp macro="" textlink="">
      <xdr:nvSpPr>
        <xdr:cNvPr id="3" name="Text Box 2">
          <a:extLst>
            <a:ext uri="{FF2B5EF4-FFF2-40B4-BE49-F238E27FC236}">
              <a16:creationId xmlns:a16="http://schemas.microsoft.com/office/drawing/2014/main" id="{F7BD88C1-7D13-474A-9D50-865AA6B07E79}"/>
            </a:ext>
          </a:extLst>
        </xdr:cNvPr>
        <xdr:cNvSpPr txBox="1">
          <a:spLocks noChangeArrowheads="1"/>
        </xdr:cNvSpPr>
      </xdr:nvSpPr>
      <xdr:spPr bwMode="auto">
        <a:xfrm>
          <a:off x="3956842" y="47701895"/>
          <a:ext cx="1954867" cy="60885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baseline="0">
              <a:effectLst/>
              <a:latin typeface="+mn-ea"/>
              <a:ea typeface="+mn-ea"/>
              <a:cs typeface="+mn-cs"/>
            </a:rPr>
            <a:t>２４．１</a:t>
          </a:r>
          <a:r>
            <a:rPr lang="ja-JP" altLang="ja-JP" sz="1800" b="0" i="0" baseline="0">
              <a:effectLst/>
              <a:latin typeface="+mn-ea"/>
              <a:ea typeface="+mn-ea"/>
              <a:cs typeface="+mn-cs"/>
            </a:rPr>
            <a:t>百万円</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9</xdr:col>
      <xdr:colOff>84387</xdr:colOff>
      <xdr:row>748</xdr:row>
      <xdr:rowOff>287262</xdr:rowOff>
    </xdr:from>
    <xdr:to>
      <xdr:col>26</xdr:col>
      <xdr:colOff>13608</xdr:colOff>
      <xdr:row>761</xdr:row>
      <xdr:rowOff>163286</xdr:rowOff>
    </xdr:to>
    <xdr:grpSp>
      <xdr:nvGrpSpPr>
        <xdr:cNvPr id="4" name="グループ化 3">
          <a:extLst>
            <a:ext uri="{FF2B5EF4-FFF2-40B4-BE49-F238E27FC236}">
              <a16:creationId xmlns:a16="http://schemas.microsoft.com/office/drawing/2014/main" id="{4BFB105C-5B9D-498C-8F0A-5226F63BFAF6}"/>
            </a:ext>
          </a:extLst>
        </xdr:cNvPr>
        <xdr:cNvGrpSpPr/>
      </xdr:nvGrpSpPr>
      <xdr:grpSpPr>
        <a:xfrm>
          <a:off x="1913187" y="53411362"/>
          <a:ext cx="3383621" cy="5337024"/>
          <a:chOff x="2064556" y="32880695"/>
          <a:chExt cx="3369325" cy="2244843"/>
        </a:xfrm>
      </xdr:grpSpPr>
      <xdr:sp macro="" textlink="">
        <xdr:nvSpPr>
          <xdr:cNvPr id="6" name="AutoShape 7">
            <a:extLst>
              <a:ext uri="{FF2B5EF4-FFF2-40B4-BE49-F238E27FC236}">
                <a16:creationId xmlns:a16="http://schemas.microsoft.com/office/drawing/2014/main" id="{8C57D39D-5AF3-46D2-89C6-ECFE20CF2C9E}"/>
              </a:ext>
            </a:extLst>
          </xdr:cNvPr>
          <xdr:cNvSpPr>
            <a:spLocks noChangeArrowheads="1"/>
          </xdr:cNvSpPr>
        </xdr:nvSpPr>
        <xdr:spPr bwMode="auto">
          <a:xfrm>
            <a:off x="2120104" y="34009926"/>
            <a:ext cx="3038306" cy="4488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7" name="Text Box 10">
            <a:extLst>
              <a:ext uri="{FF2B5EF4-FFF2-40B4-BE49-F238E27FC236}">
                <a16:creationId xmlns:a16="http://schemas.microsoft.com/office/drawing/2014/main" id="{5B2DD0DB-FF69-4C19-9BEC-0BD1D6A1E0ED}"/>
              </a:ext>
            </a:extLst>
          </xdr:cNvPr>
          <xdr:cNvSpPr txBox="1">
            <a:spLocks noChangeArrowheads="1"/>
          </xdr:cNvSpPr>
        </xdr:nvSpPr>
        <xdr:spPr bwMode="auto">
          <a:xfrm>
            <a:off x="2064556" y="32880695"/>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テキスト ボックス 7">
            <a:extLst>
              <a:ext uri="{FF2B5EF4-FFF2-40B4-BE49-F238E27FC236}">
                <a16:creationId xmlns:a16="http://schemas.microsoft.com/office/drawing/2014/main" id="{BF586A08-C98B-4EAF-A224-E61B74EDE11E}"/>
              </a:ext>
            </a:extLst>
          </xdr:cNvPr>
          <xdr:cNvSpPr txBox="1"/>
        </xdr:nvSpPr>
        <xdr:spPr>
          <a:xfrm>
            <a:off x="2268136" y="34038213"/>
            <a:ext cx="2830059" cy="10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国立大学附属病院の再開発整備に関するアンケート調査結果を分析するとともに各附属病院の実績等を調査し、今後の附属病院の施設整備に有効な情報を整理する。</a:t>
            </a:r>
            <a:endParaRPr lang="ja-JP" altLang="ja-JP">
              <a:effectLst/>
            </a:endParaRPr>
          </a:p>
        </xdr:txBody>
      </xdr:sp>
    </xdr:grpSp>
    <xdr:clientData/>
  </xdr:twoCellAnchor>
  <xdr:twoCellAnchor>
    <xdr:from>
      <xdr:col>29</xdr:col>
      <xdr:colOff>44203</xdr:colOff>
      <xdr:row>748</xdr:row>
      <xdr:rowOff>314444</xdr:rowOff>
    </xdr:from>
    <xdr:to>
      <xdr:col>47</xdr:col>
      <xdr:colOff>3060</xdr:colOff>
      <xdr:row>759</xdr:row>
      <xdr:rowOff>84786</xdr:rowOff>
    </xdr:to>
    <xdr:grpSp>
      <xdr:nvGrpSpPr>
        <xdr:cNvPr id="9" name="グループ化 8">
          <a:extLst>
            <a:ext uri="{FF2B5EF4-FFF2-40B4-BE49-F238E27FC236}">
              <a16:creationId xmlns:a16="http://schemas.microsoft.com/office/drawing/2014/main" id="{77390583-571C-4308-97DF-EE02A4C2853F}"/>
            </a:ext>
          </a:extLst>
        </xdr:cNvPr>
        <xdr:cNvGrpSpPr/>
      </xdr:nvGrpSpPr>
      <xdr:grpSpPr>
        <a:xfrm>
          <a:off x="5937003" y="53438544"/>
          <a:ext cx="3616457" cy="4634442"/>
          <a:chOff x="2106705" y="32894179"/>
          <a:chExt cx="3765808" cy="3201811"/>
        </a:xfrm>
      </xdr:grpSpPr>
      <xdr:sp macro="" textlink="">
        <xdr:nvSpPr>
          <xdr:cNvPr id="10" name="Text Box 6">
            <a:extLst>
              <a:ext uri="{FF2B5EF4-FFF2-40B4-BE49-F238E27FC236}">
                <a16:creationId xmlns:a16="http://schemas.microsoft.com/office/drawing/2014/main" id="{1493B83B-6BEC-4C70-BBE1-46613FF8E72C}"/>
              </a:ext>
            </a:extLst>
          </xdr:cNvPr>
          <xdr:cNvSpPr txBox="1">
            <a:spLocks noChangeArrowheads="1"/>
          </xdr:cNvSpPr>
        </xdr:nvSpPr>
        <xdr:spPr bwMode="auto">
          <a:xfrm>
            <a:off x="2107834" y="33164240"/>
            <a:ext cx="3764679" cy="11938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Ｂ．国立大学法人等の地域特性等を踏まえた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PPP/PFI</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手法の検討及び留意点等の整理を行う先導的開発事業</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5.3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国立大学法人等（全２機関）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7">
            <a:extLst>
              <a:ext uri="{FF2B5EF4-FFF2-40B4-BE49-F238E27FC236}">
                <a16:creationId xmlns:a16="http://schemas.microsoft.com/office/drawing/2014/main" id="{0714245B-570A-44A7-BFD0-4451B934198B}"/>
              </a:ext>
            </a:extLst>
          </xdr:cNvPr>
          <xdr:cNvSpPr>
            <a:spLocks noChangeArrowheads="1"/>
          </xdr:cNvSpPr>
        </xdr:nvSpPr>
        <xdr:spPr bwMode="auto">
          <a:xfrm>
            <a:off x="2132710" y="34466121"/>
            <a:ext cx="3359262" cy="1440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2" name="Text Box 10">
            <a:extLst>
              <a:ext uri="{FF2B5EF4-FFF2-40B4-BE49-F238E27FC236}">
                <a16:creationId xmlns:a16="http://schemas.microsoft.com/office/drawing/2014/main" id="{761B21F0-529A-4212-844C-D7AC92460400}"/>
              </a:ext>
            </a:extLst>
          </xdr:cNvPr>
          <xdr:cNvSpPr txBox="1">
            <a:spLocks noChangeArrowheads="1"/>
          </xdr:cNvSpPr>
        </xdr:nvSpPr>
        <xdr:spPr bwMode="auto">
          <a:xfrm>
            <a:off x="2106705" y="32894179"/>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テキスト ボックス 12">
            <a:extLst>
              <a:ext uri="{FF2B5EF4-FFF2-40B4-BE49-F238E27FC236}">
                <a16:creationId xmlns:a16="http://schemas.microsoft.com/office/drawing/2014/main" id="{29DAC1A9-2069-48F9-8DC4-09DE2A745D6F}"/>
              </a:ext>
            </a:extLst>
          </xdr:cNvPr>
          <xdr:cNvSpPr txBox="1"/>
        </xdr:nvSpPr>
        <xdr:spPr>
          <a:xfrm>
            <a:off x="2314575" y="34498594"/>
            <a:ext cx="2996756" cy="1597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「国立大学法人等の地域特性等を踏まえ</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手法の検討及び留意点等の整理を行う先導的開発事業」として、</a:t>
            </a:r>
            <a:r>
              <a:rPr lang="ja-JP" altLang="ja-JP" sz="1100">
                <a:solidFill>
                  <a:schemeClr val="dk1"/>
                </a:solidFill>
                <a:effectLst/>
                <a:latin typeface="+mn-lt"/>
                <a:ea typeface="+mn-ea"/>
                <a:cs typeface="+mn-cs"/>
              </a:rPr>
              <a:t>文部科学省では、公的不動産利活用事業の検討を行う国立大学法人等の事業の発案や具体化の検討を支援し、当該事業の案件形成を推進するとともに、本事業の成果をとりまとめ、国立大学法人等の関係者を対象に普及・啓発を図っていく。</a:t>
            </a:r>
            <a:endParaRPr lang="ja-JP" altLang="ja-JP">
              <a:effectLst/>
            </a:endParaRPr>
          </a:p>
        </xdr:txBody>
      </xdr:sp>
    </xdr:grpSp>
    <xdr:clientData/>
  </xdr:twoCellAnchor>
  <xdr:twoCellAnchor>
    <xdr:from>
      <xdr:col>17</xdr:col>
      <xdr:colOff>62350</xdr:colOff>
      <xdr:row>744</xdr:row>
      <xdr:rowOff>41225</xdr:rowOff>
    </xdr:from>
    <xdr:to>
      <xdr:col>24</xdr:col>
      <xdr:colOff>133676</xdr:colOff>
      <xdr:row>748</xdr:row>
      <xdr:rowOff>299947</xdr:rowOff>
    </xdr:to>
    <xdr:cxnSp macro="">
      <xdr:nvCxnSpPr>
        <xdr:cNvPr id="14" name="カギ線コネクタ 45">
          <a:extLst>
            <a:ext uri="{FF2B5EF4-FFF2-40B4-BE49-F238E27FC236}">
              <a16:creationId xmlns:a16="http://schemas.microsoft.com/office/drawing/2014/main" id="{38842306-ED99-44EB-8DB2-C82910025A15}"/>
            </a:ext>
          </a:extLst>
        </xdr:cNvPr>
        <xdr:cNvCxnSpPr/>
      </xdr:nvCxnSpPr>
      <xdr:spPr>
        <a:xfrm rot="5400000">
          <a:off x="3364315" y="48421910"/>
          <a:ext cx="1668422" cy="1471501"/>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139360</xdr:colOff>
      <xdr:row>744</xdr:row>
      <xdr:rowOff>22221</xdr:rowOff>
    </xdr:from>
    <xdr:to>
      <xdr:col>32</xdr:col>
      <xdr:colOff>25378</xdr:colOff>
      <xdr:row>748</xdr:row>
      <xdr:rowOff>266559</xdr:rowOff>
    </xdr:to>
    <xdr:cxnSp macro="">
      <xdr:nvCxnSpPr>
        <xdr:cNvPr id="15" name="カギ線コネクタ 44">
          <a:extLst>
            <a:ext uri="{FF2B5EF4-FFF2-40B4-BE49-F238E27FC236}">
              <a16:creationId xmlns:a16="http://schemas.microsoft.com/office/drawing/2014/main" id="{55AAA39C-9029-4480-BD24-562A76A89B2E}"/>
            </a:ext>
          </a:extLst>
        </xdr:cNvPr>
        <xdr:cNvCxnSpPr/>
      </xdr:nvCxnSpPr>
      <xdr:spPr>
        <a:xfrm rot="16200000" flipH="1">
          <a:off x="4856050" y="48388356"/>
          <a:ext cx="1654038" cy="1486218"/>
        </a:xfrm>
        <a:prstGeom prst="bentConnector3">
          <a:avLst>
            <a:gd name="adj1" fmla="val 5145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104434</xdr:colOff>
      <xdr:row>758</xdr:row>
      <xdr:rowOff>504820</xdr:rowOff>
    </xdr:from>
    <xdr:to>
      <xdr:col>32</xdr:col>
      <xdr:colOff>104434</xdr:colOff>
      <xdr:row>760</xdr:row>
      <xdr:rowOff>39683</xdr:rowOff>
    </xdr:to>
    <xdr:cxnSp macro="">
      <xdr:nvCxnSpPr>
        <xdr:cNvPr id="16" name="直線矢印コネクタ 15">
          <a:extLst>
            <a:ext uri="{FF2B5EF4-FFF2-40B4-BE49-F238E27FC236}">
              <a16:creationId xmlns:a16="http://schemas.microsoft.com/office/drawing/2014/main" id="{14DDC852-1060-471B-9320-3A20E05FE88F}"/>
            </a:ext>
          </a:extLst>
        </xdr:cNvPr>
        <xdr:cNvCxnSpPr/>
      </xdr:nvCxnSpPr>
      <xdr:spPr>
        <a:xfrm>
          <a:off x="6505234" y="54349645"/>
          <a:ext cx="0" cy="57308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56809</xdr:colOff>
      <xdr:row>761</xdr:row>
      <xdr:rowOff>330195</xdr:rowOff>
    </xdr:from>
    <xdr:to>
      <xdr:col>45</xdr:col>
      <xdr:colOff>7978</xdr:colOff>
      <xdr:row>765</xdr:row>
      <xdr:rowOff>41270</xdr:rowOff>
    </xdr:to>
    <xdr:sp macro="" textlink="">
      <xdr:nvSpPr>
        <xdr:cNvPr id="17" name="Text Box 6">
          <a:extLst>
            <a:ext uri="{FF2B5EF4-FFF2-40B4-BE49-F238E27FC236}">
              <a16:creationId xmlns:a16="http://schemas.microsoft.com/office/drawing/2014/main" id="{FD67CA7F-E4D8-409D-A928-BB6982D11F8C}"/>
            </a:ext>
          </a:extLst>
        </xdr:cNvPr>
        <xdr:cNvSpPr txBox="1">
          <a:spLocks noChangeArrowheads="1"/>
        </xdr:cNvSpPr>
      </xdr:nvSpPr>
      <xdr:spPr bwMode="auto">
        <a:xfrm>
          <a:off x="5857534" y="55441845"/>
          <a:ext cx="3151569" cy="1168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．株式会社日本総合研究所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xdr:txBody>
    </xdr:sp>
    <xdr:clientData/>
  </xdr:twoCellAnchor>
  <xdr:twoCellAnchor>
    <xdr:from>
      <xdr:col>28</xdr:col>
      <xdr:colOff>155234</xdr:colOff>
      <xdr:row>760</xdr:row>
      <xdr:rowOff>106358</xdr:rowOff>
    </xdr:from>
    <xdr:to>
      <xdr:col>44</xdr:col>
      <xdr:colOff>140008</xdr:colOff>
      <xdr:row>761</xdr:row>
      <xdr:rowOff>305184</xdr:rowOff>
    </xdr:to>
    <xdr:sp macro="" textlink="">
      <xdr:nvSpPr>
        <xdr:cNvPr id="18" name="Text Box 10">
          <a:extLst>
            <a:ext uri="{FF2B5EF4-FFF2-40B4-BE49-F238E27FC236}">
              <a16:creationId xmlns:a16="http://schemas.microsoft.com/office/drawing/2014/main" id="{A4C29250-53C6-47DE-B92E-03C90AC24AC8}"/>
            </a:ext>
          </a:extLst>
        </xdr:cNvPr>
        <xdr:cNvSpPr txBox="1">
          <a:spLocks noChangeArrowheads="1"/>
        </xdr:cNvSpPr>
      </xdr:nvSpPr>
      <xdr:spPr bwMode="auto">
        <a:xfrm>
          <a:off x="5755934" y="54989408"/>
          <a:ext cx="3185174" cy="42742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47283</xdr:colOff>
      <xdr:row>765</xdr:row>
      <xdr:rowOff>255583</xdr:rowOff>
    </xdr:from>
    <xdr:to>
      <xdr:col>45</xdr:col>
      <xdr:colOff>6009</xdr:colOff>
      <xdr:row>769</xdr:row>
      <xdr:rowOff>128583</xdr:rowOff>
    </xdr:to>
    <xdr:sp macro="" textlink="">
      <xdr:nvSpPr>
        <xdr:cNvPr id="19" name="AutoShape 7">
          <a:extLst>
            <a:ext uri="{FF2B5EF4-FFF2-40B4-BE49-F238E27FC236}">
              <a16:creationId xmlns:a16="http://schemas.microsoft.com/office/drawing/2014/main" id="{3BB90321-C61D-4A09-B86A-1A497ACFEFD2}"/>
            </a:ext>
          </a:extLst>
        </xdr:cNvPr>
        <xdr:cNvSpPr>
          <a:spLocks noChangeArrowheads="1"/>
        </xdr:cNvSpPr>
      </xdr:nvSpPr>
      <xdr:spPr bwMode="auto">
        <a:xfrm>
          <a:off x="5848008" y="56824558"/>
          <a:ext cx="3159126" cy="10017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32</xdr:col>
      <xdr:colOff>95250</xdr:colOff>
      <xdr:row>740</xdr:row>
      <xdr:rowOff>1</xdr:rowOff>
    </xdr:from>
    <xdr:to>
      <xdr:col>44</xdr:col>
      <xdr:colOff>171450</xdr:colOff>
      <xdr:row>742</xdr:row>
      <xdr:rowOff>285751</xdr:rowOff>
    </xdr:to>
    <xdr:sp macro="" textlink="">
      <xdr:nvSpPr>
        <xdr:cNvPr id="24" name="Text Box 3">
          <a:extLst>
            <a:ext uri="{FF2B5EF4-FFF2-40B4-BE49-F238E27FC236}">
              <a16:creationId xmlns:a16="http://schemas.microsoft.com/office/drawing/2014/main" id="{C3D1E0A7-0744-4CF4-AD36-5957E704E38D}"/>
            </a:ext>
          </a:extLst>
        </xdr:cNvPr>
        <xdr:cNvSpPr txBox="1">
          <a:spLocks noChangeArrowheads="1"/>
        </xdr:cNvSpPr>
      </xdr:nvSpPr>
      <xdr:spPr bwMode="auto">
        <a:xfrm>
          <a:off x="6496050" y="60683776"/>
          <a:ext cx="2476500" cy="99060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en-US" sz="1300" b="0" i="0" u="none" strike="noStrike" baseline="0">
              <a:solidFill>
                <a:sysClr val="windowText" lastClr="000000"/>
              </a:solidFill>
              <a:latin typeface="ＭＳ Ｐゴシック"/>
              <a:ea typeface="ＭＳ Ｐゴシック"/>
            </a:rPr>
            <a:t>　</a:t>
          </a:r>
          <a:r>
            <a:rPr lang="en-US" altLang="ja-JP" sz="1300" b="0" i="0" u="none" strike="noStrike" baseline="0">
              <a:solidFill>
                <a:sysClr val="windowText" lastClr="000000"/>
              </a:solidFill>
              <a:latin typeface="ＭＳ Ｐゴシック"/>
              <a:ea typeface="ＭＳ Ｐゴシック"/>
            </a:rPr>
            <a:t>0.6</a:t>
          </a:r>
          <a:r>
            <a:rPr lang="ja-JP" altLang="en-US" sz="13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300" b="0" i="0" u="none" strike="noStrike" baseline="0">
              <a:solidFill>
                <a:sysClr val="windowText" lastClr="000000"/>
              </a:solidFill>
              <a:latin typeface="ＭＳ Ｐゴシック"/>
              <a:ea typeface="ＭＳ Ｐゴシック"/>
            </a:rPr>
            <a:t>・職員旅費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2.9</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cs typeface="Arial"/>
            </a:rPr>
            <a:t>・委員等旅費　　　</a:t>
          </a:r>
          <a:r>
            <a:rPr lang="en-US" altLang="ja-JP" sz="1300" b="0" i="0" u="none" strike="noStrike" baseline="0">
              <a:solidFill>
                <a:sysClr val="windowText" lastClr="000000"/>
              </a:solidFill>
              <a:latin typeface="ＭＳ Ｐゴシック"/>
              <a:ea typeface="ＭＳ Ｐゴシック"/>
              <a:cs typeface="Arial"/>
            </a:rPr>
            <a:t>0.6</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300" b="0" i="0" u="none" strike="noStrike" baseline="0">
              <a:solidFill>
                <a:sysClr val="windowText" lastClr="000000"/>
              </a:solidFill>
              <a:latin typeface="ＭＳ Ｐゴシック"/>
              <a:ea typeface="ＭＳ Ｐゴシック"/>
              <a:cs typeface="Arial"/>
            </a:rPr>
            <a:t>・庁費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8.3</a:t>
          </a:r>
          <a:r>
            <a:rPr lang="ja-JP" altLang="en-US" sz="1300" b="0" i="0" u="none" strike="noStrike" baseline="0">
              <a:solidFill>
                <a:sysClr val="windowText" lastClr="000000"/>
              </a:solidFill>
              <a:latin typeface="ＭＳ Ｐゴシック"/>
              <a:ea typeface="ＭＳ Ｐゴシック"/>
              <a:cs typeface="Arial"/>
            </a:rPr>
            <a:t>百万円</a:t>
          </a:r>
          <a:endParaRPr lang="ja-JP" altLang="en-US">
            <a:solidFill>
              <a:sysClr val="windowText" lastClr="000000"/>
            </a:solidFill>
          </a:endParaRPr>
        </a:p>
      </xdr:txBody>
    </xdr:sp>
    <xdr:clientData/>
  </xdr:twoCellAnchor>
  <xdr:twoCellAnchor>
    <xdr:from>
      <xdr:col>32</xdr:col>
      <xdr:colOff>85726</xdr:colOff>
      <xdr:row>743</xdr:row>
      <xdr:rowOff>0</xdr:rowOff>
    </xdr:from>
    <xdr:to>
      <xdr:col>53</xdr:col>
      <xdr:colOff>70042</xdr:colOff>
      <xdr:row>744</xdr:row>
      <xdr:rowOff>251395</xdr:rowOff>
    </xdr:to>
    <xdr:sp macro="" textlink="">
      <xdr:nvSpPr>
        <xdr:cNvPr id="27" name="Text Box 9">
          <a:extLst>
            <a:ext uri="{FF2B5EF4-FFF2-40B4-BE49-F238E27FC236}">
              <a16:creationId xmlns:a16="http://schemas.microsoft.com/office/drawing/2014/main" id="{7A8210C9-CFBD-48B2-9F99-71067551C292}"/>
            </a:ext>
          </a:extLst>
        </xdr:cNvPr>
        <xdr:cNvSpPr txBox="1">
          <a:spLocks noChangeArrowheads="1"/>
        </xdr:cNvSpPr>
      </xdr:nvSpPr>
      <xdr:spPr bwMode="auto">
        <a:xfrm>
          <a:off x="6486526" y="61741050"/>
          <a:ext cx="4403916" cy="6038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※庁費は消耗品の購入等であり、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200024</xdr:colOff>
      <xdr:row>740</xdr:row>
      <xdr:rowOff>47625</xdr:rowOff>
    </xdr:from>
    <xdr:to>
      <xdr:col>43</xdr:col>
      <xdr:colOff>200024</xdr:colOff>
      <xdr:row>741</xdr:row>
      <xdr:rowOff>342900</xdr:rowOff>
    </xdr:to>
    <xdr:sp macro="" textlink="">
      <xdr:nvSpPr>
        <xdr:cNvPr id="29" name="右中かっこ 28">
          <a:extLst>
            <a:ext uri="{FF2B5EF4-FFF2-40B4-BE49-F238E27FC236}">
              <a16:creationId xmlns:a16="http://schemas.microsoft.com/office/drawing/2014/main" id="{A7D92B48-3B12-44D2-AD0C-9BCBE70AC80B}"/>
            </a:ext>
          </a:extLst>
        </xdr:cNvPr>
        <xdr:cNvSpPr/>
      </xdr:nvSpPr>
      <xdr:spPr>
        <a:xfrm>
          <a:off x="8601074" y="60731400"/>
          <a:ext cx="200025" cy="6477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161925</xdr:colOff>
      <xdr:row>740</xdr:row>
      <xdr:rowOff>228600</xdr:rowOff>
    </xdr:from>
    <xdr:to>
      <xdr:col>49</xdr:col>
      <xdr:colOff>85725</xdr:colOff>
      <xdr:row>742</xdr:row>
      <xdr:rowOff>28575</xdr:rowOff>
    </xdr:to>
    <xdr:sp macro="" textlink="">
      <xdr:nvSpPr>
        <xdr:cNvPr id="30" name="正方形/長方形 29">
          <a:extLst>
            <a:ext uri="{FF2B5EF4-FFF2-40B4-BE49-F238E27FC236}">
              <a16:creationId xmlns:a16="http://schemas.microsoft.com/office/drawing/2014/main" id="{276C2D7D-4456-4570-BBBD-DC34CF3EDA0F}"/>
            </a:ext>
          </a:extLst>
        </xdr:cNvPr>
        <xdr:cNvSpPr/>
      </xdr:nvSpPr>
      <xdr:spPr>
        <a:xfrm>
          <a:off x="8963025" y="60912375"/>
          <a:ext cx="923925"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29</xdr:col>
      <xdr:colOff>38100</xdr:colOff>
      <xdr:row>766</xdr:row>
      <xdr:rowOff>85725</xdr:rowOff>
    </xdr:from>
    <xdr:to>
      <xdr:col>44</xdr:col>
      <xdr:colOff>190528</xdr:colOff>
      <xdr:row>769</xdr:row>
      <xdr:rowOff>297414</xdr:rowOff>
    </xdr:to>
    <xdr:sp macro="" textlink="">
      <xdr:nvSpPr>
        <xdr:cNvPr id="25" name="テキスト ボックス 24">
          <a:extLst>
            <a:ext uri="{FF2B5EF4-FFF2-40B4-BE49-F238E27FC236}">
              <a16:creationId xmlns:a16="http://schemas.microsoft.com/office/drawing/2014/main" id="{54BA2B08-B3D5-455E-BFF2-CB85641E0C3D}"/>
            </a:ext>
          </a:extLst>
        </xdr:cNvPr>
        <xdr:cNvSpPr txBox="1"/>
      </xdr:nvSpPr>
      <xdr:spPr>
        <a:xfrm>
          <a:off x="5838825" y="70780275"/>
          <a:ext cx="3152803" cy="1154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国立大学法人法第</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条の</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等を活用した公的不動産利活用事業</a:t>
          </a:r>
          <a:r>
            <a:rPr lang="ja-JP" altLang="en-US" sz="1100">
              <a:solidFill>
                <a:schemeClr val="dk1"/>
              </a:solidFill>
              <a:effectLst/>
              <a:latin typeface="+mn-lt"/>
              <a:ea typeface="+mn-ea"/>
              <a:cs typeface="+mn-cs"/>
            </a:rPr>
            <a:t>等</a:t>
          </a:r>
          <a:r>
            <a:rPr kumimoji="0"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事前調査や公募資料の作成等又は導入可能性調査の実施</a:t>
          </a:r>
          <a:r>
            <a:rPr kumimoji="0" lang="ja-JP" altLang="en-US" sz="1100">
              <a:solidFill>
                <a:schemeClr val="dk1"/>
              </a:solidFill>
              <a:effectLst/>
              <a:latin typeface="+mn-lt"/>
              <a:ea typeface="+mn-ea"/>
              <a:cs typeface="+mn-cs"/>
            </a:rPr>
            <a:t>を行い、大学における今後の事業化検討に際する基礎資料を作成する。</a:t>
          </a:r>
          <a:endParaRPr kumimoji="0" lang="en-US" altLang="ja-JP" sz="1100">
            <a:solidFill>
              <a:schemeClr val="dk1"/>
            </a:solidFill>
            <a:effectLst/>
            <a:latin typeface="+mn-lt"/>
            <a:ea typeface="+mn-ea"/>
            <a:cs typeface="+mn-cs"/>
          </a:endParaRPr>
        </a:p>
        <a:p>
          <a:pPr>
            <a:lnSpc>
              <a:spcPts val="1100"/>
            </a:lnSpc>
          </a:pP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132012</xdr:colOff>
      <xdr:row>750</xdr:row>
      <xdr:rowOff>1512</xdr:rowOff>
    </xdr:from>
    <xdr:to>
      <xdr:col>26</xdr:col>
      <xdr:colOff>128176</xdr:colOff>
      <xdr:row>754</xdr:row>
      <xdr:rowOff>325363</xdr:rowOff>
    </xdr:to>
    <xdr:sp macro="" textlink="">
      <xdr:nvSpPr>
        <xdr:cNvPr id="26" name="Text Box 6">
          <a:extLst>
            <a:ext uri="{FF2B5EF4-FFF2-40B4-BE49-F238E27FC236}">
              <a16:creationId xmlns:a16="http://schemas.microsoft.com/office/drawing/2014/main" id="{C90ACBD2-E6AF-49C5-B2E8-163C622E35DF}"/>
            </a:ext>
          </a:extLst>
        </xdr:cNvPr>
        <xdr:cNvSpPr txBox="1">
          <a:spLocks noChangeArrowheads="1"/>
        </xdr:cNvSpPr>
      </xdr:nvSpPr>
      <xdr:spPr bwMode="auto">
        <a:xfrm>
          <a:off x="1932237" y="64209537"/>
          <a:ext cx="3396589" cy="173355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Ａ．国立大学附属病院の再開発整備に関する調査研究業務</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大学改革推進委託費：</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6.4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アイテック株式会社</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732" zoomScale="75" zoomScaleNormal="75" zoomScaleSheetLayoutView="75" zoomScalePageLayoutView="85" workbookViewId="0">
      <selection activeCell="AD710" sqref="AD710:AF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121</v>
      </c>
      <c r="AT2" s="221"/>
      <c r="AU2" s="221"/>
      <c r="AV2" s="52" t="str">
        <f>IF(AW2="", "", "-")</f>
        <v/>
      </c>
      <c r="AW2" s="398"/>
      <c r="AX2" s="398"/>
    </row>
    <row r="3" spans="1:50" ht="21" customHeight="1" thickBot="1" x14ac:dyDescent="0.2">
      <c r="A3" s="524" t="s">
        <v>538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620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574</v>
      </c>
      <c r="H5" s="560"/>
      <c r="I5" s="560"/>
      <c r="J5" s="560"/>
      <c r="K5" s="560"/>
      <c r="L5" s="560"/>
      <c r="M5" s="561" t="s">
        <v>66</v>
      </c>
      <c r="N5" s="562"/>
      <c r="O5" s="562"/>
      <c r="P5" s="562"/>
      <c r="Q5" s="562"/>
      <c r="R5" s="563"/>
      <c r="S5" s="564" t="s">
        <v>575</v>
      </c>
      <c r="T5" s="560"/>
      <c r="U5" s="560"/>
      <c r="V5" s="560"/>
      <c r="W5" s="560"/>
      <c r="X5" s="565"/>
      <c r="Y5" s="717" t="s">
        <v>3</v>
      </c>
      <c r="Z5" s="718"/>
      <c r="AA5" s="718"/>
      <c r="AB5" s="718"/>
      <c r="AC5" s="718"/>
      <c r="AD5" s="719"/>
      <c r="AE5" s="720" t="s">
        <v>622</v>
      </c>
      <c r="AF5" s="720"/>
      <c r="AG5" s="720"/>
      <c r="AH5" s="720"/>
      <c r="AI5" s="720"/>
      <c r="AJ5" s="720"/>
      <c r="AK5" s="720"/>
      <c r="AL5" s="720"/>
      <c r="AM5" s="720"/>
      <c r="AN5" s="720"/>
      <c r="AO5" s="720"/>
      <c r="AP5" s="721"/>
      <c r="AQ5" s="722" t="s">
        <v>576</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87.5" customHeight="1" x14ac:dyDescent="0.15">
      <c r="A7" s="833" t="s">
        <v>22</v>
      </c>
      <c r="B7" s="834"/>
      <c r="C7" s="834"/>
      <c r="D7" s="834"/>
      <c r="E7" s="834"/>
      <c r="F7" s="835"/>
      <c r="G7" s="836" t="s">
        <v>567</v>
      </c>
      <c r="H7" s="837"/>
      <c r="I7" s="837"/>
      <c r="J7" s="837"/>
      <c r="K7" s="837"/>
      <c r="L7" s="837"/>
      <c r="M7" s="837"/>
      <c r="N7" s="837"/>
      <c r="O7" s="837"/>
      <c r="P7" s="837"/>
      <c r="Q7" s="837"/>
      <c r="R7" s="837"/>
      <c r="S7" s="837"/>
      <c r="T7" s="837"/>
      <c r="U7" s="837"/>
      <c r="V7" s="837"/>
      <c r="W7" s="837"/>
      <c r="X7" s="838"/>
      <c r="Y7" s="396" t="s">
        <v>510</v>
      </c>
      <c r="Z7" s="297"/>
      <c r="AA7" s="297"/>
      <c r="AB7" s="297"/>
      <c r="AC7" s="297"/>
      <c r="AD7" s="397"/>
      <c r="AE7" s="384" t="s">
        <v>666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378</v>
      </c>
      <c r="B8" s="834"/>
      <c r="C8" s="834"/>
      <c r="D8" s="834"/>
      <c r="E8" s="834"/>
      <c r="F8" s="835"/>
      <c r="G8" s="224" t="str">
        <f>入力規則等!A28</f>
        <v>科学技術・イノベーション、国土強靱化施策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0"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1"/>
    </row>
    <row r="9" spans="1:50" ht="85.5" customHeight="1" x14ac:dyDescent="0.15">
      <c r="A9" s="146" t="s">
        <v>23</v>
      </c>
      <c r="B9" s="147"/>
      <c r="C9" s="147"/>
      <c r="D9" s="147"/>
      <c r="E9" s="147"/>
      <c r="F9" s="147"/>
      <c r="G9" s="573" t="s">
        <v>653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27.5" customHeight="1" x14ac:dyDescent="0.15">
      <c r="A10" s="742" t="s">
        <v>30</v>
      </c>
      <c r="B10" s="743"/>
      <c r="C10" s="743"/>
      <c r="D10" s="743"/>
      <c r="E10" s="743"/>
      <c r="F10" s="743"/>
      <c r="G10" s="675" t="s">
        <v>656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0" t="s">
        <v>24</v>
      </c>
      <c r="B12" s="141"/>
      <c r="C12" s="141"/>
      <c r="D12" s="141"/>
      <c r="E12" s="141"/>
      <c r="F12" s="142"/>
      <c r="G12" s="681"/>
      <c r="H12" s="682"/>
      <c r="I12" s="682"/>
      <c r="J12" s="682"/>
      <c r="K12" s="682"/>
      <c r="L12" s="682"/>
      <c r="M12" s="682"/>
      <c r="N12" s="682"/>
      <c r="O12" s="682"/>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44"/>
    </row>
    <row r="13" spans="1:50" ht="21" customHeight="1" x14ac:dyDescent="0.15">
      <c r="A13" s="143"/>
      <c r="B13" s="144"/>
      <c r="C13" s="144"/>
      <c r="D13" s="144"/>
      <c r="E13" s="144"/>
      <c r="F13" s="145"/>
      <c r="G13" s="745" t="s">
        <v>6</v>
      </c>
      <c r="H13" s="746"/>
      <c r="I13" s="638" t="s">
        <v>7</v>
      </c>
      <c r="J13" s="639"/>
      <c r="K13" s="639"/>
      <c r="L13" s="639"/>
      <c r="M13" s="639"/>
      <c r="N13" s="639"/>
      <c r="O13" s="640"/>
      <c r="P13" s="109">
        <v>40</v>
      </c>
      <c r="Q13" s="110"/>
      <c r="R13" s="110"/>
      <c r="S13" s="110"/>
      <c r="T13" s="110"/>
      <c r="U13" s="110"/>
      <c r="V13" s="111"/>
      <c r="W13" s="109">
        <v>40</v>
      </c>
      <c r="X13" s="110"/>
      <c r="Y13" s="110"/>
      <c r="Z13" s="110"/>
      <c r="AA13" s="110"/>
      <c r="AB13" s="110"/>
      <c r="AC13" s="111"/>
      <c r="AD13" s="109">
        <v>39</v>
      </c>
      <c r="AE13" s="110"/>
      <c r="AF13" s="110"/>
      <c r="AG13" s="110"/>
      <c r="AH13" s="110"/>
      <c r="AI13" s="110"/>
      <c r="AJ13" s="111"/>
      <c r="AK13" s="109">
        <v>37</v>
      </c>
      <c r="AL13" s="110"/>
      <c r="AM13" s="110"/>
      <c r="AN13" s="110"/>
      <c r="AO13" s="110"/>
      <c r="AP13" s="110"/>
      <c r="AQ13" s="111"/>
      <c r="AR13" s="106">
        <v>36</v>
      </c>
      <c r="AS13" s="107"/>
      <c r="AT13" s="107"/>
      <c r="AU13" s="107"/>
      <c r="AV13" s="107"/>
      <c r="AW13" s="107"/>
      <c r="AX13" s="395"/>
    </row>
    <row r="14" spans="1:50" ht="21" customHeight="1" x14ac:dyDescent="0.15">
      <c r="A14" s="143"/>
      <c r="B14" s="144"/>
      <c r="C14" s="144"/>
      <c r="D14" s="144"/>
      <c r="E14" s="144"/>
      <c r="F14" s="145"/>
      <c r="G14" s="747"/>
      <c r="H14" s="748"/>
      <c r="I14" s="576" t="s">
        <v>8</v>
      </c>
      <c r="J14" s="632"/>
      <c r="K14" s="632"/>
      <c r="L14" s="632"/>
      <c r="M14" s="632"/>
      <c r="N14" s="632"/>
      <c r="O14" s="633"/>
      <c r="P14" s="109" t="s">
        <v>567</v>
      </c>
      <c r="Q14" s="110"/>
      <c r="R14" s="110"/>
      <c r="S14" s="110"/>
      <c r="T14" s="110"/>
      <c r="U14" s="110"/>
      <c r="V14" s="111"/>
      <c r="W14" s="109" t="s">
        <v>567</v>
      </c>
      <c r="X14" s="110"/>
      <c r="Y14" s="110"/>
      <c r="Z14" s="110"/>
      <c r="AA14" s="110"/>
      <c r="AB14" s="110"/>
      <c r="AC14" s="111"/>
      <c r="AD14" s="109" t="s">
        <v>623</v>
      </c>
      <c r="AE14" s="110"/>
      <c r="AF14" s="110"/>
      <c r="AG14" s="110"/>
      <c r="AH14" s="110"/>
      <c r="AI14" s="110"/>
      <c r="AJ14" s="111"/>
      <c r="AK14" s="109"/>
      <c r="AL14" s="110"/>
      <c r="AM14" s="110"/>
      <c r="AN14" s="110"/>
      <c r="AO14" s="110"/>
      <c r="AP14" s="110"/>
      <c r="AQ14" s="111"/>
      <c r="AR14" s="665"/>
      <c r="AS14" s="665"/>
      <c r="AT14" s="665"/>
      <c r="AU14" s="665"/>
      <c r="AV14" s="665"/>
      <c r="AW14" s="665"/>
      <c r="AX14" s="666"/>
    </row>
    <row r="15" spans="1:50" ht="21" customHeight="1" x14ac:dyDescent="0.15">
      <c r="A15" s="143"/>
      <c r="B15" s="144"/>
      <c r="C15" s="144"/>
      <c r="D15" s="144"/>
      <c r="E15" s="144"/>
      <c r="F15" s="145"/>
      <c r="G15" s="747"/>
      <c r="H15" s="748"/>
      <c r="I15" s="576" t="s">
        <v>51</v>
      </c>
      <c r="J15" s="577"/>
      <c r="K15" s="577"/>
      <c r="L15" s="577"/>
      <c r="M15" s="577"/>
      <c r="N15" s="577"/>
      <c r="O15" s="578"/>
      <c r="P15" s="109" t="s">
        <v>567</v>
      </c>
      <c r="Q15" s="110"/>
      <c r="R15" s="110"/>
      <c r="S15" s="110"/>
      <c r="T15" s="110"/>
      <c r="U15" s="110"/>
      <c r="V15" s="111"/>
      <c r="W15" s="109" t="s">
        <v>567</v>
      </c>
      <c r="X15" s="110"/>
      <c r="Y15" s="110"/>
      <c r="Z15" s="110"/>
      <c r="AA15" s="110"/>
      <c r="AB15" s="110"/>
      <c r="AC15" s="111"/>
      <c r="AD15" s="109" t="s">
        <v>567</v>
      </c>
      <c r="AE15" s="110"/>
      <c r="AF15" s="110"/>
      <c r="AG15" s="110"/>
      <c r="AH15" s="110"/>
      <c r="AI15" s="110"/>
      <c r="AJ15" s="111"/>
      <c r="AK15" s="109"/>
      <c r="AL15" s="110"/>
      <c r="AM15" s="110"/>
      <c r="AN15" s="110"/>
      <c r="AO15" s="110"/>
      <c r="AP15" s="110"/>
      <c r="AQ15" s="111"/>
      <c r="AR15" s="109"/>
      <c r="AS15" s="110"/>
      <c r="AT15" s="110"/>
      <c r="AU15" s="110"/>
      <c r="AV15" s="110"/>
      <c r="AW15" s="110"/>
      <c r="AX15" s="631"/>
    </row>
    <row r="16" spans="1:50" ht="21" customHeight="1" x14ac:dyDescent="0.15">
      <c r="A16" s="143"/>
      <c r="B16" s="144"/>
      <c r="C16" s="144"/>
      <c r="D16" s="144"/>
      <c r="E16" s="144"/>
      <c r="F16" s="145"/>
      <c r="G16" s="747"/>
      <c r="H16" s="748"/>
      <c r="I16" s="576" t="s">
        <v>52</v>
      </c>
      <c r="J16" s="577"/>
      <c r="K16" s="577"/>
      <c r="L16" s="577"/>
      <c r="M16" s="577"/>
      <c r="N16" s="577"/>
      <c r="O16" s="578"/>
      <c r="P16" s="109" t="s">
        <v>567</v>
      </c>
      <c r="Q16" s="110"/>
      <c r="R16" s="110"/>
      <c r="S16" s="110"/>
      <c r="T16" s="110"/>
      <c r="U16" s="110"/>
      <c r="V16" s="111"/>
      <c r="W16" s="109" t="s">
        <v>567</v>
      </c>
      <c r="X16" s="110"/>
      <c r="Y16" s="110"/>
      <c r="Z16" s="110"/>
      <c r="AA16" s="110"/>
      <c r="AB16" s="110"/>
      <c r="AC16" s="111"/>
      <c r="AD16" s="109" t="s">
        <v>567</v>
      </c>
      <c r="AE16" s="110"/>
      <c r="AF16" s="110"/>
      <c r="AG16" s="110"/>
      <c r="AH16" s="110"/>
      <c r="AI16" s="110"/>
      <c r="AJ16" s="111"/>
      <c r="AK16" s="109"/>
      <c r="AL16" s="110"/>
      <c r="AM16" s="110"/>
      <c r="AN16" s="110"/>
      <c r="AO16" s="110"/>
      <c r="AP16" s="110"/>
      <c r="AQ16" s="111"/>
      <c r="AR16" s="678"/>
      <c r="AS16" s="679"/>
      <c r="AT16" s="679"/>
      <c r="AU16" s="679"/>
      <c r="AV16" s="679"/>
      <c r="AW16" s="679"/>
      <c r="AX16" s="680"/>
    </row>
    <row r="17" spans="1:50" ht="24.75" customHeight="1" x14ac:dyDescent="0.15">
      <c r="A17" s="143"/>
      <c r="B17" s="144"/>
      <c r="C17" s="144"/>
      <c r="D17" s="144"/>
      <c r="E17" s="144"/>
      <c r="F17" s="145"/>
      <c r="G17" s="747"/>
      <c r="H17" s="748"/>
      <c r="I17" s="576" t="s">
        <v>50</v>
      </c>
      <c r="J17" s="632"/>
      <c r="K17" s="632"/>
      <c r="L17" s="632"/>
      <c r="M17" s="632"/>
      <c r="N17" s="632"/>
      <c r="O17" s="633"/>
      <c r="P17" s="109" t="s">
        <v>567</v>
      </c>
      <c r="Q17" s="110"/>
      <c r="R17" s="110"/>
      <c r="S17" s="110"/>
      <c r="T17" s="110"/>
      <c r="U17" s="110"/>
      <c r="V17" s="111"/>
      <c r="W17" s="109" t="s">
        <v>567</v>
      </c>
      <c r="X17" s="110"/>
      <c r="Y17" s="110"/>
      <c r="Z17" s="110"/>
      <c r="AA17" s="110"/>
      <c r="AB17" s="110"/>
      <c r="AC17" s="111"/>
      <c r="AD17" s="109" t="s">
        <v>624</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9"/>
      <c r="H18" s="750"/>
      <c r="I18" s="737" t="s">
        <v>20</v>
      </c>
      <c r="J18" s="738"/>
      <c r="K18" s="738"/>
      <c r="L18" s="738"/>
      <c r="M18" s="738"/>
      <c r="N18" s="738"/>
      <c r="O18" s="739"/>
      <c r="P18" s="115">
        <f>SUM(P13:V17)</f>
        <v>40</v>
      </c>
      <c r="Q18" s="116"/>
      <c r="R18" s="116"/>
      <c r="S18" s="116"/>
      <c r="T18" s="116"/>
      <c r="U18" s="116"/>
      <c r="V18" s="117"/>
      <c r="W18" s="115">
        <f>SUM(W13:AC17)</f>
        <v>40</v>
      </c>
      <c r="X18" s="116"/>
      <c r="Y18" s="116"/>
      <c r="Z18" s="116"/>
      <c r="AA18" s="116"/>
      <c r="AB18" s="116"/>
      <c r="AC18" s="117"/>
      <c r="AD18" s="115">
        <f>SUM(AD13:AJ17)</f>
        <v>39</v>
      </c>
      <c r="AE18" s="116"/>
      <c r="AF18" s="116"/>
      <c r="AG18" s="116"/>
      <c r="AH18" s="116"/>
      <c r="AI18" s="116"/>
      <c r="AJ18" s="117"/>
      <c r="AK18" s="115">
        <f>SUM(AK13:AQ17)</f>
        <v>37</v>
      </c>
      <c r="AL18" s="116"/>
      <c r="AM18" s="116"/>
      <c r="AN18" s="116"/>
      <c r="AO18" s="116"/>
      <c r="AP18" s="116"/>
      <c r="AQ18" s="117"/>
      <c r="AR18" s="115">
        <f>SUM(AR13:AX17)</f>
        <v>36</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34</v>
      </c>
      <c r="Q19" s="110"/>
      <c r="R19" s="110"/>
      <c r="S19" s="110"/>
      <c r="T19" s="110"/>
      <c r="U19" s="110"/>
      <c r="V19" s="111"/>
      <c r="W19" s="109">
        <v>28</v>
      </c>
      <c r="X19" s="110"/>
      <c r="Y19" s="110"/>
      <c r="Z19" s="110"/>
      <c r="AA19" s="110"/>
      <c r="AB19" s="110"/>
      <c r="AC19" s="111"/>
      <c r="AD19" s="109">
        <v>24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0.85</v>
      </c>
      <c r="Q20" s="540"/>
      <c r="R20" s="540"/>
      <c r="S20" s="540"/>
      <c r="T20" s="540"/>
      <c r="U20" s="540"/>
      <c r="V20" s="540"/>
      <c r="W20" s="540">
        <f t="shared" ref="W20" si="0">IF(W18=0, "-", SUM(W19)/W18)</f>
        <v>0.7</v>
      </c>
      <c r="X20" s="540"/>
      <c r="Y20" s="540"/>
      <c r="Z20" s="540"/>
      <c r="AA20" s="540"/>
      <c r="AB20" s="540"/>
      <c r="AC20" s="540"/>
      <c r="AD20" s="540">
        <f t="shared" ref="AD20" si="1">IF(AD18=0, "-", SUM(AD19)/AD18)</f>
        <v>0.61538461538461542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3" t="s">
        <v>477</v>
      </c>
      <c r="H21" s="934"/>
      <c r="I21" s="934"/>
      <c r="J21" s="934"/>
      <c r="K21" s="934"/>
      <c r="L21" s="934"/>
      <c r="M21" s="934"/>
      <c r="N21" s="934"/>
      <c r="O21" s="934"/>
      <c r="P21" s="540">
        <f>IF(P19=0, "-", SUM(P19)/SUM(P13,P14))</f>
        <v>0.85</v>
      </c>
      <c r="Q21" s="540"/>
      <c r="R21" s="540"/>
      <c r="S21" s="540"/>
      <c r="T21" s="540"/>
      <c r="U21" s="540"/>
      <c r="V21" s="540"/>
      <c r="W21" s="540">
        <f t="shared" ref="W21" si="2">IF(W19=0, "-", SUM(W19)/SUM(W13,W14))</f>
        <v>0.7</v>
      </c>
      <c r="X21" s="540"/>
      <c r="Y21" s="540"/>
      <c r="Z21" s="540"/>
      <c r="AA21" s="540"/>
      <c r="AB21" s="540"/>
      <c r="AC21" s="540"/>
      <c r="AD21" s="540">
        <f t="shared" ref="AD21" si="3">IF(AD19=0, "-", SUM(AD19)/SUM(AD13,AD14))</f>
        <v>0.61538461538461542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554</v>
      </c>
      <c r="B22" s="200"/>
      <c r="C22" s="200"/>
      <c r="D22" s="200"/>
      <c r="E22" s="200"/>
      <c r="F22" s="201"/>
      <c r="G22" s="184" t="s">
        <v>456</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577</v>
      </c>
      <c r="H23" s="188"/>
      <c r="I23" s="188"/>
      <c r="J23" s="188"/>
      <c r="K23" s="188"/>
      <c r="L23" s="188"/>
      <c r="M23" s="188"/>
      <c r="N23" s="188"/>
      <c r="O23" s="189"/>
      <c r="P23" s="106">
        <v>19</v>
      </c>
      <c r="Q23" s="107"/>
      <c r="R23" s="107"/>
      <c r="S23" s="107"/>
      <c r="T23" s="107"/>
      <c r="U23" s="107"/>
      <c r="V23" s="108"/>
      <c r="W23" s="106">
        <v>17</v>
      </c>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578</v>
      </c>
      <c r="H24" s="191"/>
      <c r="I24" s="191"/>
      <c r="J24" s="191"/>
      <c r="K24" s="191"/>
      <c r="L24" s="191"/>
      <c r="M24" s="191"/>
      <c r="N24" s="191"/>
      <c r="O24" s="192"/>
      <c r="P24" s="109">
        <v>10</v>
      </c>
      <c r="Q24" s="110"/>
      <c r="R24" s="110"/>
      <c r="S24" s="110"/>
      <c r="T24" s="110"/>
      <c r="U24" s="110"/>
      <c r="V24" s="111"/>
      <c r="W24" s="109">
        <v>11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579</v>
      </c>
      <c r="H25" s="191"/>
      <c r="I25" s="191"/>
      <c r="J25" s="191"/>
      <c r="K25" s="191"/>
      <c r="L25" s="191"/>
      <c r="M25" s="191"/>
      <c r="N25" s="191"/>
      <c r="O25" s="192"/>
      <c r="P25" s="109">
        <v>4</v>
      </c>
      <c r="Q25" s="110"/>
      <c r="R25" s="110"/>
      <c r="S25" s="110"/>
      <c r="T25" s="110"/>
      <c r="U25" s="110"/>
      <c r="V25" s="111"/>
      <c r="W25" s="109">
        <v>4</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580</v>
      </c>
      <c r="H26" s="191"/>
      <c r="I26" s="191"/>
      <c r="J26" s="191"/>
      <c r="K26" s="191"/>
      <c r="L26" s="191"/>
      <c r="M26" s="191"/>
      <c r="N26" s="191"/>
      <c r="O26" s="192"/>
      <c r="P26" s="109">
        <v>2</v>
      </c>
      <c r="Q26" s="110"/>
      <c r="R26" s="110"/>
      <c r="S26" s="110"/>
      <c r="T26" s="110"/>
      <c r="U26" s="110"/>
      <c r="V26" s="111"/>
      <c r="W26" s="109">
        <v>2</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581</v>
      </c>
      <c r="H27" s="191"/>
      <c r="I27" s="191"/>
      <c r="J27" s="191"/>
      <c r="K27" s="191"/>
      <c r="L27" s="191"/>
      <c r="M27" s="191"/>
      <c r="N27" s="191"/>
      <c r="O27" s="192"/>
      <c r="P27" s="109">
        <v>2</v>
      </c>
      <c r="Q27" s="110"/>
      <c r="R27" s="110"/>
      <c r="S27" s="110"/>
      <c r="T27" s="110"/>
      <c r="U27" s="110"/>
      <c r="V27" s="111"/>
      <c r="W27" s="109">
        <v>3</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-1</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37</v>
      </c>
      <c r="Q29" s="110"/>
      <c r="R29" s="110"/>
      <c r="S29" s="110"/>
      <c r="T29" s="110"/>
      <c r="U29" s="110"/>
      <c r="V29" s="111"/>
      <c r="W29" s="228">
        <f>AR13</f>
        <v>36</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50"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530</v>
      </c>
      <c r="AF30" s="388"/>
      <c r="AG30" s="388"/>
      <c r="AH30" s="389"/>
      <c r="AI30" s="387" t="s">
        <v>527</v>
      </c>
      <c r="AJ30" s="388"/>
      <c r="AK30" s="388"/>
      <c r="AL30" s="389"/>
      <c r="AM30" s="390" t="s">
        <v>522</v>
      </c>
      <c r="AN30" s="390"/>
      <c r="AO30" s="390"/>
      <c r="AP30" s="387"/>
      <c r="AQ30" s="641" t="s">
        <v>354</v>
      </c>
      <c r="AR30" s="642"/>
      <c r="AS30" s="642"/>
      <c r="AT30" s="643"/>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567</v>
      </c>
      <c r="AR31" s="137"/>
      <c r="AS31" s="138" t="s">
        <v>355</v>
      </c>
      <c r="AT31" s="173"/>
      <c r="AU31" s="272">
        <v>32</v>
      </c>
      <c r="AV31" s="272"/>
      <c r="AW31" s="380" t="s">
        <v>300</v>
      </c>
      <c r="AX31" s="381"/>
    </row>
    <row r="32" spans="1:50" ht="23.25" customHeight="1" x14ac:dyDescent="0.15">
      <c r="A32" s="516"/>
      <c r="B32" s="514"/>
      <c r="C32" s="514"/>
      <c r="D32" s="514"/>
      <c r="E32" s="514"/>
      <c r="F32" s="515"/>
      <c r="G32" s="541" t="s">
        <v>654</v>
      </c>
      <c r="H32" s="542"/>
      <c r="I32" s="542"/>
      <c r="J32" s="542"/>
      <c r="K32" s="542"/>
      <c r="L32" s="542"/>
      <c r="M32" s="542"/>
      <c r="N32" s="542"/>
      <c r="O32" s="543"/>
      <c r="P32" s="162" t="s">
        <v>582</v>
      </c>
      <c r="Q32" s="162"/>
      <c r="R32" s="162"/>
      <c r="S32" s="162"/>
      <c r="T32" s="162"/>
      <c r="U32" s="162"/>
      <c r="V32" s="162"/>
      <c r="W32" s="162"/>
      <c r="X32" s="232"/>
      <c r="Y32" s="339" t="s">
        <v>12</v>
      </c>
      <c r="Z32" s="550"/>
      <c r="AA32" s="551"/>
      <c r="AB32" s="552" t="s">
        <v>491</v>
      </c>
      <c r="AC32" s="552"/>
      <c r="AD32" s="552"/>
      <c r="AE32" s="365">
        <v>30.5</v>
      </c>
      <c r="AF32" s="366"/>
      <c r="AG32" s="366"/>
      <c r="AH32" s="366"/>
      <c r="AI32" s="365">
        <v>30.8</v>
      </c>
      <c r="AJ32" s="366"/>
      <c r="AK32" s="366"/>
      <c r="AL32" s="366"/>
      <c r="AM32" s="365">
        <v>32</v>
      </c>
      <c r="AN32" s="366"/>
      <c r="AO32" s="366"/>
      <c r="AP32" s="366"/>
      <c r="AQ32" s="112" t="s">
        <v>567</v>
      </c>
      <c r="AR32" s="113"/>
      <c r="AS32" s="113"/>
      <c r="AT32" s="114"/>
      <c r="AU32" s="366" t="s">
        <v>567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491</v>
      </c>
      <c r="AC33" s="523"/>
      <c r="AD33" s="523"/>
      <c r="AE33" s="365" t="s">
        <v>567</v>
      </c>
      <c r="AF33" s="366"/>
      <c r="AG33" s="366"/>
      <c r="AH33" s="366"/>
      <c r="AI33" s="365" t="s">
        <v>567</v>
      </c>
      <c r="AJ33" s="366"/>
      <c r="AK33" s="366"/>
      <c r="AL33" s="366"/>
      <c r="AM33" s="365" t="s">
        <v>649</v>
      </c>
      <c r="AN33" s="366"/>
      <c r="AO33" s="366"/>
      <c r="AP33" s="366"/>
      <c r="AQ33" s="112" t="s">
        <v>567</v>
      </c>
      <c r="AR33" s="113"/>
      <c r="AS33" s="113"/>
      <c r="AT33" s="114"/>
      <c r="AU33" s="366">
        <v>20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567</v>
      </c>
      <c r="AF34" s="366"/>
      <c r="AG34" s="366"/>
      <c r="AH34" s="366"/>
      <c r="AI34" s="365" t="s">
        <v>567</v>
      </c>
      <c r="AJ34" s="366"/>
      <c r="AK34" s="366"/>
      <c r="AL34" s="366"/>
      <c r="AM34" s="365" t="s">
        <v>649</v>
      </c>
      <c r="AN34" s="366"/>
      <c r="AO34" s="366"/>
      <c r="AP34" s="366"/>
      <c r="AQ34" s="112" t="s">
        <v>567</v>
      </c>
      <c r="AR34" s="113"/>
      <c r="AS34" s="113"/>
      <c r="AT34" s="114"/>
      <c r="AU34" s="366" t="s">
        <v>567</v>
      </c>
      <c r="AV34" s="366"/>
      <c r="AW34" s="366"/>
      <c r="AX34" s="368"/>
    </row>
    <row r="35" spans="1:50" ht="23.25" customHeight="1" x14ac:dyDescent="0.15">
      <c r="A35" s="904" t="s">
        <v>500</v>
      </c>
      <c r="B35" s="905"/>
      <c r="C35" s="905"/>
      <c r="D35" s="905"/>
      <c r="E35" s="905"/>
      <c r="F35" s="906"/>
      <c r="G35" s="910" t="s">
        <v>583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4" t="s">
        <v>472</v>
      </c>
      <c r="B37" s="645"/>
      <c r="C37" s="645"/>
      <c r="D37" s="645"/>
      <c r="E37" s="645"/>
      <c r="F37" s="646"/>
      <c r="G37" s="566" t="s">
        <v>265</v>
      </c>
      <c r="H37" s="382"/>
      <c r="I37" s="382"/>
      <c r="J37" s="382"/>
      <c r="K37" s="382"/>
      <c r="L37" s="382"/>
      <c r="M37" s="382"/>
      <c r="N37" s="382"/>
      <c r="O37" s="567"/>
      <c r="P37" s="634" t="s">
        <v>59</v>
      </c>
      <c r="Q37" s="382"/>
      <c r="R37" s="382"/>
      <c r="S37" s="382"/>
      <c r="T37" s="382"/>
      <c r="U37" s="382"/>
      <c r="V37" s="382"/>
      <c r="W37" s="382"/>
      <c r="X37" s="567"/>
      <c r="Y37" s="635"/>
      <c r="Z37" s="636"/>
      <c r="AA37" s="637"/>
      <c r="AB37" s="369" t="s">
        <v>11</v>
      </c>
      <c r="AC37" s="370"/>
      <c r="AD37" s="371"/>
      <c r="AE37" s="369" t="s">
        <v>530</v>
      </c>
      <c r="AF37" s="370"/>
      <c r="AG37" s="370"/>
      <c r="AH37" s="371"/>
      <c r="AI37" s="369" t="s">
        <v>527</v>
      </c>
      <c r="AJ37" s="370"/>
      <c r="AK37" s="370"/>
      <c r="AL37" s="371"/>
      <c r="AM37" s="376" t="s">
        <v>522</v>
      </c>
      <c r="AN37" s="376"/>
      <c r="AO37" s="376"/>
      <c r="AP37" s="369"/>
      <c r="AQ37" s="268" t="s">
        <v>354</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567</v>
      </c>
      <c r="AR38" s="137"/>
      <c r="AS38" s="138" t="s">
        <v>355</v>
      </c>
      <c r="AT38" s="173"/>
      <c r="AU38" s="272">
        <v>32</v>
      </c>
      <c r="AV38" s="272"/>
      <c r="AW38" s="380" t="s">
        <v>300</v>
      </c>
      <c r="AX38" s="381"/>
    </row>
    <row r="39" spans="1:50" ht="23.25" customHeight="1" x14ac:dyDescent="0.15">
      <c r="A39" s="516"/>
      <c r="B39" s="514"/>
      <c r="C39" s="514"/>
      <c r="D39" s="514"/>
      <c r="E39" s="514"/>
      <c r="F39" s="515"/>
      <c r="G39" s="541" t="s">
        <v>655</v>
      </c>
      <c r="H39" s="542"/>
      <c r="I39" s="542"/>
      <c r="J39" s="542"/>
      <c r="K39" s="542"/>
      <c r="L39" s="542"/>
      <c r="M39" s="542"/>
      <c r="N39" s="542"/>
      <c r="O39" s="543"/>
      <c r="P39" s="162" t="s">
        <v>662</v>
      </c>
      <c r="Q39" s="162"/>
      <c r="R39" s="162"/>
      <c r="S39" s="162"/>
      <c r="T39" s="162"/>
      <c r="U39" s="162"/>
      <c r="V39" s="162"/>
      <c r="W39" s="162"/>
      <c r="X39" s="232"/>
      <c r="Y39" s="339" t="s">
        <v>12</v>
      </c>
      <c r="Z39" s="550"/>
      <c r="AA39" s="551"/>
      <c r="AB39" s="552" t="s">
        <v>584</v>
      </c>
      <c r="AC39" s="552"/>
      <c r="AD39" s="552"/>
      <c r="AE39" s="365">
        <v>2</v>
      </c>
      <c r="AF39" s="366"/>
      <c r="AG39" s="366"/>
      <c r="AH39" s="366"/>
      <c r="AI39" s="365">
        <v>5</v>
      </c>
      <c r="AJ39" s="366"/>
      <c r="AK39" s="366"/>
      <c r="AL39" s="366"/>
      <c r="AM39" s="365">
        <v>12</v>
      </c>
      <c r="AN39" s="366"/>
      <c r="AO39" s="366"/>
      <c r="AP39" s="366"/>
      <c r="AQ39" s="112" t="s">
        <v>567</v>
      </c>
      <c r="AR39" s="113"/>
      <c r="AS39" s="113"/>
      <c r="AT39" s="114"/>
      <c r="AU39" s="366" t="s">
        <v>567</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584</v>
      </c>
      <c r="AC40" s="523"/>
      <c r="AD40" s="523"/>
      <c r="AE40" s="365" t="s">
        <v>567</v>
      </c>
      <c r="AF40" s="366"/>
      <c r="AG40" s="366"/>
      <c r="AH40" s="366"/>
      <c r="AI40" s="365" t="s">
        <v>567</v>
      </c>
      <c r="AJ40" s="366"/>
      <c r="AK40" s="366"/>
      <c r="AL40" s="366"/>
      <c r="AM40" s="365" t="s">
        <v>649</v>
      </c>
      <c r="AN40" s="366"/>
      <c r="AO40" s="366"/>
      <c r="AP40" s="366"/>
      <c r="AQ40" s="112" t="s">
        <v>567</v>
      </c>
      <c r="AR40" s="113"/>
      <c r="AS40" s="113"/>
      <c r="AT40" s="114"/>
      <c r="AU40" s="366">
        <v>25</v>
      </c>
      <c r="AV40" s="366"/>
      <c r="AW40" s="366"/>
      <c r="AX40" s="368"/>
    </row>
    <row r="41" spans="1:50" ht="23.25" customHeight="1" x14ac:dyDescent="0.15">
      <c r="A41" s="647"/>
      <c r="B41" s="648"/>
      <c r="C41" s="648"/>
      <c r="D41" s="648"/>
      <c r="E41" s="648"/>
      <c r="F41" s="649"/>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t="s">
        <v>567</v>
      </c>
      <c r="AF41" s="366"/>
      <c r="AG41" s="366"/>
      <c r="AH41" s="366"/>
      <c r="AI41" s="365" t="s">
        <v>567</v>
      </c>
      <c r="AJ41" s="366"/>
      <c r="AK41" s="366"/>
      <c r="AL41" s="366"/>
      <c r="AM41" s="365" t="s">
        <v>649</v>
      </c>
      <c r="AN41" s="366"/>
      <c r="AO41" s="366"/>
      <c r="AP41" s="366"/>
      <c r="AQ41" s="112" t="s">
        <v>567</v>
      </c>
      <c r="AR41" s="113"/>
      <c r="AS41" s="113"/>
      <c r="AT41" s="114"/>
      <c r="AU41" s="366" t="s">
        <v>567</v>
      </c>
      <c r="AV41" s="366"/>
      <c r="AW41" s="366"/>
      <c r="AX41" s="368"/>
    </row>
    <row r="42" spans="1:50" ht="23.25" customHeight="1" x14ac:dyDescent="0.15">
      <c r="A42" s="904" t="s">
        <v>500</v>
      </c>
      <c r="B42" s="905"/>
      <c r="C42" s="905"/>
      <c r="D42" s="905"/>
      <c r="E42" s="905"/>
      <c r="F42" s="906"/>
      <c r="G42" s="910" t="s">
        <v>585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4" t="s">
        <v>472</v>
      </c>
      <c r="B44" s="645"/>
      <c r="C44" s="645"/>
      <c r="D44" s="645"/>
      <c r="E44" s="645"/>
      <c r="F44" s="646"/>
      <c r="G44" s="566" t="s">
        <v>265</v>
      </c>
      <c r="H44" s="382"/>
      <c r="I44" s="382"/>
      <c r="J44" s="382"/>
      <c r="K44" s="382"/>
      <c r="L44" s="382"/>
      <c r="M44" s="382"/>
      <c r="N44" s="382"/>
      <c r="O44" s="567"/>
      <c r="P44" s="634" t="s">
        <v>59</v>
      </c>
      <c r="Q44" s="382"/>
      <c r="R44" s="382"/>
      <c r="S44" s="382"/>
      <c r="T44" s="382"/>
      <c r="U44" s="382"/>
      <c r="V44" s="382"/>
      <c r="W44" s="382"/>
      <c r="X44" s="567"/>
      <c r="Y44" s="635"/>
      <c r="Z44" s="636"/>
      <c r="AA44" s="637"/>
      <c r="AB44" s="369" t="s">
        <v>11</v>
      </c>
      <c r="AC44" s="370"/>
      <c r="AD44" s="371"/>
      <c r="AE44" s="369" t="s">
        <v>530</v>
      </c>
      <c r="AF44" s="370"/>
      <c r="AG44" s="370"/>
      <c r="AH44" s="371"/>
      <c r="AI44" s="369" t="s">
        <v>527</v>
      </c>
      <c r="AJ44" s="370"/>
      <c r="AK44" s="370"/>
      <c r="AL44" s="371"/>
      <c r="AM44" s="376" t="s">
        <v>522</v>
      </c>
      <c r="AN44" s="376"/>
      <c r="AO44" s="376"/>
      <c r="AP44" s="369"/>
      <c r="AQ44" s="268" t="s">
        <v>354</v>
      </c>
      <c r="AR44" s="269"/>
      <c r="AS44" s="269"/>
      <c r="AT44" s="270"/>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567</v>
      </c>
      <c r="AR45" s="137"/>
      <c r="AS45" s="138" t="s">
        <v>355</v>
      </c>
      <c r="AT45" s="173"/>
      <c r="AU45" s="272">
        <v>32</v>
      </c>
      <c r="AV45" s="272"/>
      <c r="AW45" s="380" t="s">
        <v>300</v>
      </c>
      <c r="AX45" s="381"/>
    </row>
    <row r="46" spans="1:50" ht="33" customHeight="1" x14ac:dyDescent="0.15">
      <c r="A46" s="516"/>
      <c r="B46" s="514"/>
      <c r="C46" s="514"/>
      <c r="D46" s="514"/>
      <c r="E46" s="514"/>
      <c r="F46" s="515"/>
      <c r="G46" s="541" t="s">
        <v>586</v>
      </c>
      <c r="H46" s="542"/>
      <c r="I46" s="542"/>
      <c r="J46" s="542"/>
      <c r="K46" s="542"/>
      <c r="L46" s="542"/>
      <c r="M46" s="542"/>
      <c r="N46" s="542"/>
      <c r="O46" s="543"/>
      <c r="P46" s="162" t="s">
        <v>663</v>
      </c>
      <c r="Q46" s="162"/>
      <c r="R46" s="162"/>
      <c r="S46" s="162"/>
      <c r="T46" s="162"/>
      <c r="U46" s="162"/>
      <c r="V46" s="162"/>
      <c r="W46" s="162"/>
      <c r="X46" s="232"/>
      <c r="Y46" s="339" t="s">
        <v>12</v>
      </c>
      <c r="Z46" s="550"/>
      <c r="AA46" s="551"/>
      <c r="AB46" s="552" t="s">
        <v>491</v>
      </c>
      <c r="AC46" s="552"/>
      <c r="AD46" s="552"/>
      <c r="AE46" s="365">
        <v>99.1</v>
      </c>
      <c r="AF46" s="366"/>
      <c r="AG46" s="366"/>
      <c r="AH46" s="366"/>
      <c r="AI46" s="365">
        <v>98.3</v>
      </c>
      <c r="AJ46" s="366"/>
      <c r="AK46" s="366"/>
      <c r="AL46" s="366"/>
      <c r="AM46" s="365">
        <v>97</v>
      </c>
      <c r="AN46" s="366"/>
      <c r="AO46" s="366"/>
      <c r="AP46" s="366"/>
      <c r="AQ46" s="112" t="s">
        <v>567</v>
      </c>
      <c r="AR46" s="113"/>
      <c r="AS46" s="113"/>
      <c r="AT46" s="114"/>
      <c r="AU46" s="366" t="s">
        <v>567</v>
      </c>
      <c r="AV46" s="366"/>
      <c r="AW46" s="366"/>
      <c r="AX46" s="368"/>
    </row>
    <row r="47" spans="1:50" ht="42"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491</v>
      </c>
      <c r="AC47" s="523"/>
      <c r="AD47" s="523"/>
      <c r="AE47" s="365" t="s">
        <v>567</v>
      </c>
      <c r="AF47" s="366"/>
      <c r="AG47" s="366"/>
      <c r="AH47" s="366"/>
      <c r="AI47" s="365" t="s">
        <v>567</v>
      </c>
      <c r="AJ47" s="366"/>
      <c r="AK47" s="366"/>
      <c r="AL47" s="366"/>
      <c r="AM47" s="365" t="s">
        <v>649</v>
      </c>
      <c r="AN47" s="366"/>
      <c r="AO47" s="366"/>
      <c r="AP47" s="366"/>
      <c r="AQ47" s="112" t="s">
        <v>567</v>
      </c>
      <c r="AR47" s="113"/>
      <c r="AS47" s="113"/>
      <c r="AT47" s="114"/>
      <c r="AU47" s="366">
        <v>95</v>
      </c>
      <c r="AV47" s="366"/>
      <c r="AW47" s="366"/>
      <c r="AX47" s="368"/>
    </row>
    <row r="48" spans="1:50" ht="33" customHeight="1" x14ac:dyDescent="0.15">
      <c r="A48" s="647"/>
      <c r="B48" s="648"/>
      <c r="C48" s="648"/>
      <c r="D48" s="648"/>
      <c r="E48" s="648"/>
      <c r="F48" s="649"/>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t="s">
        <v>567</v>
      </c>
      <c r="AF48" s="366"/>
      <c r="AG48" s="366"/>
      <c r="AH48" s="366"/>
      <c r="AI48" s="365" t="s">
        <v>567</v>
      </c>
      <c r="AJ48" s="366"/>
      <c r="AK48" s="366"/>
      <c r="AL48" s="366"/>
      <c r="AM48" s="365" t="s">
        <v>649</v>
      </c>
      <c r="AN48" s="366"/>
      <c r="AO48" s="366"/>
      <c r="AP48" s="366"/>
      <c r="AQ48" s="112" t="s">
        <v>567</v>
      </c>
      <c r="AR48" s="113"/>
      <c r="AS48" s="113"/>
      <c r="AT48" s="114"/>
      <c r="AU48" s="366" t="s">
        <v>567</v>
      </c>
      <c r="AV48" s="366"/>
      <c r="AW48" s="366"/>
      <c r="AX48" s="368"/>
    </row>
    <row r="49" spans="1:50" ht="23.25" customHeight="1" x14ac:dyDescent="0.15">
      <c r="A49" s="904" t="s">
        <v>500</v>
      </c>
      <c r="B49" s="905"/>
      <c r="C49" s="905"/>
      <c r="D49" s="905"/>
      <c r="E49" s="905"/>
      <c r="F49" s="906"/>
      <c r="G49" s="910" t="s">
        <v>587</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4" t="s">
        <v>59</v>
      </c>
      <c r="Q51" s="382"/>
      <c r="R51" s="382"/>
      <c r="S51" s="382"/>
      <c r="T51" s="382"/>
      <c r="U51" s="382"/>
      <c r="V51" s="382"/>
      <c r="W51" s="382"/>
      <c r="X51" s="567"/>
      <c r="Y51" s="635"/>
      <c r="Z51" s="636"/>
      <c r="AA51" s="637"/>
      <c r="AB51" s="369" t="s">
        <v>11</v>
      </c>
      <c r="AC51" s="370"/>
      <c r="AD51" s="371"/>
      <c r="AE51" s="369" t="s">
        <v>530</v>
      </c>
      <c r="AF51" s="370"/>
      <c r="AG51" s="370"/>
      <c r="AH51" s="371"/>
      <c r="AI51" s="369" t="s">
        <v>527</v>
      </c>
      <c r="AJ51" s="370"/>
      <c r="AK51" s="370"/>
      <c r="AL51" s="371"/>
      <c r="AM51" s="376" t="s">
        <v>523</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7"/>
      <c r="B55" s="648"/>
      <c r="C55" s="648"/>
      <c r="D55" s="648"/>
      <c r="E55" s="648"/>
      <c r="F55" s="649"/>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4" t="s">
        <v>500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4" t="s">
        <v>59</v>
      </c>
      <c r="Q58" s="382"/>
      <c r="R58" s="382"/>
      <c r="S58" s="382"/>
      <c r="T58" s="382"/>
      <c r="U58" s="382"/>
      <c r="V58" s="382"/>
      <c r="W58" s="382"/>
      <c r="X58" s="567"/>
      <c r="Y58" s="635"/>
      <c r="Z58" s="636"/>
      <c r="AA58" s="637"/>
      <c r="AB58" s="369" t="s">
        <v>11</v>
      </c>
      <c r="AC58" s="370"/>
      <c r="AD58" s="371"/>
      <c r="AE58" s="369" t="s">
        <v>531</v>
      </c>
      <c r="AF58" s="370"/>
      <c r="AG58" s="370"/>
      <c r="AH58" s="371"/>
      <c r="AI58" s="369" t="s">
        <v>527</v>
      </c>
      <c r="AJ58" s="370"/>
      <c r="AK58" s="370"/>
      <c r="AL58" s="371"/>
      <c r="AM58" s="376" t="s">
        <v>522</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4" t="s">
        <v>500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9" t="s">
        <v>530</v>
      </c>
      <c r="AF65" s="370"/>
      <c r="AG65" s="370"/>
      <c r="AH65" s="371"/>
      <c r="AI65" s="369" t="s">
        <v>527</v>
      </c>
      <c r="AJ65" s="370"/>
      <c r="AK65" s="370"/>
      <c r="AL65" s="371"/>
      <c r="AM65" s="376" t="s">
        <v>522</v>
      </c>
      <c r="AN65" s="376"/>
      <c r="AO65" s="376"/>
      <c r="AP65" s="369"/>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1"/>
      <c r="AR66" s="272"/>
      <c r="AS66" s="872" t="s">
        <v>355</v>
      </c>
      <c r="AT66" s="873"/>
      <c r="AU66" s="272"/>
      <c r="AV66" s="272"/>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490</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490</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491</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489</v>
      </c>
      <c r="X70" s="951"/>
      <c r="Y70" s="956" t="s">
        <v>12</v>
      </c>
      <c r="Z70" s="956"/>
      <c r="AA70" s="957"/>
      <c r="AB70" s="958" t="s">
        <v>490</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490</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491</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473</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69" t="s">
        <v>530</v>
      </c>
      <c r="AF73" s="370"/>
      <c r="AG73" s="370"/>
      <c r="AH73" s="371"/>
      <c r="AI73" s="369" t="s">
        <v>527</v>
      </c>
      <c r="AJ73" s="370"/>
      <c r="AK73" s="370"/>
      <c r="AL73" s="371"/>
      <c r="AM73" s="376" t="s">
        <v>522</v>
      </c>
      <c r="AN73" s="376"/>
      <c r="AO73" s="376"/>
      <c r="AP73" s="369"/>
      <c r="AQ73" s="177" t="s">
        <v>354</v>
      </c>
      <c r="AR73" s="170"/>
      <c r="AS73" s="170"/>
      <c r="AT73" s="171"/>
      <c r="AU73" s="274"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7"/>
      <c r="B75" s="848"/>
      <c r="C75" s="848"/>
      <c r="D75" s="848"/>
      <c r="E75" s="848"/>
      <c r="F75" s="849"/>
      <c r="G75" s="788"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7"/>
      <c r="B76" s="848"/>
      <c r="C76" s="848"/>
      <c r="D76" s="848"/>
      <c r="E76" s="848"/>
      <c r="F76" s="849"/>
      <c r="G76" s="78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7"/>
      <c r="B77" s="848"/>
      <c r="C77" s="848"/>
      <c r="D77" s="848"/>
      <c r="E77" s="848"/>
      <c r="F77" s="849"/>
      <c r="G77" s="79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8" t="s">
        <v>503</v>
      </c>
      <c r="B78" s="919"/>
      <c r="C78" s="919"/>
      <c r="D78" s="919"/>
      <c r="E78" s="916" t="s">
        <v>450</v>
      </c>
      <c r="F78" s="917"/>
      <c r="G78" s="57" t="s">
        <v>357</v>
      </c>
      <c r="H78" s="799"/>
      <c r="I78" s="245"/>
      <c r="J78" s="245"/>
      <c r="K78" s="245"/>
      <c r="L78" s="245"/>
      <c r="M78" s="245"/>
      <c r="N78" s="245"/>
      <c r="O78" s="800"/>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467</v>
      </c>
      <c r="AP79" s="150"/>
      <c r="AQ79" s="150"/>
      <c r="AR79" s="81" t="s">
        <v>465</v>
      </c>
      <c r="AS79" s="149"/>
      <c r="AT79" s="150"/>
      <c r="AU79" s="150"/>
      <c r="AV79" s="150"/>
      <c r="AW79" s="150"/>
      <c r="AX79" s="151"/>
    </row>
    <row r="80" spans="1:50" ht="18.75" hidden="1" customHeight="1" x14ac:dyDescent="0.15">
      <c r="A80" s="520" t="s">
        <v>266</v>
      </c>
      <c r="B80" s="853" t="s">
        <v>464</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1"/>
      <c r="B81" s="856"/>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1" t="s">
        <v>61</v>
      </c>
      <c r="H85" s="786"/>
      <c r="I85" s="786"/>
      <c r="J85" s="786"/>
      <c r="K85" s="786"/>
      <c r="L85" s="786"/>
      <c r="M85" s="786"/>
      <c r="N85" s="786"/>
      <c r="O85" s="787"/>
      <c r="P85" s="785" t="s">
        <v>63</v>
      </c>
      <c r="Q85" s="786"/>
      <c r="R85" s="786"/>
      <c r="S85" s="786"/>
      <c r="T85" s="786"/>
      <c r="U85" s="786"/>
      <c r="V85" s="786"/>
      <c r="W85" s="786"/>
      <c r="X85" s="787"/>
      <c r="Y85" s="174"/>
      <c r="Z85" s="175"/>
      <c r="AA85" s="176"/>
      <c r="AB85" s="459" t="s">
        <v>11</v>
      </c>
      <c r="AC85" s="460"/>
      <c r="AD85" s="461"/>
      <c r="AE85" s="369" t="s">
        <v>530</v>
      </c>
      <c r="AF85" s="370"/>
      <c r="AG85" s="370"/>
      <c r="AH85" s="371"/>
      <c r="AI85" s="369" t="s">
        <v>527</v>
      </c>
      <c r="AJ85" s="370"/>
      <c r="AK85" s="370"/>
      <c r="AL85" s="371"/>
      <c r="AM85" s="376" t="s">
        <v>522</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6"/>
      <c r="R87" s="806"/>
      <c r="S87" s="806"/>
      <c r="T87" s="806"/>
      <c r="U87" s="806"/>
      <c r="V87" s="806"/>
      <c r="W87" s="806"/>
      <c r="X87" s="807"/>
      <c r="Y87" s="760" t="s">
        <v>62</v>
      </c>
      <c r="Z87" s="761"/>
      <c r="AA87" s="762"/>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8"/>
      <c r="Q88" s="808"/>
      <c r="R88" s="808"/>
      <c r="S88" s="808"/>
      <c r="T88" s="808"/>
      <c r="U88" s="808"/>
      <c r="V88" s="808"/>
      <c r="W88" s="808"/>
      <c r="X88" s="809"/>
      <c r="Y88" s="732" t="s">
        <v>54</v>
      </c>
      <c r="Z88" s="733"/>
      <c r="AA88" s="734"/>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10"/>
      <c r="Y89" s="732" t="s">
        <v>13</v>
      </c>
      <c r="Z89" s="733"/>
      <c r="AA89" s="734"/>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1" t="s">
        <v>61</v>
      </c>
      <c r="H90" s="786"/>
      <c r="I90" s="786"/>
      <c r="J90" s="786"/>
      <c r="K90" s="786"/>
      <c r="L90" s="786"/>
      <c r="M90" s="786"/>
      <c r="N90" s="786"/>
      <c r="O90" s="787"/>
      <c r="P90" s="785" t="s">
        <v>63</v>
      </c>
      <c r="Q90" s="786"/>
      <c r="R90" s="786"/>
      <c r="S90" s="786"/>
      <c r="T90" s="786"/>
      <c r="U90" s="786"/>
      <c r="V90" s="786"/>
      <c r="W90" s="786"/>
      <c r="X90" s="787"/>
      <c r="Y90" s="174"/>
      <c r="Z90" s="175"/>
      <c r="AA90" s="176"/>
      <c r="AB90" s="459" t="s">
        <v>11</v>
      </c>
      <c r="AC90" s="460"/>
      <c r="AD90" s="461"/>
      <c r="AE90" s="369" t="s">
        <v>530</v>
      </c>
      <c r="AF90" s="370"/>
      <c r="AG90" s="370"/>
      <c r="AH90" s="371"/>
      <c r="AI90" s="369" t="s">
        <v>527</v>
      </c>
      <c r="AJ90" s="370"/>
      <c r="AK90" s="370"/>
      <c r="AL90" s="371"/>
      <c r="AM90" s="376" t="s">
        <v>522</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6"/>
      <c r="R92" s="806"/>
      <c r="S92" s="806"/>
      <c r="T92" s="806"/>
      <c r="U92" s="806"/>
      <c r="V92" s="806"/>
      <c r="W92" s="806"/>
      <c r="X92" s="807"/>
      <c r="Y92" s="760" t="s">
        <v>62</v>
      </c>
      <c r="Z92" s="761"/>
      <c r="AA92" s="762"/>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8"/>
      <c r="Q93" s="808"/>
      <c r="R93" s="808"/>
      <c r="S93" s="808"/>
      <c r="T93" s="808"/>
      <c r="U93" s="808"/>
      <c r="V93" s="808"/>
      <c r="W93" s="808"/>
      <c r="X93" s="809"/>
      <c r="Y93" s="732" t="s">
        <v>54</v>
      </c>
      <c r="Z93" s="733"/>
      <c r="AA93" s="734"/>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10"/>
      <c r="Y94" s="732" t="s">
        <v>13</v>
      </c>
      <c r="Z94" s="733"/>
      <c r="AA94" s="734"/>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801" t="s">
        <v>61</v>
      </c>
      <c r="H95" s="786"/>
      <c r="I95" s="786"/>
      <c r="J95" s="786"/>
      <c r="K95" s="786"/>
      <c r="L95" s="786"/>
      <c r="M95" s="786"/>
      <c r="N95" s="786"/>
      <c r="O95" s="787"/>
      <c r="P95" s="785" t="s">
        <v>63</v>
      </c>
      <c r="Q95" s="786"/>
      <c r="R95" s="786"/>
      <c r="S95" s="786"/>
      <c r="T95" s="786"/>
      <c r="U95" s="786"/>
      <c r="V95" s="786"/>
      <c r="W95" s="786"/>
      <c r="X95" s="787"/>
      <c r="Y95" s="174"/>
      <c r="Z95" s="175"/>
      <c r="AA95" s="176"/>
      <c r="AB95" s="459" t="s">
        <v>11</v>
      </c>
      <c r="AC95" s="460"/>
      <c r="AD95" s="461"/>
      <c r="AE95" s="369" t="s">
        <v>530</v>
      </c>
      <c r="AF95" s="370"/>
      <c r="AG95" s="370"/>
      <c r="AH95" s="371"/>
      <c r="AI95" s="369" t="s">
        <v>527</v>
      </c>
      <c r="AJ95" s="370"/>
      <c r="AK95" s="370"/>
      <c r="AL95" s="371"/>
      <c r="AM95" s="376" t="s">
        <v>522</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6"/>
      <c r="R97" s="806"/>
      <c r="S97" s="806"/>
      <c r="T97" s="806"/>
      <c r="U97" s="806"/>
      <c r="V97" s="806"/>
      <c r="W97" s="806"/>
      <c r="X97" s="807"/>
      <c r="Y97" s="760" t="s">
        <v>62</v>
      </c>
      <c r="Z97" s="761"/>
      <c r="AA97" s="762"/>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8"/>
      <c r="Q98" s="808"/>
      <c r="R98" s="808"/>
      <c r="S98" s="808"/>
      <c r="T98" s="808"/>
      <c r="U98" s="808"/>
      <c r="V98" s="808"/>
      <c r="W98" s="808"/>
      <c r="X98" s="809"/>
      <c r="Y98" s="732" t="s">
        <v>54</v>
      </c>
      <c r="Z98" s="733"/>
      <c r="AA98" s="734"/>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48"/>
      <c r="I99" s="248"/>
      <c r="J99" s="248"/>
      <c r="K99" s="248"/>
      <c r="L99" s="248"/>
      <c r="M99" s="248"/>
      <c r="N99" s="248"/>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530</v>
      </c>
      <c r="AF100" s="831"/>
      <c r="AG100" s="831"/>
      <c r="AH100" s="832"/>
      <c r="AI100" s="830" t="s">
        <v>527</v>
      </c>
      <c r="AJ100" s="831"/>
      <c r="AK100" s="831"/>
      <c r="AL100" s="832"/>
      <c r="AM100" s="830" t="s">
        <v>523</v>
      </c>
      <c r="AN100" s="831"/>
      <c r="AO100" s="831"/>
      <c r="AP100" s="832"/>
      <c r="AQ100" s="935" t="s">
        <v>516</v>
      </c>
      <c r="AR100" s="936"/>
      <c r="AS100" s="936"/>
      <c r="AT100" s="937"/>
      <c r="AU100" s="935" t="s">
        <v>513</v>
      </c>
      <c r="AV100" s="936"/>
      <c r="AW100" s="936"/>
      <c r="AX100" s="938"/>
    </row>
    <row r="101" spans="1:60" ht="23.25" customHeight="1" x14ac:dyDescent="0.15">
      <c r="A101" s="492"/>
      <c r="B101" s="493"/>
      <c r="C101" s="493"/>
      <c r="D101" s="493"/>
      <c r="E101" s="493"/>
      <c r="F101" s="494"/>
      <c r="G101" s="162" t="s">
        <v>657</v>
      </c>
      <c r="H101" s="162"/>
      <c r="I101" s="162"/>
      <c r="J101" s="162"/>
      <c r="K101" s="162"/>
      <c r="L101" s="162"/>
      <c r="M101" s="162"/>
      <c r="N101" s="162"/>
      <c r="O101" s="162"/>
      <c r="P101" s="162"/>
      <c r="Q101" s="162"/>
      <c r="R101" s="162"/>
      <c r="S101" s="162"/>
      <c r="T101" s="162"/>
      <c r="U101" s="162"/>
      <c r="V101" s="162"/>
      <c r="W101" s="162"/>
      <c r="X101" s="232"/>
      <c r="Y101" s="820" t="s">
        <v>55</v>
      </c>
      <c r="Z101" s="718"/>
      <c r="AA101" s="719"/>
      <c r="AB101" s="552" t="s">
        <v>588</v>
      </c>
      <c r="AC101" s="552"/>
      <c r="AD101" s="552"/>
      <c r="AE101" s="365">
        <v>10</v>
      </c>
      <c r="AF101" s="366"/>
      <c r="AG101" s="366"/>
      <c r="AH101" s="367"/>
      <c r="AI101" s="365">
        <v>7</v>
      </c>
      <c r="AJ101" s="366"/>
      <c r="AK101" s="366"/>
      <c r="AL101" s="367"/>
      <c r="AM101" s="365">
        <v>8</v>
      </c>
      <c r="AN101" s="366"/>
      <c r="AO101" s="366"/>
      <c r="AP101" s="367"/>
      <c r="AQ101" s="365" t="s">
        <v>567</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588</v>
      </c>
      <c r="AC102" s="552"/>
      <c r="AD102" s="552"/>
      <c r="AE102" s="359">
        <v>16</v>
      </c>
      <c r="AF102" s="359"/>
      <c r="AG102" s="359"/>
      <c r="AH102" s="359"/>
      <c r="AI102" s="359">
        <v>19</v>
      </c>
      <c r="AJ102" s="359"/>
      <c r="AK102" s="359"/>
      <c r="AL102" s="359"/>
      <c r="AM102" s="359">
        <v>18</v>
      </c>
      <c r="AN102" s="359"/>
      <c r="AO102" s="359"/>
      <c r="AP102" s="359"/>
      <c r="AQ102" s="821">
        <v>19</v>
      </c>
      <c r="AR102" s="822"/>
      <c r="AS102" s="822"/>
      <c r="AT102" s="823"/>
      <c r="AU102" s="821"/>
      <c r="AV102" s="822"/>
      <c r="AW102" s="822"/>
      <c r="AX102" s="823"/>
    </row>
    <row r="103" spans="1:60" ht="31.5" customHeight="1" x14ac:dyDescent="0.15">
      <c r="A103" s="489" t="s">
        <v>474</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4" t="s">
        <v>11</v>
      </c>
      <c r="AC103" s="299"/>
      <c r="AD103" s="300"/>
      <c r="AE103" s="304" t="s">
        <v>530</v>
      </c>
      <c r="AF103" s="299"/>
      <c r="AG103" s="299"/>
      <c r="AH103" s="300"/>
      <c r="AI103" s="304" t="s">
        <v>527</v>
      </c>
      <c r="AJ103" s="299"/>
      <c r="AK103" s="299"/>
      <c r="AL103" s="300"/>
      <c r="AM103" s="304" t="s">
        <v>523</v>
      </c>
      <c r="AN103" s="299"/>
      <c r="AO103" s="299"/>
      <c r="AP103" s="300"/>
      <c r="AQ103" s="361" t="s">
        <v>516</v>
      </c>
      <c r="AR103" s="362"/>
      <c r="AS103" s="362"/>
      <c r="AT103" s="363"/>
      <c r="AU103" s="361" t="s">
        <v>513</v>
      </c>
      <c r="AV103" s="362"/>
      <c r="AW103" s="362"/>
      <c r="AX103" s="364"/>
    </row>
    <row r="104" spans="1:60" ht="23.25" customHeight="1" x14ac:dyDescent="0.15">
      <c r="A104" s="492"/>
      <c r="B104" s="493"/>
      <c r="C104" s="493"/>
      <c r="D104" s="493"/>
      <c r="E104" s="493"/>
      <c r="F104" s="494"/>
      <c r="G104" s="162" t="s">
        <v>589</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590</v>
      </c>
      <c r="AC104" s="473"/>
      <c r="AD104" s="474"/>
      <c r="AE104" s="365">
        <v>2</v>
      </c>
      <c r="AF104" s="366"/>
      <c r="AG104" s="366"/>
      <c r="AH104" s="367"/>
      <c r="AI104" s="365">
        <v>2</v>
      </c>
      <c r="AJ104" s="366"/>
      <c r="AK104" s="366"/>
      <c r="AL104" s="367"/>
      <c r="AM104" s="365">
        <v>3</v>
      </c>
      <c r="AN104" s="366"/>
      <c r="AO104" s="366"/>
      <c r="AP104" s="367"/>
      <c r="AQ104" s="365" t="s">
        <v>567</v>
      </c>
      <c r="AR104" s="366"/>
      <c r="AS104" s="366"/>
      <c r="AT104" s="367"/>
      <c r="AU104" s="365"/>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590</v>
      </c>
      <c r="AC105" s="408"/>
      <c r="AD105" s="409"/>
      <c r="AE105" s="359">
        <v>5</v>
      </c>
      <c r="AF105" s="359"/>
      <c r="AG105" s="359"/>
      <c r="AH105" s="359"/>
      <c r="AI105" s="359">
        <v>5</v>
      </c>
      <c r="AJ105" s="359"/>
      <c r="AK105" s="359"/>
      <c r="AL105" s="359"/>
      <c r="AM105" s="359">
        <v>4</v>
      </c>
      <c r="AN105" s="359"/>
      <c r="AO105" s="359"/>
      <c r="AP105" s="359"/>
      <c r="AQ105" s="365">
        <v>4</v>
      </c>
      <c r="AR105" s="366"/>
      <c r="AS105" s="366"/>
      <c r="AT105" s="367"/>
      <c r="AU105" s="821"/>
      <c r="AV105" s="822"/>
      <c r="AW105" s="822"/>
      <c r="AX105" s="823"/>
    </row>
    <row r="106" spans="1:60" ht="31.5" hidden="1" customHeight="1" x14ac:dyDescent="0.15">
      <c r="A106" s="489" t="s">
        <v>474</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4" t="s">
        <v>11</v>
      </c>
      <c r="AC106" s="299"/>
      <c r="AD106" s="300"/>
      <c r="AE106" s="304" t="s">
        <v>530</v>
      </c>
      <c r="AF106" s="299"/>
      <c r="AG106" s="299"/>
      <c r="AH106" s="300"/>
      <c r="AI106" s="304" t="s">
        <v>527</v>
      </c>
      <c r="AJ106" s="299"/>
      <c r="AK106" s="299"/>
      <c r="AL106" s="300"/>
      <c r="AM106" s="304" t="s">
        <v>522</v>
      </c>
      <c r="AN106" s="299"/>
      <c r="AO106" s="299"/>
      <c r="AP106" s="300"/>
      <c r="AQ106" s="361" t="s">
        <v>516</v>
      </c>
      <c r="AR106" s="362"/>
      <c r="AS106" s="362"/>
      <c r="AT106" s="363"/>
      <c r="AU106" s="361" t="s">
        <v>513</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89" t="s">
        <v>474</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4" t="s">
        <v>11</v>
      </c>
      <c r="AC109" s="299"/>
      <c r="AD109" s="300"/>
      <c r="AE109" s="304" t="s">
        <v>530</v>
      </c>
      <c r="AF109" s="299"/>
      <c r="AG109" s="299"/>
      <c r="AH109" s="300"/>
      <c r="AI109" s="304" t="s">
        <v>527</v>
      </c>
      <c r="AJ109" s="299"/>
      <c r="AK109" s="299"/>
      <c r="AL109" s="300"/>
      <c r="AM109" s="304" t="s">
        <v>523</v>
      </c>
      <c r="AN109" s="299"/>
      <c r="AO109" s="299"/>
      <c r="AP109" s="300"/>
      <c r="AQ109" s="361" t="s">
        <v>516</v>
      </c>
      <c r="AR109" s="362"/>
      <c r="AS109" s="362"/>
      <c r="AT109" s="363"/>
      <c r="AU109" s="361" t="s">
        <v>513</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89" t="s">
        <v>474</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4" t="s">
        <v>11</v>
      </c>
      <c r="AC112" s="299"/>
      <c r="AD112" s="300"/>
      <c r="AE112" s="304" t="s">
        <v>530</v>
      </c>
      <c r="AF112" s="299"/>
      <c r="AG112" s="299"/>
      <c r="AH112" s="300"/>
      <c r="AI112" s="304" t="s">
        <v>527</v>
      </c>
      <c r="AJ112" s="299"/>
      <c r="AK112" s="299"/>
      <c r="AL112" s="300"/>
      <c r="AM112" s="304" t="s">
        <v>522</v>
      </c>
      <c r="AN112" s="299"/>
      <c r="AO112" s="299"/>
      <c r="AP112" s="300"/>
      <c r="AQ112" s="361" t="s">
        <v>516</v>
      </c>
      <c r="AR112" s="362"/>
      <c r="AS112" s="362"/>
      <c r="AT112" s="363"/>
      <c r="AU112" s="361" t="s">
        <v>513</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530</v>
      </c>
      <c r="AF115" s="299"/>
      <c r="AG115" s="299"/>
      <c r="AH115" s="300"/>
      <c r="AI115" s="304" t="s">
        <v>527</v>
      </c>
      <c r="AJ115" s="299"/>
      <c r="AK115" s="299"/>
      <c r="AL115" s="300"/>
      <c r="AM115" s="304" t="s">
        <v>522</v>
      </c>
      <c r="AN115" s="299"/>
      <c r="AO115" s="299"/>
      <c r="AP115" s="300"/>
      <c r="AQ115" s="336" t="s">
        <v>517</v>
      </c>
      <c r="AR115" s="337"/>
      <c r="AS115" s="337"/>
      <c r="AT115" s="337"/>
      <c r="AU115" s="337"/>
      <c r="AV115" s="337"/>
      <c r="AW115" s="337"/>
      <c r="AX115" s="338"/>
    </row>
    <row r="116" spans="1:50" ht="23.25" customHeight="1" x14ac:dyDescent="0.15">
      <c r="A116" s="293"/>
      <c r="B116" s="294"/>
      <c r="C116" s="294"/>
      <c r="D116" s="294"/>
      <c r="E116" s="294"/>
      <c r="F116" s="295"/>
      <c r="G116" s="352" t="s">
        <v>659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591</v>
      </c>
      <c r="AC116" s="302"/>
      <c r="AD116" s="303"/>
      <c r="AE116" s="359">
        <v>177.3</v>
      </c>
      <c r="AF116" s="359"/>
      <c r="AG116" s="359"/>
      <c r="AH116" s="359"/>
      <c r="AI116" s="359">
        <v>161.1</v>
      </c>
      <c r="AJ116" s="359"/>
      <c r="AK116" s="359"/>
      <c r="AL116" s="359"/>
      <c r="AM116" s="359">
        <v>155.69999999999999</v>
      </c>
      <c r="AN116" s="359"/>
      <c r="AO116" s="359"/>
      <c r="AP116" s="359"/>
      <c r="AQ116" s="365">
        <v>303.10000000000002</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592</v>
      </c>
      <c r="AC117" s="343"/>
      <c r="AD117" s="344"/>
      <c r="AE117" s="307" t="s">
        <v>593</v>
      </c>
      <c r="AF117" s="307"/>
      <c r="AG117" s="307"/>
      <c r="AH117" s="307"/>
      <c r="AI117" s="307" t="s">
        <v>594</v>
      </c>
      <c r="AJ117" s="307"/>
      <c r="AK117" s="307"/>
      <c r="AL117" s="307"/>
      <c r="AM117" s="307" t="s">
        <v>625</v>
      </c>
      <c r="AN117" s="307"/>
      <c r="AO117" s="307"/>
      <c r="AP117" s="307"/>
      <c r="AQ117" s="307" t="s">
        <v>630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530</v>
      </c>
      <c r="AF118" s="299"/>
      <c r="AG118" s="299"/>
      <c r="AH118" s="300"/>
      <c r="AI118" s="304" t="s">
        <v>527</v>
      </c>
      <c r="AJ118" s="299"/>
      <c r="AK118" s="299"/>
      <c r="AL118" s="300"/>
      <c r="AM118" s="304" t="s">
        <v>522</v>
      </c>
      <c r="AN118" s="299"/>
      <c r="AO118" s="299"/>
      <c r="AP118" s="300"/>
      <c r="AQ118" s="336" t="s">
        <v>517</v>
      </c>
      <c r="AR118" s="337"/>
      <c r="AS118" s="337"/>
      <c r="AT118" s="337"/>
      <c r="AU118" s="337"/>
      <c r="AV118" s="337"/>
      <c r="AW118" s="337"/>
      <c r="AX118" s="338"/>
    </row>
    <row r="119" spans="1:50" ht="23.25" customHeight="1" x14ac:dyDescent="0.15">
      <c r="A119" s="293"/>
      <c r="B119" s="294"/>
      <c r="C119" s="294"/>
      <c r="D119" s="294"/>
      <c r="E119" s="294"/>
      <c r="F119" s="295"/>
      <c r="G119" s="352" t="s">
        <v>658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591</v>
      </c>
      <c r="AC119" s="302"/>
      <c r="AD119" s="303"/>
      <c r="AE119" s="359">
        <v>10740</v>
      </c>
      <c r="AF119" s="359"/>
      <c r="AG119" s="359"/>
      <c r="AH119" s="359"/>
      <c r="AI119" s="359">
        <v>8484.5</v>
      </c>
      <c r="AJ119" s="359"/>
      <c r="AK119" s="359"/>
      <c r="AL119" s="359"/>
      <c r="AM119" s="359">
        <v>3938.3</v>
      </c>
      <c r="AN119" s="359"/>
      <c r="AO119" s="359"/>
      <c r="AP119" s="359"/>
      <c r="AQ119" s="359">
        <v>4717.2</v>
      </c>
      <c r="AR119" s="359"/>
      <c r="AS119" s="359"/>
      <c r="AT119" s="359"/>
      <c r="AU119" s="359"/>
      <c r="AV119" s="359"/>
      <c r="AW119" s="359"/>
      <c r="AX119" s="360"/>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592</v>
      </c>
      <c r="AC120" s="343"/>
      <c r="AD120" s="344"/>
      <c r="AE120" s="307" t="s">
        <v>595</v>
      </c>
      <c r="AF120" s="307"/>
      <c r="AG120" s="307"/>
      <c r="AH120" s="307"/>
      <c r="AI120" s="307" t="s">
        <v>596</v>
      </c>
      <c r="AJ120" s="307"/>
      <c r="AK120" s="307"/>
      <c r="AL120" s="307"/>
      <c r="AM120" s="307" t="s">
        <v>626</v>
      </c>
      <c r="AN120" s="307"/>
      <c r="AO120" s="307"/>
      <c r="AP120" s="307"/>
      <c r="AQ120" s="307" t="s">
        <v>631</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530</v>
      </c>
      <c r="AF121" s="299"/>
      <c r="AG121" s="299"/>
      <c r="AH121" s="300"/>
      <c r="AI121" s="304" t="s">
        <v>527</v>
      </c>
      <c r="AJ121" s="299"/>
      <c r="AK121" s="299"/>
      <c r="AL121" s="300"/>
      <c r="AM121" s="304" t="s">
        <v>522</v>
      </c>
      <c r="AN121" s="299"/>
      <c r="AO121" s="299"/>
      <c r="AP121" s="300"/>
      <c r="AQ121" s="336" t="s">
        <v>517</v>
      </c>
      <c r="AR121" s="337"/>
      <c r="AS121" s="337"/>
      <c r="AT121" s="337"/>
      <c r="AU121" s="337"/>
      <c r="AV121" s="337"/>
      <c r="AW121" s="337"/>
      <c r="AX121" s="338"/>
    </row>
    <row r="122" spans="1:50" ht="23.25" hidden="1" customHeight="1" x14ac:dyDescent="0.15">
      <c r="A122" s="293"/>
      <c r="B122" s="294"/>
      <c r="C122" s="294"/>
      <c r="D122" s="294"/>
      <c r="E122" s="294"/>
      <c r="F122" s="295"/>
      <c r="G122" s="352" t="s">
        <v>597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531</v>
      </c>
      <c r="AF124" s="299"/>
      <c r="AG124" s="299"/>
      <c r="AH124" s="300"/>
      <c r="AI124" s="304" t="s">
        <v>527</v>
      </c>
      <c r="AJ124" s="299"/>
      <c r="AK124" s="299"/>
      <c r="AL124" s="300"/>
      <c r="AM124" s="304" t="s">
        <v>522</v>
      </c>
      <c r="AN124" s="299"/>
      <c r="AO124" s="299"/>
      <c r="AP124" s="300"/>
      <c r="AQ124" s="336" t="s">
        <v>517</v>
      </c>
      <c r="AR124" s="337"/>
      <c r="AS124" s="337"/>
      <c r="AT124" s="337"/>
      <c r="AU124" s="337"/>
      <c r="AV124" s="337"/>
      <c r="AW124" s="337"/>
      <c r="AX124" s="338"/>
    </row>
    <row r="125" spans="1:50" ht="23.25" hidden="1" customHeight="1" x14ac:dyDescent="0.15">
      <c r="A125" s="293"/>
      <c r="B125" s="294"/>
      <c r="C125" s="294"/>
      <c r="D125" s="294"/>
      <c r="E125" s="294"/>
      <c r="F125" s="295"/>
      <c r="G125" s="352" t="s">
        <v>598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530</v>
      </c>
      <c r="AF127" s="299"/>
      <c r="AG127" s="299"/>
      <c r="AH127" s="300"/>
      <c r="AI127" s="304" t="s">
        <v>527</v>
      </c>
      <c r="AJ127" s="299"/>
      <c r="AK127" s="299"/>
      <c r="AL127" s="300"/>
      <c r="AM127" s="304" t="s">
        <v>522</v>
      </c>
      <c r="AN127" s="299"/>
      <c r="AO127" s="299"/>
      <c r="AP127" s="300"/>
      <c r="AQ127" s="336" t="s">
        <v>517</v>
      </c>
      <c r="AR127" s="337"/>
      <c r="AS127" s="337"/>
      <c r="AT127" s="337"/>
      <c r="AU127" s="337"/>
      <c r="AV127" s="337"/>
      <c r="AW127" s="337"/>
      <c r="AX127" s="338"/>
    </row>
    <row r="128" spans="1:50" ht="23.25" hidden="1" customHeight="1" x14ac:dyDescent="0.15">
      <c r="A128" s="293"/>
      <c r="B128" s="294"/>
      <c r="C128" s="294"/>
      <c r="D128" s="294"/>
      <c r="E128" s="294"/>
      <c r="F128" s="295"/>
      <c r="G128" s="352" t="s">
        <v>599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560</v>
      </c>
      <c r="B130" s="998"/>
      <c r="C130" s="997" t="s">
        <v>358</v>
      </c>
      <c r="D130" s="998"/>
      <c r="E130" s="309" t="s">
        <v>387</v>
      </c>
      <c r="F130" s="310"/>
      <c r="G130" s="311" t="s">
        <v>618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619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567</v>
      </c>
      <c r="AR133" s="272"/>
      <c r="AS133" s="138" t="s">
        <v>355</v>
      </c>
      <c r="AT133" s="173"/>
      <c r="AU133" s="137" t="s">
        <v>567</v>
      </c>
      <c r="AV133" s="137"/>
      <c r="AW133" s="138" t="s">
        <v>300</v>
      </c>
      <c r="AX133" s="139"/>
    </row>
    <row r="134" spans="1:50" ht="39.75" customHeight="1" x14ac:dyDescent="0.15">
      <c r="A134" s="1001"/>
      <c r="B134" s="253"/>
      <c r="C134" s="252"/>
      <c r="D134" s="253"/>
      <c r="E134" s="252"/>
      <c r="F134" s="315"/>
      <c r="G134" s="231" t="s">
        <v>567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567</v>
      </c>
      <c r="AC134" s="222"/>
      <c r="AD134" s="222"/>
      <c r="AE134" s="267" t="s">
        <v>567</v>
      </c>
      <c r="AF134" s="113"/>
      <c r="AG134" s="113"/>
      <c r="AH134" s="113"/>
      <c r="AI134" s="267" t="s">
        <v>567</v>
      </c>
      <c r="AJ134" s="113"/>
      <c r="AK134" s="113"/>
      <c r="AL134" s="113"/>
      <c r="AM134" s="267" t="s">
        <v>650</v>
      </c>
      <c r="AN134" s="113"/>
      <c r="AO134" s="113"/>
      <c r="AP134" s="113"/>
      <c r="AQ134" s="267" t="s">
        <v>567</v>
      </c>
      <c r="AR134" s="113"/>
      <c r="AS134" s="113"/>
      <c r="AT134" s="113"/>
      <c r="AU134" s="267" t="s">
        <v>567</v>
      </c>
      <c r="AV134" s="113"/>
      <c r="AW134" s="113"/>
      <c r="AX134" s="223"/>
    </row>
    <row r="135" spans="1:50" ht="39.75"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567</v>
      </c>
      <c r="AC135" s="134"/>
      <c r="AD135" s="134"/>
      <c r="AE135" s="267" t="s">
        <v>567</v>
      </c>
      <c r="AF135" s="113"/>
      <c r="AG135" s="113"/>
      <c r="AH135" s="113"/>
      <c r="AI135" s="267" t="s">
        <v>567</v>
      </c>
      <c r="AJ135" s="113"/>
      <c r="AK135" s="113"/>
      <c r="AL135" s="113"/>
      <c r="AM135" s="267" t="s">
        <v>650</v>
      </c>
      <c r="AN135" s="113"/>
      <c r="AO135" s="113"/>
      <c r="AP135" s="113"/>
      <c r="AQ135" s="267" t="s">
        <v>567</v>
      </c>
      <c r="AR135" s="113"/>
      <c r="AS135" s="113"/>
      <c r="AT135" s="113"/>
      <c r="AU135" s="267" t="s">
        <v>567</v>
      </c>
      <c r="AV135" s="113"/>
      <c r="AW135" s="113"/>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651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1"/>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556</v>
      </c>
      <c r="D430" s="251"/>
      <c r="E430" s="239" t="s">
        <v>540</v>
      </c>
      <c r="F430" s="449"/>
      <c r="G430" s="241" t="s">
        <v>374</v>
      </c>
      <c r="H430" s="159"/>
      <c r="I430" s="159"/>
      <c r="J430" s="242" t="s">
        <v>600</v>
      </c>
      <c r="K430" s="243"/>
      <c r="L430" s="243"/>
      <c r="M430" s="243"/>
      <c r="N430" s="243"/>
      <c r="O430" s="243"/>
      <c r="P430" s="243"/>
      <c r="Q430" s="243"/>
      <c r="R430" s="243"/>
      <c r="S430" s="243"/>
      <c r="T430" s="244"/>
      <c r="U430" s="245" t="s">
        <v>568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568</v>
      </c>
      <c r="AF432" s="137"/>
      <c r="AG432" s="138" t="s">
        <v>355</v>
      </c>
      <c r="AH432" s="173"/>
      <c r="AI432" s="183"/>
      <c r="AJ432" s="183"/>
      <c r="AK432" s="183"/>
      <c r="AL432" s="178"/>
      <c r="AM432" s="183"/>
      <c r="AN432" s="183"/>
      <c r="AO432" s="183"/>
      <c r="AP432" s="178"/>
      <c r="AQ432" s="218" t="s">
        <v>568</v>
      </c>
      <c r="AR432" s="137"/>
      <c r="AS432" s="138" t="s">
        <v>355</v>
      </c>
      <c r="AT432" s="173"/>
      <c r="AU432" s="137" t="s">
        <v>568</v>
      </c>
      <c r="AV432" s="137"/>
      <c r="AW432" s="138" t="s">
        <v>300</v>
      </c>
      <c r="AX432" s="139"/>
    </row>
    <row r="433" spans="1:50" ht="23.25" customHeight="1" x14ac:dyDescent="0.15">
      <c r="A433" s="1001"/>
      <c r="B433" s="253"/>
      <c r="C433" s="252"/>
      <c r="D433" s="253"/>
      <c r="E433" s="167"/>
      <c r="F433" s="168"/>
      <c r="G433" s="231" t="s">
        <v>601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602</v>
      </c>
      <c r="AC433" s="134"/>
      <c r="AD433" s="134"/>
      <c r="AE433" s="112" t="s">
        <v>603</v>
      </c>
      <c r="AF433" s="113"/>
      <c r="AG433" s="113"/>
      <c r="AH433" s="114"/>
      <c r="AI433" s="112" t="s">
        <v>603</v>
      </c>
      <c r="AJ433" s="113"/>
      <c r="AK433" s="113"/>
      <c r="AL433" s="113"/>
      <c r="AM433" s="112" t="s">
        <v>567</v>
      </c>
      <c r="AN433" s="113"/>
      <c r="AO433" s="113"/>
      <c r="AP433" s="114"/>
      <c r="AQ433" s="112" t="s">
        <v>603</v>
      </c>
      <c r="AR433" s="113"/>
      <c r="AS433" s="113"/>
      <c r="AT433" s="114"/>
      <c r="AU433" s="113" t="s">
        <v>600</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568</v>
      </c>
      <c r="AC434" s="222"/>
      <c r="AD434" s="222"/>
      <c r="AE434" s="112" t="s">
        <v>603</v>
      </c>
      <c r="AF434" s="113"/>
      <c r="AG434" s="113"/>
      <c r="AH434" s="114"/>
      <c r="AI434" s="112" t="s">
        <v>603</v>
      </c>
      <c r="AJ434" s="113"/>
      <c r="AK434" s="113"/>
      <c r="AL434" s="113"/>
      <c r="AM434" s="112" t="s">
        <v>567</v>
      </c>
      <c r="AN434" s="113"/>
      <c r="AO434" s="113"/>
      <c r="AP434" s="114"/>
      <c r="AQ434" s="112" t="s">
        <v>603</v>
      </c>
      <c r="AR434" s="113"/>
      <c r="AS434" s="113"/>
      <c r="AT434" s="114"/>
      <c r="AU434" s="113" t="s">
        <v>603</v>
      </c>
      <c r="AV434" s="113"/>
      <c r="AW434" s="113"/>
      <c r="AX434" s="223"/>
    </row>
    <row r="435" spans="1:50" ht="23.25"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603</v>
      </c>
      <c r="AF435" s="113"/>
      <c r="AG435" s="113"/>
      <c r="AH435" s="114"/>
      <c r="AI435" s="112" t="s">
        <v>603</v>
      </c>
      <c r="AJ435" s="113"/>
      <c r="AK435" s="113"/>
      <c r="AL435" s="113"/>
      <c r="AM435" s="112" t="s">
        <v>567</v>
      </c>
      <c r="AN435" s="113"/>
      <c r="AO435" s="113"/>
      <c r="AP435" s="114"/>
      <c r="AQ435" s="112" t="s">
        <v>603</v>
      </c>
      <c r="AR435" s="113"/>
      <c r="AS435" s="113"/>
      <c r="AT435" s="114"/>
      <c r="AU435" s="113" t="s">
        <v>603</v>
      </c>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568</v>
      </c>
      <c r="AF457" s="137"/>
      <c r="AG457" s="138" t="s">
        <v>355</v>
      </c>
      <c r="AH457" s="173"/>
      <c r="AI457" s="183"/>
      <c r="AJ457" s="183"/>
      <c r="AK457" s="183"/>
      <c r="AL457" s="178"/>
      <c r="AM457" s="183"/>
      <c r="AN457" s="183"/>
      <c r="AO457" s="183"/>
      <c r="AP457" s="178"/>
      <c r="AQ457" s="218" t="s">
        <v>601</v>
      </c>
      <c r="AR457" s="137"/>
      <c r="AS457" s="138" t="s">
        <v>355</v>
      </c>
      <c r="AT457" s="173"/>
      <c r="AU457" s="137" t="s">
        <v>568</v>
      </c>
      <c r="AV457" s="137"/>
      <c r="AW457" s="138" t="s">
        <v>300</v>
      </c>
      <c r="AX457" s="139"/>
    </row>
    <row r="458" spans="1:50" ht="23.25" customHeight="1" x14ac:dyDescent="0.15">
      <c r="A458" s="1001"/>
      <c r="B458" s="253"/>
      <c r="C458" s="252"/>
      <c r="D458" s="253"/>
      <c r="E458" s="167"/>
      <c r="F458" s="168"/>
      <c r="G458" s="231" t="s">
        <v>568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568</v>
      </c>
      <c r="AC458" s="134"/>
      <c r="AD458" s="134"/>
      <c r="AE458" s="112" t="s">
        <v>603</v>
      </c>
      <c r="AF458" s="113"/>
      <c r="AG458" s="113"/>
      <c r="AH458" s="113"/>
      <c r="AI458" s="112" t="s">
        <v>603</v>
      </c>
      <c r="AJ458" s="113"/>
      <c r="AK458" s="113"/>
      <c r="AL458" s="113"/>
      <c r="AM458" s="112" t="s">
        <v>567</v>
      </c>
      <c r="AN458" s="113"/>
      <c r="AO458" s="113"/>
      <c r="AP458" s="114"/>
      <c r="AQ458" s="112" t="s">
        <v>603</v>
      </c>
      <c r="AR458" s="113"/>
      <c r="AS458" s="113"/>
      <c r="AT458" s="114"/>
      <c r="AU458" s="113" t="s">
        <v>603</v>
      </c>
      <c r="AV458" s="113"/>
      <c r="AW458" s="113"/>
      <c r="AX458" s="223"/>
    </row>
    <row r="459" spans="1:50" ht="23.25"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568</v>
      </c>
      <c r="AC459" s="222"/>
      <c r="AD459" s="222"/>
      <c r="AE459" s="112" t="s">
        <v>603</v>
      </c>
      <c r="AF459" s="113"/>
      <c r="AG459" s="113"/>
      <c r="AH459" s="114"/>
      <c r="AI459" s="112" t="s">
        <v>603</v>
      </c>
      <c r="AJ459" s="113"/>
      <c r="AK459" s="113"/>
      <c r="AL459" s="113"/>
      <c r="AM459" s="112" t="s">
        <v>567</v>
      </c>
      <c r="AN459" s="113"/>
      <c r="AO459" s="113"/>
      <c r="AP459" s="114"/>
      <c r="AQ459" s="112" t="s">
        <v>603</v>
      </c>
      <c r="AR459" s="113"/>
      <c r="AS459" s="113"/>
      <c r="AT459" s="114"/>
      <c r="AU459" s="113" t="s">
        <v>603</v>
      </c>
      <c r="AV459" s="113"/>
      <c r="AW459" s="113"/>
      <c r="AX459" s="223"/>
    </row>
    <row r="460" spans="1:50" ht="23.25"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603</v>
      </c>
      <c r="AF460" s="113"/>
      <c r="AG460" s="113"/>
      <c r="AH460" s="114"/>
      <c r="AI460" s="112" t="s">
        <v>604</v>
      </c>
      <c r="AJ460" s="113"/>
      <c r="AK460" s="113"/>
      <c r="AL460" s="113"/>
      <c r="AM460" s="112" t="s">
        <v>567</v>
      </c>
      <c r="AN460" s="113"/>
      <c r="AO460" s="113"/>
      <c r="AP460" s="114"/>
      <c r="AQ460" s="112" t="s">
        <v>603</v>
      </c>
      <c r="AR460" s="113"/>
      <c r="AS460" s="113"/>
      <c r="AT460" s="114"/>
      <c r="AU460" s="113" t="s">
        <v>603</v>
      </c>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1"/>
      <c r="B481" s="253"/>
      <c r="C481" s="252"/>
      <c r="D481" s="253"/>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1"/>
      <c r="B482" s="253"/>
      <c r="C482" s="252"/>
      <c r="D482" s="253"/>
      <c r="E482" s="161" t="s">
        <v>568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557</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558</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557</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558</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1.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617</v>
      </c>
      <c r="AE702" s="903"/>
      <c r="AF702" s="903"/>
      <c r="AG702" s="892" t="s">
        <v>605</v>
      </c>
      <c r="AH702" s="893"/>
      <c r="AI702" s="893"/>
      <c r="AJ702" s="893"/>
      <c r="AK702" s="893"/>
      <c r="AL702" s="893"/>
      <c r="AM702" s="893"/>
      <c r="AN702" s="893"/>
      <c r="AO702" s="893"/>
      <c r="AP702" s="893"/>
      <c r="AQ702" s="893"/>
      <c r="AR702" s="893"/>
      <c r="AS702" s="893"/>
      <c r="AT702" s="893"/>
      <c r="AU702" s="893"/>
      <c r="AV702" s="893"/>
      <c r="AW702" s="893"/>
      <c r="AX702" s="894"/>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617</v>
      </c>
      <c r="AE703" s="156"/>
      <c r="AF703" s="156"/>
      <c r="AG703" s="667" t="s">
        <v>606</v>
      </c>
      <c r="AH703" s="668"/>
      <c r="AI703" s="668"/>
      <c r="AJ703" s="668"/>
      <c r="AK703" s="668"/>
      <c r="AL703" s="668"/>
      <c r="AM703" s="668"/>
      <c r="AN703" s="668"/>
      <c r="AO703" s="668"/>
      <c r="AP703" s="668"/>
      <c r="AQ703" s="668"/>
      <c r="AR703" s="668"/>
      <c r="AS703" s="668"/>
      <c r="AT703" s="668"/>
      <c r="AU703" s="668"/>
      <c r="AV703" s="668"/>
      <c r="AW703" s="668"/>
      <c r="AX703" s="669"/>
    </row>
    <row r="704" spans="1:50" ht="78"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617</v>
      </c>
      <c r="AE704" s="587"/>
      <c r="AF704" s="587"/>
      <c r="AG704" s="429" t="s">
        <v>607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4" t="s">
        <v>39</v>
      </c>
      <c r="B705" s="776"/>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617</v>
      </c>
      <c r="AE705" s="736"/>
      <c r="AF705" s="736"/>
      <c r="AG705" s="161" t="s">
        <v>608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8"/>
      <c r="B706" s="777"/>
      <c r="C706" s="617"/>
      <c r="D706" s="618"/>
      <c r="E706" s="686" t="s">
        <v>501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5" t="s">
        <v>628</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8"/>
      <c r="B707" s="777"/>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628</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629</v>
      </c>
      <c r="AE708" s="671"/>
      <c r="AF708" s="671"/>
      <c r="AG708" s="527" t="s">
        <v>567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629</v>
      </c>
      <c r="AE709" s="156"/>
      <c r="AF709" s="156"/>
      <c r="AG709" s="667" t="s">
        <v>567</v>
      </c>
      <c r="AH709" s="668"/>
      <c r="AI709" s="668"/>
      <c r="AJ709" s="668"/>
      <c r="AK709" s="668"/>
      <c r="AL709" s="668"/>
      <c r="AM709" s="668"/>
      <c r="AN709" s="668"/>
      <c r="AO709" s="668"/>
      <c r="AP709" s="668"/>
      <c r="AQ709" s="668"/>
      <c r="AR709" s="668"/>
      <c r="AS709" s="668"/>
      <c r="AT709" s="668"/>
      <c r="AU709" s="668"/>
      <c r="AV709" s="668"/>
      <c r="AW709" s="668"/>
      <c r="AX709" s="669"/>
    </row>
    <row r="710" spans="1:50" ht="41.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617</v>
      </c>
      <c r="AE710" s="156"/>
      <c r="AF710" s="156"/>
      <c r="AG710" s="667" t="s">
        <v>608</v>
      </c>
      <c r="AH710" s="668"/>
      <c r="AI710" s="668"/>
      <c r="AJ710" s="668"/>
      <c r="AK710" s="668"/>
      <c r="AL710" s="668"/>
      <c r="AM710" s="668"/>
      <c r="AN710" s="668"/>
      <c r="AO710" s="668"/>
      <c r="AP710" s="668"/>
      <c r="AQ710" s="668"/>
      <c r="AR710" s="668"/>
      <c r="AS710" s="668"/>
      <c r="AT710" s="668"/>
      <c r="AU710" s="668"/>
      <c r="AV710" s="668"/>
      <c r="AW710" s="668"/>
      <c r="AX710" s="669"/>
    </row>
    <row r="711" spans="1:50" ht="63.7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617</v>
      </c>
      <c r="AE711" s="156"/>
      <c r="AF711" s="156"/>
      <c r="AG711" s="667" t="s">
        <v>609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617</v>
      </c>
      <c r="AE712" s="587"/>
      <c r="AF712" s="587"/>
      <c r="AG712" s="595" t="s">
        <v>672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629</v>
      </c>
      <c r="AE713" s="156"/>
      <c r="AF713" s="157"/>
      <c r="AG713" s="667" t="s">
        <v>567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2" t="s">
        <v>629</v>
      </c>
      <c r="AE714" s="593"/>
      <c r="AF714" s="594"/>
      <c r="AG714" s="692" t="s">
        <v>567</v>
      </c>
      <c r="AH714" s="693"/>
      <c r="AI714" s="693"/>
      <c r="AJ714" s="693"/>
      <c r="AK714" s="693"/>
      <c r="AL714" s="693"/>
      <c r="AM714" s="693"/>
      <c r="AN714" s="693"/>
      <c r="AO714" s="693"/>
      <c r="AP714" s="693"/>
      <c r="AQ714" s="693"/>
      <c r="AR714" s="693"/>
      <c r="AS714" s="693"/>
      <c r="AT714" s="693"/>
      <c r="AU714" s="693"/>
      <c r="AV714" s="693"/>
      <c r="AW714" s="693"/>
      <c r="AX714" s="694"/>
    </row>
    <row r="715" spans="1:50" ht="42"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617</v>
      </c>
      <c r="AE715" s="671"/>
      <c r="AF715" s="784"/>
      <c r="AG715" s="527" t="s">
        <v>671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629</v>
      </c>
      <c r="AE716" s="764"/>
      <c r="AF716" s="764"/>
      <c r="AG716" s="667"/>
      <c r="AH716" s="668"/>
      <c r="AI716" s="668"/>
      <c r="AJ716" s="668"/>
      <c r="AK716" s="668"/>
      <c r="AL716" s="668"/>
      <c r="AM716" s="668"/>
      <c r="AN716" s="668"/>
      <c r="AO716" s="668"/>
      <c r="AP716" s="668"/>
      <c r="AQ716" s="668"/>
      <c r="AR716" s="668"/>
      <c r="AS716" s="668"/>
      <c r="AT716" s="668"/>
      <c r="AU716" s="668"/>
      <c r="AV716" s="668"/>
      <c r="AW716" s="668"/>
      <c r="AX716" s="669"/>
    </row>
    <row r="717" spans="1:50" ht="42" customHeight="1" x14ac:dyDescent="0.15">
      <c r="A717" s="658"/>
      <c r="B717" s="659"/>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617</v>
      </c>
      <c r="AE717" s="156"/>
      <c r="AF717" s="156"/>
      <c r="AG717" s="667" t="s">
        <v>660</v>
      </c>
      <c r="AH717" s="668"/>
      <c r="AI717" s="668"/>
      <c r="AJ717" s="668"/>
      <c r="AK717" s="668"/>
      <c r="AL717" s="668"/>
      <c r="AM717" s="668"/>
      <c r="AN717" s="668"/>
      <c r="AO717" s="668"/>
      <c r="AP717" s="668"/>
      <c r="AQ717" s="668"/>
      <c r="AR717" s="668"/>
      <c r="AS717" s="668"/>
      <c r="AT717" s="668"/>
      <c r="AU717" s="668"/>
      <c r="AV717" s="668"/>
      <c r="AW717" s="668"/>
      <c r="AX717" s="669"/>
    </row>
    <row r="718" spans="1:50" ht="52.5"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617</v>
      </c>
      <c r="AE718" s="156"/>
      <c r="AF718" s="156"/>
      <c r="AG718" s="164" t="s">
        <v>652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670" t="s">
        <v>629</v>
      </c>
      <c r="AE719" s="671"/>
      <c r="AF719" s="671"/>
      <c r="AG719" s="161" t="s">
        <v>567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hidden="1"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4" t="s">
        <v>48</v>
      </c>
      <c r="B726" s="625"/>
      <c r="C726" s="444" t="s">
        <v>53</v>
      </c>
      <c r="D726" s="582"/>
      <c r="E726" s="582"/>
      <c r="F726" s="583"/>
      <c r="G726" s="804" t="s">
        <v>627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698" t="s">
        <v>57</v>
      </c>
      <c r="D727" s="699"/>
      <c r="E727" s="699"/>
      <c r="F727" s="700"/>
      <c r="G727" s="802" t="s">
        <v>661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6.75" customHeight="1" thickBot="1" x14ac:dyDescent="0.2">
      <c r="A729" s="772" t="s">
        <v>670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15.5" customHeight="1" thickBot="1" x14ac:dyDescent="0.2">
      <c r="A731" s="621" t="s">
        <v>256</v>
      </c>
      <c r="B731" s="622"/>
      <c r="C731" s="622"/>
      <c r="D731" s="622"/>
      <c r="E731" s="623"/>
      <c r="F731" s="683" t="s">
        <v>667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669</v>
      </c>
      <c r="B733" s="755"/>
      <c r="C733" s="755"/>
      <c r="D733" s="755"/>
      <c r="E733" s="756"/>
      <c r="F733" s="773" t="s">
        <v>668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0.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544</v>
      </c>
      <c r="B737" s="125"/>
      <c r="C737" s="125"/>
      <c r="D737" s="126"/>
      <c r="E737" s="123" t="s">
        <v>610</v>
      </c>
      <c r="F737" s="123"/>
      <c r="G737" s="123"/>
      <c r="H737" s="123"/>
      <c r="I737" s="123"/>
      <c r="J737" s="123"/>
      <c r="K737" s="123"/>
      <c r="L737" s="123"/>
      <c r="M737" s="123"/>
      <c r="N737" s="102" t="s">
        <v>537</v>
      </c>
      <c r="O737" s="102"/>
      <c r="P737" s="102"/>
      <c r="Q737" s="102"/>
      <c r="R737" s="123" t="s">
        <v>611</v>
      </c>
      <c r="S737" s="123"/>
      <c r="T737" s="123"/>
      <c r="U737" s="123"/>
      <c r="V737" s="123"/>
      <c r="W737" s="123"/>
      <c r="X737" s="123"/>
      <c r="Y737" s="123"/>
      <c r="Z737" s="123"/>
      <c r="AA737" s="102" t="s">
        <v>536</v>
      </c>
      <c r="AB737" s="102"/>
      <c r="AC737" s="102"/>
      <c r="AD737" s="102"/>
      <c r="AE737" s="123" t="s">
        <v>612</v>
      </c>
      <c r="AF737" s="123"/>
      <c r="AG737" s="123"/>
      <c r="AH737" s="123"/>
      <c r="AI737" s="123"/>
      <c r="AJ737" s="123"/>
      <c r="AK737" s="123"/>
      <c r="AL737" s="123"/>
      <c r="AM737" s="123"/>
      <c r="AN737" s="102" t="s">
        <v>535</v>
      </c>
      <c r="AO737" s="102"/>
      <c r="AP737" s="102"/>
      <c r="AQ737" s="102"/>
      <c r="AR737" s="103" t="s">
        <v>613</v>
      </c>
      <c r="AS737" s="104"/>
      <c r="AT737" s="104"/>
      <c r="AU737" s="104"/>
      <c r="AV737" s="104"/>
      <c r="AW737" s="104"/>
      <c r="AX737" s="105"/>
      <c r="AY737" s="89"/>
      <c r="AZ737" s="89"/>
    </row>
    <row r="738" spans="1:52" ht="24.75" customHeight="1" x14ac:dyDescent="0.15">
      <c r="A738" s="124" t="s">
        <v>534</v>
      </c>
      <c r="B738" s="125"/>
      <c r="C738" s="125"/>
      <c r="D738" s="126"/>
      <c r="E738" s="123" t="s">
        <v>614</v>
      </c>
      <c r="F738" s="123"/>
      <c r="G738" s="123"/>
      <c r="H738" s="123"/>
      <c r="I738" s="123"/>
      <c r="J738" s="123"/>
      <c r="K738" s="123"/>
      <c r="L738" s="123"/>
      <c r="M738" s="123"/>
      <c r="N738" s="102" t="s">
        <v>533</v>
      </c>
      <c r="O738" s="102"/>
      <c r="P738" s="102"/>
      <c r="Q738" s="102"/>
      <c r="R738" s="123" t="s">
        <v>615</v>
      </c>
      <c r="S738" s="123"/>
      <c r="T738" s="123"/>
      <c r="U738" s="123"/>
      <c r="V738" s="123"/>
      <c r="W738" s="123"/>
      <c r="X738" s="123"/>
      <c r="Y738" s="123"/>
      <c r="Z738" s="123"/>
      <c r="AA738" s="102" t="s">
        <v>532</v>
      </c>
      <c r="AB738" s="102"/>
      <c r="AC738" s="102"/>
      <c r="AD738" s="102"/>
      <c r="AE738" s="123" t="s">
        <v>616</v>
      </c>
      <c r="AF738" s="123"/>
      <c r="AG738" s="123"/>
      <c r="AH738" s="123"/>
      <c r="AI738" s="123"/>
      <c r="AJ738" s="123"/>
      <c r="AK738" s="123"/>
      <c r="AL738" s="123"/>
      <c r="AM738" s="123"/>
      <c r="AN738" s="102" t="s">
        <v>528</v>
      </c>
      <c r="AO738" s="102"/>
      <c r="AP738" s="102"/>
      <c r="AQ738" s="102"/>
      <c r="AR738" s="103">
        <v>125</v>
      </c>
      <c r="AS738" s="104"/>
      <c r="AT738" s="104"/>
      <c r="AU738" s="104"/>
      <c r="AV738" s="104"/>
      <c r="AW738" s="104"/>
      <c r="AX738" s="105"/>
    </row>
    <row r="739" spans="1:52" ht="24.75" customHeight="1" thickBot="1" x14ac:dyDescent="0.2">
      <c r="A739" s="127" t="s">
        <v>524</v>
      </c>
      <c r="B739" s="128"/>
      <c r="C739" s="128"/>
      <c r="D739" s="129"/>
      <c r="E739" s="130" t="s">
        <v>564</v>
      </c>
      <c r="F739" s="118"/>
      <c r="G739" s="118"/>
      <c r="H739" s="93" t="str">
        <f>IF(E739="", "", "(")</f>
        <v>(</v>
      </c>
      <c r="I739" s="118"/>
      <c r="J739" s="118"/>
      <c r="K739" s="93" t="str">
        <f>IF(OR(I739="　", I739=""), "", "-")</f>
        <v/>
      </c>
      <c r="L739" s="119">
        <v>127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101"/>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506</v>
      </c>
      <c r="B779" s="766"/>
      <c r="C779" s="766"/>
      <c r="D779" s="766"/>
      <c r="E779" s="766"/>
      <c r="F779" s="767"/>
      <c r="G779" s="440" t="s">
        <v>632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8"/>
      <c r="C781" s="768"/>
      <c r="D781" s="768"/>
      <c r="E781" s="768"/>
      <c r="F781" s="769"/>
      <c r="G781" s="450" t="s">
        <v>633</v>
      </c>
      <c r="H781" s="451"/>
      <c r="I781" s="451"/>
      <c r="J781" s="451"/>
      <c r="K781" s="452"/>
      <c r="L781" s="453" t="s">
        <v>634</v>
      </c>
      <c r="M781" s="454"/>
      <c r="N781" s="454"/>
      <c r="O781" s="454"/>
      <c r="P781" s="454"/>
      <c r="Q781" s="454"/>
      <c r="R781" s="454"/>
      <c r="S781" s="454"/>
      <c r="T781" s="454"/>
      <c r="U781" s="454"/>
      <c r="V781" s="454"/>
      <c r="W781" s="454"/>
      <c r="X781" s="455"/>
      <c r="Y781" s="456">
        <v>5.8</v>
      </c>
      <c r="Z781" s="457"/>
      <c r="AA781" s="457"/>
      <c r="AB781" s="558"/>
      <c r="AC781" s="450" t="s">
        <v>638</v>
      </c>
      <c r="AD781" s="451"/>
      <c r="AE781" s="451"/>
      <c r="AF781" s="451"/>
      <c r="AG781" s="452"/>
      <c r="AH781" s="453" t="s">
        <v>639</v>
      </c>
      <c r="AI781" s="752"/>
      <c r="AJ781" s="752"/>
      <c r="AK781" s="752"/>
      <c r="AL781" s="752"/>
      <c r="AM781" s="752"/>
      <c r="AN781" s="752"/>
      <c r="AO781" s="752"/>
      <c r="AP781" s="752"/>
      <c r="AQ781" s="752"/>
      <c r="AR781" s="752"/>
      <c r="AS781" s="752"/>
      <c r="AT781" s="753"/>
      <c r="AU781" s="456">
        <v>5.2</v>
      </c>
      <c r="AV781" s="457"/>
      <c r="AW781" s="457"/>
      <c r="AX781" s="558"/>
    </row>
    <row r="782" spans="1:50" ht="24.75" customHeight="1" x14ac:dyDescent="0.15">
      <c r="A782" s="557"/>
      <c r="B782" s="768"/>
      <c r="C782" s="768"/>
      <c r="D782" s="768"/>
      <c r="E782" s="768"/>
      <c r="F782" s="769"/>
      <c r="G782" s="349" t="s">
        <v>635</v>
      </c>
      <c r="H782" s="350"/>
      <c r="I782" s="350"/>
      <c r="J782" s="350"/>
      <c r="K782" s="351"/>
      <c r="L782" s="402" t="s">
        <v>636</v>
      </c>
      <c r="M782" s="403"/>
      <c r="N782" s="403"/>
      <c r="O782" s="403"/>
      <c r="P782" s="403"/>
      <c r="Q782" s="403"/>
      <c r="R782" s="403"/>
      <c r="S782" s="403"/>
      <c r="T782" s="403"/>
      <c r="U782" s="403"/>
      <c r="V782" s="403"/>
      <c r="W782" s="403"/>
      <c r="X782" s="404"/>
      <c r="Y782" s="399">
        <v>0.6</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612"/>
      <c r="AE783" s="612"/>
      <c r="AF783" s="612"/>
      <c r="AG783" s="613"/>
      <c r="AH783" s="402"/>
      <c r="AI783" s="770"/>
      <c r="AJ783" s="770"/>
      <c r="AK783" s="770"/>
      <c r="AL783" s="770"/>
      <c r="AM783" s="770"/>
      <c r="AN783" s="770"/>
      <c r="AO783" s="770"/>
      <c r="AP783" s="770"/>
      <c r="AQ783" s="770"/>
      <c r="AR783" s="770"/>
      <c r="AS783" s="770"/>
      <c r="AT783" s="771"/>
      <c r="AU783" s="399"/>
      <c r="AV783" s="400"/>
      <c r="AW783" s="400"/>
      <c r="AX783" s="401"/>
    </row>
    <row r="784" spans="1:50" ht="24.75" hidden="1" customHeight="1" x14ac:dyDescent="0.15">
      <c r="A784" s="557"/>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6.3999999999999995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5.2</v>
      </c>
      <c r="AV791" s="416"/>
      <c r="AW791" s="416"/>
      <c r="AX791" s="418"/>
    </row>
    <row r="792" spans="1:50" ht="24.75" customHeight="1" x14ac:dyDescent="0.15">
      <c r="A792" s="557"/>
      <c r="B792" s="768"/>
      <c r="C792" s="768"/>
      <c r="D792" s="768"/>
      <c r="E792" s="768"/>
      <c r="F792" s="769"/>
      <c r="G792" s="440" t="s">
        <v>640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5" customHeight="1" x14ac:dyDescent="0.15">
      <c r="A794" s="557"/>
      <c r="B794" s="768"/>
      <c r="C794" s="768"/>
      <c r="D794" s="768"/>
      <c r="E794" s="768"/>
      <c r="F794" s="769"/>
      <c r="G794" s="450" t="s">
        <v>635</v>
      </c>
      <c r="H794" s="451"/>
      <c r="I794" s="451"/>
      <c r="J794" s="451"/>
      <c r="K794" s="452"/>
      <c r="L794" s="453" t="s">
        <v>641</v>
      </c>
      <c r="M794" s="454"/>
      <c r="N794" s="454"/>
      <c r="O794" s="454"/>
      <c r="P794" s="454"/>
      <c r="Q794" s="454"/>
      <c r="R794" s="454"/>
      <c r="S794" s="454"/>
      <c r="T794" s="454"/>
      <c r="U794" s="454"/>
      <c r="V794" s="454"/>
      <c r="W794" s="454"/>
      <c r="X794" s="455"/>
      <c r="Y794" s="456">
        <v>4.3</v>
      </c>
      <c r="Z794" s="457"/>
      <c r="AA794" s="457"/>
      <c r="AB794" s="4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4.3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8"/>
      <c r="C805" s="768"/>
      <c r="D805" s="768"/>
      <c r="E805" s="768"/>
      <c r="F805" s="769"/>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487</v>
      </c>
      <c r="AI836" s="347"/>
      <c r="AJ836" s="347"/>
      <c r="AK836" s="347"/>
      <c r="AL836" s="347" t="s">
        <v>21</v>
      </c>
      <c r="AM836" s="347"/>
      <c r="AN836" s="347"/>
      <c r="AO836" s="427"/>
      <c r="AP836" s="428" t="s">
        <v>420</v>
      </c>
      <c r="AQ836" s="428"/>
      <c r="AR836" s="428"/>
      <c r="AS836" s="428"/>
      <c r="AT836" s="428"/>
      <c r="AU836" s="428"/>
      <c r="AV836" s="428"/>
      <c r="AW836" s="428"/>
      <c r="AX836" s="428"/>
    </row>
    <row r="837" spans="1:50" ht="106.5" customHeight="1" x14ac:dyDescent="0.15">
      <c r="A837" s="405">
        <v>1</v>
      </c>
      <c r="B837" s="405">
        <v>1</v>
      </c>
      <c r="C837" s="425" t="s">
        <v>642</v>
      </c>
      <c r="D837" s="419"/>
      <c r="E837" s="419"/>
      <c r="F837" s="419"/>
      <c r="G837" s="419"/>
      <c r="H837" s="419"/>
      <c r="I837" s="419"/>
      <c r="J837" s="420">
        <v>5010001000159</v>
      </c>
      <c r="K837" s="421"/>
      <c r="L837" s="421"/>
      <c r="M837" s="421"/>
      <c r="N837" s="421"/>
      <c r="O837" s="421"/>
      <c r="P837" s="426" t="s">
        <v>643</v>
      </c>
      <c r="Q837" s="318"/>
      <c r="R837" s="318"/>
      <c r="S837" s="318"/>
      <c r="T837" s="318"/>
      <c r="U837" s="318"/>
      <c r="V837" s="318"/>
      <c r="W837" s="318"/>
      <c r="X837" s="318"/>
      <c r="Y837" s="319">
        <v>6.4</v>
      </c>
      <c r="Z837" s="320"/>
      <c r="AA837" s="320"/>
      <c r="AB837" s="321"/>
      <c r="AC837" s="329" t="s">
        <v>496</v>
      </c>
      <c r="AD837" s="424"/>
      <c r="AE837" s="424"/>
      <c r="AF837" s="424"/>
      <c r="AG837" s="424"/>
      <c r="AH837" s="422">
        <v>2</v>
      </c>
      <c r="AI837" s="423"/>
      <c r="AJ837" s="423"/>
      <c r="AK837" s="423"/>
      <c r="AL837" s="326">
        <v>100</v>
      </c>
      <c r="AM837" s="327"/>
      <c r="AN837" s="327"/>
      <c r="AO837" s="328"/>
      <c r="AP837" s="322" t="s">
        <v>644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487</v>
      </c>
      <c r="AI869" s="347"/>
      <c r="AJ869" s="347"/>
      <c r="AK869" s="347"/>
      <c r="AL869" s="347" t="s">
        <v>21</v>
      </c>
      <c r="AM869" s="347"/>
      <c r="AN869" s="347"/>
      <c r="AO869" s="427"/>
      <c r="AP869" s="428" t="s">
        <v>420</v>
      </c>
      <c r="AQ869" s="428"/>
      <c r="AR869" s="428"/>
      <c r="AS869" s="428"/>
      <c r="AT869" s="428"/>
      <c r="AU869" s="428"/>
      <c r="AV869" s="428"/>
      <c r="AW869" s="428"/>
      <c r="AX869" s="428"/>
    </row>
    <row r="870" spans="1:50" ht="219.75" customHeight="1" x14ac:dyDescent="0.15">
      <c r="A870" s="405">
        <v>1</v>
      </c>
      <c r="B870" s="405">
        <v>1</v>
      </c>
      <c r="C870" s="425" t="s">
        <v>645</v>
      </c>
      <c r="D870" s="419"/>
      <c r="E870" s="419"/>
      <c r="F870" s="419"/>
      <c r="G870" s="419"/>
      <c r="H870" s="419"/>
      <c r="I870" s="419"/>
      <c r="J870" s="420">
        <v>6010505001362</v>
      </c>
      <c r="K870" s="421"/>
      <c r="L870" s="421"/>
      <c r="M870" s="421"/>
      <c r="N870" s="421"/>
      <c r="O870" s="421"/>
      <c r="P870" s="426" t="s">
        <v>646</v>
      </c>
      <c r="Q870" s="318"/>
      <c r="R870" s="318"/>
      <c r="S870" s="318"/>
      <c r="T870" s="318"/>
      <c r="U870" s="318"/>
      <c r="V870" s="318"/>
      <c r="W870" s="318"/>
      <c r="X870" s="318"/>
      <c r="Y870" s="319">
        <v>5.2</v>
      </c>
      <c r="Z870" s="320"/>
      <c r="AA870" s="320"/>
      <c r="AB870" s="321"/>
      <c r="AC870" s="329" t="s">
        <v>496</v>
      </c>
      <c r="AD870" s="424"/>
      <c r="AE870" s="424"/>
      <c r="AF870" s="424"/>
      <c r="AG870" s="424"/>
      <c r="AH870" s="422">
        <v>2</v>
      </c>
      <c r="AI870" s="423"/>
      <c r="AJ870" s="423"/>
      <c r="AK870" s="423"/>
      <c r="AL870" s="326">
        <v>100</v>
      </c>
      <c r="AM870" s="327"/>
      <c r="AN870" s="327"/>
      <c r="AO870" s="328"/>
      <c r="AP870" s="322" t="s">
        <v>644</v>
      </c>
      <c r="AQ870" s="322"/>
      <c r="AR870" s="322"/>
      <c r="AS870" s="322"/>
      <c r="AT870" s="322"/>
      <c r="AU870" s="322"/>
      <c r="AV870" s="322"/>
      <c r="AW870" s="322"/>
      <c r="AX870" s="322"/>
    </row>
    <row r="871" spans="1:50" ht="219.75" customHeight="1" x14ac:dyDescent="0.15">
      <c r="A871" s="405">
        <v>2</v>
      </c>
      <c r="B871" s="405">
        <v>1</v>
      </c>
      <c r="C871" s="425" t="s">
        <v>647</v>
      </c>
      <c r="D871" s="419"/>
      <c r="E871" s="419"/>
      <c r="F871" s="419"/>
      <c r="G871" s="419"/>
      <c r="H871" s="419"/>
      <c r="I871" s="419"/>
      <c r="J871" s="420">
        <v>4120905002554</v>
      </c>
      <c r="K871" s="421"/>
      <c r="L871" s="421"/>
      <c r="M871" s="421"/>
      <c r="N871" s="421"/>
      <c r="O871" s="421"/>
      <c r="P871" s="426" t="s">
        <v>648</v>
      </c>
      <c r="Q871" s="318"/>
      <c r="R871" s="318"/>
      <c r="S871" s="318"/>
      <c r="T871" s="318"/>
      <c r="U871" s="318"/>
      <c r="V871" s="318"/>
      <c r="W871" s="318"/>
      <c r="X871" s="318"/>
      <c r="Y871" s="319">
        <v>0.1</v>
      </c>
      <c r="Z871" s="320"/>
      <c r="AA871" s="320"/>
      <c r="AB871" s="321"/>
      <c r="AC871" s="329" t="s">
        <v>496</v>
      </c>
      <c r="AD871" s="329"/>
      <c r="AE871" s="329"/>
      <c r="AF871" s="329"/>
      <c r="AG871" s="329"/>
      <c r="AH871" s="422">
        <v>2</v>
      </c>
      <c r="AI871" s="423"/>
      <c r="AJ871" s="423"/>
      <c r="AK871" s="423"/>
      <c r="AL871" s="326">
        <v>100</v>
      </c>
      <c r="AM871" s="327"/>
      <c r="AN871" s="327"/>
      <c r="AO871" s="328"/>
      <c r="AP871" s="322" t="s">
        <v>644</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487</v>
      </c>
      <c r="AI902" s="347"/>
      <c r="AJ902" s="347"/>
      <c r="AK902" s="347"/>
      <c r="AL902" s="347" t="s">
        <v>21</v>
      </c>
      <c r="AM902" s="347"/>
      <c r="AN902" s="347"/>
      <c r="AO902" s="427"/>
      <c r="AP902" s="428" t="s">
        <v>420</v>
      </c>
      <c r="AQ902" s="428"/>
      <c r="AR902" s="428"/>
      <c r="AS902" s="428"/>
      <c r="AT902" s="428"/>
      <c r="AU902" s="428"/>
      <c r="AV902" s="428"/>
      <c r="AW902" s="428"/>
      <c r="AX902" s="428"/>
    </row>
    <row r="903" spans="1:50" ht="123.75" customHeight="1" x14ac:dyDescent="0.15">
      <c r="A903" s="405">
        <v>1</v>
      </c>
      <c r="B903" s="405">
        <v>1</v>
      </c>
      <c r="C903" s="425" t="s">
        <v>664</v>
      </c>
      <c r="D903" s="419"/>
      <c r="E903" s="419"/>
      <c r="F903" s="419"/>
      <c r="G903" s="419"/>
      <c r="H903" s="419"/>
      <c r="I903" s="419"/>
      <c r="J903" s="420">
        <v>4010701026082</v>
      </c>
      <c r="K903" s="421"/>
      <c r="L903" s="421"/>
      <c r="M903" s="421"/>
      <c r="N903" s="421"/>
      <c r="O903" s="421"/>
      <c r="P903" s="426" t="s">
        <v>665</v>
      </c>
      <c r="Q903" s="318"/>
      <c r="R903" s="318"/>
      <c r="S903" s="318"/>
      <c r="T903" s="318"/>
      <c r="U903" s="318"/>
      <c r="V903" s="318"/>
      <c r="W903" s="318"/>
      <c r="X903" s="318"/>
      <c r="Y903" s="319">
        <v>4.3</v>
      </c>
      <c r="Z903" s="320"/>
      <c r="AA903" s="320"/>
      <c r="AB903" s="321"/>
      <c r="AC903" s="329" t="s">
        <v>496</v>
      </c>
      <c r="AD903" s="424"/>
      <c r="AE903" s="424"/>
      <c r="AF903" s="424"/>
      <c r="AG903" s="424"/>
      <c r="AH903" s="422">
        <v>2</v>
      </c>
      <c r="AI903" s="423"/>
      <c r="AJ903" s="423"/>
      <c r="AK903" s="423"/>
      <c r="AL903" s="326">
        <v>99.8</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487</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487</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487</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487</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487</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8"/>
      <c r="E1101" s="278" t="s">
        <v>384</v>
      </c>
      <c r="F1101" s="898"/>
      <c r="G1101" s="898"/>
      <c r="H1101" s="898"/>
      <c r="I1101" s="898"/>
      <c r="J1101" s="278" t="s">
        <v>419</v>
      </c>
      <c r="K1101" s="278"/>
      <c r="L1101" s="278"/>
      <c r="M1101" s="278"/>
      <c r="N1101" s="278"/>
      <c r="O1101" s="278"/>
      <c r="P1101" s="345" t="s">
        <v>27</v>
      </c>
      <c r="Q1101" s="345"/>
      <c r="R1101" s="345"/>
      <c r="S1101" s="345"/>
      <c r="T1101" s="345"/>
      <c r="U1101" s="345"/>
      <c r="V1101" s="345"/>
      <c r="W1101" s="345"/>
      <c r="X1101" s="345"/>
      <c r="Y1101" s="278" t="s">
        <v>421</v>
      </c>
      <c r="Z1101" s="898"/>
      <c r="AA1101" s="898"/>
      <c r="AB1101" s="898"/>
      <c r="AC1101" s="278" t="s">
        <v>367</v>
      </c>
      <c r="AD1101" s="278"/>
      <c r="AE1101" s="278"/>
      <c r="AF1101" s="278"/>
      <c r="AG1101" s="278"/>
      <c r="AH1101" s="345" t="s">
        <v>380</v>
      </c>
      <c r="AI1101" s="346"/>
      <c r="AJ1101" s="346"/>
      <c r="AK1101" s="346"/>
      <c r="AL1101" s="346" t="s">
        <v>21</v>
      </c>
      <c r="AM1101" s="346"/>
      <c r="AN1101" s="346"/>
      <c r="AO1101" s="901"/>
      <c r="AP1101" s="428" t="s">
        <v>452</v>
      </c>
      <c r="AQ1101" s="428"/>
      <c r="AR1101" s="428"/>
      <c r="AS1101" s="428"/>
      <c r="AT1101" s="428"/>
      <c r="AU1101" s="428"/>
      <c r="AV1101" s="428"/>
      <c r="AW1101" s="428"/>
      <c r="AX1101" s="428"/>
    </row>
    <row r="1102" spans="1:50" ht="30" customHeight="1" x14ac:dyDescent="0.15">
      <c r="A1102" s="405">
        <v>1</v>
      </c>
      <c r="B1102" s="405">
        <v>1</v>
      </c>
      <c r="C1102" s="900"/>
      <c r="D1102" s="900"/>
      <c r="E1102" s="262" t="s">
        <v>569</v>
      </c>
      <c r="F1102" s="899"/>
      <c r="G1102" s="899"/>
      <c r="H1102" s="899"/>
      <c r="I1102" s="899"/>
      <c r="J1102" s="420" t="s">
        <v>570</v>
      </c>
      <c r="K1102" s="421"/>
      <c r="L1102" s="421"/>
      <c r="M1102" s="421"/>
      <c r="N1102" s="421"/>
      <c r="O1102" s="421"/>
      <c r="P1102" s="426"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62"/>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P904:AX904"/>
    <mergeCell ref="C899:I899"/>
    <mergeCell ref="C905:I905"/>
    <mergeCell ref="J905:O905"/>
    <mergeCell ref="P905:X905"/>
    <mergeCell ref="Y905:AB905"/>
    <mergeCell ref="AC905:AG905"/>
    <mergeCell ref="AH905:AK905"/>
    <mergeCell ref="AL905:AO905"/>
    <mergeCell ref="AP905:AX905"/>
    <mergeCell ref="C903:I903"/>
    <mergeCell ref="J903:O903"/>
    <mergeCell ref="P903:X903"/>
    <mergeCell ref="Y903:AB903"/>
    <mergeCell ref="AC903:AG903"/>
    <mergeCell ref="AH903:AK903"/>
    <mergeCell ref="AL903:AO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9" priority="14023">
      <formula>IF(RIGHT(TEXT(P14,"0.#"),1)=".",FALSE,TRUE)</formula>
    </cfRule>
    <cfRule type="expression" dxfId="2808" priority="14024">
      <formula>IF(RIGHT(TEXT(P14,"0.#"),1)=".",TRUE,FALSE)</formula>
    </cfRule>
  </conditionalFormatting>
  <conditionalFormatting sqref="AE32">
    <cfRule type="expression" dxfId="2807" priority="14013">
      <formula>IF(RIGHT(TEXT(AE32,"0.#"),1)=".",FALSE,TRUE)</formula>
    </cfRule>
    <cfRule type="expression" dxfId="2806" priority="14014">
      <formula>IF(RIGHT(TEXT(AE32,"0.#"),1)=".",TRUE,FALSE)</formula>
    </cfRule>
  </conditionalFormatting>
  <conditionalFormatting sqref="P18:AX18">
    <cfRule type="expression" dxfId="2805" priority="13899">
      <formula>IF(RIGHT(TEXT(P18,"0.#"),1)=".",FALSE,TRUE)</formula>
    </cfRule>
    <cfRule type="expression" dxfId="2804" priority="13900">
      <formula>IF(RIGHT(TEXT(P18,"0.#"),1)=".",TRUE,FALSE)</formula>
    </cfRule>
  </conditionalFormatting>
  <conditionalFormatting sqref="Y791">
    <cfRule type="expression" dxfId="2803" priority="13891">
      <formula>IF(RIGHT(TEXT(Y791,"0.#"),1)=".",FALSE,TRUE)</formula>
    </cfRule>
    <cfRule type="expression" dxfId="2802" priority="13892">
      <formula>IF(RIGHT(TEXT(Y791,"0.#"),1)=".",TRUE,FALSE)</formula>
    </cfRule>
  </conditionalFormatting>
  <conditionalFormatting sqref="Y822:Y829 Y820 Y809:Y816 Y807 Y796:Y803">
    <cfRule type="expression" dxfId="2801" priority="13673">
      <formula>IF(RIGHT(TEXT(Y796,"0.#"),1)=".",FALSE,TRUE)</formula>
    </cfRule>
    <cfRule type="expression" dxfId="2800" priority="13674">
      <formula>IF(RIGHT(TEXT(Y796,"0.#"),1)=".",TRUE,FALSE)</formula>
    </cfRule>
  </conditionalFormatting>
  <conditionalFormatting sqref="P16:AQ17 P15:AX15 P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83:Y790">
    <cfRule type="expression" dxfId="2793" priority="13697">
      <formula>IF(RIGHT(TEXT(Y783,"0.#"),1)=".",FALSE,TRUE)</formula>
    </cfRule>
    <cfRule type="expression" dxfId="2792" priority="13698">
      <formula>IF(RIGHT(TEXT(Y783,"0.#"),1)=".",TRUE,FALSE)</formula>
    </cfRule>
  </conditionalFormatting>
  <conditionalFormatting sqref="AU782">
    <cfRule type="expression" dxfId="2791" priority="13695">
      <formula>IF(RIGHT(TEXT(AU782,"0.#"),1)=".",FALSE,TRUE)</formula>
    </cfRule>
    <cfRule type="expression" dxfId="2790" priority="13696">
      <formula>IF(RIGHT(TEXT(AU782,"0.#"),1)=".",TRUE,FALSE)</formula>
    </cfRule>
  </conditionalFormatting>
  <conditionalFormatting sqref="AU791">
    <cfRule type="expression" dxfId="2789" priority="13693">
      <formula>IF(RIGHT(TEXT(AU791,"0.#"),1)=".",FALSE,TRUE)</formula>
    </cfRule>
    <cfRule type="expression" dxfId="2788" priority="13694">
      <formula>IF(RIGHT(TEXT(AU791,"0.#"),1)=".",TRUE,FALSE)</formula>
    </cfRule>
  </conditionalFormatting>
  <conditionalFormatting sqref="AU783:AU790">
    <cfRule type="expression" dxfId="2787" priority="13691">
      <formula>IF(RIGHT(TEXT(AU783,"0.#"),1)=".",FALSE,TRUE)</formula>
    </cfRule>
    <cfRule type="expression" dxfId="2786" priority="13692">
      <formula>IF(RIGHT(TEXT(AU783,"0.#"),1)=".",TRUE,FALSE)</formula>
    </cfRule>
  </conditionalFormatting>
  <conditionalFormatting sqref="Y821 Y808 Y795">
    <cfRule type="expression" dxfId="2785" priority="13677">
      <formula>IF(RIGHT(TEXT(Y795,"0.#"),1)=".",FALSE,TRUE)</formula>
    </cfRule>
    <cfRule type="expression" dxfId="2784" priority="13678">
      <formula>IF(RIGHT(TEXT(Y795,"0.#"),1)=".",TRUE,FALSE)</formula>
    </cfRule>
  </conditionalFormatting>
  <conditionalFormatting sqref="Y830 Y817 Y804">
    <cfRule type="expression" dxfId="2783" priority="13675">
      <formula>IF(RIGHT(TEXT(Y804,"0.#"),1)=".",FALSE,TRUE)</formula>
    </cfRule>
    <cfRule type="expression" dxfId="2782" priority="13676">
      <formula>IF(RIGHT(TEXT(Y804,"0.#"),1)=".",TRUE,FALSE)</formula>
    </cfRule>
  </conditionalFormatting>
  <conditionalFormatting sqref="AU821 AU808 AU795">
    <cfRule type="expression" dxfId="2781" priority="13671">
      <formula>IF(RIGHT(TEXT(AU795,"0.#"),1)=".",FALSE,TRUE)</formula>
    </cfRule>
    <cfRule type="expression" dxfId="2780" priority="13672">
      <formula>IF(RIGHT(TEXT(AU795,"0.#"),1)=".",TRUE,FALSE)</formula>
    </cfRule>
  </conditionalFormatting>
  <conditionalFormatting sqref="AU830 AU817 AU804">
    <cfRule type="expression" dxfId="2779" priority="13669">
      <formula>IF(RIGHT(TEXT(AU804,"0.#"),1)=".",FALSE,TRUE)</formula>
    </cfRule>
    <cfRule type="expression" dxfId="2778" priority="13670">
      <formula>IF(RIGHT(TEXT(AU804,"0.#"),1)=".",TRUE,FALSE)</formula>
    </cfRule>
  </conditionalFormatting>
  <conditionalFormatting sqref="AU822:AU829 AU820 AU809:AU816 AU807 AU796:AU803 AU794">
    <cfRule type="expression" dxfId="2777" priority="13667">
      <formula>IF(RIGHT(TEXT(AU794,"0.#"),1)=".",FALSE,TRUE)</formula>
    </cfRule>
    <cfRule type="expression" dxfId="2776" priority="13668">
      <formula>IF(RIGHT(TEXT(AU794,"0.#"),1)=".",TRUE,FALSE)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M34">
    <cfRule type="expression" dxfId="2769" priority="13467">
      <formula>IF(RIGHT(TEXT(AM34,"0.#"),1)=".",FALSE,TRUE)</formula>
    </cfRule>
    <cfRule type="expression" dxfId="2768" priority="13468">
      <formula>IF(RIGHT(TEXT(AM34,"0.#"),1)=".",TRUE,FALSE)</formula>
    </cfRule>
  </conditionalFormatting>
  <conditionalFormatting sqref="AE33">
    <cfRule type="expression" dxfId="2767" priority="13481">
      <formula>IF(RIGHT(TEXT(AE33,"0.#"),1)=".",FALSE,TRUE)</formula>
    </cfRule>
    <cfRule type="expression" dxfId="2766" priority="13482">
      <formula>IF(RIGHT(TEXT(AE33,"0.#"),1)=".",TRUE,FALSE)</formula>
    </cfRule>
  </conditionalFormatting>
  <conditionalFormatting sqref="AE34">
    <cfRule type="expression" dxfId="2765" priority="13479">
      <formula>IF(RIGHT(TEXT(AE34,"0.#"),1)=".",FALSE,TRUE)</formula>
    </cfRule>
    <cfRule type="expression" dxfId="2764" priority="13480">
      <formula>IF(RIGHT(TEXT(AE34,"0.#"),1)=".",TRUE,FALSE)</formula>
    </cfRule>
  </conditionalFormatting>
  <conditionalFormatting sqref="AI34">
    <cfRule type="expression" dxfId="2763" priority="13477">
      <formula>IF(RIGHT(TEXT(AI34,"0.#"),1)=".",FALSE,TRUE)</formula>
    </cfRule>
    <cfRule type="expression" dxfId="2762" priority="13478">
      <formula>IF(RIGHT(TEXT(AI34,"0.#"),1)=".",TRUE,FALSE)</formula>
    </cfRule>
  </conditionalFormatting>
  <conditionalFormatting sqref="AI33">
    <cfRule type="expression" dxfId="2761" priority="13475">
      <formula>IF(RIGHT(TEXT(AI33,"0.#"),1)=".",FALSE,TRUE)</formula>
    </cfRule>
    <cfRule type="expression" dxfId="2760" priority="13476">
      <formula>IF(RIGHT(TEXT(AI33,"0.#"),1)=".",TRUE,FALSE)</formula>
    </cfRule>
  </conditionalFormatting>
  <conditionalFormatting sqref="AI32">
    <cfRule type="expression" dxfId="2759" priority="13473">
      <formula>IF(RIGHT(TEXT(AI32,"0.#"),1)=".",FALSE,TRUE)</formula>
    </cfRule>
    <cfRule type="expression" dxfId="2758" priority="13474">
      <formula>IF(RIGHT(TEXT(AI32,"0.#"),1)=".",TRUE,FALSE)</formula>
    </cfRule>
  </conditionalFormatting>
  <conditionalFormatting sqref="AM32">
    <cfRule type="expression" dxfId="2757" priority="13471">
      <formula>IF(RIGHT(TEXT(AM32,"0.#"),1)=".",FALSE,TRUE)</formula>
    </cfRule>
    <cfRule type="expression" dxfId="2756" priority="13472">
      <formula>IF(RIGHT(TEXT(AM32,"0.#"),1)=".",TRUE,FALSE)</formula>
    </cfRule>
  </conditionalFormatting>
  <conditionalFormatting sqref="AM33">
    <cfRule type="expression" dxfId="2755" priority="13469">
      <formula>IF(RIGHT(TEXT(AM33,"0.#"),1)=".",FALSE,TRUE)</formula>
    </cfRule>
    <cfRule type="expression" dxfId="2754" priority="13470">
      <formula>IF(RIGHT(TEXT(AM33,"0.#"),1)=".",TRUE,FALSE)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M116">
    <cfRule type="expression" dxfId="2601" priority="13171">
      <formula>IF(RIGHT(TEXT(AM116,"0.#"),1)=".",FALSE,TRUE)</formula>
    </cfRule>
    <cfRule type="expression" dxfId="2600" priority="13172">
      <formula>IF(RIGHT(TEXT(AM116,"0.#"),1)=".",TRUE,FALSE)</formula>
    </cfRule>
  </conditionalFormatting>
  <conditionalFormatting sqref="AE117 AM117">
    <cfRule type="expression" dxfId="2599" priority="13169">
      <formula>IF(RIGHT(TEXT(AE117,"0.#"),1)=".",FALSE,TRUE)</formula>
    </cfRule>
    <cfRule type="expression" dxfId="2598" priority="13170">
      <formula>IF(RIGHT(TEXT(AE117,"0.#"),1)=".",TRUE,FALSE)</formula>
    </cfRule>
  </conditionalFormatting>
  <conditionalFormatting sqref="AI117">
    <cfRule type="expression" dxfId="2597" priority="13167">
      <formula>IF(RIGHT(TEXT(AI117,"0.#"),1)=".",FALSE,TRUE)</formula>
    </cfRule>
    <cfRule type="expression" dxfId="2596" priority="13168">
      <formula>IF(RIGHT(TEXT(AI117,"0.#"),1)=".",TRUE,FALSE)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8:AO838">
    <cfRule type="expression" dxfId="2393" priority="2831">
      <formula>IF(AND(AL838&gt;=0, RIGHT(TEXT(AL838,"0.#"),1)&lt;&gt;"."),TRUE,FALSE)</formula>
    </cfRule>
    <cfRule type="expression" dxfId="2392" priority="2832">
      <formula>IF(AND(AL838&gt;=0, RIGHT(TEXT(AL838,"0.#"),1)="."),TRUE,FALSE)</formula>
    </cfRule>
    <cfRule type="expression" dxfId="2391" priority="2833">
      <formula>IF(AND(AL838&lt;0, RIGHT(TEXT(AL838,"0.#"),1)&lt;&gt;"."),TRUE,FALSE)</formula>
    </cfRule>
    <cfRule type="expression" dxfId="2390" priority="2834">
      <formula>IF(AND(AL838&lt;0, RIGHT(TEXT(AL838,"0.#"),1)="."),TRUE,FALSE)</formula>
    </cfRule>
  </conditionalFormatting>
  <conditionalFormatting sqref="Y838">
    <cfRule type="expression" dxfId="2389" priority="2829">
      <formula>IF(RIGHT(TEXT(Y838,"0.#"),1)=".",FALSE,TRUE)</formula>
    </cfRule>
    <cfRule type="expression" dxfId="2388" priority="2830">
      <formula>IF(RIGHT(TEXT(Y838,"0.#"),1)=".",TRUE,FALSE)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99">
    <cfRule type="expression" dxfId="2071" priority="2089">
      <formula>IF(RIGHT(TEXT(Y872,"0.#"),1)=".",FALSE,TRUE)</formula>
    </cfRule>
    <cfRule type="expression" dxfId="2070" priority="2090">
      <formula>IF(RIGHT(TEXT(Y872,"0.#"),1)=".",TRUE,FALSE)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794">
    <cfRule type="expression" dxfId="713" priority="13">
      <formula>IF(RIGHT(TEXT(Y794,"0.#"),1)=".",FALSE,TRUE)</formula>
    </cfRule>
    <cfRule type="expression" dxfId="712" priority="14">
      <formula>IF(RIGHT(TEXT(Y794,"0.#"),1)=".",TRUE,FALSE)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29" max="49" man="1"/>
    <brk id="129" max="49" man="1"/>
    <brk id="483" max="49" man="1"/>
    <brk id="733" max="49" man="1"/>
    <brk id="778"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t="s">
        <v>617</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801" t="s">
        <v>265</v>
      </c>
      <c r="H2" s="786"/>
      <c r="I2" s="786"/>
      <c r="J2" s="786"/>
      <c r="K2" s="786"/>
      <c r="L2" s="786"/>
      <c r="M2" s="786"/>
      <c r="N2" s="786"/>
      <c r="O2" s="787"/>
      <c r="P2" s="785" t="s">
        <v>59</v>
      </c>
      <c r="Q2" s="786"/>
      <c r="R2" s="786"/>
      <c r="S2" s="786"/>
      <c r="T2" s="786"/>
      <c r="U2" s="786"/>
      <c r="V2" s="786"/>
      <c r="W2" s="786"/>
      <c r="X2" s="787"/>
      <c r="Y2" s="1011"/>
      <c r="Z2" s="413"/>
      <c r="AA2" s="414"/>
      <c r="AB2" s="1015" t="s">
        <v>11</v>
      </c>
      <c r="AC2" s="1016"/>
      <c r="AD2" s="1017"/>
      <c r="AE2" s="1003" t="s">
        <v>551</v>
      </c>
      <c r="AF2" s="1003"/>
      <c r="AG2" s="1003"/>
      <c r="AH2" s="1003"/>
      <c r="AI2" s="1003" t="s">
        <v>548</v>
      </c>
      <c r="AJ2" s="1003"/>
      <c r="AK2" s="1003"/>
      <c r="AL2" s="1003"/>
      <c r="AM2" s="1003" t="s">
        <v>522</v>
      </c>
      <c r="AN2" s="1003"/>
      <c r="AO2" s="1003"/>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2"/>
      <c r="Z3" s="1013"/>
      <c r="AA3" s="1014"/>
      <c r="AB3" s="1018"/>
      <c r="AC3" s="1019"/>
      <c r="AD3" s="1020"/>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21"/>
      <c r="I4" s="1021"/>
      <c r="J4" s="1021"/>
      <c r="K4" s="1021"/>
      <c r="L4" s="1021"/>
      <c r="M4" s="1021"/>
      <c r="N4" s="1021"/>
      <c r="O4" s="1022"/>
      <c r="P4" s="162"/>
      <c r="Q4" s="1029"/>
      <c r="R4" s="1029"/>
      <c r="S4" s="1029"/>
      <c r="T4" s="1029"/>
      <c r="U4" s="1029"/>
      <c r="V4" s="1029"/>
      <c r="W4" s="1029"/>
      <c r="X4" s="1030"/>
      <c r="Y4" s="1007" t="s">
        <v>12</v>
      </c>
      <c r="Z4" s="1008"/>
      <c r="AA4" s="1009"/>
      <c r="AB4" s="552"/>
      <c r="AC4" s="1010"/>
      <c r="AD4" s="1010"/>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4" t="s">
        <v>54</v>
      </c>
      <c r="Z5" s="1004"/>
      <c r="AA5" s="1005"/>
      <c r="AB5" s="523"/>
      <c r="AC5" s="1006"/>
      <c r="AD5" s="1006"/>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4" t="s">
        <v>500</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472</v>
      </c>
      <c r="B9" s="514"/>
      <c r="C9" s="514"/>
      <c r="D9" s="514"/>
      <c r="E9" s="514"/>
      <c r="F9" s="515"/>
      <c r="G9" s="801" t="s">
        <v>265</v>
      </c>
      <c r="H9" s="786"/>
      <c r="I9" s="786"/>
      <c r="J9" s="786"/>
      <c r="K9" s="786"/>
      <c r="L9" s="786"/>
      <c r="M9" s="786"/>
      <c r="N9" s="786"/>
      <c r="O9" s="787"/>
      <c r="P9" s="785" t="s">
        <v>59</v>
      </c>
      <c r="Q9" s="786"/>
      <c r="R9" s="786"/>
      <c r="S9" s="786"/>
      <c r="T9" s="786"/>
      <c r="U9" s="786"/>
      <c r="V9" s="786"/>
      <c r="W9" s="786"/>
      <c r="X9" s="787"/>
      <c r="Y9" s="1011"/>
      <c r="Z9" s="413"/>
      <c r="AA9" s="414"/>
      <c r="AB9" s="1015" t="s">
        <v>11</v>
      </c>
      <c r="AC9" s="1016"/>
      <c r="AD9" s="1017"/>
      <c r="AE9" s="1003" t="s">
        <v>552</v>
      </c>
      <c r="AF9" s="1003"/>
      <c r="AG9" s="1003"/>
      <c r="AH9" s="1003"/>
      <c r="AI9" s="1003" t="s">
        <v>548</v>
      </c>
      <c r="AJ9" s="1003"/>
      <c r="AK9" s="1003"/>
      <c r="AL9" s="1003"/>
      <c r="AM9" s="1003" t="s">
        <v>522</v>
      </c>
      <c r="AN9" s="1003"/>
      <c r="AO9" s="1003"/>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2"/>
      <c r="Z10" s="1013"/>
      <c r="AA10" s="1014"/>
      <c r="AB10" s="1018"/>
      <c r="AC10" s="1019"/>
      <c r="AD10" s="1020"/>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2"/>
      <c r="AC11" s="1010"/>
      <c r="AD11" s="1010"/>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3"/>
      <c r="AC12" s="1006"/>
      <c r="AD12" s="1006"/>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4" t="s">
        <v>500</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472</v>
      </c>
      <c r="B16" s="514"/>
      <c r="C16" s="514"/>
      <c r="D16" s="514"/>
      <c r="E16" s="514"/>
      <c r="F16" s="515"/>
      <c r="G16" s="801" t="s">
        <v>265</v>
      </c>
      <c r="H16" s="786"/>
      <c r="I16" s="786"/>
      <c r="J16" s="786"/>
      <c r="K16" s="786"/>
      <c r="L16" s="786"/>
      <c r="M16" s="786"/>
      <c r="N16" s="786"/>
      <c r="O16" s="787"/>
      <c r="P16" s="785" t="s">
        <v>59</v>
      </c>
      <c r="Q16" s="786"/>
      <c r="R16" s="786"/>
      <c r="S16" s="786"/>
      <c r="T16" s="786"/>
      <c r="U16" s="786"/>
      <c r="V16" s="786"/>
      <c r="W16" s="786"/>
      <c r="X16" s="787"/>
      <c r="Y16" s="1011"/>
      <c r="Z16" s="413"/>
      <c r="AA16" s="414"/>
      <c r="AB16" s="1015" t="s">
        <v>11</v>
      </c>
      <c r="AC16" s="1016"/>
      <c r="AD16" s="1017"/>
      <c r="AE16" s="1003" t="s">
        <v>551</v>
      </c>
      <c r="AF16" s="1003"/>
      <c r="AG16" s="1003"/>
      <c r="AH16" s="1003"/>
      <c r="AI16" s="1003" t="s">
        <v>549</v>
      </c>
      <c r="AJ16" s="1003"/>
      <c r="AK16" s="1003"/>
      <c r="AL16" s="1003"/>
      <c r="AM16" s="1003" t="s">
        <v>522</v>
      </c>
      <c r="AN16" s="1003"/>
      <c r="AO16" s="1003"/>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2"/>
      <c r="Z17" s="1013"/>
      <c r="AA17" s="1014"/>
      <c r="AB17" s="1018"/>
      <c r="AC17" s="1019"/>
      <c r="AD17" s="1020"/>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2"/>
      <c r="AC18" s="1010"/>
      <c r="AD18" s="1010"/>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3"/>
      <c r="AC19" s="1006"/>
      <c r="AD19" s="1006"/>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4" t="s">
        <v>500</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472</v>
      </c>
      <c r="B23" s="514"/>
      <c r="C23" s="514"/>
      <c r="D23" s="514"/>
      <c r="E23" s="514"/>
      <c r="F23" s="515"/>
      <c r="G23" s="801" t="s">
        <v>265</v>
      </c>
      <c r="H23" s="786"/>
      <c r="I23" s="786"/>
      <c r="J23" s="786"/>
      <c r="K23" s="786"/>
      <c r="L23" s="786"/>
      <c r="M23" s="786"/>
      <c r="N23" s="786"/>
      <c r="O23" s="787"/>
      <c r="P23" s="785" t="s">
        <v>59</v>
      </c>
      <c r="Q23" s="786"/>
      <c r="R23" s="786"/>
      <c r="S23" s="786"/>
      <c r="T23" s="786"/>
      <c r="U23" s="786"/>
      <c r="V23" s="786"/>
      <c r="W23" s="786"/>
      <c r="X23" s="787"/>
      <c r="Y23" s="1011"/>
      <c r="Z23" s="413"/>
      <c r="AA23" s="414"/>
      <c r="AB23" s="1015" t="s">
        <v>11</v>
      </c>
      <c r="AC23" s="1016"/>
      <c r="AD23" s="1017"/>
      <c r="AE23" s="1003" t="s">
        <v>553</v>
      </c>
      <c r="AF23" s="1003"/>
      <c r="AG23" s="1003"/>
      <c r="AH23" s="1003"/>
      <c r="AI23" s="1003" t="s">
        <v>548</v>
      </c>
      <c r="AJ23" s="1003"/>
      <c r="AK23" s="1003"/>
      <c r="AL23" s="1003"/>
      <c r="AM23" s="1003" t="s">
        <v>522</v>
      </c>
      <c r="AN23" s="1003"/>
      <c r="AO23" s="1003"/>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2"/>
      <c r="Z24" s="1013"/>
      <c r="AA24" s="1014"/>
      <c r="AB24" s="1018"/>
      <c r="AC24" s="1019"/>
      <c r="AD24" s="1020"/>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2"/>
      <c r="AC25" s="1010"/>
      <c r="AD25" s="1010"/>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3"/>
      <c r="AC26" s="1006"/>
      <c r="AD26" s="1006"/>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4" t="s">
        <v>500</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472</v>
      </c>
      <c r="B30" s="514"/>
      <c r="C30" s="514"/>
      <c r="D30" s="514"/>
      <c r="E30" s="514"/>
      <c r="F30" s="515"/>
      <c r="G30" s="801" t="s">
        <v>265</v>
      </c>
      <c r="H30" s="786"/>
      <c r="I30" s="786"/>
      <c r="J30" s="786"/>
      <c r="K30" s="786"/>
      <c r="L30" s="786"/>
      <c r="M30" s="786"/>
      <c r="N30" s="786"/>
      <c r="O30" s="787"/>
      <c r="P30" s="785" t="s">
        <v>59</v>
      </c>
      <c r="Q30" s="786"/>
      <c r="R30" s="786"/>
      <c r="S30" s="786"/>
      <c r="T30" s="786"/>
      <c r="U30" s="786"/>
      <c r="V30" s="786"/>
      <c r="W30" s="786"/>
      <c r="X30" s="787"/>
      <c r="Y30" s="1011"/>
      <c r="Z30" s="413"/>
      <c r="AA30" s="414"/>
      <c r="AB30" s="1015" t="s">
        <v>11</v>
      </c>
      <c r="AC30" s="1016"/>
      <c r="AD30" s="1017"/>
      <c r="AE30" s="1003" t="s">
        <v>551</v>
      </c>
      <c r="AF30" s="1003"/>
      <c r="AG30" s="1003"/>
      <c r="AH30" s="1003"/>
      <c r="AI30" s="1003" t="s">
        <v>548</v>
      </c>
      <c r="AJ30" s="1003"/>
      <c r="AK30" s="1003"/>
      <c r="AL30" s="1003"/>
      <c r="AM30" s="1003" t="s">
        <v>546</v>
      </c>
      <c r="AN30" s="1003"/>
      <c r="AO30" s="1003"/>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2"/>
      <c r="Z31" s="1013"/>
      <c r="AA31" s="1014"/>
      <c r="AB31" s="1018"/>
      <c r="AC31" s="1019"/>
      <c r="AD31" s="1020"/>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2"/>
      <c r="AC32" s="1010"/>
      <c r="AD32" s="1010"/>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3"/>
      <c r="AC33" s="1006"/>
      <c r="AD33" s="1006"/>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4" t="s">
        <v>500</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472</v>
      </c>
      <c r="B37" s="514"/>
      <c r="C37" s="514"/>
      <c r="D37" s="514"/>
      <c r="E37" s="514"/>
      <c r="F37" s="515"/>
      <c r="G37" s="801" t="s">
        <v>265</v>
      </c>
      <c r="H37" s="786"/>
      <c r="I37" s="786"/>
      <c r="J37" s="786"/>
      <c r="K37" s="786"/>
      <c r="L37" s="786"/>
      <c r="M37" s="786"/>
      <c r="N37" s="786"/>
      <c r="O37" s="787"/>
      <c r="P37" s="785" t="s">
        <v>59</v>
      </c>
      <c r="Q37" s="786"/>
      <c r="R37" s="786"/>
      <c r="S37" s="786"/>
      <c r="T37" s="786"/>
      <c r="U37" s="786"/>
      <c r="V37" s="786"/>
      <c r="W37" s="786"/>
      <c r="X37" s="787"/>
      <c r="Y37" s="1011"/>
      <c r="Z37" s="413"/>
      <c r="AA37" s="414"/>
      <c r="AB37" s="1015" t="s">
        <v>11</v>
      </c>
      <c r="AC37" s="1016"/>
      <c r="AD37" s="1017"/>
      <c r="AE37" s="1003" t="s">
        <v>553</v>
      </c>
      <c r="AF37" s="1003"/>
      <c r="AG37" s="1003"/>
      <c r="AH37" s="1003"/>
      <c r="AI37" s="1003" t="s">
        <v>550</v>
      </c>
      <c r="AJ37" s="1003"/>
      <c r="AK37" s="1003"/>
      <c r="AL37" s="1003"/>
      <c r="AM37" s="1003" t="s">
        <v>547</v>
      </c>
      <c r="AN37" s="1003"/>
      <c r="AO37" s="1003"/>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2"/>
      <c r="Z38" s="1013"/>
      <c r="AA38" s="1014"/>
      <c r="AB38" s="1018"/>
      <c r="AC38" s="1019"/>
      <c r="AD38" s="1020"/>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2"/>
      <c r="AC39" s="1010"/>
      <c r="AD39" s="1010"/>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3"/>
      <c r="AC40" s="1006"/>
      <c r="AD40" s="1006"/>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4" t="s">
        <v>500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472</v>
      </c>
      <c r="B44" s="514"/>
      <c r="C44" s="514"/>
      <c r="D44" s="514"/>
      <c r="E44" s="514"/>
      <c r="F44" s="515"/>
      <c r="G44" s="801" t="s">
        <v>265</v>
      </c>
      <c r="H44" s="786"/>
      <c r="I44" s="786"/>
      <c r="J44" s="786"/>
      <c r="K44" s="786"/>
      <c r="L44" s="786"/>
      <c r="M44" s="786"/>
      <c r="N44" s="786"/>
      <c r="O44" s="787"/>
      <c r="P44" s="785" t="s">
        <v>59</v>
      </c>
      <c r="Q44" s="786"/>
      <c r="R44" s="786"/>
      <c r="S44" s="786"/>
      <c r="T44" s="786"/>
      <c r="U44" s="786"/>
      <c r="V44" s="786"/>
      <c r="W44" s="786"/>
      <c r="X44" s="787"/>
      <c r="Y44" s="1011"/>
      <c r="Z44" s="413"/>
      <c r="AA44" s="414"/>
      <c r="AB44" s="1015" t="s">
        <v>11</v>
      </c>
      <c r="AC44" s="1016"/>
      <c r="AD44" s="1017"/>
      <c r="AE44" s="1003" t="s">
        <v>551</v>
      </c>
      <c r="AF44" s="1003"/>
      <c r="AG44" s="1003"/>
      <c r="AH44" s="1003"/>
      <c r="AI44" s="1003" t="s">
        <v>548</v>
      </c>
      <c r="AJ44" s="1003"/>
      <c r="AK44" s="1003"/>
      <c r="AL44" s="1003"/>
      <c r="AM44" s="1003" t="s">
        <v>522</v>
      </c>
      <c r="AN44" s="1003"/>
      <c r="AO44" s="1003"/>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2"/>
      <c r="Z45" s="1013"/>
      <c r="AA45" s="1014"/>
      <c r="AB45" s="1018"/>
      <c r="AC45" s="1019"/>
      <c r="AD45" s="1020"/>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2"/>
      <c r="AC46" s="1010"/>
      <c r="AD46" s="1010"/>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3"/>
      <c r="AC47" s="1006"/>
      <c r="AD47" s="100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4" t="s">
        <v>500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472</v>
      </c>
      <c r="B51" s="514"/>
      <c r="C51" s="514"/>
      <c r="D51" s="514"/>
      <c r="E51" s="514"/>
      <c r="F51" s="515"/>
      <c r="G51" s="801" t="s">
        <v>265</v>
      </c>
      <c r="H51" s="786"/>
      <c r="I51" s="786"/>
      <c r="J51" s="786"/>
      <c r="K51" s="786"/>
      <c r="L51" s="786"/>
      <c r="M51" s="786"/>
      <c r="N51" s="786"/>
      <c r="O51" s="787"/>
      <c r="P51" s="785" t="s">
        <v>59</v>
      </c>
      <c r="Q51" s="786"/>
      <c r="R51" s="786"/>
      <c r="S51" s="786"/>
      <c r="T51" s="786"/>
      <c r="U51" s="786"/>
      <c r="V51" s="786"/>
      <c r="W51" s="786"/>
      <c r="X51" s="787"/>
      <c r="Y51" s="1011"/>
      <c r="Z51" s="413"/>
      <c r="AA51" s="414"/>
      <c r="AB51" s="459" t="s">
        <v>11</v>
      </c>
      <c r="AC51" s="1016"/>
      <c r="AD51" s="1017"/>
      <c r="AE51" s="1003" t="s">
        <v>551</v>
      </c>
      <c r="AF51" s="1003"/>
      <c r="AG51" s="1003"/>
      <c r="AH51" s="1003"/>
      <c r="AI51" s="1003" t="s">
        <v>548</v>
      </c>
      <c r="AJ51" s="1003"/>
      <c r="AK51" s="1003"/>
      <c r="AL51" s="1003"/>
      <c r="AM51" s="1003" t="s">
        <v>522</v>
      </c>
      <c r="AN51" s="1003"/>
      <c r="AO51" s="1003"/>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2"/>
      <c r="Z52" s="1013"/>
      <c r="AA52" s="1014"/>
      <c r="AB52" s="1018"/>
      <c r="AC52" s="1019"/>
      <c r="AD52" s="1020"/>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2"/>
      <c r="AC53" s="1010"/>
      <c r="AD53" s="1010"/>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3"/>
      <c r="AC54" s="1006"/>
      <c r="AD54" s="1006"/>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4" t="s">
        <v>500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472</v>
      </c>
      <c r="B58" s="514"/>
      <c r="C58" s="514"/>
      <c r="D58" s="514"/>
      <c r="E58" s="514"/>
      <c r="F58" s="515"/>
      <c r="G58" s="801" t="s">
        <v>265</v>
      </c>
      <c r="H58" s="786"/>
      <c r="I58" s="786"/>
      <c r="J58" s="786"/>
      <c r="K58" s="786"/>
      <c r="L58" s="786"/>
      <c r="M58" s="786"/>
      <c r="N58" s="786"/>
      <c r="O58" s="787"/>
      <c r="P58" s="785" t="s">
        <v>59</v>
      </c>
      <c r="Q58" s="786"/>
      <c r="R58" s="786"/>
      <c r="S58" s="786"/>
      <c r="T58" s="786"/>
      <c r="U58" s="786"/>
      <c r="V58" s="786"/>
      <c r="W58" s="786"/>
      <c r="X58" s="787"/>
      <c r="Y58" s="1011"/>
      <c r="Z58" s="413"/>
      <c r="AA58" s="414"/>
      <c r="AB58" s="1015" t="s">
        <v>11</v>
      </c>
      <c r="AC58" s="1016"/>
      <c r="AD58" s="1017"/>
      <c r="AE58" s="1003" t="s">
        <v>551</v>
      </c>
      <c r="AF58" s="1003"/>
      <c r="AG58" s="1003"/>
      <c r="AH58" s="1003"/>
      <c r="AI58" s="1003" t="s">
        <v>548</v>
      </c>
      <c r="AJ58" s="1003"/>
      <c r="AK58" s="1003"/>
      <c r="AL58" s="1003"/>
      <c r="AM58" s="1003" t="s">
        <v>522</v>
      </c>
      <c r="AN58" s="1003"/>
      <c r="AO58" s="1003"/>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2"/>
      <c r="Z59" s="1013"/>
      <c r="AA59" s="1014"/>
      <c r="AB59" s="1018"/>
      <c r="AC59" s="1019"/>
      <c r="AD59" s="1020"/>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2"/>
      <c r="AC60" s="1010"/>
      <c r="AD60" s="1010"/>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3"/>
      <c r="AC61" s="1006"/>
      <c r="AD61" s="1006"/>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4" t="s">
        <v>500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472</v>
      </c>
      <c r="B65" s="514"/>
      <c r="C65" s="514"/>
      <c r="D65" s="514"/>
      <c r="E65" s="514"/>
      <c r="F65" s="515"/>
      <c r="G65" s="801" t="s">
        <v>265</v>
      </c>
      <c r="H65" s="786"/>
      <c r="I65" s="786"/>
      <c r="J65" s="786"/>
      <c r="K65" s="786"/>
      <c r="L65" s="786"/>
      <c r="M65" s="786"/>
      <c r="N65" s="786"/>
      <c r="O65" s="787"/>
      <c r="P65" s="785" t="s">
        <v>59</v>
      </c>
      <c r="Q65" s="786"/>
      <c r="R65" s="786"/>
      <c r="S65" s="786"/>
      <c r="T65" s="786"/>
      <c r="U65" s="786"/>
      <c r="V65" s="786"/>
      <c r="W65" s="786"/>
      <c r="X65" s="787"/>
      <c r="Y65" s="1011"/>
      <c r="Z65" s="413"/>
      <c r="AA65" s="414"/>
      <c r="AB65" s="1015" t="s">
        <v>11</v>
      </c>
      <c r="AC65" s="1016"/>
      <c r="AD65" s="1017"/>
      <c r="AE65" s="1003" t="s">
        <v>551</v>
      </c>
      <c r="AF65" s="1003"/>
      <c r="AG65" s="1003"/>
      <c r="AH65" s="1003"/>
      <c r="AI65" s="1003" t="s">
        <v>548</v>
      </c>
      <c r="AJ65" s="1003"/>
      <c r="AK65" s="1003"/>
      <c r="AL65" s="1003"/>
      <c r="AM65" s="1003" t="s">
        <v>522</v>
      </c>
      <c r="AN65" s="1003"/>
      <c r="AO65" s="1003"/>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2"/>
      <c r="Z66" s="1013"/>
      <c r="AA66" s="1014"/>
      <c r="AB66" s="1018"/>
      <c r="AC66" s="1019"/>
      <c r="AD66" s="1020"/>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2"/>
      <c r="AC67" s="1010"/>
      <c r="AD67" s="1010"/>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3"/>
      <c r="AC68" s="1006"/>
      <c r="AD68" s="1006"/>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4" t="s">
        <v>500</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6" sqref="Y16:AB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2020-11-19T04:59:01Z</cp:lastPrinted>
  <dcterms:created xsi:type="dcterms:W3CDTF">2012-03-13T00:50:25Z</dcterms:created>
  <dcterms:modified xsi:type="dcterms:W3CDTF">2020-11-19T07:34:28Z</dcterms:modified>
</cp:coreProperties>
</file>