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平成29年度まで\庶務・助成係\次席\次席・諸案件\Ｒ２\201110 レビューシート過去５年分修正\01 本省分（H28～R2)\R1\"/>
    </mc:Choice>
  </mc:AlternateContent>
  <bookViews>
    <workbookView xWindow="0" yWindow="0" windowWidth="28800" windowHeight="131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<sst xmlns="http://schemas.openxmlformats.org/spreadsheetml/2006/main" count="2914" uniqueCount="657">
  <si>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</si>
  <si>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</si>
  <si>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</si>
  <si>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</si>
  <si>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</si>
  <si>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</si>
  <si>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</si>
  <si>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</si>
  <si>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</si>
  <si>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</si>
  <si>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</si>
  <si>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</si>
  <si>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</si>
  <si>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</si>
  <si>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</si>
  <si>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</si>
  <si>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</si>
  <si>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</si>
  <si>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</si>
  <si>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</si>
  <si>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</si>
  <si>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</si>
  <si>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</si>
  <si>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</si>
  <si>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</si>
  <si>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</si>
  <si>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</si>
  <si>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</si>
  <si>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</si>
  <si>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</si>
  <si>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</si>
  <si>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</si>
  <si>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</si>
  <si>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</si>
  <si>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</si>
  <si>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</si>
  <si>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</si>
  <si>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</si>
  <si>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</si>
  <si>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</si>
  <si>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</si>
  <si>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</si>
  <si>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</si>
  <si>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</si>
  <si>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</si>
  <si>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</si>
  <si>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</si>
  <si>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</si>
  <si>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</si>
  <si>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</si>
  <si>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</si>
  <si>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</si>
  <si>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</si>
  <si>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</si>
  <si>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</si>
  <si>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</si>
  <si>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</si>
  <si>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</si>
  <si>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</si>
  <si>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</si>
  <si>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</si>
  <si>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</si>
  <si>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</si>
  <si>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</si>
  <si>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</si>
  <si>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</si>
  <si>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</si>
  <si>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</si>
  <si>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</si>
  <si>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</si>
  <si>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</si>
  <si>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</si>
  <si>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</si>
  <si>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</si>
  <si>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</si>
  <si>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</si>
  <si>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</si>
  <si>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</si>
  <si>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</si>
  <si>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</si>
  <si>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</si>
  <si>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</si>
  <si>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</si>
  <si>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</si>
  <si>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</si>
  <si>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</si>
  <si>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</si>
  <si>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</si>
  <si>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</si>
  <si>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</si>
  <si>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</si>
  <si>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</si>
  <si>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</si>
  <si>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</si>
  <si>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</si>
  <si>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</si>
  <si>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</si>
  <si>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</si>
  <si>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</si>
  <si>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</si>
  <si>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</si>
  <si>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</si>
  <si>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</si>
  <si>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</si>
  <si>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</si>
  <si>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</si>
  <si>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</si>
  <si>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</si>
  <si>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</si>
  <si>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</si>
  <si>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</si>
  <si>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</si>
  <si>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</si>
  <si>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</si>
  <si>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</si>
  <si>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</si>
  <si>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</si>
  <si>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</si>
  <si>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</si>
  <si>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</si>
  <si>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</si>
  <si>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</si>
  <si>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</si>
  <si>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</si>
  <si>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</si>
  <si>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</si>
  <si>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</si>
  <si>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</si>
  <si>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</si>
  <si>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</si>
  <si>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</si>
  <si>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</si>
  <si>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</si>
  <si>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</si>
  <si>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</si>
  <si>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</si>
  <si>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</si>
  <si>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</si>
  <si>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</si>
  <si>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</si>
  <si>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</si>
  <si>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</si>
  <si>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</si>
  <si>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</si>
  <si>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</si>
  <si>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</si>
  <si>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</si>
  <si>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</si>
  <si>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</si>
  <si>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</si>
  <si>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</si>
  <si>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</si>
  <si>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</si>
  <si>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</si>
  <si>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</si>
  <si>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</si>
  <si>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</si>
  <si>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</si>
  <si>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</si>
  <si>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</si>
  <si>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</si>
  <si>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</si>
  <si>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</si>
  <si>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</si>
  <si>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</si>
  <si>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</si>
  <si>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</si>
  <si>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</si>
  <si>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</si>
  <si>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</si>
  <si>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</si>
  <si>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</si>
  <si>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</si>
  <si>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</si>
  <si>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</si>
  <si>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</si>
  <si>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</si>
  <si>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</si>
  <si>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</si>
  <si>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</si>
  <si>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</si>
  <si>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</si>
  <si>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</si>
  <si>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</si>
  <si>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</si>
  <si>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</si>
  <si>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</si>
  <si>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</si>
  <si>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</si>
  <si>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</si>
  <si>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</si>
  <si>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</si>
  <si>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</si>
  <si>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</si>
  <si>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</si>
  <si>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</si>
  <si>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</si>
  <si>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</si>
  <si>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</si>
  <si>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</si>
  <si>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</si>
  <si>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</si>
  <si>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</si>
  <si>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</si>
  <si>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</si>
  <si>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</si>
  <si>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</si>
  <si>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</si>
  <si>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</si>
  <si>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</si>
  <si>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</si>
  <si>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</si>
  <si>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</si>
  <si>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</si>
  <si>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</si>
  <si>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</si>
  <si>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</si>
  <si>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</si>
  <si>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</si>
  <si>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</si>
  <si>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</si>
  <si>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</si>
  <si>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</si>
  <si>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</si>
  <si>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</si>
  <si>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</si>
  <si>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</si>
  <si>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</si>
  <si>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</si>
  <si>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</si>
  <si>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</si>
  <si>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</si>
  <si>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</si>
  <si>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</si>
  <si>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</si>
  <si>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</si>
  <si>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</si>
  <si>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</si>
  <si>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</si>
  <si>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</si>
  <si>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</si>
  <si>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</si>
  <si>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</si>
  <si>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</si>
  <si>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</si>
  <si>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</si>
  <si>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</si>
  <si>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</si>
  <si>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</si>
  <si>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</si>
  <si>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</si>
  <si>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</si>
  <si>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</si>
  <si>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</si>
  <si>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</si>
  <si>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</si>
  <si>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</si>
  <si>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</si>
  <si>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</si>
  <si>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</si>
  <si>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</si>
  <si>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</si>
  <si>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</si>
  <si>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</si>
  <si>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</si>
  <si>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</si>
  <si>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</si>
  <si>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</si>
  <si>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</si>
  <si>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</si>
  <si>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</si>
  <si>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</si>
  <si>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</si>
  <si>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</si>
  <si>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</si>
  <si>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</si>
  <si>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</si>
  <si>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</si>
  <si>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</si>
  <si>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</si>
  <si>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</si>
  <si>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</si>
  <si>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</si>
  <si>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</si>
  <si>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</si>
  <si>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</si>
  <si>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</si>
  <si>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</si>
  <si>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</si>
  <si>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</si>
  <si>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</si>
  <si>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</si>
  <si>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</si>
  <si>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</si>
  <si>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</si>
  <si>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</si>
  <si>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</si>
  <si>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</si>
  <si>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</si>
  <si>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</si>
  <si>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</si>
  <si>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</si>
  <si>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</si>
  <si>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</si>
  <si>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</si>
  <si>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</si>
  <si>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</si>
  <si>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</si>
  <si>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</si>
  <si>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</si>
  <si>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</si>
  <si>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</si>
  <si>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</si>
  <si>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</si>
  <si>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</si>
  <si>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</si>
  <si>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</si>
  <si>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</si>
  <si>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</si>
  <si>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</si>
  <si>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</si>
  <si>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</si>
  <si>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</si>
  <si>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</si>
  <si>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</si>
  <si>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</si>
  <si>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</si>
  <si>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</si>
  <si>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</si>
  <si>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</si>
  <si>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</si>
  <si>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</si>
  <si>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</si>
  <si>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</si>
  <si>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</si>
  <si>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</si>
  <si>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</si>
  <si>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</si>
  <si>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</si>
  <si>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</si>
  <si>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</si>
  <si>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</si>
  <si>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</si>
  <si>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</si>
  <si>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</si>
  <si>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</si>
  <si>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</si>
  <si>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</si>
  <si>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</si>
  <si>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</si>
  <si>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</si>
  <si>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</si>
  <si>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</si>
  <si>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</si>
  <si>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</si>
  <si>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</si>
  <si>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</si>
  <si>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</si>
  <si>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</si>
  <si>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</si>
  <si>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</si>
  <si>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</si>
  <si>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</si>
  <si>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</si>
  <si>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</si>
  <si>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</si>
  <si>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</si>
  <si>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</si>
  <si>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</si>
  <si>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</si>
  <si>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</si>
  <si>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</si>
  <si>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</si>
  <si>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</si>
  <si>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</si>
  <si>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</si>
  <si>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</si>
  <si>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</si>
  <si>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</si>
  <si>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</si>
  <si>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</si>
  <si>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</si>
  <si>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</si>
  <si>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</si>
  <si>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</si>
  <si>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</si>
  <si>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</si>
  <si>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</si>
  <si>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</si>
  <si>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</si>
  <si>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</si>
  <si>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</si>
  <si>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</si>
  <si>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</si>
  <si>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</si>
  <si>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</si>
  <si>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</si>
  <si>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</si>
  <si>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</si>
  <si>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</si>
  <si>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</si>
  <si>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</si>
  <si>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</si>
  <si>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</si>
  <si>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</si>
  <si>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</si>
  <si>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</si>
  <si>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</si>
  <si>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</si>
  <si>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</si>
  <si>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</si>
  <si>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</si>
  <si>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</si>
  <si>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</si>
  <si>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</si>
  <si>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</si>
  <si>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</si>
  <si>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</si>
  <si>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</si>
  <si>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</si>
  <si>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</si>
  <si>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</si>
  <si>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</si>
  <si>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</si>
  <si>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</si>
  <si>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</si>
  <si>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</si>
  <si>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</si>
  <si>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</si>
  <si>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</si>
  <si>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</si>
  <si>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</si>
  <si>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</si>
  <si>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</si>
  <si>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</si>
  <si>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</si>
  <si>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</si>
  <si>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</si>
  <si>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</si>
  <si>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</si>
  <si>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</si>
  <si>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</si>
  <si>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</si>
  <si>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</si>
  <si>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</si>
  <si>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</si>
  <si>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</si>
  <si>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</si>
  <si>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</si>
  <si>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</si>
  <si>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</si>
  <si>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</si>
  <si>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</si>
  <si>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</si>
  <si>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</si>
  <si>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</si>
  <si>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</si>
  <si>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</si>
  <si>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</si>
  <si>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</si>
  <si>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</si>
  <si>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</si>
  <si>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</si>
  <si>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</si>
  <si>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</si>
  <si>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</si>
  <si>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</si>
  <si>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</si>
  <si>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</si>
  <si>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</si>
  <si>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</si>
  <si>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</si>
  <si>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</si>
  <si>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</si>
  <si>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</si>
  <si>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</si>
  <si>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</si>
  <si>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</si>
  <si>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</si>
  <si>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</si>
  <si>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</si>
  <si>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</si>
  <si>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</si>
  <si>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</si>
  <si>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</si>
  <si>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</si>
  <si>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</si>
  <si>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</si>
  <si>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</si>
  <si>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</si>
  <si>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</si>
  <si>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</si>
  <si>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</si>
  <si>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</si>
  <si>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</si>
  <si>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</si>
  <si>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</si>
  <si>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</si>
  <si>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</si>
  <si>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</si>
  <si>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</si>
  <si>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</si>
  <si>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</si>
  <si>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</si>
  <si>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</si>
  <si>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</si>
  <si>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</si>
  <si>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</si>
  <si>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</si>
  <si>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</si>
  <si>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</si>
  <si>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</si>
  <si>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</si>
  <si>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</si>
  <si>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</si>
  <si>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</si>
  <si>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</si>
  <si>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</si>
  <si>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</si>
  <si>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</si>
  <si>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</si>
  <si>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</si>
  <si>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</si>
  <si>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</si>
  <si>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</si>
  <si>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</si>
  <si>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</si>
  <si>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</si>
  <si>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</si>
  <si>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</si>
  <si>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</si>
  <si>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</si>
  <si>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</si>
  <si>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</si>
  <si>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</si>
  <si>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</si>
  <si>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</si>
  <si>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</si>
  <si>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</si>
  <si>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</si>
  <si>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</si>
  <si>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</si>
  <si>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</si>
  <si>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</si>
  <si>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</si>
  <si>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</si>
  <si>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</si>
  <si>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</si>
  <si>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</si>
  <si>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</si>
  <si>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</si>
  <si>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</si>
  <si>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</si>
  <si>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</si>
  <si>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</si>
  <si>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</si>
  <si>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</si>
  <si>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</si>
  <si>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</si>
  <si>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</si>
  <si>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</si>
  <si>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</si>
  <si>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</si>
  <si>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</si>
  <si>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</si>
  <si>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</si>
  <si>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</si>
  <si>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</si>
  <si>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</si>
  <si>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</si>
  <si>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</si>
  <si>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</si>
  <si>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</si>
  <si>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</si>
  <si>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</si>
  <si>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</si>
  <si>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文部科学省</t>
    <phoneticPr fontId="5"/>
  </si>
  <si>
    <t>平成２７年度</t>
  </si>
  <si>
    <t>終了予定なし</t>
  </si>
  <si>
    <t>教育基本法第２条第５項</t>
  </si>
  <si>
    <t>第3期教育振興基本計画（平成30年6月15日　閣議決定）
教育再生実行会議　第三次提言（平成25年5月28日）</t>
  </si>
  <si>
    <t>教育基本法や学習指導要領で重視されている伝統・文化に関する教育の充実を図り、グローバル社会で活躍し、伝統・文化を世界へ発信できる人材の育成を目指す。</t>
  </si>
  <si>
    <t>教育委員会等の学校設置者及び学校に対し、我が国の伝統や文化に関する教育の充実を図るためのカリキュラムの開発、指導方法の工夫・改善に関する実践研究、教材や指導資料等の作成、教員研修プログラムの開発、研修資料等の作成などを委託し、我が国の伝統や文化についての理解を深める取組を推進する。</t>
  </si>
  <si>
    <t>初等中等教育振興事業
委託費</t>
  </si>
  <si>
    <t>教職員研修費</t>
  </si>
  <si>
    <t>委員等旅費</t>
  </si>
  <si>
    <t>毎年度、児童生徒の伝統文化を尊重する態度をより向上させる</t>
  </si>
  <si>
    <t>全国学力・学習状況調査質問紙調査の「今住んでいる地域の行事に参加していますか」という質問に対し、「当てはまる」、「どちらかといえば、当てはまる」と回答した児童生徒の割合（小学校６年生）</t>
  </si>
  <si>
    <t>全国学力・学習状況調査質問紙調査の「今住んでいる地域の行事に参加していますか」という質問に対し、「当てはまる」、「どちらかといえば、当てはまる」と回答した児童生徒の割合（中学校３年生）</t>
  </si>
  <si>
    <t>調査研究の委託件数</t>
  </si>
  <si>
    <t>件</t>
  </si>
  <si>
    <t>円</t>
  </si>
  <si>
    <t>　円　/　件</t>
    <phoneticPr fontId="5"/>
  </si>
  <si>
    <t>7,470,630/7</t>
  </si>
  <si>
    <t>②自分には良いところがあると思う児童の割合（％）</t>
  </si>
  <si>
    <t>②自分には良いところがあると思う生徒の割合（％）</t>
  </si>
  <si>
    <t>-</t>
    <phoneticPr fontId="5"/>
  </si>
  <si>
    <t>-</t>
    <phoneticPr fontId="5"/>
  </si>
  <si>
    <t>-</t>
    <phoneticPr fontId="5"/>
  </si>
  <si>
    <t>-</t>
    <phoneticPr fontId="5"/>
  </si>
  <si>
    <t>-</t>
    <phoneticPr fontId="5"/>
  </si>
  <si>
    <t>-</t>
    <phoneticPr fontId="5"/>
  </si>
  <si>
    <t>子どもの文化芸術体験について、我が国の伝統文化への理解に関する期待は大きく、国民や社会のニーズを反映した事業である。</t>
  </si>
  <si>
    <t>学校現場における定着状況が十分でなく、全国に普及するためには、国として行う必要がある。</t>
  </si>
  <si>
    <t>支出先の選定に当たっては、十分な公告期間を確保した上で公募（企画競争）を実施しており、競争性は確保されている。（一者応札、一者応募はなかった。）</t>
  </si>
  <si>
    <t>本事業は委託事業であり、妥当である。</t>
  </si>
  <si>
    <t>事業開始前、実施途中、完了後の各段階において、経費の使途や使用状況、事業目的との整合性等について、随時、確認を行い精査した。</t>
  </si>
  <si>
    <t>実施途中、コスト削減や効率化に向けた工夫を行った結果、多くの実施主体において経費を削減できた。</t>
  </si>
  <si>
    <t>いずれの成果目標もおおむね達成している。</t>
  </si>
  <si>
    <t>全国の教育委員会や学校の取組を直接、財政支援する場合に比べ、低コストで成果を全国に普及させることができる。</t>
  </si>
  <si>
    <t>活動実績は当初見込んだ件数と同数であるため、実績は当初の見込みに見合ったものとなっている。</t>
  </si>
  <si>
    <t>説明会や研修会等において、説明資料・参考資料として成果物を活用するとともに、全国の教育委員会・学校において、施策や授業実践等の参考にされている。</t>
  </si>
  <si>
    <t>新27-0014</t>
  </si>
  <si>
    <t>27-0067</t>
  </si>
  <si>
    <t>自分を取り巻く我が国や郷土が育んできた伝統・文化についての学びを充実することにより、児童生徒の自分自身や他者、社会等との関わりに関する意識の向上を図る。</t>
  </si>
  <si>
    <t>○</t>
  </si>
  <si>
    <t>2　確かな学力の向上、豊かな心と健やかな体の育成と信頼される学校づくり</t>
    <phoneticPr fontId="5"/>
  </si>
  <si>
    <t>2-2 豊かな心の育成</t>
    <phoneticPr fontId="5"/>
  </si>
  <si>
    <t>我が国の伝統・文化教育の充実に係る調査研究</t>
    <phoneticPr fontId="5"/>
  </si>
  <si>
    <t>初等中等教育局</t>
    <phoneticPr fontId="5"/>
  </si>
  <si>
    <t>教育課程課</t>
    <phoneticPr fontId="5"/>
  </si>
  <si>
    <t>-</t>
    <phoneticPr fontId="5"/>
  </si>
  <si>
    <t>教育課程課長
滝波　泰</t>
    <rPh sb="7" eb="9">
      <t>タキナミ</t>
    </rPh>
    <rPh sb="10" eb="11">
      <t>ヤスシ</t>
    </rPh>
    <phoneticPr fontId="5"/>
  </si>
  <si>
    <t>平成30年度全国学力・学習状況調査報告書</t>
    <phoneticPr fontId="5"/>
  </si>
  <si>
    <t>8,289,618/7</t>
    <phoneticPr fontId="5"/>
  </si>
  <si>
    <t>自分を取り巻く我が国や郷土が育んできた伝統・文化についての学びを充実することにより、児童生徒の自分自身や他者、社会等との関わりに関する意識の向上を図る。</t>
    <rPh sb="0" eb="2">
      <t>ジブン</t>
    </rPh>
    <phoneticPr fontId="5"/>
  </si>
  <si>
    <t>無</t>
  </si>
  <si>
    <t>‐</t>
  </si>
  <si>
    <t>○第3期教育振興基本計画（平成30年6月15日）
　　http://www.mext.go.jp/a_menu/keikaku/detail/1406127.htm　
○経済財政運営と改革の基本方針2014（平成26年6月24日）
　　https://www5.cao.go.jp/keizai-shimon/kaigi/cabinet/2014/decision0624.html</t>
    <phoneticPr fontId="5"/>
  </si>
  <si>
    <t>事業費</t>
    <rPh sb="0" eb="3">
      <t>ジギョウヒ</t>
    </rPh>
    <phoneticPr fontId="5"/>
  </si>
  <si>
    <t>A.国立大学法人京都教育大学</t>
    <rPh sb="2" eb="4">
      <t>コクリツ</t>
    </rPh>
    <rPh sb="4" eb="6">
      <t>ダイガク</t>
    </rPh>
    <rPh sb="6" eb="8">
      <t>ホウジン</t>
    </rPh>
    <rPh sb="8" eb="10">
      <t>キョウト</t>
    </rPh>
    <rPh sb="10" eb="12">
      <t>キョウイク</t>
    </rPh>
    <rPh sb="12" eb="14">
      <t>ダイガク</t>
    </rPh>
    <phoneticPr fontId="5"/>
  </si>
  <si>
    <t>外部講師謝金、旅費、消耗品費、印刷製本費　等</t>
    <rPh sb="0" eb="2">
      <t>ガイブ</t>
    </rPh>
    <rPh sb="2" eb="4">
      <t>コウシ</t>
    </rPh>
    <rPh sb="4" eb="6">
      <t>シャキン</t>
    </rPh>
    <rPh sb="7" eb="9">
      <t>リョヒ</t>
    </rPh>
    <rPh sb="10" eb="13">
      <t>ショウモウヒン</t>
    </rPh>
    <rPh sb="13" eb="14">
      <t>ヒ</t>
    </rPh>
    <rPh sb="15" eb="17">
      <t>インサツ</t>
    </rPh>
    <rPh sb="17" eb="19">
      <t>セイホン</t>
    </rPh>
    <rPh sb="19" eb="20">
      <t>ヒ</t>
    </rPh>
    <rPh sb="21" eb="22">
      <t>トウ</t>
    </rPh>
    <phoneticPr fontId="5"/>
  </si>
  <si>
    <t>国立大学法人京都教育大学</t>
    <rPh sb="0" eb="2">
      <t>コクリツ</t>
    </rPh>
    <rPh sb="2" eb="4">
      <t>ダイガク</t>
    </rPh>
    <rPh sb="4" eb="6">
      <t>ホウジン</t>
    </rPh>
    <rPh sb="6" eb="12">
      <t>キョウトキョウイクダイガク</t>
    </rPh>
    <phoneticPr fontId="5"/>
  </si>
  <si>
    <t>教員研修プログラムの開発、研修資料等の作成</t>
    <rPh sb="0" eb="2">
      <t>キョウイン</t>
    </rPh>
    <rPh sb="2" eb="4">
      <t>ケンシュウ</t>
    </rPh>
    <rPh sb="10" eb="12">
      <t>カイハツ</t>
    </rPh>
    <rPh sb="13" eb="15">
      <t>ケンシュウ</t>
    </rPh>
    <rPh sb="15" eb="17">
      <t>シリョウ</t>
    </rPh>
    <rPh sb="17" eb="18">
      <t>トウ</t>
    </rPh>
    <rPh sb="19" eb="21">
      <t>サクセイ</t>
    </rPh>
    <phoneticPr fontId="5"/>
  </si>
  <si>
    <t>国立大学法人信州大学</t>
    <rPh sb="0" eb="2">
      <t>コクリツ</t>
    </rPh>
    <rPh sb="2" eb="4">
      <t>ダイガク</t>
    </rPh>
    <rPh sb="4" eb="6">
      <t>ホウジン</t>
    </rPh>
    <rPh sb="6" eb="8">
      <t>シンシュウ</t>
    </rPh>
    <rPh sb="8" eb="10">
      <t>ダイガク</t>
    </rPh>
    <phoneticPr fontId="5"/>
  </si>
  <si>
    <t>カリキュラムの開発、教材・研修資料等の作成</t>
    <rPh sb="7" eb="9">
      <t>カイハツ</t>
    </rPh>
    <rPh sb="10" eb="12">
      <t>キョウザイ</t>
    </rPh>
    <rPh sb="13" eb="15">
      <t>ケンシュウ</t>
    </rPh>
    <rPh sb="15" eb="17">
      <t>シリョウ</t>
    </rPh>
    <rPh sb="17" eb="18">
      <t>トウ</t>
    </rPh>
    <rPh sb="19" eb="21">
      <t>サクセイ</t>
    </rPh>
    <phoneticPr fontId="5"/>
  </si>
  <si>
    <t>国立大学法人琉球大学</t>
    <rPh sb="0" eb="2">
      <t>コクリツ</t>
    </rPh>
    <rPh sb="2" eb="4">
      <t>ダイガク</t>
    </rPh>
    <rPh sb="4" eb="6">
      <t>ホウジン</t>
    </rPh>
    <rPh sb="6" eb="8">
      <t>リュウキュウ</t>
    </rPh>
    <rPh sb="8" eb="10">
      <t>ダイガク</t>
    </rPh>
    <phoneticPr fontId="5"/>
  </si>
  <si>
    <t>カリキュラムの開発、指導方法の工夫・改善に関する実践研究</t>
    <rPh sb="7" eb="9">
      <t>カイハツ</t>
    </rPh>
    <rPh sb="10" eb="12">
      <t>シドウ</t>
    </rPh>
    <rPh sb="12" eb="14">
      <t>ホウホウ</t>
    </rPh>
    <rPh sb="15" eb="17">
      <t>クフウ</t>
    </rPh>
    <rPh sb="18" eb="20">
      <t>カイゼン</t>
    </rPh>
    <rPh sb="21" eb="22">
      <t>カン</t>
    </rPh>
    <rPh sb="24" eb="26">
      <t>ジッセン</t>
    </rPh>
    <rPh sb="26" eb="28">
      <t>ケンキュウ</t>
    </rPh>
    <phoneticPr fontId="5"/>
  </si>
  <si>
    <t>山口県</t>
    <rPh sb="0" eb="3">
      <t>ヤマグチケン</t>
    </rPh>
    <phoneticPr fontId="5"/>
  </si>
  <si>
    <t>カリキュラム・指導資料の開発等</t>
    <rPh sb="7" eb="9">
      <t>シドウ</t>
    </rPh>
    <rPh sb="9" eb="11">
      <t>シリョウ</t>
    </rPh>
    <rPh sb="12" eb="14">
      <t>カイハツ</t>
    </rPh>
    <rPh sb="14" eb="15">
      <t>トウ</t>
    </rPh>
    <phoneticPr fontId="5"/>
  </si>
  <si>
    <t>徳島県</t>
    <rPh sb="0" eb="3">
      <t>トクシマケン</t>
    </rPh>
    <phoneticPr fontId="5"/>
  </si>
  <si>
    <t>三重県</t>
    <rPh sb="0" eb="3">
      <t>ミエケン</t>
    </rPh>
    <phoneticPr fontId="5"/>
  </si>
  <si>
    <t>稲敷市教育委員会</t>
    <rPh sb="0" eb="3">
      <t>イナシキシ</t>
    </rPh>
    <rPh sb="3" eb="5">
      <t>キョウイク</t>
    </rPh>
    <rPh sb="5" eb="8">
      <t>イインカイ</t>
    </rPh>
    <phoneticPr fontId="5"/>
  </si>
  <si>
    <t>教材、指導資料等の作成</t>
    <rPh sb="0" eb="2">
      <t>キョウザイ</t>
    </rPh>
    <rPh sb="3" eb="5">
      <t>シドウ</t>
    </rPh>
    <rPh sb="5" eb="7">
      <t>シリョウ</t>
    </rPh>
    <rPh sb="7" eb="8">
      <t>トウ</t>
    </rPh>
    <rPh sb="9" eb="11">
      <t>サクセイ</t>
    </rPh>
    <phoneticPr fontId="5"/>
  </si>
  <si>
    <t>第３期教育振興基本計画や教育再生実行会議第三次提言において、日本人としてのアイデンティティや日本の文化に対する深い理解を前提としてグローバル人材の育成を図っていくことが重要とされており、国として行う優先度の高い事業である。</t>
    <phoneticPr fontId="5"/>
  </si>
  <si>
    <t>8,849,758/8</t>
    <phoneticPr fontId="5"/>
  </si>
  <si>
    <t>　</t>
    <phoneticPr fontId="5"/>
  </si>
  <si>
    <t>より効果的・効率的な事業とするため、各委託先から提出された事業計画書の内容を精査するとともに、適切かつ計画的な予算執行や事業成果を意識した取組となるよう、年間を通した事業の進め方の工夫改善について検討していく必要がある。</t>
    <phoneticPr fontId="5"/>
  </si>
  <si>
    <t>より多くの成果を引き出すため、必要に応じ、委託期間中の進捗状況の確認や有識者による指導・助言を行う。また、広く事業成果を普及し、各地域における我が国の伝統や文化に関する教育の一層の推進を図るため、年度末に成果報告会の開催を予定している。</t>
    <phoneticPr fontId="5"/>
  </si>
  <si>
    <t>職員旅費</t>
    <phoneticPr fontId="5"/>
  </si>
  <si>
    <t>諸謝金</t>
    <rPh sb="0" eb="3">
      <t>ショシャキン</t>
    </rPh>
    <phoneticPr fontId="5"/>
  </si>
  <si>
    <t>外部有識者による点検対象外</t>
    <rPh sb="0" eb="5">
      <t>ガイブユウシキシャ</t>
    </rPh>
    <rPh sb="8" eb="13">
      <t>テンケンタイショウガイ</t>
    </rPh>
    <phoneticPr fontId="5"/>
  </si>
  <si>
    <t>執行等改善</t>
  </si>
  <si>
    <t>5,669,133/4</t>
    <phoneticPr fontId="5"/>
  </si>
  <si>
    <t>本事業については、受託先において経費の節減等が図られたことにより不用が生じた。
行政事業レビューの結果を踏まえ、平成32年度以降は、事業開始前の段階から精査を行い効率化に努めるとともに、引き続き適切な予算執行に努めることとする。</t>
    <rPh sb="0" eb="1">
      <t>ホン</t>
    </rPh>
    <rPh sb="1" eb="3">
      <t>ジギョウ</t>
    </rPh>
    <rPh sb="9" eb="11">
      <t>ジュタク</t>
    </rPh>
    <rPh sb="11" eb="12">
      <t>サキ</t>
    </rPh>
    <rPh sb="16" eb="18">
      <t>ケイヒ</t>
    </rPh>
    <rPh sb="19" eb="21">
      <t>セツゲン</t>
    </rPh>
    <rPh sb="21" eb="22">
      <t>ナド</t>
    </rPh>
    <rPh sb="23" eb="24">
      <t>ハカ</t>
    </rPh>
    <rPh sb="32" eb="34">
      <t>フヨウ</t>
    </rPh>
    <rPh sb="35" eb="36">
      <t>ショウ</t>
    </rPh>
    <rPh sb="40" eb="42">
      <t>ギョウセイ</t>
    </rPh>
    <rPh sb="42" eb="44">
      <t>ジギョウ</t>
    </rPh>
    <rPh sb="49" eb="51">
      <t>ケッカ</t>
    </rPh>
    <rPh sb="52" eb="53">
      <t>フ</t>
    </rPh>
    <rPh sb="56" eb="58">
      <t>ヘイセイ</t>
    </rPh>
    <rPh sb="60" eb="62">
      <t>ネンド</t>
    </rPh>
    <rPh sb="62" eb="64">
      <t>イコウ</t>
    </rPh>
    <rPh sb="66" eb="68">
      <t>ジギョウ</t>
    </rPh>
    <rPh sb="68" eb="70">
      <t>カイシ</t>
    </rPh>
    <rPh sb="70" eb="71">
      <t>マエ</t>
    </rPh>
    <rPh sb="72" eb="74">
      <t>ダンカイ</t>
    </rPh>
    <rPh sb="76" eb="78">
      <t>セイサ</t>
    </rPh>
    <rPh sb="79" eb="80">
      <t>オコナ</t>
    </rPh>
    <rPh sb="81" eb="84">
      <t>コウリツカ</t>
    </rPh>
    <rPh sb="85" eb="86">
      <t>ツト</t>
    </rPh>
    <rPh sb="93" eb="94">
      <t>ヒ</t>
    </rPh>
    <rPh sb="95" eb="96">
      <t>ツヅ</t>
    </rPh>
    <rPh sb="97" eb="99">
      <t>テキセツ</t>
    </rPh>
    <rPh sb="100" eb="102">
      <t>ヨサン</t>
    </rPh>
    <rPh sb="102" eb="104">
      <t>シッコウ</t>
    </rPh>
    <rPh sb="105" eb="106">
      <t>ツト</t>
    </rPh>
    <phoneticPr fontId="6"/>
  </si>
  <si>
    <t>１．事業評価の観点：この事業は、教育基本法や学習指導要領で重視されている伝統・文化に関する教育の充実を図り、グローバル社会で活躍し、伝統・文化を世界へ発信できる人材の育成を目的とした事業であり、予算執行状況の観点から検証を行った。
２．所見：この事業は、平成30年度決算において不用額が生じていることから、不用額が生じた要因を分析したうえで、予算執行の実績を適切に平成32年度概算要求に反映すべきである。</t>
    <rPh sb="97" eb="99">
      <t>ヨサン</t>
    </rPh>
    <rPh sb="99" eb="103">
      <t>シッコウジョウキョウ</t>
    </rPh>
    <rPh sb="183" eb="185">
      <t>ヘイセイ</t>
    </rPh>
    <phoneticPr fontId="6"/>
  </si>
  <si>
    <t>執行額（円）／委託件数（件）　　　　　　　　　　　　　　</t>
    <rPh sb="4" eb="5">
      <t>エン</t>
    </rPh>
    <rPh sb="12" eb="13">
      <t>ケン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</si>
</sst>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171450</xdr:colOff>
      <xdr:row>742</xdr:row>
      <xdr:rowOff>342900</xdr:rowOff>
    </xdr:from>
    <xdr:to>
      <xdr:col>29</xdr:col>
      <xdr:colOff>133350</xdr:colOff>
      <xdr:row>745</xdr:row>
      <xdr:rowOff>190500</xdr:rowOff>
    </xdr:to>
    <xdr:sp macro="" textlink="">
      <xdr:nvSpPr>
        <xdr:cNvPr id="3" name="正方形/長方形 2">
          <a:extLst>
            <a:ext uri="{FF2B5EF4-FFF2-40B4-BE49-F238E27FC236}">
              <a16:creationId xmlns:a16="http://schemas.microsoft.com/office/drawing/2014/main" id="{8F2C8BBE-5603-4D7B-A3EB-A877F6E68555}"/>
            </a:ext>
          </a:extLst>
        </xdr:cNvPr>
        <xdr:cNvSpPr/>
      </xdr:nvSpPr>
      <xdr:spPr>
        <a:xfrm>
          <a:off x="4572000" y="63779400"/>
          <a:ext cx="1362075" cy="90487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500">
              <a:solidFill>
                <a:schemeClr val="tx1"/>
              </a:solidFill>
            </a:rPr>
            <a:t>文部科学省</a:t>
          </a:r>
          <a:endParaRPr kumimoji="1" lang="en-US" altLang="ja-JP" sz="1500">
            <a:solidFill>
              <a:schemeClr val="tx1"/>
            </a:solidFill>
          </a:endParaRPr>
        </a:p>
        <a:p>
          <a:pPr algn="ctr"/>
          <a:r>
            <a:rPr kumimoji="1" lang="ja-JP" altLang="en-US" sz="1500">
              <a:solidFill>
                <a:schemeClr val="tx1"/>
              </a:solidFill>
            </a:rPr>
            <a:t>８百万円</a:t>
          </a:r>
        </a:p>
      </xdr:txBody>
    </xdr:sp>
    <xdr:clientData/>
  </xdr:twoCellAnchor>
  <xdr:twoCellAnchor>
    <xdr:from>
      <xdr:col>33</xdr:col>
      <xdr:colOff>104775</xdr:colOff>
      <xdr:row>743</xdr:row>
      <xdr:rowOff>9525</xdr:rowOff>
    </xdr:from>
    <xdr:to>
      <xdr:col>44</xdr:col>
      <xdr:colOff>114300</xdr:colOff>
      <xdr:row>745</xdr:row>
      <xdr:rowOff>209550</xdr:rowOff>
    </xdr:to>
    <xdr:sp macro="" textlink="">
      <xdr:nvSpPr>
        <xdr:cNvPr id="4" name="正方形/長方形 3">
          <a:extLst>
            <a:ext uri="{FF2B5EF4-FFF2-40B4-BE49-F238E27FC236}">
              <a16:creationId xmlns:a16="http://schemas.microsoft.com/office/drawing/2014/main" id="{05148BFB-2141-41EF-BDF0-87C924E1EC03}"/>
            </a:ext>
          </a:extLst>
        </xdr:cNvPr>
        <xdr:cNvSpPr/>
      </xdr:nvSpPr>
      <xdr:spPr>
        <a:xfrm>
          <a:off x="6705600" y="63798450"/>
          <a:ext cx="2209800" cy="9048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chemeClr val="tx1"/>
              </a:solidFill>
            </a:rPr>
            <a:t>職員旅費等　　０．２百万円を含む</a:t>
          </a:r>
          <a:endParaRPr kumimoji="1" lang="en-US" altLang="ja-JP" sz="1000">
            <a:solidFill>
              <a:schemeClr val="tx1"/>
            </a:solidFill>
          </a:endParaRPr>
        </a:p>
      </xdr:txBody>
    </xdr:sp>
    <xdr:clientData/>
  </xdr:twoCellAnchor>
  <xdr:twoCellAnchor>
    <xdr:from>
      <xdr:col>22</xdr:col>
      <xdr:colOff>66674</xdr:colOff>
      <xdr:row>745</xdr:row>
      <xdr:rowOff>276225</xdr:rowOff>
    </xdr:from>
    <xdr:to>
      <xdr:col>30</xdr:col>
      <xdr:colOff>85725</xdr:colOff>
      <xdr:row>747</xdr:row>
      <xdr:rowOff>28575</xdr:rowOff>
    </xdr:to>
    <xdr:sp macro="" textlink="">
      <xdr:nvSpPr>
        <xdr:cNvPr id="7" name="大かっこ 6">
          <a:extLst>
            <a:ext uri="{FF2B5EF4-FFF2-40B4-BE49-F238E27FC236}">
              <a16:creationId xmlns:a16="http://schemas.microsoft.com/office/drawing/2014/main" id="{6655D5B2-8BAF-493F-8ABB-DC8F2C75D931}"/>
            </a:ext>
          </a:extLst>
        </xdr:cNvPr>
        <xdr:cNvSpPr/>
      </xdr:nvSpPr>
      <xdr:spPr>
        <a:xfrm>
          <a:off x="4467224" y="64770000"/>
          <a:ext cx="1619251" cy="4572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114300</xdr:colOff>
      <xdr:row>745</xdr:row>
      <xdr:rowOff>228601</xdr:rowOff>
    </xdr:from>
    <xdr:to>
      <xdr:col>30</xdr:col>
      <xdr:colOff>114300</xdr:colOff>
      <xdr:row>747</xdr:row>
      <xdr:rowOff>57151</xdr:rowOff>
    </xdr:to>
    <xdr:sp macro="" textlink="">
      <xdr:nvSpPr>
        <xdr:cNvPr id="8" name="正方形/長方形 7">
          <a:extLst>
            <a:ext uri="{FF2B5EF4-FFF2-40B4-BE49-F238E27FC236}">
              <a16:creationId xmlns:a16="http://schemas.microsoft.com/office/drawing/2014/main" id="{69B1DEA9-D473-4235-9F56-09160E7F938D}"/>
            </a:ext>
          </a:extLst>
        </xdr:cNvPr>
        <xdr:cNvSpPr/>
      </xdr:nvSpPr>
      <xdr:spPr>
        <a:xfrm>
          <a:off x="4514850" y="64722376"/>
          <a:ext cx="1600200" cy="53340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chemeClr val="tx1"/>
              </a:solidFill>
            </a:rPr>
            <a:t>調査研究の実施・評価、連絡協議会の実施</a:t>
          </a:r>
          <a:endParaRPr kumimoji="1" lang="en-US" altLang="ja-JP" sz="1000">
            <a:solidFill>
              <a:schemeClr val="tx1"/>
            </a:solidFill>
          </a:endParaRPr>
        </a:p>
      </xdr:txBody>
    </xdr:sp>
    <xdr:clientData/>
  </xdr:twoCellAnchor>
  <xdr:twoCellAnchor>
    <xdr:from>
      <xdr:col>26</xdr:col>
      <xdr:colOff>133350</xdr:colOff>
      <xdr:row>747</xdr:row>
      <xdr:rowOff>38100</xdr:rowOff>
    </xdr:from>
    <xdr:to>
      <xdr:col>26</xdr:col>
      <xdr:colOff>133350</xdr:colOff>
      <xdr:row>749</xdr:row>
      <xdr:rowOff>180975</xdr:rowOff>
    </xdr:to>
    <xdr:cxnSp macro="">
      <xdr:nvCxnSpPr>
        <xdr:cNvPr id="10" name="直線矢印コネクタ 9">
          <a:extLst>
            <a:ext uri="{FF2B5EF4-FFF2-40B4-BE49-F238E27FC236}">
              <a16:creationId xmlns:a16="http://schemas.microsoft.com/office/drawing/2014/main" id="{5B329E00-228C-4008-998F-17FDC192963F}"/>
            </a:ext>
          </a:extLst>
        </xdr:cNvPr>
        <xdr:cNvCxnSpPr/>
      </xdr:nvCxnSpPr>
      <xdr:spPr>
        <a:xfrm>
          <a:off x="5334000" y="65236725"/>
          <a:ext cx="0" cy="847725"/>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95249</xdr:colOff>
      <xdr:row>748</xdr:row>
      <xdr:rowOff>257175</xdr:rowOff>
    </xdr:from>
    <xdr:to>
      <xdr:col>27</xdr:col>
      <xdr:colOff>28574</xdr:colOff>
      <xdr:row>749</xdr:row>
      <xdr:rowOff>276225</xdr:rowOff>
    </xdr:to>
    <xdr:sp macro="" textlink="">
      <xdr:nvSpPr>
        <xdr:cNvPr id="11" name="正方形/長方形 10">
          <a:extLst>
            <a:ext uri="{FF2B5EF4-FFF2-40B4-BE49-F238E27FC236}">
              <a16:creationId xmlns:a16="http://schemas.microsoft.com/office/drawing/2014/main" id="{17137026-A53F-4400-A20D-7D617CD9BC3A}"/>
            </a:ext>
          </a:extLst>
        </xdr:cNvPr>
        <xdr:cNvSpPr/>
      </xdr:nvSpPr>
      <xdr:spPr>
        <a:xfrm>
          <a:off x="3495674" y="65808225"/>
          <a:ext cx="1933575" cy="3714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chemeClr val="tx1"/>
              </a:solidFill>
            </a:rPr>
            <a:t>委託</a:t>
          </a:r>
          <a:r>
            <a:rPr kumimoji="1" lang="en-US" altLang="ja-JP" sz="1000">
              <a:solidFill>
                <a:schemeClr val="tx1"/>
              </a:solidFill>
            </a:rPr>
            <a:t>【</a:t>
          </a:r>
          <a:r>
            <a:rPr kumimoji="1" lang="ja-JP" altLang="en-US" sz="1000">
              <a:solidFill>
                <a:schemeClr val="tx1"/>
              </a:solidFill>
            </a:rPr>
            <a:t>随意契約（企画競争）</a:t>
          </a:r>
          <a:r>
            <a:rPr kumimoji="1" lang="en-US" altLang="ja-JP" sz="1000">
              <a:solidFill>
                <a:schemeClr val="tx1"/>
              </a:solidFill>
            </a:rPr>
            <a:t>】</a:t>
          </a:r>
        </a:p>
      </xdr:txBody>
    </xdr:sp>
    <xdr:clientData/>
  </xdr:twoCellAnchor>
  <xdr:twoCellAnchor>
    <xdr:from>
      <xdr:col>19</xdr:col>
      <xdr:colOff>38100</xdr:colOff>
      <xdr:row>749</xdr:row>
      <xdr:rowOff>219075</xdr:rowOff>
    </xdr:from>
    <xdr:to>
      <xdr:col>34</xdr:col>
      <xdr:colOff>57150</xdr:colOff>
      <xdr:row>752</xdr:row>
      <xdr:rowOff>66675</xdr:rowOff>
    </xdr:to>
    <xdr:sp macro="" textlink="">
      <xdr:nvSpPr>
        <xdr:cNvPr id="12" name="正方形/長方形 11">
          <a:extLst>
            <a:ext uri="{FF2B5EF4-FFF2-40B4-BE49-F238E27FC236}">
              <a16:creationId xmlns:a16="http://schemas.microsoft.com/office/drawing/2014/main" id="{4DE6BA59-73B7-415D-81C9-CF3AC73E356A}"/>
            </a:ext>
          </a:extLst>
        </xdr:cNvPr>
        <xdr:cNvSpPr/>
      </xdr:nvSpPr>
      <xdr:spPr>
        <a:xfrm>
          <a:off x="3838575" y="66122550"/>
          <a:ext cx="3019425" cy="90487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rPr>
            <a:t>Ａ．都道府県教育委員会等（全７機関）</a:t>
          </a:r>
          <a:endParaRPr kumimoji="1" lang="en-US" altLang="ja-JP" sz="1200">
            <a:solidFill>
              <a:schemeClr val="tx1"/>
            </a:solidFill>
          </a:endParaRPr>
        </a:p>
        <a:p>
          <a:pPr algn="ctr"/>
          <a:r>
            <a:rPr kumimoji="1" lang="ja-JP" altLang="en-US" sz="1200">
              <a:solidFill>
                <a:schemeClr val="tx1"/>
              </a:solidFill>
            </a:rPr>
            <a:t>８百万円</a:t>
          </a:r>
          <a:endParaRPr kumimoji="1" lang="en-US" altLang="ja-JP" sz="1200">
            <a:solidFill>
              <a:schemeClr val="tx1"/>
            </a:solidFill>
          </a:endParaRPr>
        </a:p>
      </xdr:txBody>
    </xdr:sp>
    <xdr:clientData/>
  </xdr:twoCellAnchor>
  <xdr:twoCellAnchor>
    <xdr:from>
      <xdr:col>18</xdr:col>
      <xdr:colOff>180975</xdr:colOff>
      <xdr:row>752</xdr:row>
      <xdr:rowOff>133348</xdr:rowOff>
    </xdr:from>
    <xdr:to>
      <xdr:col>34</xdr:col>
      <xdr:colOff>95250</xdr:colOff>
      <xdr:row>754</xdr:row>
      <xdr:rowOff>323849</xdr:rowOff>
    </xdr:to>
    <xdr:sp macro="" textlink="">
      <xdr:nvSpPr>
        <xdr:cNvPr id="13" name="大かっこ 12">
          <a:extLst>
            <a:ext uri="{FF2B5EF4-FFF2-40B4-BE49-F238E27FC236}">
              <a16:creationId xmlns:a16="http://schemas.microsoft.com/office/drawing/2014/main" id="{7EC4402C-236D-49A0-AA93-586142609C09}"/>
            </a:ext>
          </a:extLst>
        </xdr:cNvPr>
        <xdr:cNvSpPr/>
      </xdr:nvSpPr>
      <xdr:spPr>
        <a:xfrm>
          <a:off x="3781425" y="67094098"/>
          <a:ext cx="3114675" cy="89535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95250</xdr:colOff>
      <xdr:row>752</xdr:row>
      <xdr:rowOff>142874</xdr:rowOff>
    </xdr:from>
    <xdr:to>
      <xdr:col>34</xdr:col>
      <xdr:colOff>47624</xdr:colOff>
      <xdr:row>755</xdr:row>
      <xdr:rowOff>9525</xdr:rowOff>
    </xdr:to>
    <xdr:sp macro="" textlink="">
      <xdr:nvSpPr>
        <xdr:cNvPr id="14" name="正方形/長方形 13">
          <a:extLst>
            <a:ext uri="{FF2B5EF4-FFF2-40B4-BE49-F238E27FC236}">
              <a16:creationId xmlns:a16="http://schemas.microsoft.com/office/drawing/2014/main" id="{75868DB5-9285-4F14-88CE-15D5602B324A}"/>
            </a:ext>
          </a:extLst>
        </xdr:cNvPr>
        <xdr:cNvSpPr/>
      </xdr:nvSpPr>
      <xdr:spPr>
        <a:xfrm>
          <a:off x="3895725" y="67103624"/>
          <a:ext cx="2952749" cy="923926"/>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chemeClr val="tx1"/>
              </a:solidFill>
            </a:rPr>
            <a:t>我が国の伝統や文化に関する教育の充実を図るためのカリキュラムの開発、指導方法の工夫・改善に関する実践研究、教材や指導資料等の作成、教員研修プログラムの開発、研修資料等の作成などを実施する。</a:t>
          </a:r>
          <a:endParaRPr kumimoji="1" lang="en-US" altLang="ja-JP" sz="10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AL751" sqref="AL75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85</v>
      </c>
      <c r="AT2" s="940"/>
      <c r="AU2" s="940"/>
      <c r="AV2" s="52" t="str">
        <f>IF(AW2="", "", "-")</f>
        <v/>
      </c>
      <c r="AW2" s="911"/>
      <c r="AX2" s="911"/>
    </row>
    <row r="3" spans="1:50" ht="21" customHeight="1" thickBot="1" x14ac:dyDescent="0.2">
      <c r="A3" s="867" t="s">
        <v>543</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576</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618</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619</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577</v>
      </c>
      <c r="H5" s="840"/>
      <c r="I5" s="840"/>
      <c r="J5" s="840"/>
      <c r="K5" s="840"/>
      <c r="L5" s="840"/>
      <c r="M5" s="841" t="s">
        <v>66</v>
      </c>
      <c r="N5" s="842"/>
      <c r="O5" s="842"/>
      <c r="P5" s="842"/>
      <c r="Q5" s="842"/>
      <c r="R5" s="843"/>
      <c r="S5" s="844" t="s">
        <v>578</v>
      </c>
      <c r="T5" s="840"/>
      <c r="U5" s="840"/>
      <c r="V5" s="840"/>
      <c r="W5" s="840"/>
      <c r="X5" s="845"/>
      <c r="Y5" s="698" t="s">
        <v>3</v>
      </c>
      <c r="Z5" s="543"/>
      <c r="AA5" s="543"/>
      <c r="AB5" s="543"/>
      <c r="AC5" s="543"/>
      <c r="AD5" s="544"/>
      <c r="AE5" s="699" t="s">
        <v>620</v>
      </c>
      <c r="AF5" s="699"/>
      <c r="AG5" s="699"/>
      <c r="AH5" s="699"/>
      <c r="AI5" s="699"/>
      <c r="AJ5" s="699"/>
      <c r="AK5" s="699"/>
      <c r="AL5" s="699"/>
      <c r="AM5" s="699"/>
      <c r="AN5" s="699"/>
      <c r="AO5" s="699"/>
      <c r="AP5" s="700"/>
      <c r="AQ5" s="701" t="s">
        <v>622</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579</v>
      </c>
      <c r="H7" s="499"/>
      <c r="I7" s="499"/>
      <c r="J7" s="499"/>
      <c r="K7" s="499"/>
      <c r="L7" s="499"/>
      <c r="M7" s="499"/>
      <c r="N7" s="499"/>
      <c r="O7" s="499"/>
      <c r="P7" s="499"/>
      <c r="Q7" s="499"/>
      <c r="R7" s="499"/>
      <c r="S7" s="499"/>
      <c r="T7" s="499"/>
      <c r="U7" s="499"/>
      <c r="V7" s="499"/>
      <c r="W7" s="499"/>
      <c r="X7" s="500"/>
      <c r="Y7" s="922" t="s">
        <v>515</v>
      </c>
      <c r="Z7" s="443"/>
      <c r="AA7" s="443"/>
      <c r="AB7" s="443"/>
      <c r="AC7" s="443"/>
      <c r="AD7" s="923"/>
      <c r="AE7" s="912" t="s">
        <v>580</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子ども・若者育成支援</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文教及び科学振興</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581</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582</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12</v>
      </c>
      <c r="Q13" s="658"/>
      <c r="R13" s="658"/>
      <c r="S13" s="658"/>
      <c r="T13" s="658"/>
      <c r="U13" s="658"/>
      <c r="V13" s="659"/>
      <c r="W13" s="657">
        <v>11</v>
      </c>
      <c r="X13" s="658"/>
      <c r="Y13" s="658"/>
      <c r="Z13" s="658"/>
      <c r="AA13" s="658"/>
      <c r="AB13" s="658"/>
      <c r="AC13" s="659"/>
      <c r="AD13" s="657">
        <v>10.7</v>
      </c>
      <c r="AE13" s="658"/>
      <c r="AF13" s="658"/>
      <c r="AG13" s="658"/>
      <c r="AH13" s="658"/>
      <c r="AI13" s="658"/>
      <c r="AJ13" s="659"/>
      <c r="AK13" s="657">
        <v>7.8999999999999995</v>
      </c>
      <c r="AL13" s="658"/>
      <c r="AM13" s="658"/>
      <c r="AN13" s="658"/>
      <c r="AO13" s="658"/>
      <c r="AP13" s="658"/>
      <c r="AQ13" s="659"/>
      <c r="AR13" s="919">
        <v>7.1</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571</v>
      </c>
      <c r="Q14" s="658"/>
      <c r="R14" s="658"/>
      <c r="S14" s="658"/>
      <c r="T14" s="658"/>
      <c r="U14" s="658"/>
      <c r="V14" s="659"/>
      <c r="W14" s="657" t="s">
        <v>571</v>
      </c>
      <c r="X14" s="658"/>
      <c r="Y14" s="658"/>
      <c r="Z14" s="658"/>
      <c r="AA14" s="658"/>
      <c r="AB14" s="658"/>
      <c r="AC14" s="659"/>
      <c r="AD14" s="657" t="s">
        <v>621</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571</v>
      </c>
      <c r="Q15" s="658"/>
      <c r="R15" s="658"/>
      <c r="S15" s="658"/>
      <c r="T15" s="658"/>
      <c r="U15" s="658"/>
      <c r="V15" s="659"/>
      <c r="W15" s="657" t="s">
        <v>571</v>
      </c>
      <c r="X15" s="658"/>
      <c r="Y15" s="658"/>
      <c r="Z15" s="658"/>
      <c r="AA15" s="658"/>
      <c r="AB15" s="658"/>
      <c r="AC15" s="659"/>
      <c r="AD15" s="657" t="s">
        <v>571</v>
      </c>
      <c r="AE15" s="658"/>
      <c r="AF15" s="658"/>
      <c r="AG15" s="658"/>
      <c r="AH15" s="658"/>
      <c r="AI15" s="658"/>
      <c r="AJ15" s="659"/>
      <c r="AK15" s="657"/>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571</v>
      </c>
      <c r="Q16" s="658"/>
      <c r="R16" s="658"/>
      <c r="S16" s="658"/>
      <c r="T16" s="658"/>
      <c r="U16" s="658"/>
      <c r="V16" s="659"/>
      <c r="W16" s="657" t="s">
        <v>571</v>
      </c>
      <c r="X16" s="658"/>
      <c r="Y16" s="658"/>
      <c r="Z16" s="658"/>
      <c r="AA16" s="658"/>
      <c r="AB16" s="658"/>
      <c r="AC16" s="659"/>
      <c r="AD16" s="657" t="s">
        <v>571</v>
      </c>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571</v>
      </c>
      <c r="Q17" s="658"/>
      <c r="R17" s="658"/>
      <c r="S17" s="658"/>
      <c r="T17" s="658"/>
      <c r="U17" s="658"/>
      <c r="V17" s="659"/>
      <c r="W17" s="657" t="s">
        <v>571</v>
      </c>
      <c r="X17" s="658"/>
      <c r="Y17" s="658"/>
      <c r="Z17" s="658"/>
      <c r="AA17" s="658"/>
      <c r="AB17" s="658"/>
      <c r="AC17" s="659"/>
      <c r="AD17" s="657" t="s">
        <v>571</v>
      </c>
      <c r="AE17" s="658"/>
      <c r="AF17" s="658"/>
      <c r="AG17" s="658"/>
      <c r="AH17" s="658"/>
      <c r="AI17" s="658"/>
      <c r="AJ17" s="659"/>
      <c r="AK17" s="657"/>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12</v>
      </c>
      <c r="Q18" s="879"/>
      <c r="R18" s="879"/>
      <c r="S18" s="879"/>
      <c r="T18" s="879"/>
      <c r="U18" s="879"/>
      <c r="V18" s="880"/>
      <c r="W18" s="878">
        <f>SUM(W13:AC17)</f>
        <v>11</v>
      </c>
      <c r="X18" s="879"/>
      <c r="Y18" s="879"/>
      <c r="Z18" s="879"/>
      <c r="AA18" s="879"/>
      <c r="AB18" s="879"/>
      <c r="AC18" s="880"/>
      <c r="AD18" s="878">
        <f>SUM(AD13:AJ17)</f>
        <v>10.7</v>
      </c>
      <c r="AE18" s="879"/>
      <c r="AF18" s="879"/>
      <c r="AG18" s="879"/>
      <c r="AH18" s="879"/>
      <c r="AI18" s="879"/>
      <c r="AJ18" s="880"/>
      <c r="AK18" s="878">
        <f>SUM(AK13:AQ17)</f>
        <v>7.8999999999999995</v>
      </c>
      <c r="AL18" s="879"/>
      <c r="AM18" s="879"/>
      <c r="AN18" s="879"/>
      <c r="AO18" s="879"/>
      <c r="AP18" s="879"/>
      <c r="AQ18" s="880"/>
      <c r="AR18" s="878">
        <f>SUM(AR13:AX17)</f>
        <v>7.1</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9</v>
      </c>
      <c r="Q19" s="658"/>
      <c r="R19" s="658"/>
      <c r="S19" s="658"/>
      <c r="T19" s="658"/>
      <c r="U19" s="658"/>
      <c r="V19" s="659"/>
      <c r="W19" s="657">
        <v>8</v>
      </c>
      <c r="X19" s="658"/>
      <c r="Y19" s="658"/>
      <c r="Z19" s="658"/>
      <c r="AA19" s="658"/>
      <c r="AB19" s="658"/>
      <c r="AC19" s="659"/>
      <c r="AD19" s="657">
        <v>8</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0.75</v>
      </c>
      <c r="Q20" s="318"/>
      <c r="R20" s="318"/>
      <c r="S20" s="318"/>
      <c r="T20" s="318"/>
      <c r="U20" s="318"/>
      <c r="V20" s="318"/>
      <c r="W20" s="318">
        <f t="shared" ref="W20" si="0">IF(W18=0, "-", SUM(W19)/W18)</f>
        <v>0.72727272727272729</v>
      </c>
      <c r="X20" s="318"/>
      <c r="Y20" s="318"/>
      <c r="Z20" s="318"/>
      <c r="AA20" s="318"/>
      <c r="AB20" s="318"/>
      <c r="AC20" s="318"/>
      <c r="AD20" s="318">
        <f t="shared" ref="AD20" si="1">IF(AD18=0, "-", SUM(AD19)/AD18)</f>
        <v>0.74766355140186924</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f>IF(P19=0, "-", SUM(P19)/SUM(P13,P14))</f>
        <v>0.75</v>
      </c>
      <c r="Q21" s="318"/>
      <c r="R21" s="318"/>
      <c r="S21" s="318"/>
      <c r="T21" s="318"/>
      <c r="U21" s="318"/>
      <c r="V21" s="318"/>
      <c r="W21" s="318">
        <f t="shared" ref="W21" si="2">IF(W19=0, "-", SUM(W19)/SUM(W13,W14))</f>
        <v>0.72727272727272729</v>
      </c>
      <c r="X21" s="318"/>
      <c r="Y21" s="318"/>
      <c r="Z21" s="318"/>
      <c r="AA21" s="318"/>
      <c r="AB21" s="318"/>
      <c r="AC21" s="318"/>
      <c r="AD21" s="318">
        <f t="shared" ref="AD21" si="3">IF(AD19=0, "-", SUM(AD19)/SUM(AD13,AD14))</f>
        <v>0.74766355140186924</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559</v>
      </c>
      <c r="B22" s="965"/>
      <c r="C22" s="965"/>
      <c r="D22" s="965"/>
      <c r="E22" s="965"/>
      <c r="F22" s="966"/>
      <c r="G22" s="951" t="s">
        <v>457</v>
      </c>
      <c r="H22" s="222"/>
      <c r="I22" s="222"/>
      <c r="J22" s="222"/>
      <c r="K22" s="222"/>
      <c r="L22" s="222"/>
      <c r="M22" s="222"/>
      <c r="N22" s="222"/>
      <c r="O22" s="223"/>
      <c r="P22" s="936" t="s">
        <v>520</v>
      </c>
      <c r="Q22" s="222"/>
      <c r="R22" s="222"/>
      <c r="S22" s="222"/>
      <c r="T22" s="222"/>
      <c r="U22" s="222"/>
      <c r="V22" s="223"/>
      <c r="W22" s="936" t="s">
        <v>516</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35.25" customHeight="1" x14ac:dyDescent="0.15">
      <c r="A23" s="967"/>
      <c r="B23" s="968"/>
      <c r="C23" s="968"/>
      <c r="D23" s="968"/>
      <c r="E23" s="968"/>
      <c r="F23" s="969"/>
      <c r="G23" s="952" t="s">
        <v>583</v>
      </c>
      <c r="H23" s="953"/>
      <c r="I23" s="953"/>
      <c r="J23" s="953"/>
      <c r="K23" s="953"/>
      <c r="L23" s="953"/>
      <c r="M23" s="953"/>
      <c r="N23" s="953"/>
      <c r="O23" s="954"/>
      <c r="P23" s="919">
        <v>6.5</v>
      </c>
      <c r="Q23" s="920"/>
      <c r="R23" s="920"/>
      <c r="S23" s="920"/>
      <c r="T23" s="920"/>
      <c r="U23" s="920"/>
      <c r="V23" s="937"/>
      <c r="W23" s="919">
        <v>6</v>
      </c>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584</v>
      </c>
      <c r="H24" s="956"/>
      <c r="I24" s="956"/>
      <c r="J24" s="956"/>
      <c r="K24" s="956"/>
      <c r="L24" s="956"/>
      <c r="M24" s="956"/>
      <c r="N24" s="956"/>
      <c r="O24" s="957"/>
      <c r="P24" s="657">
        <v>0.6</v>
      </c>
      <c r="Q24" s="658"/>
      <c r="R24" s="658"/>
      <c r="S24" s="658"/>
      <c r="T24" s="658"/>
      <c r="U24" s="658"/>
      <c r="V24" s="659"/>
      <c r="W24" s="657">
        <v>0.5</v>
      </c>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585</v>
      </c>
      <c r="H25" s="956"/>
      <c r="I25" s="956"/>
      <c r="J25" s="956"/>
      <c r="K25" s="956"/>
      <c r="L25" s="956"/>
      <c r="M25" s="956"/>
      <c r="N25" s="956"/>
      <c r="O25" s="957"/>
      <c r="P25" s="657">
        <v>0.4</v>
      </c>
      <c r="Q25" s="658"/>
      <c r="R25" s="658"/>
      <c r="S25" s="658"/>
      <c r="T25" s="658"/>
      <c r="U25" s="658"/>
      <c r="V25" s="659"/>
      <c r="W25" s="657">
        <v>0.3</v>
      </c>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t="s">
        <v>649</v>
      </c>
      <c r="H26" s="956"/>
      <c r="I26" s="956"/>
      <c r="J26" s="956"/>
      <c r="K26" s="956"/>
      <c r="L26" s="956"/>
      <c r="M26" s="956"/>
      <c r="N26" s="956"/>
      <c r="O26" s="957"/>
      <c r="P26" s="657">
        <v>0.2</v>
      </c>
      <c r="Q26" s="658"/>
      <c r="R26" s="658"/>
      <c r="S26" s="658"/>
      <c r="T26" s="658"/>
      <c r="U26" s="658"/>
      <c r="V26" s="659"/>
      <c r="W26" s="657">
        <v>0.2</v>
      </c>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t="s">
        <v>650</v>
      </c>
      <c r="H27" s="956"/>
      <c r="I27" s="956"/>
      <c r="J27" s="956"/>
      <c r="K27" s="956"/>
      <c r="L27" s="956"/>
      <c r="M27" s="956"/>
      <c r="N27" s="956"/>
      <c r="O27" s="957"/>
      <c r="P27" s="657">
        <v>0.2</v>
      </c>
      <c r="Q27" s="658"/>
      <c r="R27" s="658"/>
      <c r="S27" s="658"/>
      <c r="T27" s="658"/>
      <c r="U27" s="658"/>
      <c r="V27" s="659"/>
      <c r="W27" s="657">
        <v>0.1</v>
      </c>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7.8999999999999995</v>
      </c>
      <c r="Q29" s="658"/>
      <c r="R29" s="658"/>
      <c r="S29" s="658"/>
      <c r="T29" s="658"/>
      <c r="U29" s="658"/>
      <c r="V29" s="659"/>
      <c r="W29" s="933">
        <f>AR13</f>
        <v>7.1</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535</v>
      </c>
      <c r="AF30" s="859"/>
      <c r="AG30" s="859"/>
      <c r="AH30" s="860"/>
      <c r="AI30" s="858" t="s">
        <v>532</v>
      </c>
      <c r="AJ30" s="859"/>
      <c r="AK30" s="859"/>
      <c r="AL30" s="860"/>
      <c r="AM30" s="915" t="s">
        <v>527</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v>32</v>
      </c>
      <c r="AR31" s="200"/>
      <c r="AS31" s="133" t="s">
        <v>355</v>
      </c>
      <c r="AT31" s="134"/>
      <c r="AU31" s="199" t="s">
        <v>571</v>
      </c>
      <c r="AV31" s="199"/>
      <c r="AW31" s="398" t="s">
        <v>300</v>
      </c>
      <c r="AX31" s="399"/>
    </row>
    <row r="32" spans="1:50" ht="42.75" customHeight="1" x14ac:dyDescent="0.15">
      <c r="A32" s="403"/>
      <c r="B32" s="401"/>
      <c r="C32" s="401"/>
      <c r="D32" s="401"/>
      <c r="E32" s="401"/>
      <c r="F32" s="402"/>
      <c r="G32" s="564" t="s">
        <v>586</v>
      </c>
      <c r="H32" s="565"/>
      <c r="I32" s="565"/>
      <c r="J32" s="565"/>
      <c r="K32" s="565"/>
      <c r="L32" s="565"/>
      <c r="M32" s="565"/>
      <c r="N32" s="565"/>
      <c r="O32" s="566"/>
      <c r="P32" s="105" t="s">
        <v>587</v>
      </c>
      <c r="Q32" s="105"/>
      <c r="R32" s="105"/>
      <c r="S32" s="105"/>
      <c r="T32" s="105"/>
      <c r="U32" s="105"/>
      <c r="V32" s="105"/>
      <c r="W32" s="105"/>
      <c r="X32" s="106"/>
      <c r="Y32" s="471" t="s">
        <v>12</v>
      </c>
      <c r="Z32" s="531"/>
      <c r="AA32" s="532"/>
      <c r="AB32" s="461" t="s">
        <v>495</v>
      </c>
      <c r="AC32" s="461"/>
      <c r="AD32" s="461"/>
      <c r="AE32" s="218">
        <v>67.7</v>
      </c>
      <c r="AF32" s="219"/>
      <c r="AG32" s="219"/>
      <c r="AH32" s="219"/>
      <c r="AI32" s="218">
        <v>62.2</v>
      </c>
      <c r="AJ32" s="219"/>
      <c r="AK32" s="219"/>
      <c r="AL32" s="219"/>
      <c r="AM32" s="218">
        <v>62.4</v>
      </c>
      <c r="AN32" s="219"/>
      <c r="AO32" s="219"/>
      <c r="AP32" s="219"/>
      <c r="AQ32" s="340" t="s">
        <v>571</v>
      </c>
      <c r="AR32" s="207"/>
      <c r="AS32" s="207"/>
      <c r="AT32" s="341"/>
      <c r="AU32" s="219" t="s">
        <v>571</v>
      </c>
      <c r="AV32" s="219"/>
      <c r="AW32" s="219"/>
      <c r="AX32" s="221"/>
    </row>
    <row r="33" spans="1:50" ht="42.7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495</v>
      </c>
      <c r="AC33" s="523"/>
      <c r="AD33" s="523"/>
      <c r="AE33" s="218">
        <v>66.7</v>
      </c>
      <c r="AF33" s="219"/>
      <c r="AG33" s="219"/>
      <c r="AH33" s="219"/>
      <c r="AI33" s="218">
        <v>67.7</v>
      </c>
      <c r="AJ33" s="219"/>
      <c r="AK33" s="219"/>
      <c r="AL33" s="219"/>
      <c r="AM33" s="218">
        <v>62.2</v>
      </c>
      <c r="AN33" s="219"/>
      <c r="AO33" s="219"/>
      <c r="AP33" s="219"/>
      <c r="AQ33" s="340">
        <v>67.7</v>
      </c>
      <c r="AR33" s="207"/>
      <c r="AS33" s="207"/>
      <c r="AT33" s="341"/>
      <c r="AU33" s="219">
        <v>67.7</v>
      </c>
      <c r="AV33" s="219"/>
      <c r="AW33" s="219"/>
      <c r="AX33" s="221"/>
    </row>
    <row r="34" spans="1:50" ht="42.7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101</v>
      </c>
      <c r="AF34" s="219"/>
      <c r="AG34" s="219"/>
      <c r="AH34" s="219"/>
      <c r="AI34" s="218">
        <v>91.9</v>
      </c>
      <c r="AJ34" s="219"/>
      <c r="AK34" s="219"/>
      <c r="AL34" s="219"/>
      <c r="AM34" s="218">
        <v>100</v>
      </c>
      <c r="AN34" s="219"/>
      <c r="AO34" s="219"/>
      <c r="AP34" s="219"/>
      <c r="AQ34" s="340" t="s">
        <v>571</v>
      </c>
      <c r="AR34" s="207"/>
      <c r="AS34" s="207"/>
      <c r="AT34" s="341"/>
      <c r="AU34" s="219" t="s">
        <v>571</v>
      </c>
      <c r="AV34" s="219"/>
      <c r="AW34" s="219"/>
      <c r="AX34" s="221"/>
    </row>
    <row r="35" spans="1:50" ht="23.25" customHeight="1" x14ac:dyDescent="0.15">
      <c r="A35" s="226" t="s">
        <v>504</v>
      </c>
      <c r="B35" s="227"/>
      <c r="C35" s="227"/>
      <c r="D35" s="227"/>
      <c r="E35" s="227"/>
      <c r="F35" s="228"/>
      <c r="G35" s="232" t="s">
        <v>623</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1" t="s">
        <v>253</v>
      </c>
      <c r="AV37" s="411"/>
      <c r="AW37" s="411"/>
      <c r="AX37" s="910"/>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v>32</v>
      </c>
      <c r="AR38" s="200"/>
      <c r="AS38" s="133" t="s">
        <v>355</v>
      </c>
      <c r="AT38" s="134"/>
      <c r="AU38" s="199" t="s">
        <v>571</v>
      </c>
      <c r="AV38" s="199"/>
      <c r="AW38" s="398" t="s">
        <v>300</v>
      </c>
      <c r="AX38" s="399"/>
    </row>
    <row r="39" spans="1:50" ht="42.75" customHeight="1" x14ac:dyDescent="0.15">
      <c r="A39" s="403"/>
      <c r="B39" s="401"/>
      <c r="C39" s="401"/>
      <c r="D39" s="401"/>
      <c r="E39" s="401"/>
      <c r="F39" s="402"/>
      <c r="G39" s="564" t="s">
        <v>586</v>
      </c>
      <c r="H39" s="565"/>
      <c r="I39" s="565"/>
      <c r="J39" s="565"/>
      <c r="K39" s="565"/>
      <c r="L39" s="565"/>
      <c r="M39" s="565"/>
      <c r="N39" s="565"/>
      <c r="O39" s="566"/>
      <c r="P39" s="105" t="s">
        <v>588</v>
      </c>
      <c r="Q39" s="105"/>
      <c r="R39" s="105"/>
      <c r="S39" s="105"/>
      <c r="T39" s="105"/>
      <c r="U39" s="105"/>
      <c r="V39" s="105"/>
      <c r="W39" s="105"/>
      <c r="X39" s="106"/>
      <c r="Y39" s="471" t="s">
        <v>12</v>
      </c>
      <c r="Z39" s="531"/>
      <c r="AA39" s="532"/>
      <c r="AB39" s="461" t="s">
        <v>495</v>
      </c>
      <c r="AC39" s="461"/>
      <c r="AD39" s="461"/>
      <c r="AE39" s="218">
        <v>44.5</v>
      </c>
      <c r="AF39" s="219"/>
      <c r="AG39" s="219"/>
      <c r="AH39" s="219"/>
      <c r="AI39" s="218">
        <v>41.5</v>
      </c>
      <c r="AJ39" s="219"/>
      <c r="AK39" s="219"/>
      <c r="AL39" s="219"/>
      <c r="AM39" s="218">
        <v>45</v>
      </c>
      <c r="AN39" s="219"/>
      <c r="AO39" s="219"/>
      <c r="AP39" s="219"/>
      <c r="AQ39" s="340" t="s">
        <v>571</v>
      </c>
      <c r="AR39" s="207"/>
      <c r="AS39" s="207"/>
      <c r="AT39" s="341"/>
      <c r="AU39" s="219" t="s">
        <v>571</v>
      </c>
      <c r="AV39" s="219"/>
      <c r="AW39" s="219"/>
      <c r="AX39" s="221"/>
    </row>
    <row r="40" spans="1:50" ht="42.75"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495</v>
      </c>
      <c r="AC40" s="523"/>
      <c r="AD40" s="523"/>
      <c r="AE40" s="218">
        <v>44.2</v>
      </c>
      <c r="AF40" s="219"/>
      <c r="AG40" s="219"/>
      <c r="AH40" s="219"/>
      <c r="AI40" s="218">
        <v>44.5</v>
      </c>
      <c r="AJ40" s="219"/>
      <c r="AK40" s="219"/>
      <c r="AL40" s="219"/>
      <c r="AM40" s="218">
        <v>41.5</v>
      </c>
      <c r="AN40" s="219"/>
      <c r="AO40" s="219"/>
      <c r="AP40" s="219"/>
      <c r="AQ40" s="340">
        <v>44.5</v>
      </c>
      <c r="AR40" s="207"/>
      <c r="AS40" s="207"/>
      <c r="AT40" s="341"/>
      <c r="AU40" s="219">
        <v>44.5</v>
      </c>
      <c r="AV40" s="219"/>
      <c r="AW40" s="219"/>
      <c r="AX40" s="221"/>
    </row>
    <row r="41" spans="1:50" ht="42.75"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v>101</v>
      </c>
      <c r="AF41" s="219"/>
      <c r="AG41" s="219"/>
      <c r="AH41" s="219"/>
      <c r="AI41" s="218">
        <v>93.3</v>
      </c>
      <c r="AJ41" s="219"/>
      <c r="AK41" s="219"/>
      <c r="AL41" s="219"/>
      <c r="AM41" s="218">
        <v>108</v>
      </c>
      <c r="AN41" s="219"/>
      <c r="AO41" s="219"/>
      <c r="AP41" s="219"/>
      <c r="AQ41" s="340" t="s">
        <v>571</v>
      </c>
      <c r="AR41" s="207"/>
      <c r="AS41" s="207"/>
      <c r="AT41" s="341"/>
      <c r="AU41" s="219" t="s">
        <v>571</v>
      </c>
      <c r="AV41" s="219"/>
      <c r="AW41" s="219"/>
      <c r="AX41" s="221"/>
    </row>
    <row r="42" spans="1:50" ht="38.25" customHeight="1" x14ac:dyDescent="0.15">
      <c r="A42" s="226" t="s">
        <v>504</v>
      </c>
      <c r="B42" s="227"/>
      <c r="C42" s="227"/>
      <c r="D42" s="227"/>
      <c r="E42" s="227"/>
      <c r="F42" s="228"/>
      <c r="G42" s="232" t="s">
        <v>623</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idden="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1" t="s">
        <v>253</v>
      </c>
      <c r="AV44" s="411"/>
      <c r="AW44" s="411"/>
      <c r="AX44" s="910"/>
    </row>
    <row r="45" spans="1:50" hidden="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idden="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idden="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idden="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idden="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idden="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idden="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24" t="s">
        <v>253</v>
      </c>
      <c r="AV51" s="924"/>
      <c r="AW51" s="924"/>
      <c r="AX51" s="925"/>
    </row>
    <row r="52" spans="1:50" hidden="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idden="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idden="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idden="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idden="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idden="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idden="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24" t="s">
        <v>253</v>
      </c>
      <c r="AV58" s="924"/>
      <c r="AW58" s="924"/>
      <c r="AX58" s="925"/>
    </row>
    <row r="59" spans="1:50" hidden="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idden="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idden="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idden="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idden="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idden="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idden="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idden="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idden="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idden="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idden="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idden="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493</v>
      </c>
      <c r="X70" s="311"/>
      <c r="Y70" s="270" t="s">
        <v>12</v>
      </c>
      <c r="Z70" s="270"/>
      <c r="AA70" s="271"/>
      <c r="AB70" s="272" t="s">
        <v>494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idden="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idden="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495</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idden="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idden="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idden="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idden="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idden="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49.5" hidden="1" x14ac:dyDescent="0.15">
      <c r="A78" s="335" t="s">
        <v>507</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24.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535</v>
      </c>
      <c r="AF85" s="245"/>
      <c r="AG85" s="245"/>
      <c r="AH85" s="246"/>
      <c r="AI85" s="244" t="s">
        <v>532</v>
      </c>
      <c r="AJ85" s="245"/>
      <c r="AK85" s="245"/>
      <c r="AL85" s="246"/>
      <c r="AM85" s="250" t="s">
        <v>527</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535</v>
      </c>
      <c r="AF90" s="245"/>
      <c r="AG90" s="245"/>
      <c r="AH90" s="246"/>
      <c r="AI90" s="244" t="s">
        <v>532</v>
      </c>
      <c r="AJ90" s="245"/>
      <c r="AK90" s="245"/>
      <c r="AL90" s="246"/>
      <c r="AM90" s="250" t="s">
        <v>527</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535</v>
      </c>
      <c r="AF95" s="245"/>
      <c r="AG95" s="245"/>
      <c r="AH95" s="246"/>
      <c r="AI95" s="244" t="s">
        <v>532</v>
      </c>
      <c r="AJ95" s="245"/>
      <c r="AK95" s="245"/>
      <c r="AL95" s="246"/>
      <c r="AM95" s="250" t="s">
        <v>527</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23.25" customHeight="1" x14ac:dyDescent="0.15">
      <c r="A101" s="422"/>
      <c r="B101" s="423"/>
      <c r="C101" s="423"/>
      <c r="D101" s="423"/>
      <c r="E101" s="423"/>
      <c r="F101" s="424"/>
      <c r="G101" s="105" t="s">
        <v>589</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590</v>
      </c>
      <c r="AC101" s="461"/>
      <c r="AD101" s="461"/>
      <c r="AE101" s="218">
        <v>8</v>
      </c>
      <c r="AF101" s="219"/>
      <c r="AG101" s="219"/>
      <c r="AH101" s="220"/>
      <c r="AI101" s="218">
        <v>7</v>
      </c>
      <c r="AJ101" s="219"/>
      <c r="AK101" s="219"/>
      <c r="AL101" s="220"/>
      <c r="AM101" s="218">
        <v>7</v>
      </c>
      <c r="AN101" s="219"/>
      <c r="AO101" s="219"/>
      <c r="AP101" s="220"/>
      <c r="AQ101" s="218" t="s">
        <v>571</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590</v>
      </c>
      <c r="AC102" s="461"/>
      <c r="AD102" s="461"/>
      <c r="AE102" s="418">
        <v>8</v>
      </c>
      <c r="AF102" s="418"/>
      <c r="AG102" s="418"/>
      <c r="AH102" s="418"/>
      <c r="AI102" s="418">
        <v>7</v>
      </c>
      <c r="AJ102" s="418"/>
      <c r="AK102" s="418"/>
      <c r="AL102" s="418"/>
      <c r="AM102" s="418">
        <v>7</v>
      </c>
      <c r="AN102" s="418"/>
      <c r="AO102" s="418"/>
      <c r="AP102" s="418"/>
      <c r="AQ102" s="273">
        <v>4</v>
      </c>
      <c r="AR102" s="274"/>
      <c r="AS102" s="274"/>
      <c r="AT102" s="319"/>
      <c r="AU102" s="273">
        <v>3</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535</v>
      </c>
      <c r="AF115" s="416"/>
      <c r="AG115" s="416"/>
      <c r="AH115" s="417"/>
      <c r="AI115" s="415" t="s">
        <v>532</v>
      </c>
      <c r="AJ115" s="416"/>
      <c r="AK115" s="416"/>
      <c r="AL115" s="417"/>
      <c r="AM115" s="415" t="s">
        <v>527</v>
      </c>
      <c r="AN115" s="416"/>
      <c r="AO115" s="416"/>
      <c r="AP115" s="417"/>
      <c r="AQ115" s="591" t="s">
        <v>522</v>
      </c>
      <c r="AR115" s="592"/>
      <c r="AS115" s="592"/>
      <c r="AT115" s="592"/>
      <c r="AU115" s="592"/>
      <c r="AV115" s="592"/>
      <c r="AW115" s="592"/>
      <c r="AX115" s="593"/>
    </row>
    <row r="116" spans="1:50" ht="23.25" customHeight="1" x14ac:dyDescent="0.15">
      <c r="A116" s="439"/>
      <c r="B116" s="440"/>
      <c r="C116" s="440"/>
      <c r="D116" s="440"/>
      <c r="E116" s="440"/>
      <c r="F116" s="441"/>
      <c r="G116" s="393" t="s">
        <v>656</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591</v>
      </c>
      <c r="AC116" s="463"/>
      <c r="AD116" s="464"/>
      <c r="AE116" s="418">
        <v>1106220</v>
      </c>
      <c r="AF116" s="418"/>
      <c r="AG116" s="418"/>
      <c r="AH116" s="418"/>
      <c r="AI116" s="418">
        <v>1067233</v>
      </c>
      <c r="AJ116" s="418"/>
      <c r="AK116" s="418"/>
      <c r="AL116" s="418"/>
      <c r="AM116" s="418">
        <v>1184231</v>
      </c>
      <c r="AN116" s="418"/>
      <c r="AO116" s="418"/>
      <c r="AP116" s="418"/>
      <c r="AQ116" s="218">
        <v>1417283</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592</v>
      </c>
      <c r="AC117" s="473"/>
      <c r="AD117" s="474"/>
      <c r="AE117" s="551" t="s">
        <v>645</v>
      </c>
      <c r="AF117" s="551"/>
      <c r="AG117" s="551"/>
      <c r="AH117" s="551"/>
      <c r="AI117" s="551" t="s">
        <v>593</v>
      </c>
      <c r="AJ117" s="551"/>
      <c r="AK117" s="551"/>
      <c r="AL117" s="551"/>
      <c r="AM117" s="551" t="s">
        <v>624</v>
      </c>
      <c r="AN117" s="551"/>
      <c r="AO117" s="551"/>
      <c r="AP117" s="551"/>
      <c r="AQ117" s="551" t="s">
        <v>653</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535</v>
      </c>
      <c r="AF118" s="416"/>
      <c r="AG118" s="416"/>
      <c r="AH118" s="417"/>
      <c r="AI118" s="415" t="s">
        <v>532</v>
      </c>
      <c r="AJ118" s="416"/>
      <c r="AK118" s="416"/>
      <c r="AL118" s="417"/>
      <c r="AM118" s="415" t="s">
        <v>527</v>
      </c>
      <c r="AN118" s="416"/>
      <c r="AO118" s="416"/>
      <c r="AP118" s="417"/>
      <c r="AQ118" s="591" t="s">
        <v>522</v>
      </c>
      <c r="AR118" s="592"/>
      <c r="AS118" s="592"/>
      <c r="AT118" s="592"/>
      <c r="AU118" s="592"/>
      <c r="AV118" s="592"/>
      <c r="AW118" s="592"/>
      <c r="AX118" s="593"/>
    </row>
    <row r="119" spans="1:50" ht="23.25" hidden="1" customHeight="1" x14ac:dyDescent="0.15">
      <c r="A119" s="439"/>
      <c r="B119" s="440"/>
      <c r="C119" s="440"/>
      <c r="D119" s="440"/>
      <c r="E119" s="440"/>
      <c r="F119" s="441"/>
      <c r="G119" s="393" t="s">
        <v>482</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483</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535</v>
      </c>
      <c r="AF121" s="416"/>
      <c r="AG121" s="416"/>
      <c r="AH121" s="417"/>
      <c r="AI121" s="415" t="s">
        <v>532</v>
      </c>
      <c r="AJ121" s="416"/>
      <c r="AK121" s="416"/>
      <c r="AL121" s="417"/>
      <c r="AM121" s="415" t="s">
        <v>527</v>
      </c>
      <c r="AN121" s="416"/>
      <c r="AO121" s="416"/>
      <c r="AP121" s="417"/>
      <c r="AQ121" s="591" t="s">
        <v>522</v>
      </c>
      <c r="AR121" s="592"/>
      <c r="AS121" s="592"/>
      <c r="AT121" s="592"/>
      <c r="AU121" s="592"/>
      <c r="AV121" s="592"/>
      <c r="AW121" s="592"/>
      <c r="AX121" s="593"/>
    </row>
    <row r="122" spans="1:50" ht="23.25" hidden="1" customHeight="1" x14ac:dyDescent="0.15">
      <c r="A122" s="439"/>
      <c r="B122" s="440"/>
      <c r="C122" s="440"/>
      <c r="D122" s="440"/>
      <c r="E122" s="440"/>
      <c r="F122" s="441"/>
      <c r="G122" s="393" t="s">
        <v>511</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483</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536</v>
      </c>
      <c r="AF124" s="416"/>
      <c r="AG124" s="416"/>
      <c r="AH124" s="417"/>
      <c r="AI124" s="415" t="s">
        <v>532</v>
      </c>
      <c r="AJ124" s="416"/>
      <c r="AK124" s="416"/>
      <c r="AL124" s="417"/>
      <c r="AM124" s="415" t="s">
        <v>527</v>
      </c>
      <c r="AN124" s="416"/>
      <c r="AO124" s="416"/>
      <c r="AP124" s="417"/>
      <c r="AQ124" s="591" t="s">
        <v>522</v>
      </c>
      <c r="AR124" s="592"/>
      <c r="AS124" s="592"/>
      <c r="AT124" s="592"/>
      <c r="AU124" s="592"/>
      <c r="AV124" s="592"/>
      <c r="AW124" s="592"/>
      <c r="AX124" s="593"/>
    </row>
    <row r="125" spans="1:50" ht="23.25" hidden="1" customHeight="1" x14ac:dyDescent="0.15">
      <c r="A125" s="439"/>
      <c r="B125" s="440"/>
      <c r="C125" s="440"/>
      <c r="D125" s="440"/>
      <c r="E125" s="440"/>
      <c r="F125" s="441"/>
      <c r="G125" s="393" t="s">
        <v>511</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483</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535</v>
      </c>
      <c r="AF127" s="416"/>
      <c r="AG127" s="416"/>
      <c r="AH127" s="417"/>
      <c r="AI127" s="415" t="s">
        <v>532</v>
      </c>
      <c r="AJ127" s="416"/>
      <c r="AK127" s="416"/>
      <c r="AL127" s="417"/>
      <c r="AM127" s="415" t="s">
        <v>527</v>
      </c>
      <c r="AN127" s="416"/>
      <c r="AO127" s="416"/>
      <c r="AP127" s="417"/>
      <c r="AQ127" s="591" t="s">
        <v>522</v>
      </c>
      <c r="AR127" s="592"/>
      <c r="AS127" s="592"/>
      <c r="AT127" s="592"/>
      <c r="AU127" s="592"/>
      <c r="AV127" s="592"/>
      <c r="AW127" s="592"/>
      <c r="AX127" s="593"/>
    </row>
    <row r="128" spans="1:50" ht="23.25" hidden="1" customHeight="1" x14ac:dyDescent="0.15">
      <c r="A128" s="439"/>
      <c r="B128" s="440"/>
      <c r="C128" s="440"/>
      <c r="D128" s="440"/>
      <c r="E128" s="440"/>
      <c r="F128" s="441"/>
      <c r="G128" s="393" t="s">
        <v>511</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483</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565</v>
      </c>
      <c r="B130" s="185"/>
      <c r="C130" s="184" t="s">
        <v>358</v>
      </c>
      <c r="D130" s="185"/>
      <c r="E130" s="169" t="s">
        <v>387</v>
      </c>
      <c r="F130" s="170"/>
      <c r="G130" s="171" t="s">
        <v>616</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617</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571</v>
      </c>
      <c r="AR133" s="199"/>
      <c r="AS133" s="133" t="s">
        <v>355</v>
      </c>
      <c r="AT133" s="134"/>
      <c r="AU133" s="200" t="s">
        <v>571</v>
      </c>
      <c r="AV133" s="200"/>
      <c r="AW133" s="133" t="s">
        <v>300</v>
      </c>
      <c r="AX133" s="195"/>
    </row>
    <row r="134" spans="1:50" ht="39.75" customHeight="1" x14ac:dyDescent="0.15">
      <c r="A134" s="189"/>
      <c r="B134" s="186"/>
      <c r="C134" s="180"/>
      <c r="D134" s="186"/>
      <c r="E134" s="180"/>
      <c r="F134" s="181"/>
      <c r="G134" s="104" t="s">
        <v>594</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495</v>
      </c>
      <c r="AC134" s="205"/>
      <c r="AD134" s="205"/>
      <c r="AE134" s="206">
        <v>76.400000000000006</v>
      </c>
      <c r="AF134" s="207"/>
      <c r="AG134" s="207"/>
      <c r="AH134" s="207"/>
      <c r="AI134" s="206">
        <v>77.900000000000006</v>
      </c>
      <c r="AJ134" s="207"/>
      <c r="AK134" s="207"/>
      <c r="AL134" s="207"/>
      <c r="AM134" s="206">
        <v>84.1</v>
      </c>
      <c r="AN134" s="207"/>
      <c r="AO134" s="207"/>
      <c r="AP134" s="207"/>
      <c r="AQ134" s="206" t="s">
        <v>571</v>
      </c>
      <c r="AR134" s="207"/>
      <c r="AS134" s="207"/>
      <c r="AT134" s="207"/>
      <c r="AU134" s="206" t="s">
        <v>571</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495</v>
      </c>
      <c r="AC135" s="213"/>
      <c r="AD135" s="213"/>
      <c r="AE135" s="206">
        <v>76.3</v>
      </c>
      <c r="AF135" s="207"/>
      <c r="AG135" s="207"/>
      <c r="AH135" s="207"/>
      <c r="AI135" s="206">
        <v>76.400000000000006</v>
      </c>
      <c r="AJ135" s="207"/>
      <c r="AK135" s="207"/>
      <c r="AL135" s="207"/>
      <c r="AM135" s="206">
        <v>77.900000000000006</v>
      </c>
      <c r="AN135" s="207"/>
      <c r="AO135" s="207"/>
      <c r="AP135" s="207"/>
      <c r="AQ135" s="206" t="s">
        <v>571</v>
      </c>
      <c r="AR135" s="207"/>
      <c r="AS135" s="207"/>
      <c r="AT135" s="207"/>
      <c r="AU135" s="206" t="s">
        <v>571</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571</v>
      </c>
      <c r="AR137" s="199"/>
      <c r="AS137" s="133" t="s">
        <v>355</v>
      </c>
      <c r="AT137" s="134"/>
      <c r="AU137" s="200" t="s">
        <v>571</v>
      </c>
      <c r="AV137" s="200"/>
      <c r="AW137" s="133" t="s">
        <v>300</v>
      </c>
      <c r="AX137" s="195"/>
    </row>
    <row r="138" spans="1:50" ht="39.75" customHeight="1" x14ac:dyDescent="0.15">
      <c r="A138" s="189"/>
      <c r="B138" s="186"/>
      <c r="C138" s="180"/>
      <c r="D138" s="186"/>
      <c r="E138" s="180"/>
      <c r="F138" s="181"/>
      <c r="G138" s="104" t="s">
        <v>595</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495</v>
      </c>
      <c r="AC138" s="205"/>
      <c r="AD138" s="205"/>
      <c r="AE138" s="206">
        <v>69.3</v>
      </c>
      <c r="AF138" s="207"/>
      <c r="AG138" s="207"/>
      <c r="AH138" s="207"/>
      <c r="AI138" s="206">
        <v>70.7</v>
      </c>
      <c r="AJ138" s="207"/>
      <c r="AK138" s="207"/>
      <c r="AL138" s="207"/>
      <c r="AM138" s="206">
        <v>78.900000000000006</v>
      </c>
      <c r="AN138" s="207"/>
      <c r="AO138" s="207"/>
      <c r="AP138" s="207"/>
      <c r="AQ138" s="206" t="s">
        <v>571</v>
      </c>
      <c r="AR138" s="207"/>
      <c r="AS138" s="207"/>
      <c r="AT138" s="207"/>
      <c r="AU138" s="206" t="s">
        <v>571</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495</v>
      </c>
      <c r="AC139" s="213"/>
      <c r="AD139" s="213"/>
      <c r="AE139" s="206">
        <v>68.099999999999994</v>
      </c>
      <c r="AF139" s="207"/>
      <c r="AG139" s="207"/>
      <c r="AH139" s="207"/>
      <c r="AI139" s="206">
        <v>69.3</v>
      </c>
      <c r="AJ139" s="207"/>
      <c r="AK139" s="207"/>
      <c r="AL139" s="207"/>
      <c r="AM139" s="206">
        <v>70.7</v>
      </c>
      <c r="AN139" s="207"/>
      <c r="AO139" s="207"/>
      <c r="AP139" s="207"/>
      <c r="AQ139" s="206" t="s">
        <v>571</v>
      </c>
      <c r="AR139" s="207"/>
      <c r="AS139" s="207"/>
      <c r="AT139" s="207"/>
      <c r="AU139" s="206" t="s">
        <v>571</v>
      </c>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625</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t="s">
        <v>614</v>
      </c>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561</v>
      </c>
      <c r="D430" s="931"/>
      <c r="E430" s="174" t="s">
        <v>545</v>
      </c>
      <c r="F430" s="898"/>
      <c r="G430" s="899" t="s">
        <v>374</v>
      </c>
      <c r="H430" s="123"/>
      <c r="I430" s="123"/>
      <c r="J430" s="900" t="s">
        <v>596</v>
      </c>
      <c r="K430" s="901"/>
      <c r="L430" s="901"/>
      <c r="M430" s="901"/>
      <c r="N430" s="901"/>
      <c r="O430" s="901"/>
      <c r="P430" s="901"/>
      <c r="Q430" s="901"/>
      <c r="R430" s="901"/>
      <c r="S430" s="901"/>
      <c r="T430" s="902"/>
      <c r="U430" s="588" t="s">
        <v>597</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599</v>
      </c>
      <c r="AF432" s="200"/>
      <c r="AG432" s="133" t="s">
        <v>355</v>
      </c>
      <c r="AH432" s="134"/>
      <c r="AI432" s="156"/>
      <c r="AJ432" s="156"/>
      <c r="AK432" s="156"/>
      <c r="AL432" s="154"/>
      <c r="AM432" s="156"/>
      <c r="AN432" s="156"/>
      <c r="AO432" s="156"/>
      <c r="AP432" s="154"/>
      <c r="AQ432" s="590" t="s">
        <v>597</v>
      </c>
      <c r="AR432" s="200"/>
      <c r="AS432" s="133" t="s">
        <v>355</v>
      </c>
      <c r="AT432" s="134"/>
      <c r="AU432" s="200" t="s">
        <v>597</v>
      </c>
      <c r="AV432" s="200"/>
      <c r="AW432" s="133" t="s">
        <v>300</v>
      </c>
      <c r="AX432" s="195"/>
    </row>
    <row r="433" spans="1:50" ht="23.25" customHeight="1" x14ac:dyDescent="0.15">
      <c r="A433" s="189"/>
      <c r="B433" s="186"/>
      <c r="C433" s="180"/>
      <c r="D433" s="186"/>
      <c r="E433" s="342"/>
      <c r="F433" s="343"/>
      <c r="G433" s="104" t="s">
        <v>597</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597</v>
      </c>
      <c r="AC433" s="213"/>
      <c r="AD433" s="213"/>
      <c r="AE433" s="340" t="s">
        <v>596</v>
      </c>
      <c r="AF433" s="207"/>
      <c r="AG433" s="207"/>
      <c r="AH433" s="341"/>
      <c r="AI433" s="340" t="s">
        <v>596</v>
      </c>
      <c r="AJ433" s="207"/>
      <c r="AK433" s="207"/>
      <c r="AL433" s="207"/>
      <c r="AM433" s="340" t="s">
        <v>571</v>
      </c>
      <c r="AN433" s="207"/>
      <c r="AO433" s="207"/>
      <c r="AP433" s="341"/>
      <c r="AQ433" s="340" t="s">
        <v>596</v>
      </c>
      <c r="AR433" s="207"/>
      <c r="AS433" s="207"/>
      <c r="AT433" s="341"/>
      <c r="AU433" s="207" t="s">
        <v>600</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598</v>
      </c>
      <c r="AC434" s="205"/>
      <c r="AD434" s="205"/>
      <c r="AE434" s="340" t="s">
        <v>600</v>
      </c>
      <c r="AF434" s="207"/>
      <c r="AG434" s="207"/>
      <c r="AH434" s="341"/>
      <c r="AI434" s="340" t="s">
        <v>600</v>
      </c>
      <c r="AJ434" s="207"/>
      <c r="AK434" s="207"/>
      <c r="AL434" s="207"/>
      <c r="AM434" s="340" t="s">
        <v>571</v>
      </c>
      <c r="AN434" s="207"/>
      <c r="AO434" s="207"/>
      <c r="AP434" s="341"/>
      <c r="AQ434" s="340" t="s">
        <v>596</v>
      </c>
      <c r="AR434" s="207"/>
      <c r="AS434" s="207"/>
      <c r="AT434" s="341"/>
      <c r="AU434" s="207" t="s">
        <v>596</v>
      </c>
      <c r="AV434" s="207"/>
      <c r="AW434" s="207"/>
      <c r="AX434" s="208"/>
    </row>
    <row r="435" spans="1:50"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601</v>
      </c>
      <c r="AF435" s="207"/>
      <c r="AG435" s="207"/>
      <c r="AH435" s="341"/>
      <c r="AI435" s="340" t="s">
        <v>600</v>
      </c>
      <c r="AJ435" s="207"/>
      <c r="AK435" s="207"/>
      <c r="AL435" s="207"/>
      <c r="AM435" s="340" t="s">
        <v>571</v>
      </c>
      <c r="AN435" s="207"/>
      <c r="AO435" s="207"/>
      <c r="AP435" s="341"/>
      <c r="AQ435" s="340" t="s">
        <v>596</v>
      </c>
      <c r="AR435" s="207"/>
      <c r="AS435" s="207"/>
      <c r="AT435" s="341"/>
      <c r="AU435" s="207" t="s">
        <v>596</v>
      </c>
      <c r="AV435" s="207"/>
      <c r="AW435" s="207"/>
      <c r="AX435" s="208"/>
    </row>
    <row r="436" spans="1:50" hidden="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idden="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idden="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idden="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idden="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idden="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idden="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idden="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idden="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idden="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idden="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idden="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idden="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idden="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idden="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idden="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idden="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idden="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idden="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idden="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597</v>
      </c>
      <c r="AF457" s="200"/>
      <c r="AG457" s="133" t="s">
        <v>355</v>
      </c>
      <c r="AH457" s="134"/>
      <c r="AI457" s="156"/>
      <c r="AJ457" s="156"/>
      <c r="AK457" s="156"/>
      <c r="AL457" s="154"/>
      <c r="AM457" s="156"/>
      <c r="AN457" s="156"/>
      <c r="AO457" s="156"/>
      <c r="AP457" s="154"/>
      <c r="AQ457" s="590" t="s">
        <v>597</v>
      </c>
      <c r="AR457" s="200"/>
      <c r="AS457" s="133" t="s">
        <v>355</v>
      </c>
      <c r="AT457" s="134"/>
      <c r="AU457" s="200" t="s">
        <v>597</v>
      </c>
      <c r="AV457" s="200"/>
      <c r="AW457" s="133" t="s">
        <v>300</v>
      </c>
      <c r="AX457" s="195"/>
    </row>
    <row r="458" spans="1:50" ht="23.25" customHeight="1" x14ac:dyDescent="0.15">
      <c r="A458" s="189"/>
      <c r="B458" s="186"/>
      <c r="C458" s="180"/>
      <c r="D458" s="186"/>
      <c r="E458" s="342"/>
      <c r="F458" s="343"/>
      <c r="G458" s="104" t="s">
        <v>597</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597</v>
      </c>
      <c r="AC458" s="213"/>
      <c r="AD458" s="213"/>
      <c r="AE458" s="340" t="s">
        <v>596</v>
      </c>
      <c r="AF458" s="207"/>
      <c r="AG458" s="207"/>
      <c r="AH458" s="207"/>
      <c r="AI458" s="340" t="s">
        <v>596</v>
      </c>
      <c r="AJ458" s="207"/>
      <c r="AK458" s="207"/>
      <c r="AL458" s="207"/>
      <c r="AM458" s="340" t="s">
        <v>571</v>
      </c>
      <c r="AN458" s="207"/>
      <c r="AO458" s="207"/>
      <c r="AP458" s="341"/>
      <c r="AQ458" s="340" t="s">
        <v>601</v>
      </c>
      <c r="AR458" s="207"/>
      <c r="AS458" s="207"/>
      <c r="AT458" s="341"/>
      <c r="AU458" s="207" t="s">
        <v>596</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597</v>
      </c>
      <c r="AC459" s="205"/>
      <c r="AD459" s="205"/>
      <c r="AE459" s="340" t="s">
        <v>600</v>
      </c>
      <c r="AF459" s="207"/>
      <c r="AG459" s="207"/>
      <c r="AH459" s="341"/>
      <c r="AI459" s="340" t="s">
        <v>596</v>
      </c>
      <c r="AJ459" s="207"/>
      <c r="AK459" s="207"/>
      <c r="AL459" s="207"/>
      <c r="AM459" s="340" t="s">
        <v>571</v>
      </c>
      <c r="AN459" s="207"/>
      <c r="AO459" s="207"/>
      <c r="AP459" s="341"/>
      <c r="AQ459" s="340" t="s">
        <v>600</v>
      </c>
      <c r="AR459" s="207"/>
      <c r="AS459" s="207"/>
      <c r="AT459" s="341"/>
      <c r="AU459" s="207" t="s">
        <v>596</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596</v>
      </c>
      <c r="AF460" s="207"/>
      <c r="AG460" s="207"/>
      <c r="AH460" s="341"/>
      <c r="AI460" s="340" t="s">
        <v>596</v>
      </c>
      <c r="AJ460" s="207"/>
      <c r="AK460" s="207"/>
      <c r="AL460" s="207"/>
      <c r="AM460" s="340" t="s">
        <v>571</v>
      </c>
      <c r="AN460" s="207"/>
      <c r="AO460" s="207"/>
      <c r="AP460" s="341"/>
      <c r="AQ460" s="340" t="s">
        <v>596</v>
      </c>
      <c r="AR460" s="207"/>
      <c r="AS460" s="207"/>
      <c r="AT460" s="341"/>
      <c r="AU460" s="207" t="s">
        <v>596</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575</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14.25"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idden="1" x14ac:dyDescent="0.15">
      <c r="A484" s="189"/>
      <c r="B484" s="186"/>
      <c r="C484" s="180"/>
      <c r="D484" s="186"/>
      <c r="E484" s="174" t="s">
        <v>562</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idden="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idden="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idden="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idden="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idden="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idden="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idden="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idden="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idden="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idden="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idden="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idden="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idden="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idden="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idden="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idden="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idden="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idden="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idden="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idden="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idden="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idden="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14.25" hidden="1" thickBot="1" x14ac:dyDescent="0.2">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39"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615</v>
      </c>
      <c r="AE702" s="346"/>
      <c r="AF702" s="346"/>
      <c r="AG702" s="385" t="s">
        <v>602</v>
      </c>
      <c r="AH702" s="386"/>
      <c r="AI702" s="386"/>
      <c r="AJ702" s="386"/>
      <c r="AK702" s="386"/>
      <c r="AL702" s="386"/>
      <c r="AM702" s="386"/>
      <c r="AN702" s="386"/>
      <c r="AO702" s="386"/>
      <c r="AP702" s="386"/>
      <c r="AQ702" s="386"/>
      <c r="AR702" s="386"/>
      <c r="AS702" s="386"/>
      <c r="AT702" s="386"/>
      <c r="AU702" s="386"/>
      <c r="AV702" s="386"/>
      <c r="AW702" s="386"/>
      <c r="AX702" s="387"/>
    </row>
    <row r="703" spans="1:50" ht="42"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615</v>
      </c>
      <c r="AE703" s="329"/>
      <c r="AF703" s="329"/>
      <c r="AG703" s="101" t="s">
        <v>603</v>
      </c>
      <c r="AH703" s="102"/>
      <c r="AI703" s="102"/>
      <c r="AJ703" s="102"/>
      <c r="AK703" s="102"/>
      <c r="AL703" s="102"/>
      <c r="AM703" s="102"/>
      <c r="AN703" s="102"/>
      <c r="AO703" s="102"/>
      <c r="AP703" s="102"/>
      <c r="AQ703" s="102"/>
      <c r="AR703" s="102"/>
      <c r="AS703" s="102"/>
      <c r="AT703" s="102"/>
      <c r="AU703" s="102"/>
      <c r="AV703" s="102"/>
      <c r="AW703" s="102"/>
      <c r="AX703" s="103"/>
    </row>
    <row r="704" spans="1:50" ht="65.2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615</v>
      </c>
      <c r="AE704" s="783"/>
      <c r="AF704" s="783"/>
      <c r="AG704" s="167" t="s">
        <v>644</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615</v>
      </c>
      <c r="AE705" s="715"/>
      <c r="AF705" s="715"/>
      <c r="AG705" s="125" t="s">
        <v>604</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505</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626</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626</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615</v>
      </c>
      <c r="AE708" s="605"/>
      <c r="AF708" s="605"/>
      <c r="AG708" s="742" t="s">
        <v>605</v>
      </c>
      <c r="AH708" s="743"/>
      <c r="AI708" s="743"/>
      <c r="AJ708" s="743"/>
      <c r="AK708" s="743"/>
      <c r="AL708" s="743"/>
      <c r="AM708" s="743"/>
      <c r="AN708" s="743"/>
      <c r="AO708" s="743"/>
      <c r="AP708" s="743"/>
      <c r="AQ708" s="743"/>
      <c r="AR708" s="743"/>
      <c r="AS708" s="743"/>
      <c r="AT708" s="743"/>
      <c r="AU708" s="743"/>
      <c r="AV708" s="743"/>
      <c r="AW708" s="743"/>
      <c r="AX708" s="744"/>
    </row>
    <row r="709" spans="1:50" ht="58.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615</v>
      </c>
      <c r="AE709" s="329"/>
      <c r="AF709" s="329"/>
      <c r="AG709" s="101" t="s">
        <v>606</v>
      </c>
      <c r="AH709" s="102"/>
      <c r="AI709" s="102"/>
      <c r="AJ709" s="102"/>
      <c r="AK709" s="102"/>
      <c r="AL709" s="102"/>
      <c r="AM709" s="102"/>
      <c r="AN709" s="102"/>
      <c r="AO709" s="102"/>
      <c r="AP709" s="102"/>
      <c r="AQ709" s="102"/>
      <c r="AR709" s="102"/>
      <c r="AS709" s="102"/>
      <c r="AT709" s="102"/>
      <c r="AU709" s="102"/>
      <c r="AV709" s="102"/>
      <c r="AW709" s="102"/>
      <c r="AX709" s="103"/>
    </row>
    <row r="710" spans="1:50" ht="57"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615</v>
      </c>
      <c r="AE710" s="329"/>
      <c r="AF710" s="329"/>
      <c r="AG710" s="101" t="s">
        <v>606</v>
      </c>
      <c r="AH710" s="102"/>
      <c r="AI710" s="102"/>
      <c r="AJ710" s="102"/>
      <c r="AK710" s="102"/>
      <c r="AL710" s="102"/>
      <c r="AM710" s="102"/>
      <c r="AN710" s="102"/>
      <c r="AO710" s="102"/>
      <c r="AP710" s="102"/>
      <c r="AQ710" s="102"/>
      <c r="AR710" s="102"/>
      <c r="AS710" s="102"/>
      <c r="AT710" s="102"/>
      <c r="AU710" s="102"/>
      <c r="AV710" s="102"/>
      <c r="AW710" s="102"/>
      <c r="AX710" s="103"/>
    </row>
    <row r="711" spans="1:50" ht="53.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615</v>
      </c>
      <c r="AE711" s="329"/>
      <c r="AF711" s="329"/>
      <c r="AG711" s="101" t="s">
        <v>606</v>
      </c>
      <c r="AH711" s="102"/>
      <c r="AI711" s="102"/>
      <c r="AJ711" s="102"/>
      <c r="AK711" s="102"/>
      <c r="AL711" s="102"/>
      <c r="AM711" s="102"/>
      <c r="AN711" s="102"/>
      <c r="AO711" s="102"/>
      <c r="AP711" s="102"/>
      <c r="AQ711" s="102"/>
      <c r="AR711" s="102"/>
      <c r="AS711" s="102"/>
      <c r="AT711" s="102"/>
      <c r="AU711" s="102"/>
      <c r="AV711" s="102"/>
      <c r="AW711" s="102"/>
      <c r="AX711" s="103"/>
    </row>
    <row r="712" spans="1:50" ht="42"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615</v>
      </c>
      <c r="AE712" s="783"/>
      <c r="AF712" s="783"/>
      <c r="AG712" s="810" t="s">
        <v>607</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627</v>
      </c>
      <c r="AE713" s="329"/>
      <c r="AF713" s="663"/>
      <c r="AG713" s="101" t="s">
        <v>571</v>
      </c>
      <c r="AH713" s="102"/>
      <c r="AI713" s="102"/>
      <c r="AJ713" s="102"/>
      <c r="AK713" s="102"/>
      <c r="AL713" s="102"/>
      <c r="AM713" s="102"/>
      <c r="AN713" s="102"/>
      <c r="AO713" s="102"/>
      <c r="AP713" s="102"/>
      <c r="AQ713" s="102"/>
      <c r="AR713" s="102"/>
      <c r="AS713" s="102"/>
      <c r="AT713" s="102"/>
      <c r="AU713" s="102"/>
      <c r="AV713" s="102"/>
      <c r="AW713" s="102"/>
      <c r="AX713" s="103"/>
    </row>
    <row r="714" spans="1:50" ht="48.7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615</v>
      </c>
      <c r="AE714" s="808"/>
      <c r="AF714" s="809"/>
      <c r="AG714" s="736" t="s">
        <v>606</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615</v>
      </c>
      <c r="AE715" s="605"/>
      <c r="AF715" s="656"/>
      <c r="AG715" s="742" t="s">
        <v>608</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615</v>
      </c>
      <c r="AE716" s="627"/>
      <c r="AF716" s="627"/>
      <c r="AG716" s="101" t="s">
        <v>609</v>
      </c>
      <c r="AH716" s="102"/>
      <c r="AI716" s="102"/>
      <c r="AJ716" s="102"/>
      <c r="AK716" s="102"/>
      <c r="AL716" s="102"/>
      <c r="AM716" s="102"/>
      <c r="AN716" s="102"/>
      <c r="AO716" s="102"/>
      <c r="AP716" s="102"/>
      <c r="AQ716" s="102"/>
      <c r="AR716" s="102"/>
      <c r="AS716" s="102"/>
      <c r="AT716" s="102"/>
      <c r="AU716" s="102"/>
      <c r="AV716" s="102"/>
      <c r="AW716" s="102"/>
      <c r="AX716" s="103"/>
    </row>
    <row r="717" spans="1:50" ht="41.25"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615</v>
      </c>
      <c r="AE717" s="329"/>
      <c r="AF717" s="329"/>
      <c r="AG717" s="101" t="s">
        <v>610</v>
      </c>
      <c r="AH717" s="102"/>
      <c r="AI717" s="102"/>
      <c r="AJ717" s="102"/>
      <c r="AK717" s="102"/>
      <c r="AL717" s="102"/>
      <c r="AM717" s="102"/>
      <c r="AN717" s="102"/>
      <c r="AO717" s="102"/>
      <c r="AP717" s="102"/>
      <c r="AQ717" s="102"/>
      <c r="AR717" s="102"/>
      <c r="AS717" s="102"/>
      <c r="AT717" s="102"/>
      <c r="AU717" s="102"/>
      <c r="AV717" s="102"/>
      <c r="AW717" s="102"/>
      <c r="AX717" s="103"/>
    </row>
    <row r="718" spans="1:50" ht="50.25"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615</v>
      </c>
      <c r="AE718" s="329"/>
      <c r="AF718" s="329"/>
      <c r="AG718" s="127" t="s">
        <v>611</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627</v>
      </c>
      <c r="AE719" s="605"/>
      <c r="AF719" s="605"/>
      <c r="AG719" s="125" t="s">
        <v>571</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647</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648</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651</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76.5" customHeight="1" thickBot="1" x14ac:dyDescent="0.2">
      <c r="A731" s="799" t="s">
        <v>256</v>
      </c>
      <c r="B731" s="800"/>
      <c r="C731" s="800"/>
      <c r="D731" s="800"/>
      <c r="E731" s="801"/>
      <c r="F731" s="729" t="s">
        <v>655</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652</v>
      </c>
      <c r="B733" s="674"/>
      <c r="C733" s="674"/>
      <c r="D733" s="674"/>
      <c r="E733" s="675"/>
      <c r="F733" s="637" t="s">
        <v>654</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107.25" customHeight="1" thickBot="1" x14ac:dyDescent="0.2">
      <c r="A735" s="790" t="s">
        <v>628</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549</v>
      </c>
      <c r="B737" s="210"/>
      <c r="C737" s="210"/>
      <c r="D737" s="211"/>
      <c r="E737" s="990" t="s">
        <v>571</v>
      </c>
      <c r="F737" s="990"/>
      <c r="G737" s="990"/>
      <c r="H737" s="990"/>
      <c r="I737" s="990"/>
      <c r="J737" s="990"/>
      <c r="K737" s="990"/>
      <c r="L737" s="990"/>
      <c r="M737" s="990"/>
      <c r="N737" s="365" t="s">
        <v>542</v>
      </c>
      <c r="O737" s="365"/>
      <c r="P737" s="365"/>
      <c r="Q737" s="365"/>
      <c r="R737" s="990" t="s">
        <v>571</v>
      </c>
      <c r="S737" s="990"/>
      <c r="T737" s="990"/>
      <c r="U737" s="990"/>
      <c r="V737" s="990"/>
      <c r="W737" s="990"/>
      <c r="X737" s="990"/>
      <c r="Y737" s="990"/>
      <c r="Z737" s="990"/>
      <c r="AA737" s="365" t="s">
        <v>541</v>
      </c>
      <c r="AB737" s="365"/>
      <c r="AC737" s="365"/>
      <c r="AD737" s="365"/>
      <c r="AE737" s="990" t="s">
        <v>571</v>
      </c>
      <c r="AF737" s="990"/>
      <c r="AG737" s="990"/>
      <c r="AH737" s="990"/>
      <c r="AI737" s="990"/>
      <c r="AJ737" s="990"/>
      <c r="AK737" s="990"/>
      <c r="AL737" s="990"/>
      <c r="AM737" s="990"/>
      <c r="AN737" s="365" t="s">
        <v>540</v>
      </c>
      <c r="AO737" s="365"/>
      <c r="AP737" s="365"/>
      <c r="AQ737" s="365"/>
      <c r="AR737" s="982" t="s">
        <v>571</v>
      </c>
      <c r="AS737" s="983"/>
      <c r="AT737" s="983"/>
      <c r="AU737" s="983"/>
      <c r="AV737" s="983"/>
      <c r="AW737" s="983"/>
      <c r="AX737" s="984"/>
      <c r="AY737" s="89"/>
      <c r="AZ737" s="89"/>
    </row>
    <row r="738" spans="1:52" ht="24.75" customHeight="1" x14ac:dyDescent="0.15">
      <c r="A738" s="991" t="s">
        <v>539</v>
      </c>
      <c r="B738" s="210"/>
      <c r="C738" s="210"/>
      <c r="D738" s="211"/>
      <c r="E738" s="990" t="s">
        <v>571</v>
      </c>
      <c r="F738" s="990"/>
      <c r="G738" s="990"/>
      <c r="H738" s="990"/>
      <c r="I738" s="990"/>
      <c r="J738" s="990"/>
      <c r="K738" s="990"/>
      <c r="L738" s="990"/>
      <c r="M738" s="990"/>
      <c r="N738" s="365" t="s">
        <v>538</v>
      </c>
      <c r="O738" s="365"/>
      <c r="P738" s="365"/>
      <c r="Q738" s="365"/>
      <c r="R738" s="990" t="s">
        <v>612</v>
      </c>
      <c r="S738" s="990"/>
      <c r="T738" s="990"/>
      <c r="U738" s="990"/>
      <c r="V738" s="990"/>
      <c r="W738" s="990"/>
      <c r="X738" s="990"/>
      <c r="Y738" s="990"/>
      <c r="Z738" s="990"/>
      <c r="AA738" s="365" t="s">
        <v>537</v>
      </c>
      <c r="AB738" s="365"/>
      <c r="AC738" s="365"/>
      <c r="AD738" s="365"/>
      <c r="AE738" s="990" t="s">
        <v>613</v>
      </c>
      <c r="AF738" s="990"/>
      <c r="AG738" s="990"/>
      <c r="AH738" s="990"/>
      <c r="AI738" s="990"/>
      <c r="AJ738" s="990"/>
      <c r="AK738" s="990"/>
      <c r="AL738" s="990"/>
      <c r="AM738" s="990"/>
      <c r="AN738" s="365" t="s">
        <v>533</v>
      </c>
      <c r="AO738" s="365"/>
      <c r="AP738" s="365"/>
      <c r="AQ738" s="365"/>
      <c r="AR738" s="982">
        <v>69</v>
      </c>
      <c r="AS738" s="983"/>
      <c r="AT738" s="983"/>
      <c r="AU738" s="983"/>
      <c r="AV738" s="983"/>
      <c r="AW738" s="983"/>
      <c r="AX738" s="984"/>
    </row>
    <row r="739" spans="1:52" ht="24.75" customHeight="1" thickBot="1" x14ac:dyDescent="0.2">
      <c r="A739" s="992" t="s">
        <v>529</v>
      </c>
      <c r="B739" s="993"/>
      <c r="C739" s="993"/>
      <c r="D739" s="994"/>
      <c r="E739" s="995" t="s">
        <v>569</v>
      </c>
      <c r="F739" s="985"/>
      <c r="G739" s="985"/>
      <c r="H739" s="93" t="str">
        <f>IF(E739="", "", "(")</f>
        <v>(</v>
      </c>
      <c r="I739" s="985"/>
      <c r="J739" s="985"/>
      <c r="K739" s="93" t="str">
        <f>IF(OR(I739="　", I739=""), "", "-")</f>
        <v/>
      </c>
      <c r="L739" s="986">
        <v>71</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508</v>
      </c>
      <c r="B740" s="615"/>
      <c r="C740" s="615"/>
      <c r="D740" s="615"/>
      <c r="E740" s="615"/>
      <c r="F740" s="616"/>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570</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t="s">
        <v>646</v>
      </c>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510</v>
      </c>
      <c r="B779" s="629"/>
      <c r="C779" s="629"/>
      <c r="D779" s="629"/>
      <c r="E779" s="629"/>
      <c r="F779" s="630"/>
      <c r="G779" s="595" t="s">
        <v>630</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485</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42.75" customHeight="1" x14ac:dyDescent="0.15">
      <c r="A781" s="631"/>
      <c r="B781" s="632"/>
      <c r="C781" s="632"/>
      <c r="D781" s="632"/>
      <c r="E781" s="632"/>
      <c r="F781" s="633"/>
      <c r="G781" s="670" t="s">
        <v>629</v>
      </c>
      <c r="H781" s="671"/>
      <c r="I781" s="671"/>
      <c r="J781" s="671"/>
      <c r="K781" s="672"/>
      <c r="L781" s="664" t="s">
        <v>631</v>
      </c>
      <c r="M781" s="665"/>
      <c r="N781" s="665"/>
      <c r="O781" s="665"/>
      <c r="P781" s="665"/>
      <c r="Q781" s="665"/>
      <c r="R781" s="665"/>
      <c r="S781" s="665"/>
      <c r="T781" s="665"/>
      <c r="U781" s="665"/>
      <c r="V781" s="665"/>
      <c r="W781" s="665"/>
      <c r="X781" s="666"/>
      <c r="Y781" s="388">
        <v>2.1</v>
      </c>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hidden="1"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2.1</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491</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632</v>
      </c>
      <c r="D837" s="347"/>
      <c r="E837" s="347"/>
      <c r="F837" s="347"/>
      <c r="G837" s="347"/>
      <c r="H837" s="347"/>
      <c r="I837" s="347"/>
      <c r="J837" s="348">
        <v>8130005005528</v>
      </c>
      <c r="K837" s="349"/>
      <c r="L837" s="349"/>
      <c r="M837" s="349"/>
      <c r="N837" s="349"/>
      <c r="O837" s="349"/>
      <c r="P837" s="362" t="s">
        <v>633</v>
      </c>
      <c r="Q837" s="350"/>
      <c r="R837" s="350"/>
      <c r="S837" s="350"/>
      <c r="T837" s="350"/>
      <c r="U837" s="350"/>
      <c r="V837" s="350"/>
      <c r="W837" s="350"/>
      <c r="X837" s="350"/>
      <c r="Y837" s="351">
        <v>2.1</v>
      </c>
      <c r="Z837" s="352"/>
      <c r="AA837" s="352"/>
      <c r="AB837" s="353"/>
      <c r="AC837" s="363" t="s">
        <v>500</v>
      </c>
      <c r="AD837" s="371"/>
      <c r="AE837" s="371"/>
      <c r="AF837" s="371"/>
      <c r="AG837" s="371"/>
      <c r="AH837" s="372">
        <v>9</v>
      </c>
      <c r="AI837" s="373"/>
      <c r="AJ837" s="373"/>
      <c r="AK837" s="373"/>
      <c r="AL837" s="357">
        <v>100</v>
      </c>
      <c r="AM837" s="358"/>
      <c r="AN837" s="358"/>
      <c r="AO837" s="359"/>
      <c r="AP837" s="360"/>
      <c r="AQ837" s="360"/>
      <c r="AR837" s="360"/>
      <c r="AS837" s="360"/>
      <c r="AT837" s="360"/>
      <c r="AU837" s="360"/>
      <c r="AV837" s="360"/>
      <c r="AW837" s="360"/>
      <c r="AX837" s="360"/>
    </row>
    <row r="838" spans="1:50" ht="30" customHeight="1" x14ac:dyDescent="0.15">
      <c r="A838" s="376">
        <v>2</v>
      </c>
      <c r="B838" s="376">
        <v>1</v>
      </c>
      <c r="C838" s="361" t="s">
        <v>634</v>
      </c>
      <c r="D838" s="347"/>
      <c r="E838" s="347"/>
      <c r="F838" s="347"/>
      <c r="G838" s="347"/>
      <c r="H838" s="347"/>
      <c r="I838" s="347"/>
      <c r="J838" s="348">
        <v>3100005006723</v>
      </c>
      <c r="K838" s="349"/>
      <c r="L838" s="349"/>
      <c r="M838" s="349"/>
      <c r="N838" s="349"/>
      <c r="O838" s="349"/>
      <c r="P838" s="362" t="s">
        <v>635</v>
      </c>
      <c r="Q838" s="350"/>
      <c r="R838" s="350"/>
      <c r="S838" s="350"/>
      <c r="T838" s="350"/>
      <c r="U838" s="350"/>
      <c r="V838" s="350"/>
      <c r="W838" s="350"/>
      <c r="X838" s="350"/>
      <c r="Y838" s="351">
        <v>1.8</v>
      </c>
      <c r="Z838" s="352"/>
      <c r="AA838" s="352"/>
      <c r="AB838" s="353"/>
      <c r="AC838" s="363" t="s">
        <v>500</v>
      </c>
      <c r="AD838" s="363"/>
      <c r="AE838" s="363"/>
      <c r="AF838" s="363"/>
      <c r="AG838" s="363"/>
      <c r="AH838" s="372">
        <v>9</v>
      </c>
      <c r="AI838" s="373"/>
      <c r="AJ838" s="373"/>
      <c r="AK838" s="373"/>
      <c r="AL838" s="357">
        <v>100</v>
      </c>
      <c r="AM838" s="358"/>
      <c r="AN838" s="358"/>
      <c r="AO838" s="359"/>
      <c r="AP838" s="360"/>
      <c r="AQ838" s="360"/>
      <c r="AR838" s="360"/>
      <c r="AS838" s="360"/>
      <c r="AT838" s="360"/>
      <c r="AU838" s="360"/>
      <c r="AV838" s="360"/>
      <c r="AW838" s="360"/>
      <c r="AX838" s="360"/>
    </row>
    <row r="839" spans="1:50" ht="45" customHeight="1" x14ac:dyDescent="0.15">
      <c r="A839" s="376">
        <v>3</v>
      </c>
      <c r="B839" s="376">
        <v>1</v>
      </c>
      <c r="C839" s="361" t="s">
        <v>636</v>
      </c>
      <c r="D839" s="347"/>
      <c r="E839" s="347"/>
      <c r="F839" s="347"/>
      <c r="G839" s="347"/>
      <c r="H839" s="347"/>
      <c r="I839" s="347"/>
      <c r="J839" s="348">
        <v>6360005001332</v>
      </c>
      <c r="K839" s="349"/>
      <c r="L839" s="349"/>
      <c r="M839" s="349"/>
      <c r="N839" s="349"/>
      <c r="O839" s="349"/>
      <c r="P839" s="362" t="s">
        <v>637</v>
      </c>
      <c r="Q839" s="350"/>
      <c r="R839" s="350"/>
      <c r="S839" s="350"/>
      <c r="T839" s="350"/>
      <c r="U839" s="350"/>
      <c r="V839" s="350"/>
      <c r="W839" s="350"/>
      <c r="X839" s="350"/>
      <c r="Y839" s="351">
        <v>1.3</v>
      </c>
      <c r="Z839" s="352"/>
      <c r="AA839" s="352"/>
      <c r="AB839" s="353"/>
      <c r="AC839" s="363" t="s">
        <v>500</v>
      </c>
      <c r="AD839" s="363"/>
      <c r="AE839" s="363"/>
      <c r="AF839" s="363"/>
      <c r="AG839" s="363"/>
      <c r="AH839" s="355">
        <v>9</v>
      </c>
      <c r="AI839" s="356"/>
      <c r="AJ839" s="356"/>
      <c r="AK839" s="356"/>
      <c r="AL839" s="357">
        <v>100</v>
      </c>
      <c r="AM839" s="358"/>
      <c r="AN839" s="358"/>
      <c r="AO839" s="359"/>
      <c r="AP839" s="360"/>
      <c r="AQ839" s="360"/>
      <c r="AR839" s="360"/>
      <c r="AS839" s="360"/>
      <c r="AT839" s="360"/>
      <c r="AU839" s="360"/>
      <c r="AV839" s="360"/>
      <c r="AW839" s="360"/>
      <c r="AX839" s="360"/>
    </row>
    <row r="840" spans="1:50" ht="30" customHeight="1" x14ac:dyDescent="0.15">
      <c r="A840" s="376">
        <v>4</v>
      </c>
      <c r="B840" s="376">
        <v>1</v>
      </c>
      <c r="C840" s="361" t="s">
        <v>638</v>
      </c>
      <c r="D840" s="347"/>
      <c r="E840" s="347"/>
      <c r="F840" s="347"/>
      <c r="G840" s="347"/>
      <c r="H840" s="347"/>
      <c r="I840" s="347"/>
      <c r="J840" s="348">
        <v>2000020350001</v>
      </c>
      <c r="K840" s="349"/>
      <c r="L840" s="349"/>
      <c r="M840" s="349"/>
      <c r="N840" s="349"/>
      <c r="O840" s="349"/>
      <c r="P840" s="362" t="s">
        <v>639</v>
      </c>
      <c r="Q840" s="350"/>
      <c r="R840" s="350"/>
      <c r="S840" s="350"/>
      <c r="T840" s="350"/>
      <c r="U840" s="350"/>
      <c r="V840" s="350"/>
      <c r="W840" s="350"/>
      <c r="X840" s="350"/>
      <c r="Y840" s="351">
        <v>1.2</v>
      </c>
      <c r="Z840" s="352"/>
      <c r="AA840" s="352"/>
      <c r="AB840" s="353"/>
      <c r="AC840" s="363" t="s">
        <v>500</v>
      </c>
      <c r="AD840" s="363"/>
      <c r="AE840" s="363"/>
      <c r="AF840" s="363"/>
      <c r="AG840" s="363"/>
      <c r="AH840" s="355">
        <v>9</v>
      </c>
      <c r="AI840" s="356"/>
      <c r="AJ840" s="356"/>
      <c r="AK840" s="356"/>
      <c r="AL840" s="357">
        <v>100</v>
      </c>
      <c r="AM840" s="358"/>
      <c r="AN840" s="358"/>
      <c r="AO840" s="359"/>
      <c r="AP840" s="360"/>
      <c r="AQ840" s="360"/>
      <c r="AR840" s="360"/>
      <c r="AS840" s="360"/>
      <c r="AT840" s="360"/>
      <c r="AU840" s="360"/>
      <c r="AV840" s="360"/>
      <c r="AW840" s="360"/>
      <c r="AX840" s="360"/>
    </row>
    <row r="841" spans="1:50" ht="30" customHeight="1" x14ac:dyDescent="0.15">
      <c r="A841" s="376">
        <v>5</v>
      </c>
      <c r="B841" s="376">
        <v>1</v>
      </c>
      <c r="C841" s="361" t="s">
        <v>640</v>
      </c>
      <c r="D841" s="347"/>
      <c r="E841" s="347"/>
      <c r="F841" s="347"/>
      <c r="G841" s="347"/>
      <c r="H841" s="347"/>
      <c r="I841" s="347"/>
      <c r="J841" s="348">
        <v>4000020360007</v>
      </c>
      <c r="K841" s="349"/>
      <c r="L841" s="349"/>
      <c r="M841" s="349"/>
      <c r="N841" s="349"/>
      <c r="O841" s="349"/>
      <c r="P841" s="362" t="s">
        <v>633</v>
      </c>
      <c r="Q841" s="350"/>
      <c r="R841" s="350"/>
      <c r="S841" s="350"/>
      <c r="T841" s="350"/>
      <c r="U841" s="350"/>
      <c r="V841" s="350"/>
      <c r="W841" s="350"/>
      <c r="X841" s="350"/>
      <c r="Y841" s="351">
        <v>1</v>
      </c>
      <c r="Z841" s="352"/>
      <c r="AA841" s="352"/>
      <c r="AB841" s="353"/>
      <c r="AC841" s="354" t="s">
        <v>500</v>
      </c>
      <c r="AD841" s="354"/>
      <c r="AE841" s="354"/>
      <c r="AF841" s="354"/>
      <c r="AG841" s="354"/>
      <c r="AH841" s="355">
        <v>9</v>
      </c>
      <c r="AI841" s="356"/>
      <c r="AJ841" s="356"/>
      <c r="AK841" s="356"/>
      <c r="AL841" s="357">
        <v>100</v>
      </c>
      <c r="AM841" s="358"/>
      <c r="AN841" s="358"/>
      <c r="AO841" s="359"/>
      <c r="AP841" s="360"/>
      <c r="AQ841" s="360"/>
      <c r="AR841" s="360"/>
      <c r="AS841" s="360"/>
      <c r="AT841" s="360"/>
      <c r="AU841" s="360"/>
      <c r="AV841" s="360"/>
      <c r="AW841" s="360"/>
      <c r="AX841" s="360"/>
    </row>
    <row r="842" spans="1:50" ht="45.75" customHeight="1" x14ac:dyDescent="0.15">
      <c r="A842" s="376">
        <v>6</v>
      </c>
      <c r="B842" s="376">
        <v>1</v>
      </c>
      <c r="C842" s="361" t="s">
        <v>641</v>
      </c>
      <c r="D842" s="347"/>
      <c r="E842" s="347"/>
      <c r="F842" s="347"/>
      <c r="G842" s="347"/>
      <c r="H842" s="347"/>
      <c r="I842" s="347"/>
      <c r="J842" s="348">
        <v>5000020240001</v>
      </c>
      <c r="K842" s="349"/>
      <c r="L842" s="349"/>
      <c r="M842" s="349"/>
      <c r="N842" s="349"/>
      <c r="O842" s="349"/>
      <c r="P842" s="362" t="s">
        <v>637</v>
      </c>
      <c r="Q842" s="350"/>
      <c r="R842" s="350"/>
      <c r="S842" s="350"/>
      <c r="T842" s="350"/>
      <c r="U842" s="350"/>
      <c r="V842" s="350"/>
      <c r="W842" s="350"/>
      <c r="X842" s="350"/>
      <c r="Y842" s="351">
        <v>0.5</v>
      </c>
      <c r="Z842" s="352"/>
      <c r="AA842" s="352"/>
      <c r="AB842" s="353"/>
      <c r="AC842" s="354" t="s">
        <v>500</v>
      </c>
      <c r="AD842" s="354"/>
      <c r="AE842" s="354"/>
      <c r="AF842" s="354"/>
      <c r="AG842" s="354"/>
      <c r="AH842" s="355">
        <v>9</v>
      </c>
      <c r="AI842" s="356"/>
      <c r="AJ842" s="356"/>
      <c r="AK842" s="356"/>
      <c r="AL842" s="357">
        <v>100</v>
      </c>
      <c r="AM842" s="358"/>
      <c r="AN842" s="358"/>
      <c r="AO842" s="359"/>
      <c r="AP842" s="360"/>
      <c r="AQ842" s="360"/>
      <c r="AR842" s="360"/>
      <c r="AS842" s="360"/>
      <c r="AT842" s="360"/>
      <c r="AU842" s="360"/>
      <c r="AV842" s="360"/>
      <c r="AW842" s="360"/>
      <c r="AX842" s="360"/>
    </row>
    <row r="843" spans="1:50" ht="30" customHeight="1" x14ac:dyDescent="0.15">
      <c r="A843" s="376">
        <v>7</v>
      </c>
      <c r="B843" s="376">
        <v>1</v>
      </c>
      <c r="C843" s="361" t="s">
        <v>642</v>
      </c>
      <c r="D843" s="347"/>
      <c r="E843" s="347"/>
      <c r="F843" s="347"/>
      <c r="G843" s="347"/>
      <c r="H843" s="347"/>
      <c r="I843" s="347"/>
      <c r="J843" s="348">
        <v>4000020082295</v>
      </c>
      <c r="K843" s="349"/>
      <c r="L843" s="349"/>
      <c r="M843" s="349"/>
      <c r="N843" s="349"/>
      <c r="O843" s="349"/>
      <c r="P843" s="362" t="s">
        <v>643</v>
      </c>
      <c r="Q843" s="350"/>
      <c r="R843" s="350"/>
      <c r="S843" s="350"/>
      <c r="T843" s="350"/>
      <c r="U843" s="350"/>
      <c r="V843" s="350"/>
      <c r="W843" s="350"/>
      <c r="X843" s="350"/>
      <c r="Y843" s="351">
        <v>0.4</v>
      </c>
      <c r="Z843" s="352"/>
      <c r="AA843" s="352"/>
      <c r="AB843" s="353"/>
      <c r="AC843" s="354" t="s">
        <v>500</v>
      </c>
      <c r="AD843" s="354"/>
      <c r="AE843" s="354"/>
      <c r="AF843" s="354"/>
      <c r="AG843" s="354"/>
      <c r="AH843" s="355">
        <v>9</v>
      </c>
      <c r="AI843" s="356"/>
      <c r="AJ843" s="356"/>
      <c r="AK843" s="356"/>
      <c r="AL843" s="357">
        <v>100</v>
      </c>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491</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491</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491</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491</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491</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491</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491</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572</v>
      </c>
      <c r="F1102" s="375"/>
      <c r="G1102" s="375"/>
      <c r="H1102" s="375"/>
      <c r="I1102" s="375"/>
      <c r="J1102" s="348" t="s">
        <v>573</v>
      </c>
      <c r="K1102" s="349"/>
      <c r="L1102" s="349"/>
      <c r="M1102" s="349"/>
      <c r="N1102" s="349"/>
      <c r="O1102" s="349"/>
      <c r="P1102" s="362" t="s">
        <v>572</v>
      </c>
      <c r="Q1102" s="350"/>
      <c r="R1102" s="350"/>
      <c r="S1102" s="350"/>
      <c r="T1102" s="350"/>
      <c r="U1102" s="350"/>
      <c r="V1102" s="350"/>
      <c r="W1102" s="350"/>
      <c r="X1102" s="350"/>
      <c r="Y1102" s="351" t="s">
        <v>574</v>
      </c>
      <c r="Z1102" s="352"/>
      <c r="AA1102" s="352"/>
      <c r="AB1102" s="353"/>
      <c r="AC1102" s="354"/>
      <c r="AD1102" s="354"/>
      <c r="AE1102" s="354"/>
      <c r="AF1102" s="354"/>
      <c r="AG1102" s="354"/>
      <c r="AH1102" s="355" t="s">
        <v>573</v>
      </c>
      <c r="AI1102" s="356"/>
      <c r="AJ1102" s="356"/>
      <c r="AK1102" s="356"/>
      <c r="AL1102" s="357" t="s">
        <v>575</v>
      </c>
      <c r="AM1102" s="358"/>
      <c r="AN1102" s="358"/>
      <c r="AO1102" s="359"/>
      <c r="AP1102" s="360" t="s">
        <v>572</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36" max="49" man="1"/>
    <brk id="483" max="49" man="1"/>
    <brk id="731" max="49" man="1"/>
    <brk id="831"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AG7" sqref="AG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615</v>
      </c>
      <c r="H2" s="13" t="str">
        <f>IF(G2="","",F2)</f>
        <v>一般会計</v>
      </c>
      <c r="I2" s="13" t="str">
        <f>IF(H2="","",IF(I1&lt;&gt;"",CONCATENATE(I1,"、",H2),H2))</f>
        <v>一般会計</v>
      </c>
      <c r="K2" s="14" t="s">
        <v>221</v>
      </c>
      <c r="L2" s="15"/>
      <c r="M2" s="13" t="str">
        <f>IF(L2="","",K2)</f>
        <v/>
      </c>
      <c r="N2" s="13" t="str">
        <f>IF(M2="","",IF(N1&lt;&gt;"",CONCATENATE(N1,"、",M2),M2))</f>
        <v/>
      </c>
      <c r="O2" s="13"/>
      <c r="P2" s="12" t="s">
        <v>190</v>
      </c>
      <c r="Q2" s="17" t="s">
        <v>615</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496</v>
      </c>
      <c r="AI2" s="54" t="s">
        <v>566</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615</v>
      </c>
      <c r="M3" s="13" t="str">
        <f t="shared" ref="M3:M11" si="2">IF(L3="","",K3)</f>
        <v>文教及び科学振興</v>
      </c>
      <c r="N3" s="13" t="str">
        <f>IF(M3="",N2,IF(N2&lt;&gt;"",CONCATENATE(N2,"、",M3),M3))</f>
        <v>文教及び科学振興</v>
      </c>
      <c r="O3" s="13"/>
      <c r="P3" s="12" t="s">
        <v>191</v>
      </c>
      <c r="Q3" s="17" t="s">
        <v>615</v>
      </c>
      <c r="R3" s="13" t="str">
        <f t="shared" ref="R3:R8" si="3">IF(Q3="","",P3)</f>
        <v>委託・請負</v>
      </c>
      <c r="S3" s="13" t="str">
        <f t="shared" ref="S3:S8" si="4">IF(R3="",S2,IF(S2&lt;&gt;"",CONCATENATE(S2,"、",R3),R3))</f>
        <v>直接実施、委託・請負</v>
      </c>
      <c r="T3" s="13"/>
      <c r="U3" s="32" t="s">
        <v>514</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544</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449</v>
      </c>
      <c r="Y5" s="32" t="s">
        <v>74</v>
      </c>
      <c r="Z5" s="30"/>
      <c r="AA5" s="32" t="s">
        <v>83</v>
      </c>
      <c r="AB5" s="31"/>
      <c r="AC5" s="32" t="s">
        <v>298</v>
      </c>
      <c r="AD5" s="31"/>
      <c r="AE5" s="45" t="s">
        <v>509</v>
      </c>
      <c r="AF5" s="30"/>
      <c r="AG5" s="56" t="s">
        <v>499</v>
      </c>
      <c r="AI5" s="54" t="s">
        <v>546</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513</v>
      </c>
      <c r="W6" s="32" t="s">
        <v>271</v>
      </c>
      <c r="Y6" s="32" t="s">
        <v>76</v>
      </c>
      <c r="Z6" s="30"/>
      <c r="AA6" s="32" t="s">
        <v>85</v>
      </c>
      <c r="AB6" s="31"/>
      <c r="AC6" s="32" t="s">
        <v>257</v>
      </c>
      <c r="AD6" s="31"/>
      <c r="AE6" s="45" t="s">
        <v>506</v>
      </c>
      <c r="AF6" s="30"/>
      <c r="AG6" s="56" t="s">
        <v>500</v>
      </c>
      <c r="AI6" s="56" t="s">
        <v>547</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501</v>
      </c>
      <c r="AH7" s="92"/>
      <c r="AI7" s="54" t="s">
        <v>548</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550</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514</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t="s">
        <v>615</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子ども・若者育成支援</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子ども・若者育成支援</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子ども・若者育成支援</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556</v>
      </c>
      <c r="AF2" s="1032"/>
      <c r="AG2" s="1032"/>
      <c r="AH2" s="1032"/>
      <c r="AI2" s="1032" t="s">
        <v>553</v>
      </c>
      <c r="AJ2" s="1032"/>
      <c r="AK2" s="1032"/>
      <c r="AL2" s="1032"/>
      <c r="AM2" s="1032" t="s">
        <v>527</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557</v>
      </c>
      <c r="AF9" s="1032"/>
      <c r="AG9" s="1032"/>
      <c r="AH9" s="1032"/>
      <c r="AI9" s="1032" t="s">
        <v>553</v>
      </c>
      <c r="AJ9" s="1032"/>
      <c r="AK9" s="1032"/>
      <c r="AL9" s="1032"/>
      <c r="AM9" s="1032" t="s">
        <v>527</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556</v>
      </c>
      <c r="AF16" s="1032"/>
      <c r="AG16" s="1032"/>
      <c r="AH16" s="1032"/>
      <c r="AI16" s="1032" t="s">
        <v>554</v>
      </c>
      <c r="AJ16" s="1032"/>
      <c r="AK16" s="1032"/>
      <c r="AL16" s="1032"/>
      <c r="AM16" s="1032" t="s">
        <v>527</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558</v>
      </c>
      <c r="AF23" s="1032"/>
      <c r="AG23" s="1032"/>
      <c r="AH23" s="1032"/>
      <c r="AI23" s="1032" t="s">
        <v>553</v>
      </c>
      <c r="AJ23" s="1032"/>
      <c r="AK23" s="1032"/>
      <c r="AL23" s="1032"/>
      <c r="AM23" s="1032" t="s">
        <v>527</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556</v>
      </c>
      <c r="AF30" s="1032"/>
      <c r="AG30" s="1032"/>
      <c r="AH30" s="1032"/>
      <c r="AI30" s="1032" t="s">
        <v>553</v>
      </c>
      <c r="AJ30" s="1032"/>
      <c r="AK30" s="1032"/>
      <c r="AL30" s="1032"/>
      <c r="AM30" s="1032" t="s">
        <v>551</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558</v>
      </c>
      <c r="AF37" s="1032"/>
      <c r="AG37" s="1032"/>
      <c r="AH37" s="1032"/>
      <c r="AI37" s="1032" t="s">
        <v>555</v>
      </c>
      <c r="AJ37" s="1032"/>
      <c r="AK37" s="1032"/>
      <c r="AL37" s="1032"/>
      <c r="AM37" s="1032" t="s">
        <v>552</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556</v>
      </c>
      <c r="AF44" s="1032"/>
      <c r="AG44" s="1032"/>
      <c r="AH44" s="1032"/>
      <c r="AI44" s="1032" t="s">
        <v>553</v>
      </c>
      <c r="AJ44" s="1032"/>
      <c r="AK44" s="1032"/>
      <c r="AL44" s="1032"/>
      <c r="AM44" s="1032" t="s">
        <v>527</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556</v>
      </c>
      <c r="AF51" s="1032"/>
      <c r="AG51" s="1032"/>
      <c r="AH51" s="1032"/>
      <c r="AI51" s="1032" t="s">
        <v>553</v>
      </c>
      <c r="AJ51" s="1032"/>
      <c r="AK51" s="1032"/>
      <c r="AL51" s="1032"/>
      <c r="AM51" s="1032" t="s">
        <v>527</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556</v>
      </c>
      <c r="AF58" s="1032"/>
      <c r="AG58" s="1032"/>
      <c r="AH58" s="1032"/>
      <c r="AI58" s="1032" t="s">
        <v>553</v>
      </c>
      <c r="AJ58" s="1032"/>
      <c r="AK58" s="1032"/>
      <c r="AL58" s="1032"/>
      <c r="AM58" s="1032" t="s">
        <v>527</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556</v>
      </c>
      <c r="AF65" s="1032"/>
      <c r="AG65" s="1032"/>
      <c r="AH65" s="1032"/>
      <c r="AI65" s="1032" t="s">
        <v>553</v>
      </c>
      <c r="AJ65" s="1032"/>
      <c r="AK65" s="1032"/>
      <c r="AL65" s="1032"/>
      <c r="AM65" s="1032" t="s">
        <v>527</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490</v>
      </c>
      <c r="H2" s="596"/>
      <c r="I2" s="596"/>
      <c r="J2" s="596"/>
      <c r="K2" s="596"/>
      <c r="L2" s="596"/>
      <c r="M2" s="596"/>
      <c r="N2" s="596"/>
      <c r="O2" s="596"/>
      <c r="P2" s="596"/>
      <c r="Q2" s="596"/>
      <c r="R2" s="596"/>
      <c r="S2" s="596"/>
      <c r="T2" s="596"/>
      <c r="U2" s="596"/>
      <c r="V2" s="596"/>
      <c r="W2" s="596"/>
      <c r="X2" s="596"/>
      <c r="Y2" s="596"/>
      <c r="Z2" s="596"/>
      <c r="AA2" s="596"/>
      <c r="AB2" s="597"/>
      <c r="AC2" s="595" t="s">
        <v>492</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2019-08-19T05:00:16Z</cp:lastPrinted>
  <dcterms:created xsi:type="dcterms:W3CDTF">2012-03-13T00:50:25Z</dcterms:created>
  <dcterms:modified xsi:type="dcterms:W3CDTF">2020-11-13T10:30:32Z</dcterms:modified>
</cp:coreProperties>
</file>