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 日本語指導係\照会\2020年度\201118 ★作業中【入川】行政事業レビューシートの記載の確認等について\02 回答\"/>
    </mc:Choice>
  </mc:AlternateContent>
  <bookViews>
    <workbookView xWindow="210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<sst xmlns="http://schemas.openxmlformats.org/spreadsheetml/2006/main" count="3011" uniqueCount="715">
  <si>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</si>
  <si>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</si>
  <si>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</si>
  <si>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</si>
  <si>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</si>
  <si>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</si>
  <si>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</si>
  <si>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</si>
  <si>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</si>
  <si>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</si>
  <si>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</si>
  <si>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</si>
  <si>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</si>
  <si>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</si>
  <si>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</si>
  <si>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</si>
  <si>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</si>
  <si>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</si>
  <si>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</si>
  <si>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</si>
  <si>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</si>
  <si>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</si>
  <si>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</si>
  <si>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</si>
  <si>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</si>
  <si>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</si>
  <si>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</si>
  <si>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</si>
  <si>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</si>
  <si>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</si>
  <si>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</si>
  <si>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</si>
  <si>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</si>
  <si>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</si>
  <si>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</si>
  <si>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</si>
  <si>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</si>
  <si>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</si>
  <si>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</si>
  <si>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</si>
  <si>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</si>
  <si>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</si>
  <si>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</si>
  <si>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</si>
  <si>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</si>
  <si>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</si>
  <si>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</si>
  <si>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</si>
  <si>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</si>
  <si>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</si>
  <si>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</si>
  <si>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</si>
  <si>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</si>
  <si>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</si>
  <si>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</si>
  <si>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</si>
  <si>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</si>
  <si>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</si>
  <si>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</si>
  <si>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</si>
  <si>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</si>
  <si>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</si>
  <si>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</si>
  <si>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</si>
  <si>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</si>
  <si>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</si>
  <si>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</si>
  <si>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</si>
  <si>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</si>
  <si>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</si>
  <si>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</si>
  <si>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</si>
  <si>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</si>
  <si>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</si>
  <si>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</si>
  <si>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</si>
  <si>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</si>
  <si>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</si>
  <si>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</si>
  <si>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</si>
  <si>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</si>
  <si>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</si>
  <si>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</si>
  <si>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</si>
  <si>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</si>
  <si>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</si>
  <si>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</si>
  <si>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</si>
  <si>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</si>
  <si>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</si>
  <si>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</si>
  <si>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</si>
  <si>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</si>
  <si>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</si>
  <si>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</si>
  <si>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</si>
  <si>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</si>
  <si>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</si>
  <si>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</si>
  <si>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</si>
  <si>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</si>
  <si>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</si>
  <si>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</si>
  <si>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</si>
  <si>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</si>
  <si>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</si>
  <si>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</si>
  <si>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</si>
  <si>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</si>
  <si>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</si>
  <si>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</si>
  <si>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</si>
  <si>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</si>
  <si>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</si>
  <si>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</si>
  <si>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</si>
  <si>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</si>
  <si>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</si>
  <si>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</si>
  <si>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</si>
  <si>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</si>
  <si>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</si>
  <si>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</si>
  <si>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</si>
  <si>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</si>
  <si>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</si>
  <si>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</si>
  <si>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</si>
  <si>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</si>
  <si>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</si>
  <si>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</si>
  <si>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</si>
  <si>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</si>
  <si>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</si>
  <si>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</si>
  <si>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</si>
  <si>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</si>
  <si>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</si>
  <si>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</si>
  <si>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</si>
  <si>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</si>
  <si>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</si>
  <si>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</si>
  <si>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</si>
  <si>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</si>
  <si>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</si>
  <si>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</si>
  <si>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</si>
  <si>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</si>
  <si>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</si>
  <si>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</si>
  <si>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</si>
  <si>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</si>
  <si>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</si>
  <si>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</si>
  <si>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</si>
  <si>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</si>
  <si>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</si>
  <si>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</si>
  <si>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</si>
  <si>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</si>
  <si>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</si>
  <si>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</si>
  <si>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</si>
  <si>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</si>
  <si>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</si>
  <si>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</si>
  <si>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</si>
  <si>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</si>
  <si>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</si>
  <si>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</si>
  <si>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</si>
  <si>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</si>
  <si>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</si>
  <si>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</si>
  <si>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</si>
  <si>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</si>
  <si>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</si>
  <si>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</si>
  <si>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</si>
  <si>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</si>
  <si>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</si>
  <si>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</si>
  <si>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</si>
  <si>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</si>
  <si>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</si>
  <si>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</si>
  <si>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</si>
  <si>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</si>
  <si>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</si>
  <si>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</si>
  <si>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</si>
  <si>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</si>
  <si>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</si>
  <si>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</si>
  <si>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</si>
  <si>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</si>
  <si>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</si>
  <si>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</si>
  <si>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</si>
  <si>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</si>
  <si>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</si>
  <si>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</si>
  <si>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</si>
  <si>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</si>
  <si>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</si>
  <si>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</si>
  <si>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</si>
  <si>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</si>
  <si>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</si>
  <si>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</si>
  <si>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</si>
  <si>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</si>
  <si>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</si>
  <si>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</si>
  <si>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</si>
  <si>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</si>
  <si>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</si>
  <si>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</si>
  <si>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</si>
  <si>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</si>
  <si>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</si>
  <si>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</si>
  <si>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</si>
  <si>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</si>
  <si>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</si>
  <si>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</si>
  <si>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</si>
  <si>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</si>
  <si>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</si>
  <si>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</si>
  <si>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</si>
  <si>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</si>
  <si>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</si>
  <si>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</si>
  <si>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</si>
  <si>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</si>
  <si>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</si>
  <si>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</si>
  <si>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</si>
  <si>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</si>
  <si>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</si>
  <si>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</si>
  <si>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</si>
  <si>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</si>
  <si>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</si>
  <si>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</si>
  <si>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</si>
  <si>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</si>
  <si>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</si>
  <si>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</si>
  <si>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</si>
  <si>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</si>
  <si>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</si>
  <si>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</si>
  <si>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</si>
  <si>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</si>
  <si>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</si>
  <si>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</si>
  <si>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</si>
  <si>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</si>
  <si>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</si>
  <si>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</si>
  <si>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</si>
  <si>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</si>
  <si>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</si>
  <si>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</si>
  <si>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</si>
  <si>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</si>
  <si>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</si>
  <si>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</si>
  <si>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</si>
  <si>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</si>
  <si>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</si>
  <si>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</si>
  <si>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</si>
  <si>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</si>
  <si>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</si>
  <si>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</si>
  <si>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</si>
  <si>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</si>
  <si>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</si>
  <si>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</si>
  <si>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</si>
  <si>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</si>
  <si>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</si>
  <si>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</si>
  <si>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</si>
  <si>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</si>
  <si>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</si>
  <si>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</si>
  <si>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</si>
  <si>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</si>
  <si>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</si>
  <si>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</si>
  <si>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</si>
  <si>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</si>
  <si>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</si>
  <si>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</si>
  <si>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</si>
  <si>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</si>
  <si>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</si>
  <si>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</si>
  <si>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</si>
  <si>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</si>
  <si>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</si>
  <si>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</si>
  <si>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</si>
  <si>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</si>
  <si>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</si>
  <si>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</si>
  <si>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</si>
  <si>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</si>
  <si>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</si>
  <si>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</si>
  <si>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</si>
  <si>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</si>
  <si>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</si>
  <si>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</si>
  <si>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</si>
  <si>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</si>
  <si>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</si>
  <si>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</si>
  <si>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</si>
  <si>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</si>
  <si>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</si>
  <si>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</si>
  <si>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</si>
  <si>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</si>
  <si>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</si>
  <si>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</si>
  <si>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</si>
  <si>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</si>
  <si>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</si>
  <si>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</si>
  <si>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</si>
  <si>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</si>
  <si>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</si>
  <si>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</si>
  <si>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</si>
  <si>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</si>
  <si>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</si>
  <si>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</si>
  <si>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</si>
  <si>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</si>
  <si>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</si>
  <si>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</si>
  <si>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</si>
  <si>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</si>
  <si>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</si>
  <si>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</si>
  <si>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</si>
  <si>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</si>
  <si>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</si>
  <si>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</si>
  <si>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</si>
  <si>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</si>
  <si>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</si>
  <si>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</si>
  <si>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</si>
  <si>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</si>
  <si>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</si>
  <si>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</si>
  <si>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</si>
  <si>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</si>
  <si>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</si>
  <si>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</si>
  <si>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</si>
  <si>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</si>
  <si>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</si>
  <si>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</si>
  <si>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</si>
  <si>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</si>
  <si>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</si>
  <si>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</si>
  <si>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</si>
  <si>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</si>
  <si>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</si>
  <si>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</si>
  <si>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</si>
  <si>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</si>
  <si>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</si>
  <si>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</si>
  <si>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</si>
  <si>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</si>
  <si>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</si>
  <si>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</si>
  <si>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</si>
  <si>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</si>
  <si>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</si>
  <si>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</si>
  <si>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</si>
  <si>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</si>
  <si>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</si>
  <si>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</si>
  <si>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</si>
  <si>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</si>
  <si>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</si>
  <si>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</si>
  <si>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</si>
  <si>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</si>
  <si>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</si>
  <si>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</si>
  <si>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</si>
  <si>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</si>
  <si>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</si>
  <si>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</si>
  <si>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</si>
  <si>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</si>
  <si>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</si>
  <si>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</si>
  <si>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</si>
  <si>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</si>
  <si>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</si>
  <si>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</si>
  <si>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</si>
  <si>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</si>
  <si>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</si>
  <si>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</si>
  <si>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</si>
  <si>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</si>
  <si>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</si>
  <si>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</si>
  <si>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</si>
  <si>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</si>
  <si>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</si>
  <si>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</si>
  <si>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</si>
  <si>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</si>
  <si>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</si>
  <si>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</si>
  <si>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</si>
  <si>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</si>
  <si>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</si>
  <si>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</si>
  <si>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</si>
  <si>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</si>
  <si>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</si>
  <si>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</si>
  <si>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</si>
  <si>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</si>
  <si>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</si>
  <si>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</si>
  <si>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</si>
  <si>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</si>
  <si>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</si>
  <si>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</si>
  <si>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</si>
  <si>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</si>
  <si>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</si>
  <si>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</si>
  <si>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</si>
  <si>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</si>
  <si>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</si>
  <si>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</si>
  <si>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</si>
  <si>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</si>
  <si>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</si>
  <si>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</si>
  <si>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</si>
  <si>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</si>
  <si>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</si>
  <si>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</si>
  <si>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</si>
  <si>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</si>
  <si>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</si>
  <si>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</si>
  <si>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</si>
  <si>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</si>
  <si>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</si>
  <si>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</si>
  <si>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</si>
  <si>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</si>
  <si>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</si>
  <si>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</si>
  <si>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</si>
  <si>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</si>
  <si>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</si>
  <si>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</si>
  <si>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</si>
  <si>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</si>
  <si>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</si>
  <si>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</si>
  <si>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</si>
  <si>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</si>
  <si>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</si>
  <si>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</si>
  <si>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</si>
  <si>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</si>
  <si>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</si>
  <si>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</si>
  <si>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</si>
  <si>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</si>
  <si>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</si>
  <si>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</si>
  <si>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</si>
  <si>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</si>
  <si>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</si>
  <si>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</si>
  <si>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</si>
  <si>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</si>
  <si>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</si>
  <si>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</si>
  <si>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</si>
  <si>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</si>
  <si>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</si>
  <si>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</si>
  <si>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</si>
  <si>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</si>
  <si>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</si>
  <si>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</si>
  <si>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</si>
  <si>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</si>
  <si>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</si>
  <si>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</si>
  <si>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</si>
  <si>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</si>
  <si>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</si>
  <si>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</si>
  <si>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</si>
  <si>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</si>
  <si>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</si>
  <si>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</si>
  <si>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</si>
  <si>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</si>
  <si>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</si>
  <si>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</si>
  <si>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</si>
  <si>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</si>
  <si>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</si>
  <si>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</si>
  <si>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</si>
  <si>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</si>
  <si>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</si>
  <si>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</si>
  <si>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</si>
  <si>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</si>
  <si>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</si>
  <si>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</si>
  <si>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</si>
  <si>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</si>
  <si>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</si>
  <si>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</si>
  <si>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</si>
  <si>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</si>
  <si>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</si>
  <si>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</si>
  <si>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</si>
  <si>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</si>
  <si>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</si>
  <si>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</si>
  <si>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</si>
  <si>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</si>
  <si>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</si>
  <si>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</si>
  <si>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</si>
  <si>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</si>
  <si>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</si>
  <si>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</si>
  <si>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</si>
  <si>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</si>
  <si>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</si>
  <si>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</si>
  <si>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</si>
  <si>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</si>
  <si>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</si>
  <si>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</si>
  <si>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</si>
  <si>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</si>
  <si>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</si>
  <si>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</si>
  <si>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平成２２年度</t>
  </si>
  <si>
    <t>終了予定なし</t>
  </si>
  <si>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</si>
  <si>
    <t>教育政策推進事業委託費</t>
  </si>
  <si>
    <t>職員旅費</t>
  </si>
  <si>
    <t>不就学や自宅待機となっている定住外国人の子供の就学促進事業を実施する地域数が対前年度増加すること</t>
  </si>
  <si>
    <t>地域</t>
  </si>
  <si>
    <t>当該補助金に対する申請件数</t>
  </si>
  <si>
    <t>公立学校における指導・支援体制の構築及び受入促進に関する事業実施の地域数</t>
  </si>
  <si>
    <t>定住外国人の子供の就学促進事業で受け入れた子供の数</t>
  </si>
  <si>
    <t>人</t>
  </si>
  <si>
    <t>公立学校における帰国・外国人児童生徒に対するきめ細かな支援事業の年度執行額／同事業の実施地域数　　　　　　　　　　　　　　</t>
    <phoneticPr fontId="5"/>
  </si>
  <si>
    <t>円</t>
  </si>
  <si>
    <t>円/地域</t>
    <phoneticPr fontId="5"/>
  </si>
  <si>
    <t>定住外国人の子供の就学促進事業の年度執行額／同事業で受け入れた子供の数　</t>
    <phoneticPr fontId="5"/>
  </si>
  <si>
    <t>円/人</t>
    <phoneticPr fontId="5"/>
  </si>
  <si>
    <t>／　　　　　　　　　　　　　　</t>
    <phoneticPr fontId="5"/>
  </si>
  <si>
    <t>　　/</t>
    <phoneticPr fontId="5"/>
  </si>
  <si>
    <t>　　/</t>
    <phoneticPr fontId="5"/>
  </si>
  <si>
    <t>この事業によって、日本語指導が必要な外国人児童生徒への教育支援を充実させることにより、教育環境の改善を図るとともに、日本人児童生徒と同一の教育を受ける機会を保障することにつながる。</t>
  </si>
  <si>
    <t>-</t>
    <phoneticPr fontId="5"/>
  </si>
  <si>
    <t>-</t>
    <phoneticPr fontId="5"/>
  </si>
  <si>
    <t>-</t>
    <phoneticPr fontId="5"/>
  </si>
  <si>
    <t>委託先に関し必要な支援である。</t>
  </si>
  <si>
    <t>支援対象地域に在住する外国人児童生徒数が、自治体規模に違いがあるが、各地域における成果の水準は妥当と考える。</t>
  </si>
  <si>
    <t>体制整備のために必要な諸謝金、報酬、旅費、交通費、保険料、雑役務費等の使途に限定されている。</t>
  </si>
  <si>
    <t>支援対象の自治体から、事業報告書とともに決算総括表や決算内訳書の提出を求め、その内容を次年度に生かすようにしている。</t>
  </si>
  <si>
    <t>当該事業は日本語指導者に対するモデルカリキュラムの研究開発・実践を行うものであり、日本語教育学会に委託するのが妥当である。</t>
  </si>
  <si>
    <t>ほぼ見込み通りである。</t>
  </si>
  <si>
    <t>H26年度に作成した日本語能力測定方法等は事業の必須項目とし、「特別の教育課程」の編成に生かすようにしている。</t>
  </si>
  <si>
    <t>○</t>
  </si>
  <si>
    <t>1　新しい時代に向けた教育政策の推進</t>
    <phoneticPr fontId="5"/>
  </si>
  <si>
    <t>1-6 男女共同参画・共生社会の実現及び学校安全の推進</t>
    <phoneticPr fontId="5"/>
  </si>
  <si>
    <t>帰国・外国人児童生徒等教育の推進</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</si>
  <si>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</si>
  <si>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</si>
  <si>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</si>
  <si>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</si>
  <si>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諸謝金</t>
    <rPh sb="0" eb="3">
      <t>ショシャキン</t>
    </rPh>
    <phoneticPr fontId="5"/>
  </si>
  <si>
    <t>その他</t>
    <rPh sb="2" eb="3">
      <t>タ</t>
    </rPh>
    <phoneticPr fontId="5"/>
  </si>
  <si>
    <t>日本語指導員等謝金</t>
    <rPh sb="0" eb="3">
      <t>ニホンゴ</t>
    </rPh>
    <rPh sb="3" eb="5">
      <t>シドウ</t>
    </rPh>
    <rPh sb="5" eb="6">
      <t>イン</t>
    </rPh>
    <rPh sb="6" eb="7">
      <t>トウ</t>
    </rPh>
    <rPh sb="7" eb="9">
      <t>シャキン</t>
    </rPh>
    <phoneticPr fontId="5"/>
  </si>
  <si>
    <t>プレスクール事業委託費</t>
    <rPh sb="6" eb="8">
      <t>ジギョウ</t>
    </rPh>
    <rPh sb="8" eb="10">
      <t>イタク</t>
    </rPh>
    <rPh sb="10" eb="11">
      <t>ヒ</t>
    </rPh>
    <phoneticPr fontId="5"/>
  </si>
  <si>
    <t>A.豊田市</t>
    <rPh sb="2" eb="5">
      <t>トヨタシ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</si>
  <si>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</si>
  <si>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</si>
  <si>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</si>
  <si>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</si>
  <si>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</si>
  <si>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</si>
  <si>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</si>
  <si>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</si>
  <si>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</si>
  <si>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</si>
  <si>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豊田市</t>
    <rPh sb="0" eb="3">
      <t>トヨタシ</t>
    </rPh>
    <phoneticPr fontId="5"/>
  </si>
  <si>
    <t>名古屋市</t>
    <rPh sb="0" eb="4">
      <t>ナゴヤシ</t>
    </rPh>
    <phoneticPr fontId="5"/>
  </si>
  <si>
    <t>横浜市</t>
    <rPh sb="0" eb="3">
      <t>ヨコハマシ</t>
    </rPh>
    <phoneticPr fontId="5"/>
  </si>
  <si>
    <t>浜松市</t>
    <rPh sb="0" eb="3">
      <t>ハママツシ</t>
    </rPh>
    <phoneticPr fontId="5"/>
  </si>
  <si>
    <t>豊橋市</t>
    <rPh sb="0" eb="3">
      <t>トヨハシシ</t>
    </rPh>
    <phoneticPr fontId="5"/>
  </si>
  <si>
    <t>川崎市</t>
    <rPh sb="0" eb="3">
      <t>カワサキシ</t>
    </rPh>
    <phoneticPr fontId="5"/>
  </si>
  <si>
    <t>三重県教育委員会</t>
    <rPh sb="0" eb="3">
      <t>ミエケン</t>
    </rPh>
    <rPh sb="3" eb="5">
      <t>キョウイク</t>
    </rPh>
    <rPh sb="5" eb="8">
      <t>イインカイ</t>
    </rPh>
    <phoneticPr fontId="5"/>
  </si>
  <si>
    <t>福岡市</t>
    <rPh sb="0" eb="3">
      <t>フクオカシ</t>
    </rPh>
    <phoneticPr fontId="5"/>
  </si>
  <si>
    <t>可児市</t>
    <rPh sb="0" eb="3">
      <t>カニシ</t>
    </rPh>
    <phoneticPr fontId="5"/>
  </si>
  <si>
    <t>定住外国人の子供の就学促進事業（補助事業）</t>
    <rPh sb="0" eb="2">
      <t>テイジュウ</t>
    </rPh>
    <rPh sb="2" eb="4">
      <t>ガイコク</t>
    </rPh>
    <rPh sb="4" eb="5">
      <t>ジン</t>
    </rPh>
    <rPh sb="6" eb="8">
      <t>コドモ</t>
    </rPh>
    <rPh sb="9" eb="11">
      <t>シュウガク</t>
    </rPh>
    <rPh sb="11" eb="13">
      <t>ソクシン</t>
    </rPh>
    <rPh sb="13" eb="15">
      <t>ジギョウ</t>
    </rPh>
    <rPh sb="16" eb="18">
      <t>ホジョ</t>
    </rPh>
    <rPh sb="18" eb="20">
      <t>ジギョウ</t>
    </rPh>
    <phoneticPr fontId="5"/>
  </si>
  <si>
    <t>美濃加茂市</t>
    <rPh sb="0" eb="2">
      <t>ミノ</t>
    </rPh>
    <rPh sb="2" eb="4">
      <t>カモ</t>
    </rPh>
    <rPh sb="4" eb="5">
      <t>シ</t>
    </rPh>
    <phoneticPr fontId="5"/>
  </si>
  <si>
    <t>旅費</t>
    <rPh sb="0" eb="2">
      <t>リョヒ</t>
    </rPh>
    <phoneticPr fontId="5"/>
  </si>
  <si>
    <t>賃金</t>
    <rPh sb="0" eb="2">
      <t>チンギン</t>
    </rPh>
    <phoneticPr fontId="5"/>
  </si>
  <si>
    <t>ポータルサイト開発・運用作業等</t>
    <rPh sb="7" eb="9">
      <t>カイハツ</t>
    </rPh>
    <rPh sb="10" eb="12">
      <t>ウンヨウ</t>
    </rPh>
    <rPh sb="12" eb="14">
      <t>サギョウ</t>
    </rPh>
    <rPh sb="14" eb="15">
      <t>トウ</t>
    </rPh>
    <phoneticPr fontId="5"/>
  </si>
  <si>
    <t>消費税相当額</t>
    <rPh sb="0" eb="6">
      <t>ショウヒゼイソウトウガク</t>
    </rPh>
    <phoneticPr fontId="5"/>
  </si>
  <si>
    <t>調査実施謝金</t>
    <rPh sb="0" eb="2">
      <t>チョウサ</t>
    </rPh>
    <rPh sb="2" eb="4">
      <t>ジッシ</t>
    </rPh>
    <rPh sb="4" eb="6">
      <t>シャキン</t>
    </rPh>
    <phoneticPr fontId="5"/>
  </si>
  <si>
    <t>借損料</t>
    <rPh sb="0" eb="3">
      <t>シャクソンリョウ</t>
    </rPh>
    <phoneticPr fontId="5"/>
  </si>
  <si>
    <t>クラウドサーバー利用料</t>
    <rPh sb="8" eb="10">
      <t>リヨウ</t>
    </rPh>
    <phoneticPr fontId="5"/>
  </si>
  <si>
    <t>印刷製本費</t>
    <rPh sb="0" eb="2">
      <t>インサツ</t>
    </rPh>
    <rPh sb="2" eb="4">
      <t>セイホン</t>
    </rPh>
    <rPh sb="4" eb="5">
      <t>ヒ</t>
    </rPh>
    <phoneticPr fontId="5"/>
  </si>
  <si>
    <t>人件費</t>
    <rPh sb="0" eb="3">
      <t>ジンケンヒ</t>
    </rPh>
    <phoneticPr fontId="5"/>
  </si>
  <si>
    <t>一般管理費</t>
    <rPh sb="0" eb="2">
      <t>イッパン</t>
    </rPh>
    <rPh sb="2" eb="5">
      <t>カンリヒ</t>
    </rPh>
    <phoneticPr fontId="5"/>
  </si>
  <si>
    <t>会議費</t>
    <rPh sb="0" eb="3">
      <t>カイギヒ</t>
    </rPh>
    <phoneticPr fontId="5"/>
  </si>
  <si>
    <t>消耗品費</t>
    <rPh sb="0" eb="3">
      <t>ショウモウヒン</t>
    </rPh>
    <rPh sb="3" eb="4">
      <t>ヒ</t>
    </rPh>
    <phoneticPr fontId="5"/>
  </si>
  <si>
    <t>通信運搬費</t>
    <rPh sb="0" eb="2">
      <t>ツウシン</t>
    </rPh>
    <rPh sb="2" eb="4">
      <t>ウンパン</t>
    </rPh>
    <rPh sb="4" eb="5">
      <t>ヒ</t>
    </rPh>
    <phoneticPr fontId="5"/>
  </si>
  <si>
    <t>株式会社BTree</t>
    <phoneticPr fontId="5"/>
  </si>
  <si>
    <t>公益社団法人日本語教育学会</t>
    <rPh sb="0" eb="2">
      <t>コウエキ</t>
    </rPh>
    <rPh sb="2" eb="4">
      <t>シャダン</t>
    </rPh>
    <rPh sb="4" eb="6">
      <t>ホウジン</t>
    </rPh>
    <phoneticPr fontId="5"/>
  </si>
  <si>
    <t>モデルプログラムの開発</t>
    <rPh sb="9" eb="11">
      <t>カイハツ</t>
    </rPh>
    <phoneticPr fontId="5"/>
  </si>
  <si>
    <t>B.公益社団法人日本語教育学会</t>
    <phoneticPr fontId="5"/>
  </si>
  <si>
    <t>研究補佐業務人件費</t>
    <rPh sb="0" eb="2">
      <t>ケンキュウ</t>
    </rPh>
    <rPh sb="2" eb="4">
      <t>ホサ</t>
    </rPh>
    <rPh sb="4" eb="6">
      <t>ギョウム</t>
    </rPh>
    <rPh sb="6" eb="9">
      <t>ジンケンヒ</t>
    </rPh>
    <phoneticPr fontId="5"/>
  </si>
  <si>
    <t>会議出席謝金等</t>
    <rPh sb="0" eb="2">
      <t>カイギ</t>
    </rPh>
    <rPh sb="2" eb="4">
      <t>シュッセキ</t>
    </rPh>
    <rPh sb="4" eb="6">
      <t>シャキン</t>
    </rPh>
    <rPh sb="6" eb="7">
      <t>トウ</t>
    </rPh>
    <phoneticPr fontId="5"/>
  </si>
  <si>
    <t>会議出席旅費等</t>
    <rPh sb="0" eb="2">
      <t>カイギ</t>
    </rPh>
    <rPh sb="2" eb="4">
      <t>シュッセキ</t>
    </rPh>
    <rPh sb="4" eb="6">
      <t>リョヒ</t>
    </rPh>
    <rPh sb="6" eb="7">
      <t>トウ</t>
    </rPh>
    <phoneticPr fontId="5"/>
  </si>
  <si>
    <t>一般管理費</t>
    <rPh sb="0" eb="2">
      <t>イッパン</t>
    </rPh>
    <rPh sb="2" eb="5">
      <t>カンリヒ</t>
    </rPh>
    <phoneticPr fontId="5"/>
  </si>
  <si>
    <t>会場借料等</t>
    <rPh sb="0" eb="2">
      <t>カイジョウ</t>
    </rPh>
    <rPh sb="2" eb="4">
      <t>シャクリョウ</t>
    </rPh>
    <rPh sb="4" eb="5">
      <t>トウ</t>
    </rPh>
    <phoneticPr fontId="5"/>
  </si>
  <si>
    <t>事例集印刷費</t>
    <rPh sb="0" eb="2">
      <t>ジレイ</t>
    </rPh>
    <rPh sb="2" eb="3">
      <t>シュウ</t>
    </rPh>
    <rPh sb="3" eb="5">
      <t>インサツ</t>
    </rPh>
    <rPh sb="5" eb="6">
      <t>ヒ</t>
    </rPh>
    <phoneticPr fontId="5"/>
  </si>
  <si>
    <t>文具類購入等</t>
    <rPh sb="0" eb="3">
      <t>ブングルイ</t>
    </rPh>
    <rPh sb="3" eb="5">
      <t>コウニュウ</t>
    </rPh>
    <rPh sb="5" eb="6">
      <t>トウ</t>
    </rPh>
    <phoneticPr fontId="5"/>
  </si>
  <si>
    <t>飲物購入等</t>
    <rPh sb="0" eb="4">
      <t>ノミモノコウニュウ</t>
    </rPh>
    <rPh sb="4" eb="5">
      <t>トウ</t>
    </rPh>
    <phoneticPr fontId="5"/>
  </si>
  <si>
    <t>郵送料</t>
    <rPh sb="0" eb="3">
      <t>ユウソウリョウ</t>
    </rPh>
    <phoneticPr fontId="5"/>
  </si>
  <si>
    <t>C.株式会社BTree</t>
    <phoneticPr fontId="5"/>
  </si>
  <si>
    <t>打合せ出席旅費</t>
    <rPh sb="0" eb="2">
      <t>ウチアワ</t>
    </rPh>
    <rPh sb="3" eb="5">
      <t>シュッセキ</t>
    </rPh>
    <rPh sb="5" eb="7">
      <t>リョヒ</t>
    </rPh>
    <phoneticPr fontId="5"/>
  </si>
  <si>
    <t>調査実施謝金等</t>
    <rPh sb="0" eb="2">
      <t>チョウサ</t>
    </rPh>
    <rPh sb="2" eb="4">
      <t>ジッシ</t>
    </rPh>
    <rPh sb="4" eb="6">
      <t>シャキン</t>
    </rPh>
    <rPh sb="6" eb="7">
      <t>トウ</t>
    </rPh>
    <phoneticPr fontId="5"/>
  </si>
  <si>
    <t>ポータルサイトの維持管理</t>
    <rPh sb="8" eb="10">
      <t>イジ</t>
    </rPh>
    <rPh sb="10" eb="12">
      <t>カンリ</t>
    </rPh>
    <phoneticPr fontId="5"/>
  </si>
  <si>
    <t>無</t>
  </si>
  <si>
    <t>１帰国・外国人児童生徒教育等に係る研究協議会等
　都道府県等教育委員会の担当指導主事等を対象とした協議会を直接実施により開催し、研究協議や情報交換等を行う。
２帰国・外国人児童生徒に対するきめ細かな支援事業（補助事業）
　自治体が行う帰国・外国人児童生徒等の受入促進、日本語指導の充実、支援体制の整備等に関する取組を支援するため、当該事業を実施するための経費の１／３以内を補助。
３定住外国人の子供の就学促進事業（補助事業）
　不就学や自宅待機となっている外国人の子供を対象に、公立学校や外国人学校等への就学に必要な支援を学校外において実施する自治体に対して、当該事業を実施するための経費の１／３以内を補助。
４外国人児童生徒等教育を担う教員の養成・研修モデルプログラムの開発事業（委託事業）
　外国人児童生徒等教育を担う教員の養成・研修のため、教員養成学部等の課程や現職教員研修を通じた体系的モデルプログラムを開発。
５日本語指導が必要な児童生徒等の教育支援基盤整備事業（委託事業）
　日本語指導が必要な児童生徒等への指導・支援体制構築のためのポータルサイトの維持管理。</t>
    <rPh sb="207" eb="209">
      <t>ホジョ</t>
    </rPh>
    <rPh sb="209" eb="211">
      <t>ジギョウ</t>
    </rPh>
    <rPh sb="481" eb="483">
      <t>イジ</t>
    </rPh>
    <rPh sb="483" eb="485">
      <t>カンリ</t>
    </rPh>
    <phoneticPr fontId="5"/>
  </si>
  <si>
    <t>帰国・外国人児童生徒等は全都道府県に在住しており、当該者に対する教育支援は喫緊の課題である。</t>
    <rPh sb="10" eb="11">
      <t>トウ</t>
    </rPh>
    <phoneticPr fontId="5"/>
  </si>
  <si>
    <t>帰国・外国人児童生徒等に対する教育支援の地域格差を生じさせないために、国が総合的に推進していく必要がある。</t>
    <rPh sb="10" eb="11">
      <t>トウ</t>
    </rPh>
    <phoneticPr fontId="5"/>
  </si>
  <si>
    <t>国の帰国・外国人児童生徒等に対する支援体制の構築のための補助事業は、当該事業が唯一であり、我が国の全国の帰国・外国人児童生徒の教育機会を保障するためには、必要不可欠な事業である。</t>
    <rPh sb="12" eb="13">
      <t>トウ</t>
    </rPh>
    <phoneticPr fontId="5"/>
  </si>
  <si>
    <t>‐</t>
  </si>
  <si>
    <t>平成28年度は、日本語指導が必要な児童生徒のうち特別な指導を受けている児童生徒の割合が前回調査結果より減少している。しかし、これは、日本語指導が必要な児童生徒が増加していることの影響と考えられ、実績は妥当な水準である。</t>
    <rPh sb="24" eb="26">
      <t>トクベツ</t>
    </rPh>
    <rPh sb="27" eb="29">
      <t>シドウ</t>
    </rPh>
    <rPh sb="40" eb="42">
      <t>ワリアイ</t>
    </rPh>
    <phoneticPr fontId="5"/>
  </si>
  <si>
    <t>公募サイトにＵＰする等幅広に情報提供を行った。</t>
    <phoneticPr fontId="5"/>
  </si>
  <si>
    <t>日本語指導が必要な児童生徒の受入状況等に関する調査（平成28年度）</t>
    <phoneticPr fontId="5"/>
  </si>
  <si>
    <t>0132</t>
    <phoneticPr fontId="5"/>
  </si>
  <si>
    <t>0114</t>
    <phoneticPr fontId="5"/>
  </si>
  <si>
    <t>0118</t>
    <phoneticPr fontId="5"/>
  </si>
  <si>
    <t>0111</t>
    <phoneticPr fontId="5"/>
  </si>
  <si>
    <t>0108</t>
    <phoneticPr fontId="5"/>
  </si>
  <si>
    <t>0105</t>
    <phoneticPr fontId="5"/>
  </si>
  <si>
    <t>0113</t>
    <phoneticPr fontId="5"/>
  </si>
  <si>
    <t>公立学校における帰国・外国人児童生徒に対するきめ細かな支援事業（補助事業）</t>
    <rPh sb="0" eb="2">
      <t>コウリツ</t>
    </rPh>
    <rPh sb="2" eb="4">
      <t>ガッコウ</t>
    </rPh>
    <rPh sb="8" eb="10">
      <t>キコク</t>
    </rPh>
    <rPh sb="11" eb="13">
      <t>ガイコク</t>
    </rPh>
    <rPh sb="13" eb="14">
      <t>ジン</t>
    </rPh>
    <rPh sb="14" eb="16">
      <t>ジドウ</t>
    </rPh>
    <rPh sb="16" eb="18">
      <t>セイト</t>
    </rPh>
    <rPh sb="19" eb="20">
      <t>タイ</t>
    </rPh>
    <rPh sb="24" eb="25">
      <t>コマ</t>
    </rPh>
    <rPh sb="27" eb="29">
      <t>シエン</t>
    </rPh>
    <rPh sb="29" eb="31">
      <t>ジギョウ</t>
    </rPh>
    <rPh sb="32" eb="34">
      <t>ホジョ</t>
    </rPh>
    <rPh sb="34" eb="36">
      <t>ジギョウ</t>
    </rPh>
    <phoneticPr fontId="5"/>
  </si>
  <si>
    <t>-</t>
    <phoneticPr fontId="5"/>
  </si>
  <si>
    <t>・国が支援の方針を示し、各自治体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t>
    <rPh sb="12" eb="16">
      <t>カクジチタイ</t>
    </rPh>
    <phoneticPr fontId="5"/>
  </si>
  <si>
    <t>-</t>
    <phoneticPr fontId="5"/>
  </si>
  <si>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・「定住外国人の子供の就学促進事業」については、実績を踏まえつつ、自治体が本事業を活用しやすくなるよう必要に応じて実施内容・実施方法等の見直しを行うとともに、事業の周知を徹底する。</t>
    <rPh sb="217" eb="219">
      <t>ヒツヨウ</t>
    </rPh>
    <rPh sb="220" eb="221">
      <t>オウ</t>
    </rPh>
    <phoneticPr fontId="5"/>
  </si>
  <si>
    <t>43,028,000/1,485</t>
    <phoneticPr fontId="5"/>
  </si>
  <si>
    <t>409,661,000/71</t>
    <phoneticPr fontId="5"/>
  </si>
  <si>
    <t>80,157,000/1,392</t>
    <phoneticPr fontId="5"/>
  </si>
  <si>
    <t>-</t>
    <phoneticPr fontId="5"/>
  </si>
  <si>
    <t>-</t>
    <phoneticPr fontId="5"/>
  </si>
  <si>
    <t>定住外国人の子供の就学促進事業を実施する地域数</t>
    <phoneticPr fontId="5"/>
  </si>
  <si>
    <t>-</t>
    <phoneticPr fontId="5"/>
  </si>
  <si>
    <t>委員等旅費</t>
    <phoneticPr fontId="5"/>
  </si>
  <si>
    <t>諸謝金</t>
    <rPh sb="0" eb="3">
      <t>ショシャキン</t>
    </rPh>
    <phoneticPr fontId="5"/>
  </si>
  <si>
    <t>外部有識者による点検対象外</t>
    <rPh sb="0" eb="5">
      <t>ガイブユウシキシャ</t>
    </rPh>
    <rPh sb="8" eb="13">
      <t>テンケンタイショウガイ</t>
    </rPh>
    <phoneticPr fontId="5"/>
  </si>
  <si>
    <t>縮減</t>
  </si>
  <si>
    <t>教育支援体制整備事業費補助金</t>
    <phoneticPr fontId="5"/>
  </si>
  <si>
    <t>-</t>
    <phoneticPr fontId="5"/>
  </si>
  <si>
    <t>-</t>
    <phoneticPr fontId="5"/>
  </si>
  <si>
    <t>公立学校に在籍する日本語指導が必要な外国人児童生徒のうち、学校において日本語指導等特別な指導を受けている児童生徒数の割合
※平成３０年度の調査結果は９月上旬に公表予定</t>
    <rPh sb="62" eb="64">
      <t>ヘイセイ</t>
    </rPh>
    <rPh sb="66" eb="67">
      <t>ネン</t>
    </rPh>
    <rPh sb="67" eb="68">
      <t>ド</t>
    </rPh>
    <rPh sb="69" eb="71">
      <t>チョウサ</t>
    </rPh>
    <rPh sb="71" eb="73">
      <t>ケッカ</t>
    </rPh>
    <rPh sb="75" eb="76">
      <t>ガツ</t>
    </rPh>
    <rPh sb="76" eb="78">
      <t>ジョウジュン</t>
    </rPh>
    <rPh sb="79" eb="81">
      <t>コウヒョウ</t>
    </rPh>
    <rPh sb="81" eb="83">
      <t>ヨテイ</t>
    </rPh>
    <phoneticPr fontId="5"/>
  </si>
  <si>
    <t>公立学校に在籍する日本語指導が必要な外国人児童生徒のうち、学校において日本語指導等特別な指導を受けている児童生徒数の割合を１００％にする</t>
    <phoneticPr fontId="5"/>
  </si>
  <si>
    <t>※金額は単位未満四捨五入して記載していることから、合計が一致しない場合がある 
教育支援体制整備事業費補助金について、日本語指導が必要な児童生徒は増加傾向にあり、新たに補助金を申請する自治体があることを見込んで増額。</t>
    <rPh sb="60" eb="62">
      <t>ニホン</t>
    </rPh>
    <rPh sb="62" eb="63">
      <t>ゴ</t>
    </rPh>
    <rPh sb="63" eb="65">
      <t>シドウ</t>
    </rPh>
    <rPh sb="66" eb="68">
      <t>ヒツヨウ</t>
    </rPh>
    <rPh sb="69" eb="71">
      <t>ジドウ</t>
    </rPh>
    <rPh sb="71" eb="73">
      <t>セイト</t>
    </rPh>
    <rPh sb="74" eb="76">
      <t>ゾウカ</t>
    </rPh>
    <rPh sb="76" eb="78">
      <t>ケイコウ</t>
    </rPh>
    <rPh sb="82" eb="83">
      <t>アラ</t>
    </rPh>
    <rPh sb="85" eb="88">
      <t>ホジョキン</t>
    </rPh>
    <rPh sb="89" eb="91">
      <t>シンセイ</t>
    </rPh>
    <rPh sb="93" eb="96">
      <t>ジチタイ</t>
    </rPh>
    <rPh sb="102" eb="104">
      <t>ミコ</t>
    </rPh>
    <rPh sb="106" eb="108">
      <t>ゾウガク</t>
    </rPh>
    <phoneticPr fontId="5"/>
  </si>
  <si>
    <t>【平成29年度秋の年次公開検証における指摘事項】
・国が支援の方針を示し、各自治体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 
【対応状況】 
・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・「定住外国人の子供の就学促進事業」については、実績を踏まえつつ、自治体が本事業を活用しやすくなるよう必要に応じて実施内容・実施方法等の見直しを行うとともに、事業の周知を徹底する。</t>
    <rPh sb="38" eb="41">
      <t>ジチタイ</t>
    </rPh>
    <rPh sb="245" eb="247">
      <t>タイオウ</t>
    </rPh>
    <rPh sb="247" eb="249">
      <t>ジョウキョウ</t>
    </rPh>
    <phoneticPr fontId="5"/>
  </si>
  <si>
    <t>公立学校における日本語指導が必要な外国人児童生徒のうち、日本語指導等特別な指導を受けている者の割合(※この数値は、全国調査の結果に基づく数値であり、本事業のみに関係する数値ではない。）</t>
    <rPh sb="28" eb="30">
      <t>ニホン</t>
    </rPh>
    <rPh sb="30" eb="31">
      <t>ゴ</t>
    </rPh>
    <rPh sb="31" eb="33">
      <t>シドウ</t>
    </rPh>
    <rPh sb="33" eb="34">
      <t>トウ</t>
    </rPh>
    <rPh sb="34" eb="36">
      <t>トクベツ</t>
    </rPh>
    <phoneticPr fontId="5"/>
  </si>
  <si>
    <t>経済的、社会的及び文化的権利に関する国際規約（A規約）
第十三条
一　この規約の締結国は、教育についてのすべての者の権利を認める。
児童の権利に関する条約
第二十八条
一　締約国は、教育についての児童の権利を認めるものとし、（以下略）</t>
    <rPh sb="67" eb="69">
      <t>ジドウ</t>
    </rPh>
    <rPh sb="70" eb="72">
      <t>ケンリ</t>
    </rPh>
    <rPh sb="73" eb="74">
      <t>カン</t>
    </rPh>
    <rPh sb="76" eb="78">
      <t>ジョウヤク</t>
    </rPh>
    <rPh sb="79" eb="80">
      <t>ダイ</t>
    </rPh>
    <rPh sb="80" eb="82">
      <t>ニジュウ</t>
    </rPh>
    <rPh sb="83" eb="84">
      <t>ジョウ</t>
    </rPh>
    <rPh sb="85" eb="86">
      <t>イチ</t>
    </rPh>
    <rPh sb="114" eb="117">
      <t>イカリャク</t>
    </rPh>
    <phoneticPr fontId="5"/>
  </si>
  <si>
    <t>第三期教育振興基本計画（平成30年6月15日閣議決定）
外国人材の受入れ・共生のための総合的対応策 （平成30年12月25日外国人材の受入・共生に関する関係閣僚会議決定）
外国人材の受入れ・共生のための総合的対応策の充実について（令和元年6月18日外国人材の受入れ・共生に関する関係閣僚会議決定）</t>
    <rPh sb="82" eb="84">
      <t>ケッテイ</t>
    </rPh>
    <phoneticPr fontId="5"/>
  </si>
  <si>
    <t>１．事業評価の観点：この事業は、帰国・外国人児童生徒等の個々の実態を踏まえた日本語指導の在り方の検討等に取り組み、教育の充実を図るとともに、不就学・自宅待機となっている外国人の子供に対して公立学校等への就学を支援するものであり、予算執行状況の観点から検証を行った。
２．所見：この事業は、概ね計画通りに予算執行されたものと考えられるが、更なる事業の効率化を目指しコスト削減に努め、概算要求に反映すべきである。</t>
    <rPh sb="191" eb="193">
      <t>ガイサン</t>
    </rPh>
    <rPh sb="193" eb="195">
      <t>ヨウキュウ</t>
    </rPh>
    <rPh sb="196" eb="198">
      <t>ハンエイ</t>
    </rPh>
    <phoneticPr fontId="5"/>
  </si>
  <si>
    <t>外国人児童生徒等教育を担う教員の養成・研修プログラム開発事業については、概算要求を見送り、概算要求に▲12百万円反映した。</t>
    <rPh sb="36" eb="38">
      <t>ガイサン</t>
    </rPh>
    <rPh sb="38" eb="40">
      <t>ヨウキュウ</t>
    </rPh>
    <rPh sb="41" eb="43">
      <t>ミオク</t>
    </rPh>
    <phoneticPr fontId="5"/>
  </si>
  <si>
    <t>国の契約及び支払に関する規定の趣旨に従い、経費の効率的使用に努めている。</t>
    <phoneticPr fontId="5"/>
  </si>
  <si>
    <t>166,962,000/65</t>
    <phoneticPr fontId="5"/>
  </si>
  <si>
    <t>158,034,000/61</t>
    <phoneticPr fontId="5"/>
  </si>
  <si>
    <t>194,098,000/64</t>
    <phoneticPr fontId="5"/>
  </si>
  <si>
    <t>47,113,000/982</t>
    <phoneticPr fontId="5"/>
  </si>
  <si>
    <t>51131000/1,296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</si>
</sst>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147412</xdr:colOff>
      <xdr:row>743</xdr:row>
      <xdr:rowOff>156420</xdr:rowOff>
    </xdr:from>
    <xdr:to>
      <xdr:col>26</xdr:col>
      <xdr:colOff>28286</xdr:colOff>
      <xdr:row>752</xdr:row>
      <xdr:rowOff>107332</xdr:rowOff>
    </xdr:to>
    <xdr:cxnSp macro="">
      <xdr:nvCxnSpPr>
        <xdr:cNvPr id="3" name="コネクタ: カギ線 2">
          <a:extLst>
            <a:ext uri="{FF2B5EF4-FFF2-40B4-BE49-F238E27FC236}">
              <a16:creationId xmlns:a16="http://schemas.microsoft.com/office/drawing/2014/main" id="{C939C3BB-0DCF-4E83-8134-E2D63BAAD0CF}"/>
            </a:ext>
          </a:extLst>
        </xdr:cNvPr>
        <xdr:cNvCxnSpPr>
          <a:stCxn id="4" idx="2"/>
          <a:endCxn id="14" idx="0"/>
        </xdr:cNvCxnSpPr>
      </xdr:nvCxnSpPr>
      <xdr:spPr>
        <a:xfrm rot="5400000">
          <a:off x="2562435" y="54859647"/>
          <a:ext cx="3094162" cy="2293874"/>
        </a:xfrm>
        <a:prstGeom prst="bentConnector3">
          <a:avLst>
            <a:gd name="adj1" fmla="val 26057"/>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17</xdr:col>
      <xdr:colOff>106352</xdr:colOff>
      <xdr:row>741</xdr:row>
      <xdr:rowOff>14296</xdr:rowOff>
    </xdr:from>
    <xdr:to>
      <xdr:col>34</xdr:col>
      <xdr:colOff>151304</xdr:colOff>
      <xdr:row>743</xdr:row>
      <xdr:rowOff>156420</xdr:rowOff>
    </xdr:to>
    <xdr:sp macro="" textlink="">
      <xdr:nvSpPr>
        <xdr:cNvPr id="4" name="テキスト ボックス 3">
          <a:extLst>
            <a:ext uri="{FF2B5EF4-FFF2-40B4-BE49-F238E27FC236}">
              <a16:creationId xmlns:a16="http://schemas.microsoft.com/office/drawing/2014/main" id="{52602430-7C5E-4B2C-9FB7-C8E519826012}"/>
            </a:ext>
          </a:extLst>
        </xdr:cNvPr>
        <xdr:cNvSpPr txBox="1"/>
      </xdr:nvSpPr>
      <xdr:spPr>
        <a:xfrm>
          <a:off x="3506777" y="43619746"/>
          <a:ext cx="3445377" cy="846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227</a:t>
          </a:r>
          <a:r>
            <a:rPr kumimoji="1" lang="ja-JP" altLang="en-US" sz="2000">
              <a:solidFill>
                <a:schemeClr val="tx1"/>
              </a:solidFill>
              <a:latin typeface="ＭＳ ゴシック" panose="020B0609070205080204" pitchFamily="49" charset="-128"/>
              <a:ea typeface="ＭＳ ゴシック" panose="020B0609070205080204" pitchFamily="49" charset="-128"/>
            </a:rPr>
            <a:t>百万</a:t>
          </a:r>
        </a:p>
      </xdr:txBody>
    </xdr:sp>
    <xdr:clientData/>
  </xdr:twoCellAnchor>
  <xdr:twoCellAnchor>
    <xdr:from>
      <xdr:col>24</xdr:col>
      <xdr:colOff>73547</xdr:colOff>
      <xdr:row>752</xdr:row>
      <xdr:rowOff>104544</xdr:rowOff>
    </xdr:from>
    <xdr:to>
      <xdr:col>36</xdr:col>
      <xdr:colOff>148166</xdr:colOff>
      <xdr:row>756</xdr:row>
      <xdr:rowOff>199503</xdr:rowOff>
    </xdr:to>
    <xdr:sp macro="" textlink="">
      <xdr:nvSpPr>
        <xdr:cNvPr id="6" name="テキスト ボックス 5">
          <a:extLst>
            <a:ext uri="{FF2B5EF4-FFF2-40B4-BE49-F238E27FC236}">
              <a16:creationId xmlns:a16="http://schemas.microsoft.com/office/drawing/2014/main" id="{ED9E7401-0DFC-4124-B541-E55C6FDCD101}"/>
            </a:ext>
          </a:extLst>
        </xdr:cNvPr>
        <xdr:cNvSpPr txBox="1"/>
      </xdr:nvSpPr>
      <xdr:spPr>
        <a:xfrm>
          <a:off x="4899547" y="57550877"/>
          <a:ext cx="2487619" cy="1491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Ｂ　公益社団法人</a:t>
          </a:r>
        </a:p>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日本語教育学会</a:t>
          </a: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26</xdr:col>
      <xdr:colOff>28286</xdr:colOff>
      <xdr:row>743</xdr:row>
      <xdr:rowOff>156420</xdr:rowOff>
    </xdr:from>
    <xdr:to>
      <xdr:col>30</xdr:col>
      <xdr:colOff>110857</xdr:colOff>
      <xdr:row>752</xdr:row>
      <xdr:rowOff>104544</xdr:rowOff>
    </xdr:to>
    <xdr:cxnSp macro="">
      <xdr:nvCxnSpPr>
        <xdr:cNvPr id="7" name="コネクタ: カギ線 6">
          <a:extLst>
            <a:ext uri="{FF2B5EF4-FFF2-40B4-BE49-F238E27FC236}">
              <a16:creationId xmlns:a16="http://schemas.microsoft.com/office/drawing/2014/main" id="{71CAC833-0106-48AA-9BD4-B15A1BD3A4A7}"/>
            </a:ext>
          </a:extLst>
        </xdr:cNvPr>
        <xdr:cNvCxnSpPr>
          <a:stCxn id="4" idx="2"/>
          <a:endCxn id="6" idx="0"/>
        </xdr:cNvCxnSpPr>
      </xdr:nvCxnSpPr>
      <xdr:spPr>
        <a:xfrm rot="16200000" flipH="1">
          <a:off x="4154218" y="55561738"/>
          <a:ext cx="3091374" cy="886904"/>
        </a:xfrm>
        <a:prstGeom prst="bentConnector3">
          <a:avLst>
            <a:gd name="adj1" fmla="val 26035"/>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127001</xdr:colOff>
      <xdr:row>752</xdr:row>
      <xdr:rowOff>107332</xdr:rowOff>
    </xdr:from>
    <xdr:to>
      <xdr:col>22</xdr:col>
      <xdr:colOff>167823</xdr:colOff>
      <xdr:row>758</xdr:row>
      <xdr:rowOff>61994</xdr:rowOff>
    </xdr:to>
    <xdr:sp macro="" textlink="">
      <xdr:nvSpPr>
        <xdr:cNvPr id="14" name="テキスト ボックス 13">
          <a:extLst>
            <a:ext uri="{FF2B5EF4-FFF2-40B4-BE49-F238E27FC236}">
              <a16:creationId xmlns:a16="http://schemas.microsoft.com/office/drawing/2014/main" id="{F0A9CA85-1DD3-4085-8085-224659475190}"/>
            </a:ext>
          </a:extLst>
        </xdr:cNvPr>
        <xdr:cNvSpPr txBox="1"/>
      </xdr:nvSpPr>
      <xdr:spPr>
        <a:xfrm>
          <a:off x="1333501" y="57553665"/>
          <a:ext cx="3258155" cy="2685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Ａ　都道府県・指定都市・</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ja-JP" altLang="en-US" sz="2000">
              <a:latin typeface="ＭＳ ゴシック" panose="020B0609070205080204" pitchFamily="49" charset="-128"/>
              <a:ea typeface="ＭＳ ゴシック" panose="020B0609070205080204" pitchFamily="49" charset="-128"/>
            </a:rPr>
            <a:t>中核市等</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210</a:t>
          </a:r>
          <a:r>
            <a:rPr kumimoji="1" lang="ja-JP" altLang="en-US" sz="2000">
              <a:solidFill>
                <a:schemeClr val="tx1"/>
              </a:solidFill>
              <a:latin typeface="ＭＳ ゴシック" panose="020B0609070205080204" pitchFamily="49" charset="-128"/>
              <a:ea typeface="ＭＳ ゴシック" panose="020B0609070205080204" pitchFamily="49" charset="-128"/>
            </a:rPr>
            <a:t>百万　　</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・公立学校における帰国・外国人児童生徒に対するきめ細かな支援事業　</a:t>
          </a:r>
          <a:r>
            <a:rPr kumimoji="1" lang="en-US" altLang="ja-JP" sz="1200">
              <a:solidFill>
                <a:schemeClr val="tx1"/>
              </a:solidFill>
              <a:latin typeface="ＭＳ ゴシック" panose="020B0609070205080204" pitchFamily="49" charset="-128"/>
              <a:ea typeface="ＭＳ ゴシック" panose="020B0609070205080204" pitchFamily="49" charset="-128"/>
            </a:rPr>
            <a:t>65</a:t>
          </a:r>
          <a:r>
            <a:rPr kumimoji="1" lang="ja-JP" altLang="en-US" sz="1200">
              <a:solidFill>
                <a:schemeClr val="tx1"/>
              </a:solidFill>
              <a:latin typeface="ＭＳ ゴシック" panose="020B0609070205080204" pitchFamily="49" charset="-128"/>
              <a:ea typeface="ＭＳ ゴシック" panose="020B0609070205080204" pitchFamily="49" charset="-128"/>
            </a:rPr>
            <a:t>自治体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・定住外国人の子供の就学促進事業　</a:t>
          </a:r>
          <a:r>
            <a:rPr kumimoji="1" lang="en-US" altLang="ja-JP" sz="1200">
              <a:solidFill>
                <a:schemeClr val="tx1"/>
              </a:solidFill>
              <a:latin typeface="ＭＳ ゴシック" panose="020B0609070205080204" pitchFamily="49" charset="-128"/>
              <a:ea typeface="ＭＳ ゴシック" panose="020B0609070205080204" pitchFamily="49" charset="-128"/>
            </a:rPr>
            <a:t>24</a:t>
          </a:r>
          <a:r>
            <a:rPr kumimoji="1" lang="ja-JP" altLang="en-US" sz="1200">
              <a:solidFill>
                <a:schemeClr val="tx1"/>
              </a:solidFill>
              <a:latin typeface="ＭＳ ゴシック" panose="020B0609070205080204" pitchFamily="49" charset="-128"/>
              <a:ea typeface="ＭＳ ゴシック" panose="020B0609070205080204" pitchFamily="49" charset="-128"/>
            </a:rPr>
            <a:t>地域</a:t>
          </a:r>
        </a:p>
      </xdr:txBody>
    </xdr:sp>
    <xdr:clientData/>
  </xdr:twoCellAnchor>
  <xdr:twoCellAnchor>
    <xdr:from>
      <xdr:col>38</xdr:col>
      <xdr:colOff>21166</xdr:colOff>
      <xdr:row>752</xdr:row>
      <xdr:rowOff>119420</xdr:rowOff>
    </xdr:from>
    <xdr:to>
      <xdr:col>49</xdr:col>
      <xdr:colOff>299892</xdr:colOff>
      <xdr:row>756</xdr:row>
      <xdr:rowOff>214379</xdr:rowOff>
    </xdr:to>
    <xdr:sp macro="" textlink="">
      <xdr:nvSpPr>
        <xdr:cNvPr id="18" name="テキスト ボックス 17">
          <a:extLst>
            <a:ext uri="{FF2B5EF4-FFF2-40B4-BE49-F238E27FC236}">
              <a16:creationId xmlns:a16="http://schemas.microsoft.com/office/drawing/2014/main" id="{32C00549-5451-4A72-A579-F64B7CB54A2D}"/>
            </a:ext>
          </a:extLst>
        </xdr:cNvPr>
        <xdr:cNvSpPr txBox="1"/>
      </xdr:nvSpPr>
      <xdr:spPr>
        <a:xfrm>
          <a:off x="7662333" y="57565753"/>
          <a:ext cx="2490642" cy="1491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Ｃ　株式会社</a:t>
          </a:r>
          <a:r>
            <a:rPr kumimoji="1" lang="en-US" altLang="ja-JP" sz="2000">
              <a:solidFill>
                <a:schemeClr val="tx1"/>
              </a:solidFill>
              <a:latin typeface="ＭＳ ゴシック" panose="020B0609070205080204" pitchFamily="49" charset="-128"/>
              <a:ea typeface="ＭＳ ゴシック" panose="020B0609070205080204" pitchFamily="49" charset="-128"/>
            </a:rPr>
            <a:t>BTree</a:t>
          </a: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a:p>
          <a:pPr algn="ct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28285</xdr:colOff>
      <xdr:row>743</xdr:row>
      <xdr:rowOff>156420</xdr:rowOff>
    </xdr:from>
    <xdr:to>
      <xdr:col>44</xdr:col>
      <xdr:colOff>59986</xdr:colOff>
      <xdr:row>752</xdr:row>
      <xdr:rowOff>119420</xdr:rowOff>
    </xdr:to>
    <xdr:cxnSp macro="">
      <xdr:nvCxnSpPr>
        <xdr:cNvPr id="20" name="コネクタ: カギ線 19">
          <a:extLst>
            <a:ext uri="{FF2B5EF4-FFF2-40B4-BE49-F238E27FC236}">
              <a16:creationId xmlns:a16="http://schemas.microsoft.com/office/drawing/2014/main" id="{17481009-67DF-4C02-BE09-5036C370721C}"/>
            </a:ext>
          </a:extLst>
        </xdr:cNvPr>
        <xdr:cNvCxnSpPr>
          <a:stCxn id="4" idx="2"/>
          <a:endCxn id="18" idx="0"/>
        </xdr:cNvCxnSpPr>
      </xdr:nvCxnSpPr>
      <xdr:spPr>
        <a:xfrm rot="16200000" flipH="1">
          <a:off x="5528928" y="54187027"/>
          <a:ext cx="3106250" cy="3651201"/>
        </a:xfrm>
        <a:prstGeom prst="bentConnector3">
          <a:avLst>
            <a:gd name="adj1" fmla="val 25810"/>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27215</xdr:colOff>
      <xdr:row>740</xdr:row>
      <xdr:rowOff>68036</xdr:rowOff>
    </xdr:from>
    <xdr:to>
      <xdr:col>49</xdr:col>
      <xdr:colOff>384305</xdr:colOff>
      <xdr:row>744</xdr:row>
      <xdr:rowOff>328084</xdr:rowOff>
    </xdr:to>
    <xdr:sp macro="" textlink="">
      <xdr:nvSpPr>
        <xdr:cNvPr id="13" name="テキスト ボックス 12">
          <a:extLst>
            <a:ext uri="{FF2B5EF4-FFF2-40B4-BE49-F238E27FC236}">
              <a16:creationId xmlns:a16="http://schemas.microsoft.com/office/drawing/2014/main" id="{7E70E6B4-4505-4A73-B516-B72DFD558AD6}"/>
            </a:ext>
          </a:extLst>
        </xdr:cNvPr>
        <xdr:cNvSpPr txBox="1"/>
      </xdr:nvSpPr>
      <xdr:spPr>
        <a:xfrm>
          <a:off x="7266215" y="50243619"/>
          <a:ext cx="2971173" cy="165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a:solidFill>
                <a:schemeClr val="tx1"/>
              </a:solidFill>
              <a:latin typeface="ＭＳ ゴシック" panose="020B0609070205080204" pitchFamily="49" charset="-128"/>
              <a:ea typeface="ＭＳ ゴシック" panose="020B0609070205080204" pitchFamily="49" charset="-128"/>
            </a:rPr>
            <a:t>諸謝金</a:t>
          </a:r>
          <a:r>
            <a:rPr kumimoji="1" lang="ja-JP" altLang="en-US" sz="1050" b="0" i="0" baseline="0">
              <a:solidFill>
                <a:schemeClr val="tx1"/>
              </a:solidFill>
              <a:latin typeface="ＭＳ ゴシック" panose="020B0609070205080204" pitchFamily="49" charset="-128"/>
              <a:ea typeface="ＭＳ ゴシック" panose="020B0609070205080204" pitchFamily="49" charset="-128"/>
            </a:rPr>
            <a:t>               </a:t>
          </a:r>
          <a:r>
            <a:rPr kumimoji="1" lang="en-US" altLang="ja-JP" sz="1050" b="0" i="0" baseline="0">
              <a:solidFill>
                <a:schemeClr val="tx1"/>
              </a:solidFill>
              <a:latin typeface="ＭＳ ゴシック" panose="020B0609070205080204" pitchFamily="49" charset="-128"/>
              <a:ea typeface="ＭＳ ゴシック" panose="020B0609070205080204" pitchFamily="49" charset="-128"/>
            </a:rPr>
            <a:t>1.5</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職員旅費             </a:t>
          </a:r>
          <a:r>
            <a:rPr kumimoji="1" lang="en-US" altLang="ja-JP" sz="1050" b="0" i="0">
              <a:latin typeface="ＭＳ ゴシック" panose="020B0609070205080204" pitchFamily="49" charset="-128"/>
              <a:ea typeface="ＭＳ ゴシック" panose="020B0609070205080204" pitchFamily="49" charset="-128"/>
            </a:rPr>
            <a:t>0.3</a:t>
          </a:r>
          <a:r>
            <a:rPr kumimoji="1" lang="ja-JP" altLang="en-US" sz="1050" b="0" i="0">
              <a:latin typeface="ＭＳ ゴシック" panose="020B0609070205080204" pitchFamily="49" charset="-128"/>
              <a:ea typeface="ＭＳ ゴシック" panose="020B0609070205080204" pitchFamily="49" charset="-128"/>
            </a:rPr>
            <a:t>百万</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委員等旅費　         </a:t>
          </a:r>
          <a:r>
            <a:rPr kumimoji="1" lang="en-US" altLang="ja-JP" sz="1050" b="0" i="0">
              <a:latin typeface="ＭＳ ゴシック" panose="020B0609070205080204" pitchFamily="49" charset="-128"/>
              <a:ea typeface="ＭＳ ゴシック" panose="020B0609070205080204" pitchFamily="49" charset="-128"/>
            </a:rPr>
            <a:t>0.5</a:t>
          </a:r>
          <a:r>
            <a:rPr kumimoji="1" lang="ja-JP" altLang="en-US" sz="1050" b="0" i="0">
              <a:latin typeface="ＭＳ ゴシック" panose="020B0609070205080204" pitchFamily="49" charset="-128"/>
              <a:ea typeface="ＭＳ ゴシック" panose="020B0609070205080204" pitchFamily="49" charset="-128"/>
            </a:rPr>
            <a:t>百万</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教職員研修費　</a:t>
          </a:r>
          <a:r>
            <a:rPr kumimoji="1" lang="en-US" altLang="ja-JP" sz="1050" b="0" i="0" baseline="0">
              <a:latin typeface="ＭＳ ゴシック" panose="020B0609070205080204" pitchFamily="49" charset="-128"/>
              <a:ea typeface="ＭＳ ゴシック" panose="020B0609070205080204" pitchFamily="49" charset="-128"/>
            </a:rPr>
            <a:t>     </a:t>
          </a:r>
          <a:r>
            <a:rPr kumimoji="1" lang="ja-JP" altLang="en-US" sz="1050" b="0" i="0" baseline="0">
              <a:latin typeface="ＭＳ ゴシック" panose="020B0609070205080204" pitchFamily="49" charset="-128"/>
              <a:ea typeface="ＭＳ ゴシック" panose="020B0609070205080204" pitchFamily="49" charset="-128"/>
            </a:rPr>
            <a:t>　</a:t>
          </a:r>
          <a:r>
            <a:rPr kumimoji="1" lang="en-US" altLang="ja-JP" sz="1050" b="0" i="0" baseline="0">
              <a:latin typeface="ＭＳ ゴシック" panose="020B0609070205080204" pitchFamily="49" charset="-128"/>
              <a:ea typeface="ＭＳ ゴシック" panose="020B0609070205080204" pitchFamily="49" charset="-128"/>
            </a:rPr>
            <a:t>0.8</a:t>
          </a:r>
          <a:r>
            <a:rPr kumimoji="1" lang="ja-JP" altLang="en-US" sz="1050" b="0" i="0">
              <a:latin typeface="ＭＳ ゴシック" panose="020B0609070205080204" pitchFamily="49" charset="-128"/>
              <a:ea typeface="ＭＳ ゴシック" panose="020B0609070205080204" pitchFamily="49" charset="-128"/>
            </a:rPr>
            <a:t>百万　を含む</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初等中等教育等</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振興事業委託費　　　</a:t>
          </a:r>
          <a:r>
            <a:rPr kumimoji="1" lang="ja-JP" altLang="en-US" sz="1050" b="0" i="0">
              <a:solidFill>
                <a:schemeClr val="tx1"/>
              </a:solidFill>
              <a:latin typeface="ＭＳ ゴシック" panose="020B0609070205080204" pitchFamily="49" charset="-128"/>
              <a:ea typeface="ＭＳ ゴシック" panose="020B0609070205080204" pitchFamily="49" charset="-128"/>
            </a:rPr>
            <a:t>  </a:t>
          </a:r>
          <a:r>
            <a:rPr kumimoji="1" lang="en-US" altLang="ja-JP" sz="1050" b="0" i="0">
              <a:solidFill>
                <a:schemeClr val="tx1"/>
              </a:solidFill>
              <a:latin typeface="ＭＳ ゴシック" panose="020B0609070205080204" pitchFamily="49" charset="-128"/>
              <a:ea typeface="ＭＳ ゴシック" panose="020B0609070205080204" pitchFamily="49" charset="-128"/>
            </a:rPr>
            <a:t>14</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教育支援体制整備</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事業補助金　</a:t>
          </a:r>
          <a:r>
            <a:rPr kumimoji="1" lang="ja-JP" altLang="en-US" sz="1050" b="0" i="0">
              <a:solidFill>
                <a:schemeClr val="tx1"/>
              </a:solidFill>
              <a:latin typeface="ＭＳ ゴシック" panose="020B0609070205080204" pitchFamily="49" charset="-128"/>
              <a:ea typeface="ＭＳ ゴシック" panose="020B0609070205080204" pitchFamily="49" charset="-128"/>
            </a:rPr>
            <a:t>         </a:t>
          </a:r>
          <a:r>
            <a:rPr kumimoji="1" lang="en-US" altLang="ja-JP" sz="1050" b="0" i="0">
              <a:solidFill>
                <a:schemeClr val="tx1"/>
              </a:solidFill>
              <a:latin typeface="ＭＳ ゴシック" panose="020B0609070205080204" pitchFamily="49" charset="-128"/>
              <a:ea typeface="ＭＳ ゴシック" panose="020B0609070205080204" pitchFamily="49" charset="-128"/>
            </a:rPr>
            <a:t>210</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endParaRPr kumimoji="1" lang="ja-JP" altLang="en-US" sz="1100">
            <a:latin typeface="+mn-ea"/>
            <a:ea typeface="+mn-ea"/>
          </a:endParaRPr>
        </a:p>
      </xdr:txBody>
    </xdr:sp>
    <xdr:clientData/>
  </xdr:twoCellAnchor>
  <xdr:twoCellAnchor>
    <xdr:from>
      <xdr:col>34</xdr:col>
      <xdr:colOff>176889</xdr:colOff>
      <xdr:row>740</xdr:row>
      <xdr:rowOff>54429</xdr:rowOff>
    </xdr:from>
    <xdr:to>
      <xdr:col>37</xdr:col>
      <xdr:colOff>5470</xdr:colOff>
      <xdr:row>744</xdr:row>
      <xdr:rowOff>317500</xdr:rowOff>
    </xdr:to>
    <xdr:pic>
      <xdr:nvPicPr>
        <xdr:cNvPr id="12" name="図 11">
          <a:extLst>
            <a:ext uri="{FF2B5EF4-FFF2-40B4-BE49-F238E27FC236}">
              <a16:creationId xmlns:a16="http://schemas.microsoft.com/office/drawing/2014/main" id="{B721B4AE-2B4E-443B-962C-C4CE9E88C76A}"/>
            </a:ext>
          </a:extLst>
        </xdr:cNvPr>
        <xdr:cNvPicPr>
          <a:picLocks noChangeAspect="1"/>
        </xdr:cNvPicPr>
      </xdr:nvPicPr>
      <xdr:blipFill>
        <a:blip xmlns:r="http://schemas.openxmlformats.org/officeDocument/2006/relationships" r:embed="rId1"/>
        <a:stretch>
          <a:fillRect/>
        </a:stretch>
      </xdr:blipFill>
      <xdr:spPr>
        <a:xfrm flipH="1">
          <a:off x="7013722" y="50230012"/>
          <a:ext cx="431831" cy="1660071"/>
        </a:xfrm>
        <a:prstGeom prst="rect">
          <a:avLst/>
        </a:prstGeom>
      </xdr:spPr>
    </xdr:pic>
    <xdr:clientData/>
  </xdr:twoCellAnchor>
  <xdr:twoCellAnchor>
    <xdr:from>
      <xdr:col>23</xdr:col>
      <xdr:colOff>130023</xdr:colOff>
      <xdr:row>746</xdr:row>
      <xdr:rowOff>291797</xdr:rowOff>
    </xdr:from>
    <xdr:to>
      <xdr:col>36</xdr:col>
      <xdr:colOff>65011</xdr:colOff>
      <xdr:row>749</xdr:row>
      <xdr:rowOff>278190</xdr:rowOff>
    </xdr:to>
    <xdr:sp macro="" textlink="">
      <xdr:nvSpPr>
        <xdr:cNvPr id="24" name="テキスト ボックス 23">
          <a:extLst>
            <a:ext uri="{FF2B5EF4-FFF2-40B4-BE49-F238E27FC236}">
              <a16:creationId xmlns:a16="http://schemas.microsoft.com/office/drawing/2014/main" id="{C88B014B-0CF8-44EE-826B-6217A4E3B11E}"/>
            </a:ext>
          </a:extLst>
        </xdr:cNvPr>
        <xdr:cNvSpPr txBox="1"/>
      </xdr:nvSpPr>
      <xdr:spPr>
        <a:xfrm>
          <a:off x="4754940" y="55642630"/>
          <a:ext cx="2549071" cy="103414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外国人児童生徒等教育を担う教員の養成・研修モデルプログラム開発事業</a:t>
          </a:r>
        </a:p>
      </xdr:txBody>
    </xdr:sp>
    <xdr:clientData/>
  </xdr:twoCellAnchor>
  <xdr:twoCellAnchor>
    <xdr:from>
      <xdr:col>37</xdr:col>
      <xdr:colOff>195037</xdr:colOff>
      <xdr:row>746</xdr:row>
      <xdr:rowOff>302381</xdr:rowOff>
    </xdr:from>
    <xdr:to>
      <xdr:col>49</xdr:col>
      <xdr:colOff>331108</xdr:colOff>
      <xdr:row>749</xdr:row>
      <xdr:rowOff>288774</xdr:rowOff>
    </xdr:to>
    <xdr:sp macro="" textlink="">
      <xdr:nvSpPr>
        <xdr:cNvPr id="26" name="テキスト ボックス 25">
          <a:extLst>
            <a:ext uri="{FF2B5EF4-FFF2-40B4-BE49-F238E27FC236}">
              <a16:creationId xmlns:a16="http://schemas.microsoft.com/office/drawing/2014/main" id="{02BBFBE5-73C5-4444-B9B6-1320D3EA8C97}"/>
            </a:ext>
          </a:extLst>
        </xdr:cNvPr>
        <xdr:cNvSpPr txBox="1"/>
      </xdr:nvSpPr>
      <xdr:spPr>
        <a:xfrm>
          <a:off x="7635120" y="55653214"/>
          <a:ext cx="2549071" cy="103414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日本語指導が必要な児童生徒等の教育支援基盤整備事業</a:t>
          </a:r>
        </a:p>
      </xdr:txBody>
    </xdr:sp>
    <xdr:clientData/>
  </xdr:twoCellAnchor>
  <xdr:twoCellAnchor>
    <xdr:from>
      <xdr:col>6</xdr:col>
      <xdr:colOff>117929</xdr:colOff>
      <xdr:row>758</xdr:row>
      <xdr:rowOff>125487</xdr:rowOff>
    </xdr:from>
    <xdr:to>
      <xdr:col>23</xdr:col>
      <xdr:colOff>63501</xdr:colOff>
      <xdr:row>760</xdr:row>
      <xdr:rowOff>154359</xdr:rowOff>
    </xdr:to>
    <xdr:sp macro="" textlink="">
      <xdr:nvSpPr>
        <xdr:cNvPr id="30" name="テキスト ボックス 29">
          <a:extLst>
            <a:ext uri="{FF2B5EF4-FFF2-40B4-BE49-F238E27FC236}">
              <a16:creationId xmlns:a16="http://schemas.microsoft.com/office/drawing/2014/main" id="{73503390-2433-4AF9-86E6-CAEB96EE35FC}"/>
            </a:ext>
          </a:extLst>
        </xdr:cNvPr>
        <xdr:cNvSpPr txBox="1"/>
      </xdr:nvSpPr>
      <xdr:spPr>
        <a:xfrm>
          <a:off x="1324429" y="60302320"/>
          <a:ext cx="3363989" cy="1066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自治体は、帰国・外国人児童生徒の受入から卒業後の進路まで一貫した支援体制の構築を図るため、受入促進・日本語指導の充実・支援体制の整備等に</a:t>
          </a:r>
          <a:r>
            <a:rPr kumimoji="1" lang="ja-JP" altLang="en-US" sz="1100">
              <a:solidFill>
                <a:schemeClr val="dk1"/>
              </a:solidFill>
              <a:effectLst/>
              <a:latin typeface="+mn-lt"/>
              <a:ea typeface="+mn-ea"/>
              <a:cs typeface="+mn-cs"/>
            </a:rPr>
            <a:t>対する支援</a:t>
          </a:r>
          <a:r>
            <a:rPr kumimoji="1" lang="ja-JP" altLang="ja-JP" sz="1100">
              <a:solidFill>
                <a:schemeClr val="dk1"/>
              </a:solidFill>
              <a:effectLst/>
              <a:latin typeface="+mn-lt"/>
              <a:ea typeface="+mn-ea"/>
              <a:cs typeface="+mn-cs"/>
            </a:rPr>
            <a:t>を行う。</a:t>
          </a:r>
          <a:endParaRPr lang="ja-JP" altLang="ja-JP">
            <a:effectLst/>
          </a:endParaRPr>
        </a:p>
        <a:p>
          <a:endParaRPr kumimoji="1" lang="ja-JP" altLang="en-US" sz="1100"/>
        </a:p>
      </xdr:txBody>
    </xdr:sp>
    <xdr:clientData/>
  </xdr:twoCellAnchor>
  <xdr:twoCellAnchor>
    <xdr:from>
      <xdr:col>6</xdr:col>
      <xdr:colOff>102810</xdr:colOff>
      <xdr:row>758</xdr:row>
      <xdr:rowOff>151190</xdr:rowOff>
    </xdr:from>
    <xdr:to>
      <xdr:col>23</xdr:col>
      <xdr:colOff>10584</xdr:colOff>
      <xdr:row>760</xdr:row>
      <xdr:rowOff>43844</xdr:rowOff>
    </xdr:to>
    <xdr:pic>
      <xdr:nvPicPr>
        <xdr:cNvPr id="28" name="図 27">
          <a:extLst>
            <a:ext uri="{FF2B5EF4-FFF2-40B4-BE49-F238E27FC236}">
              <a16:creationId xmlns:a16="http://schemas.microsoft.com/office/drawing/2014/main" id="{3503ABB3-835A-4CE5-944E-DB6CE0F9FDE5}"/>
            </a:ext>
          </a:extLst>
        </xdr:cNvPr>
        <xdr:cNvPicPr>
          <a:picLocks noChangeAspect="1"/>
        </xdr:cNvPicPr>
      </xdr:nvPicPr>
      <xdr:blipFill>
        <a:blip xmlns:r="http://schemas.openxmlformats.org/officeDocument/2006/relationships" r:embed="rId2"/>
        <a:stretch>
          <a:fillRect/>
        </a:stretch>
      </xdr:blipFill>
      <xdr:spPr>
        <a:xfrm>
          <a:off x="1309310" y="60328023"/>
          <a:ext cx="3326191" cy="929821"/>
        </a:xfrm>
        <a:prstGeom prst="rect">
          <a:avLst/>
        </a:prstGeom>
      </xdr:spPr>
    </xdr:pic>
    <xdr:clientData/>
  </xdr:twoCellAnchor>
  <xdr:twoCellAnchor>
    <xdr:from>
      <xdr:col>24</xdr:col>
      <xdr:colOff>104323</xdr:colOff>
      <xdr:row>756</xdr:row>
      <xdr:rowOff>430892</xdr:rowOff>
    </xdr:from>
    <xdr:to>
      <xdr:col>36</xdr:col>
      <xdr:colOff>185965</xdr:colOff>
      <xdr:row>758</xdr:row>
      <xdr:rowOff>268043</xdr:rowOff>
    </xdr:to>
    <xdr:sp macro="" textlink="">
      <xdr:nvSpPr>
        <xdr:cNvPr id="31" name="正方形/長方形 30">
          <a:extLst>
            <a:ext uri="{FF2B5EF4-FFF2-40B4-BE49-F238E27FC236}">
              <a16:creationId xmlns:a16="http://schemas.microsoft.com/office/drawing/2014/main" id="{2320A16C-53B7-459F-B517-157935FEE333}"/>
            </a:ext>
          </a:extLst>
        </xdr:cNvPr>
        <xdr:cNvSpPr/>
      </xdr:nvSpPr>
      <xdr:spPr>
        <a:xfrm>
          <a:off x="4930323" y="59274225"/>
          <a:ext cx="2494642" cy="11706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外国人児童生徒等教育を担う教員の養成・研修のため、現職教員研修や教員養成課程</a:t>
          </a:r>
          <a:r>
            <a:rPr kumimoji="1" lang="ja-JP" altLang="en-US" sz="1100">
              <a:solidFill>
                <a:sysClr val="windowText" lastClr="000000"/>
              </a:solidFill>
              <a:effectLst/>
              <a:latin typeface="+mn-lt"/>
              <a:ea typeface="+mn-ea"/>
              <a:cs typeface="+mn-cs"/>
            </a:rPr>
            <a:t>において活用できる</a:t>
          </a:r>
          <a:r>
            <a:rPr kumimoji="1" lang="ja-JP" altLang="ja-JP" sz="1100">
              <a:solidFill>
                <a:sysClr val="windowText" lastClr="000000"/>
              </a:solidFill>
              <a:effectLst/>
              <a:latin typeface="+mn-lt"/>
              <a:ea typeface="+mn-ea"/>
              <a:cs typeface="+mn-cs"/>
            </a:rPr>
            <a:t>体系的モデルプログラム開発</a:t>
          </a:r>
          <a:r>
            <a:rPr kumimoji="1" lang="ja-JP" altLang="en-US" sz="1100">
              <a:solidFill>
                <a:sysClr val="windowText" lastClr="000000"/>
              </a:solidFill>
              <a:effectLst/>
              <a:latin typeface="+mn-lt"/>
              <a:ea typeface="+mn-ea"/>
              <a:cs typeface="+mn-cs"/>
            </a:rPr>
            <a:t>を実施。</a:t>
          </a:r>
          <a:endParaRPr lang="ja-JP" altLang="ja-JP">
            <a:solidFill>
              <a:sysClr val="windowText" lastClr="000000"/>
            </a:solidFill>
            <a:effectLst/>
          </a:endParaRPr>
        </a:p>
      </xdr:txBody>
    </xdr:sp>
    <xdr:clientData/>
  </xdr:twoCellAnchor>
  <xdr:twoCellAnchor>
    <xdr:from>
      <xdr:col>24</xdr:col>
      <xdr:colOff>99785</xdr:colOff>
      <xdr:row>756</xdr:row>
      <xdr:rowOff>350763</xdr:rowOff>
    </xdr:from>
    <xdr:to>
      <xdr:col>36</xdr:col>
      <xdr:colOff>99785</xdr:colOff>
      <xdr:row>758</xdr:row>
      <xdr:rowOff>119441</xdr:rowOff>
    </xdr:to>
    <xdr:pic>
      <xdr:nvPicPr>
        <xdr:cNvPr id="32" name="図 31">
          <a:extLst>
            <a:ext uri="{FF2B5EF4-FFF2-40B4-BE49-F238E27FC236}">
              <a16:creationId xmlns:a16="http://schemas.microsoft.com/office/drawing/2014/main" id="{FFC6EC4D-AA44-41F6-BD28-8E8B19697F1A}"/>
            </a:ext>
          </a:extLst>
        </xdr:cNvPr>
        <xdr:cNvPicPr>
          <a:picLocks noChangeAspect="1"/>
        </xdr:cNvPicPr>
      </xdr:nvPicPr>
      <xdr:blipFill>
        <a:blip xmlns:r="http://schemas.openxmlformats.org/officeDocument/2006/relationships" r:embed="rId3"/>
        <a:stretch>
          <a:fillRect/>
        </a:stretch>
      </xdr:blipFill>
      <xdr:spPr>
        <a:xfrm>
          <a:off x="4925785" y="59194096"/>
          <a:ext cx="2413000" cy="1102178"/>
        </a:xfrm>
        <a:prstGeom prst="rect">
          <a:avLst/>
        </a:prstGeom>
      </xdr:spPr>
    </xdr:pic>
    <xdr:clientData/>
  </xdr:twoCellAnchor>
  <xdr:twoCellAnchor>
    <xdr:from>
      <xdr:col>38</xdr:col>
      <xdr:colOff>78620</xdr:colOff>
      <xdr:row>756</xdr:row>
      <xdr:rowOff>409726</xdr:rowOff>
    </xdr:from>
    <xdr:to>
      <xdr:col>49</xdr:col>
      <xdr:colOff>364369</xdr:colOff>
      <xdr:row>758</xdr:row>
      <xdr:rowOff>368905</xdr:rowOff>
    </xdr:to>
    <xdr:sp macro="" textlink="">
      <xdr:nvSpPr>
        <xdr:cNvPr id="33" name="正方形/長方形 32">
          <a:extLst>
            <a:ext uri="{FF2B5EF4-FFF2-40B4-BE49-F238E27FC236}">
              <a16:creationId xmlns:a16="http://schemas.microsoft.com/office/drawing/2014/main" id="{8CB2BA8F-C37F-4C7C-BCD1-564A770D6FA4}"/>
            </a:ext>
          </a:extLst>
        </xdr:cNvPr>
        <xdr:cNvSpPr/>
      </xdr:nvSpPr>
      <xdr:spPr>
        <a:xfrm>
          <a:off x="7719787" y="59253059"/>
          <a:ext cx="2497665" cy="12926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日本語指導が必要な児童生徒等の指導・支援のため、先進地域において作成した教材や資料等の成果を集約・共有するためのポータルサイトの維持管理を行う。</a:t>
          </a:r>
          <a:endParaRPr lang="ja-JP" altLang="ja-JP">
            <a:solidFill>
              <a:sysClr val="windowText" lastClr="000000"/>
            </a:solidFill>
            <a:effectLst/>
          </a:endParaRPr>
        </a:p>
      </xdr:txBody>
    </xdr:sp>
    <xdr:clientData/>
  </xdr:twoCellAnchor>
  <xdr:twoCellAnchor>
    <xdr:from>
      <xdr:col>38</xdr:col>
      <xdr:colOff>43847</xdr:colOff>
      <xdr:row>756</xdr:row>
      <xdr:rowOff>374952</xdr:rowOff>
    </xdr:from>
    <xdr:to>
      <xdr:col>49</xdr:col>
      <xdr:colOff>247954</xdr:colOff>
      <xdr:row>758</xdr:row>
      <xdr:rowOff>93738</xdr:rowOff>
    </xdr:to>
    <xdr:pic>
      <xdr:nvPicPr>
        <xdr:cNvPr id="36" name="図 35">
          <a:extLst>
            <a:ext uri="{FF2B5EF4-FFF2-40B4-BE49-F238E27FC236}">
              <a16:creationId xmlns:a16="http://schemas.microsoft.com/office/drawing/2014/main" id="{6D99D897-3A9D-4FB3-A06C-C0E2C40D8FAC}"/>
            </a:ext>
          </a:extLst>
        </xdr:cNvPr>
        <xdr:cNvPicPr>
          <a:picLocks noChangeAspect="1"/>
        </xdr:cNvPicPr>
      </xdr:nvPicPr>
      <xdr:blipFill>
        <a:blip xmlns:r="http://schemas.openxmlformats.org/officeDocument/2006/relationships" r:embed="rId3"/>
        <a:stretch>
          <a:fillRect/>
        </a:stretch>
      </xdr:blipFill>
      <xdr:spPr>
        <a:xfrm>
          <a:off x="7685014" y="59218285"/>
          <a:ext cx="2416023" cy="1052286"/>
        </a:xfrm>
        <a:prstGeom prst="rect">
          <a:avLst/>
        </a:prstGeom>
      </xdr:spPr>
    </xdr:pic>
    <xdr:clientData/>
  </xdr:twoCellAnchor>
  <xdr:twoCellAnchor>
    <xdr:from>
      <xdr:col>8</xdr:col>
      <xdr:colOff>158750</xdr:colOff>
      <xdr:row>746</xdr:row>
      <xdr:rowOff>243416</xdr:rowOff>
    </xdr:from>
    <xdr:to>
      <xdr:col>21</xdr:col>
      <xdr:colOff>93738</xdr:colOff>
      <xdr:row>749</xdr:row>
      <xdr:rowOff>229809</xdr:rowOff>
    </xdr:to>
    <xdr:sp macro="" textlink="">
      <xdr:nvSpPr>
        <xdr:cNvPr id="23" name="テキスト ボックス 22">
          <a:extLst>
            <a:ext uri="{FF2B5EF4-FFF2-40B4-BE49-F238E27FC236}">
              <a16:creationId xmlns:a16="http://schemas.microsoft.com/office/drawing/2014/main" id="{6F3509FC-935C-4533-B41B-81607EF46D03}"/>
            </a:ext>
          </a:extLst>
        </xdr:cNvPr>
        <xdr:cNvSpPr txBox="1"/>
      </xdr:nvSpPr>
      <xdr:spPr>
        <a:xfrm>
          <a:off x="1767417" y="55594249"/>
          <a:ext cx="2549071" cy="103414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教育支援体制整備事業費補助金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430" zoomScale="80" zoomScaleNormal="75" zoomScaleSheetLayoutView="80" zoomScalePageLayoutView="85" workbookViewId="0">
      <selection activeCell="BD120" sqref="BD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v>
      </c>
      <c r="AT2" s="220"/>
      <c r="AU2" s="220"/>
      <c r="AV2" s="52" t="str">
        <f>IF(AW2="", "", "-")</f>
        <v/>
      </c>
      <c r="AW2" s="399"/>
      <c r="AX2" s="399"/>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605</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606</v>
      </c>
      <c r="AF5" s="717"/>
      <c r="AG5" s="717"/>
      <c r="AH5" s="717"/>
      <c r="AI5" s="717"/>
      <c r="AJ5" s="717"/>
      <c r="AK5" s="717"/>
      <c r="AL5" s="717"/>
      <c r="AM5" s="717"/>
      <c r="AN5" s="717"/>
      <c r="AO5" s="717"/>
      <c r="AP5" s="718"/>
      <c r="AQ5" s="719" t="s">
        <v>608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5.5" customHeight="1" x14ac:dyDescent="0.15">
      <c r="A7" s="826" t="s">
        <v>22</v>
      </c>
      <c r="B7" s="827"/>
      <c r="C7" s="827"/>
      <c r="D7" s="827"/>
      <c r="E7" s="827"/>
      <c r="F7" s="828"/>
      <c r="G7" s="829" t="s">
        <v>705</v>
      </c>
      <c r="H7" s="830"/>
      <c r="I7" s="830"/>
      <c r="J7" s="830"/>
      <c r="K7" s="830"/>
      <c r="L7" s="830"/>
      <c r="M7" s="830"/>
      <c r="N7" s="830"/>
      <c r="O7" s="830"/>
      <c r="P7" s="830"/>
      <c r="Q7" s="830"/>
      <c r="R7" s="830"/>
      <c r="S7" s="830"/>
      <c r="T7" s="830"/>
      <c r="U7" s="830"/>
      <c r="V7" s="830"/>
      <c r="W7" s="830"/>
      <c r="X7" s="831"/>
      <c r="Y7" s="397" t="s">
        <v>509</v>
      </c>
      <c r="Z7" s="296"/>
      <c r="AA7" s="296"/>
      <c r="AB7" s="296"/>
      <c r="AC7" s="296"/>
      <c r="AD7" s="398"/>
      <c r="AE7" s="385" t="s">
        <v>706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60.5" customHeight="1" x14ac:dyDescent="0.15">
      <c r="A10" s="739" t="s">
        <v>30</v>
      </c>
      <c r="B10" s="740"/>
      <c r="C10" s="740"/>
      <c r="D10" s="740"/>
      <c r="E10" s="740"/>
      <c r="F10" s="740"/>
      <c r="G10" s="672" t="s">
        <v>666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231</v>
      </c>
      <c r="Q13" s="109"/>
      <c r="R13" s="109"/>
      <c r="S13" s="109"/>
      <c r="T13" s="109"/>
      <c r="U13" s="109"/>
      <c r="V13" s="110"/>
      <c r="W13" s="108">
        <v>260</v>
      </c>
      <c r="X13" s="109"/>
      <c r="Y13" s="109"/>
      <c r="Z13" s="109"/>
      <c r="AA13" s="109"/>
      <c r="AB13" s="109"/>
      <c r="AC13" s="110"/>
      <c r="AD13" s="108">
        <v>228.6</v>
      </c>
      <c r="AE13" s="109"/>
      <c r="AF13" s="109"/>
      <c r="AG13" s="109"/>
      <c r="AH13" s="109"/>
      <c r="AI13" s="109"/>
      <c r="AJ13" s="110"/>
      <c r="AK13" s="108">
        <v>503.6</v>
      </c>
      <c r="AL13" s="109"/>
      <c r="AM13" s="109"/>
      <c r="AN13" s="109"/>
      <c r="AO13" s="109"/>
      <c r="AP13" s="109"/>
      <c r="AQ13" s="110"/>
      <c r="AR13" s="105">
        <v>825.7</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565</v>
      </c>
      <c r="Q14" s="109"/>
      <c r="R14" s="109"/>
      <c r="S14" s="109"/>
      <c r="T14" s="109"/>
      <c r="U14" s="109"/>
      <c r="V14" s="110"/>
      <c r="W14" s="108" t="s">
        <v>565</v>
      </c>
      <c r="X14" s="109"/>
      <c r="Y14" s="109"/>
      <c r="Z14" s="109"/>
      <c r="AA14" s="109"/>
      <c r="AB14" s="109"/>
      <c r="AC14" s="110"/>
      <c r="AD14" s="108" t="s">
        <v>607</v>
      </c>
      <c r="AE14" s="109"/>
      <c r="AF14" s="109"/>
      <c r="AG14" s="109"/>
      <c r="AH14" s="109"/>
      <c r="AI14" s="109"/>
      <c r="AJ14" s="110"/>
      <c r="AK14" s="108" t="s">
        <v>692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692</v>
      </c>
      <c r="AL15" s="109"/>
      <c r="AM15" s="109"/>
      <c r="AN15" s="109"/>
      <c r="AO15" s="109"/>
      <c r="AP15" s="109"/>
      <c r="AQ15" s="110"/>
      <c r="AR15" s="108" t="s">
        <v>692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692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692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231</v>
      </c>
      <c r="Q18" s="115"/>
      <c r="R18" s="115"/>
      <c r="S18" s="115"/>
      <c r="T18" s="115"/>
      <c r="U18" s="115"/>
      <c r="V18" s="116"/>
      <c r="W18" s="114">
        <f>SUM(W13:AC17)</f>
        <v>260</v>
      </c>
      <c r="X18" s="115"/>
      <c r="Y18" s="115"/>
      <c r="Z18" s="115"/>
      <c r="AA18" s="115"/>
      <c r="AB18" s="115"/>
      <c r="AC18" s="116"/>
      <c r="AD18" s="114">
        <f>SUM(AD13:AJ17)</f>
        <v>228.6</v>
      </c>
      <c r="AE18" s="115"/>
      <c r="AF18" s="115"/>
      <c r="AG18" s="115"/>
      <c r="AH18" s="115"/>
      <c r="AI18" s="115"/>
      <c r="AJ18" s="116"/>
      <c r="AK18" s="114">
        <f>SUM(AK13:AQ17)</f>
        <v>503.6</v>
      </c>
      <c r="AL18" s="115"/>
      <c r="AM18" s="115"/>
      <c r="AN18" s="115"/>
      <c r="AO18" s="115"/>
      <c r="AP18" s="115"/>
      <c r="AQ18" s="116"/>
      <c r="AR18" s="114">
        <f>SUM(AR13:AX17)</f>
        <v>825.7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206</v>
      </c>
      <c r="Q19" s="109"/>
      <c r="R19" s="109"/>
      <c r="S19" s="109"/>
      <c r="T19" s="109"/>
      <c r="U19" s="109"/>
      <c r="V19" s="110"/>
      <c r="W19" s="108">
        <v>256</v>
      </c>
      <c r="X19" s="109"/>
      <c r="Y19" s="109"/>
      <c r="Z19" s="109"/>
      <c r="AA19" s="109"/>
      <c r="AB19" s="109"/>
      <c r="AC19" s="110"/>
      <c r="AD19" s="108">
        <v>227.2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0.89177489177489178</v>
      </c>
      <c r="Q20" s="539"/>
      <c r="R20" s="539"/>
      <c r="S20" s="539"/>
      <c r="T20" s="539"/>
      <c r="U20" s="539"/>
      <c r="V20" s="539"/>
      <c r="W20" s="539">
        <f t="shared" ref="W20" si="0">IF(W18=0, "-", SUM(W19)/W18)</f>
        <v>0.98461538461538467</v>
      </c>
      <c r="X20" s="539"/>
      <c r="Y20" s="539"/>
      <c r="Z20" s="539"/>
      <c r="AA20" s="539"/>
      <c r="AB20" s="539"/>
      <c r="AC20" s="539"/>
      <c r="AD20" s="539">
        <f t="shared" ref="AD20" si="1">IF(AD18=0, "-", SUM(AD19)/AD18)</f>
        <v>0.99387576552930879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476</v>
      </c>
      <c r="H21" s="929"/>
      <c r="I21" s="929"/>
      <c r="J21" s="929"/>
      <c r="K21" s="929"/>
      <c r="L21" s="929"/>
      <c r="M21" s="929"/>
      <c r="N21" s="929"/>
      <c r="O21" s="929"/>
      <c r="P21" s="539">
        <f>IF(P19=0, "-", SUM(P19)/SUM(P13,P14))</f>
        <v>0.89177489177489178</v>
      </c>
      <c r="Q21" s="539"/>
      <c r="R21" s="539"/>
      <c r="S21" s="539"/>
      <c r="T21" s="539"/>
      <c r="U21" s="539"/>
      <c r="V21" s="539"/>
      <c r="W21" s="539">
        <f t="shared" ref="W21" si="2">IF(W19=0, "-", SUM(W19)/SUM(W13,W14))</f>
        <v>0.98461538461538467</v>
      </c>
      <c r="X21" s="539"/>
      <c r="Y21" s="539"/>
      <c r="Z21" s="539"/>
      <c r="AA21" s="539"/>
      <c r="AB21" s="539"/>
      <c r="AC21" s="539"/>
      <c r="AD21" s="539">
        <f t="shared" ref="AD21" si="3">IF(AD19=0, "-", SUM(AD19)/SUM(AD13,AD14))</f>
        <v>0.99387576552930879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5.25" customHeight="1" x14ac:dyDescent="0.15">
      <c r="A23" s="201"/>
      <c r="B23" s="202"/>
      <c r="C23" s="202"/>
      <c r="D23" s="202"/>
      <c r="E23" s="202"/>
      <c r="F23" s="203"/>
      <c r="G23" s="186" t="s">
        <v>697</v>
      </c>
      <c r="H23" s="187"/>
      <c r="I23" s="187"/>
      <c r="J23" s="187"/>
      <c r="K23" s="187"/>
      <c r="L23" s="187"/>
      <c r="M23" s="187"/>
      <c r="N23" s="187"/>
      <c r="O23" s="188"/>
      <c r="P23" s="105">
        <v>490</v>
      </c>
      <c r="Q23" s="106"/>
      <c r="R23" s="106"/>
      <c r="S23" s="106"/>
      <c r="T23" s="106"/>
      <c r="U23" s="106"/>
      <c r="V23" s="107"/>
      <c r="W23" s="105">
        <v>763.9</v>
      </c>
      <c r="X23" s="106"/>
      <c r="Y23" s="106"/>
      <c r="Z23" s="106"/>
      <c r="AA23" s="106"/>
      <c r="AB23" s="106"/>
      <c r="AC23" s="107"/>
      <c r="AD23" s="209" t="s">
        <v>702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12.3</v>
      </c>
      <c r="Q24" s="109"/>
      <c r="R24" s="109"/>
      <c r="S24" s="109"/>
      <c r="T24" s="109"/>
      <c r="U24" s="109"/>
      <c r="V24" s="110"/>
      <c r="W24" s="108">
        <v>55.3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693</v>
      </c>
      <c r="H25" s="190"/>
      <c r="I25" s="190"/>
      <c r="J25" s="190"/>
      <c r="K25" s="190"/>
      <c r="L25" s="190"/>
      <c r="M25" s="190"/>
      <c r="N25" s="190"/>
      <c r="O25" s="191"/>
      <c r="P25" s="108">
        <v>0.2</v>
      </c>
      <c r="Q25" s="109"/>
      <c r="R25" s="109"/>
      <c r="S25" s="109"/>
      <c r="T25" s="109"/>
      <c r="U25" s="109"/>
      <c r="V25" s="110"/>
      <c r="W25" s="108">
        <v>2.8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694</v>
      </c>
      <c r="H26" s="190"/>
      <c r="I26" s="190"/>
      <c r="J26" s="190"/>
      <c r="K26" s="190"/>
      <c r="L26" s="190"/>
      <c r="M26" s="190"/>
      <c r="N26" s="190"/>
      <c r="O26" s="191"/>
      <c r="P26" s="108">
        <v>0.8</v>
      </c>
      <c r="Q26" s="109"/>
      <c r="R26" s="109"/>
      <c r="S26" s="109"/>
      <c r="T26" s="109"/>
      <c r="U26" s="109"/>
      <c r="V26" s="110"/>
      <c r="W26" s="108">
        <v>1.9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575</v>
      </c>
      <c r="H27" s="190"/>
      <c r="I27" s="190"/>
      <c r="J27" s="190"/>
      <c r="K27" s="190"/>
      <c r="L27" s="190"/>
      <c r="M27" s="190"/>
      <c r="N27" s="190"/>
      <c r="O27" s="191"/>
      <c r="P27" s="108">
        <v>0.2</v>
      </c>
      <c r="Q27" s="109"/>
      <c r="R27" s="109"/>
      <c r="S27" s="109"/>
      <c r="T27" s="109"/>
      <c r="U27" s="109"/>
      <c r="V27" s="110"/>
      <c r="W27" s="108">
        <v>1.6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0.10000000000002274</v>
      </c>
      <c r="Q28" s="115"/>
      <c r="R28" s="115"/>
      <c r="S28" s="115"/>
      <c r="T28" s="115"/>
      <c r="U28" s="115"/>
      <c r="V28" s="116"/>
      <c r="W28" s="114">
        <f>W29-SUM(W23:W27)</f>
        <v>0.20000000000015916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503.6</v>
      </c>
      <c r="Q29" s="109"/>
      <c r="R29" s="109"/>
      <c r="S29" s="109"/>
      <c r="T29" s="109"/>
      <c r="U29" s="109"/>
      <c r="V29" s="110"/>
      <c r="W29" s="227">
        <f>AR13</f>
        <v>825.7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529</v>
      </c>
      <c r="AF30" s="389"/>
      <c r="AG30" s="389"/>
      <c r="AH30" s="390"/>
      <c r="AI30" s="388" t="s">
        <v>526</v>
      </c>
      <c r="AJ30" s="389"/>
      <c r="AK30" s="389"/>
      <c r="AL30" s="390"/>
      <c r="AM30" s="391" t="s">
        <v>521</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699</v>
      </c>
      <c r="AR31" s="136"/>
      <c r="AS31" s="137" t="s">
        <v>355</v>
      </c>
      <c r="AT31" s="172"/>
      <c r="AU31" s="271">
        <v>32</v>
      </c>
      <c r="AV31" s="271"/>
      <c r="AW31" s="381" t="s">
        <v>300</v>
      </c>
      <c r="AX31" s="382"/>
    </row>
    <row r="32" spans="1:50" ht="42" customHeight="1" x14ac:dyDescent="0.15">
      <c r="A32" s="515"/>
      <c r="B32" s="513"/>
      <c r="C32" s="513"/>
      <c r="D32" s="513"/>
      <c r="E32" s="513"/>
      <c r="F32" s="514"/>
      <c r="G32" s="540" t="s">
        <v>701</v>
      </c>
      <c r="H32" s="541"/>
      <c r="I32" s="541"/>
      <c r="J32" s="541"/>
      <c r="K32" s="541"/>
      <c r="L32" s="541"/>
      <c r="M32" s="541"/>
      <c r="N32" s="541"/>
      <c r="O32" s="542"/>
      <c r="P32" s="161" t="s">
        <v>700</v>
      </c>
      <c r="Q32" s="161"/>
      <c r="R32" s="161"/>
      <c r="S32" s="161"/>
      <c r="T32" s="161"/>
      <c r="U32" s="161"/>
      <c r="V32" s="161"/>
      <c r="W32" s="161"/>
      <c r="X32" s="231"/>
      <c r="Y32" s="340" t="s">
        <v>12</v>
      </c>
      <c r="Z32" s="549"/>
      <c r="AA32" s="550"/>
      <c r="AB32" s="551" t="s">
        <v>490</v>
      </c>
      <c r="AC32" s="551"/>
      <c r="AD32" s="551"/>
      <c r="AE32" s="366">
        <v>76.900000000000006</v>
      </c>
      <c r="AF32" s="367"/>
      <c r="AG32" s="367"/>
      <c r="AH32" s="367"/>
      <c r="AI32" s="366" t="s">
        <v>565</v>
      </c>
      <c r="AJ32" s="367"/>
      <c r="AK32" s="367"/>
      <c r="AL32" s="367"/>
      <c r="AM32" s="111" t="s">
        <v>565</v>
      </c>
      <c r="AN32" s="112"/>
      <c r="AO32" s="112"/>
      <c r="AP32" s="113"/>
      <c r="AQ32" s="111" t="s">
        <v>565</v>
      </c>
      <c r="AR32" s="112"/>
      <c r="AS32" s="112"/>
      <c r="AT32" s="113"/>
      <c r="AU32" s="367" t="s">
        <v>565</v>
      </c>
      <c r="AV32" s="367"/>
      <c r="AW32" s="367"/>
      <c r="AX32" s="369"/>
    </row>
    <row r="33" spans="1:50" ht="42"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490</v>
      </c>
      <c r="AC33" s="522"/>
      <c r="AD33" s="522"/>
      <c r="AE33" s="366">
        <v>82.9</v>
      </c>
      <c r="AF33" s="367"/>
      <c r="AG33" s="367"/>
      <c r="AH33" s="367"/>
      <c r="AI33" s="366" t="s">
        <v>565</v>
      </c>
      <c r="AJ33" s="367"/>
      <c r="AK33" s="367"/>
      <c r="AL33" s="367"/>
      <c r="AM33" s="111">
        <v>76.900000000000006</v>
      </c>
      <c r="AN33" s="112"/>
      <c r="AO33" s="112"/>
      <c r="AP33" s="113"/>
      <c r="AQ33" s="111" t="s">
        <v>565</v>
      </c>
      <c r="AR33" s="112"/>
      <c r="AS33" s="112"/>
      <c r="AT33" s="113"/>
      <c r="AU33" s="367">
        <v>100</v>
      </c>
      <c r="AV33" s="367"/>
      <c r="AW33" s="367"/>
      <c r="AX33" s="369"/>
    </row>
    <row r="34" spans="1:50" ht="42"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92.762364294330524</v>
      </c>
      <c r="AF34" s="367"/>
      <c r="AG34" s="367"/>
      <c r="AH34" s="367"/>
      <c r="AI34" s="366" t="s">
        <v>565</v>
      </c>
      <c r="AJ34" s="367"/>
      <c r="AK34" s="367"/>
      <c r="AL34" s="367"/>
      <c r="AM34" s="111" t="s">
        <v>565</v>
      </c>
      <c r="AN34" s="112"/>
      <c r="AO34" s="112"/>
      <c r="AP34" s="113"/>
      <c r="AQ34" s="111" t="s">
        <v>565</v>
      </c>
      <c r="AR34" s="112"/>
      <c r="AS34" s="112"/>
      <c r="AT34" s="113"/>
      <c r="AU34" s="367" t="s">
        <v>565</v>
      </c>
      <c r="AV34" s="367"/>
      <c r="AW34" s="367"/>
      <c r="AX34" s="369"/>
    </row>
    <row r="35" spans="1:50" ht="23.25" customHeight="1" x14ac:dyDescent="0.15">
      <c r="A35" s="899" t="s">
        <v>499</v>
      </c>
      <c r="B35" s="900"/>
      <c r="C35" s="900"/>
      <c r="D35" s="900"/>
      <c r="E35" s="900"/>
      <c r="F35" s="901"/>
      <c r="G35" s="905" t="s">
        <v>673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471</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529</v>
      </c>
      <c r="AF37" s="371"/>
      <c r="AG37" s="371"/>
      <c r="AH37" s="372"/>
      <c r="AI37" s="370" t="s">
        <v>526</v>
      </c>
      <c r="AJ37" s="371"/>
      <c r="AK37" s="371"/>
      <c r="AL37" s="372"/>
      <c r="AM37" s="377" t="s">
        <v>521</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v>31</v>
      </c>
      <c r="AR38" s="136"/>
      <c r="AS38" s="137" t="s">
        <v>355</v>
      </c>
      <c r="AT38" s="172"/>
      <c r="AU38" s="271" t="s">
        <v>565</v>
      </c>
      <c r="AV38" s="271"/>
      <c r="AW38" s="381" t="s">
        <v>300</v>
      </c>
      <c r="AX38" s="382"/>
    </row>
    <row r="39" spans="1:50" ht="42.75" customHeight="1" x14ac:dyDescent="0.15">
      <c r="A39" s="515"/>
      <c r="B39" s="513"/>
      <c r="C39" s="513"/>
      <c r="D39" s="513"/>
      <c r="E39" s="513"/>
      <c r="F39" s="514"/>
      <c r="G39" s="540" t="s">
        <v>576</v>
      </c>
      <c r="H39" s="541"/>
      <c r="I39" s="541"/>
      <c r="J39" s="541"/>
      <c r="K39" s="541"/>
      <c r="L39" s="541"/>
      <c r="M39" s="541"/>
      <c r="N39" s="541"/>
      <c r="O39" s="542"/>
      <c r="P39" s="161" t="s">
        <v>691</v>
      </c>
      <c r="Q39" s="161"/>
      <c r="R39" s="161"/>
      <c r="S39" s="161"/>
      <c r="T39" s="161"/>
      <c r="U39" s="161"/>
      <c r="V39" s="161"/>
      <c r="W39" s="161"/>
      <c r="X39" s="231"/>
      <c r="Y39" s="340" t="s">
        <v>12</v>
      </c>
      <c r="Z39" s="549"/>
      <c r="AA39" s="550"/>
      <c r="AB39" s="551" t="s">
        <v>577</v>
      </c>
      <c r="AC39" s="551"/>
      <c r="AD39" s="551"/>
      <c r="AE39" s="366">
        <v>16</v>
      </c>
      <c r="AF39" s="367"/>
      <c r="AG39" s="367"/>
      <c r="AH39" s="367"/>
      <c r="AI39" s="366">
        <v>24</v>
      </c>
      <c r="AJ39" s="367"/>
      <c r="AK39" s="367"/>
      <c r="AL39" s="367"/>
      <c r="AM39" s="366">
        <v>24</v>
      </c>
      <c r="AN39" s="367"/>
      <c r="AO39" s="367"/>
      <c r="AP39" s="367"/>
      <c r="AQ39" s="111" t="s">
        <v>565</v>
      </c>
      <c r="AR39" s="112"/>
      <c r="AS39" s="112"/>
      <c r="AT39" s="113"/>
      <c r="AU39" s="367" t="s">
        <v>565</v>
      </c>
      <c r="AV39" s="367"/>
      <c r="AW39" s="367"/>
      <c r="AX39" s="369"/>
    </row>
    <row r="40" spans="1:50" ht="42.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577</v>
      </c>
      <c r="AC40" s="522"/>
      <c r="AD40" s="522"/>
      <c r="AE40" s="366">
        <v>16</v>
      </c>
      <c r="AF40" s="367"/>
      <c r="AG40" s="367"/>
      <c r="AH40" s="367"/>
      <c r="AI40" s="366">
        <v>24</v>
      </c>
      <c r="AJ40" s="367"/>
      <c r="AK40" s="367"/>
      <c r="AL40" s="367"/>
      <c r="AM40" s="366">
        <v>24</v>
      </c>
      <c r="AN40" s="367"/>
      <c r="AO40" s="367"/>
      <c r="AP40" s="367"/>
      <c r="AQ40" s="111">
        <v>24</v>
      </c>
      <c r="AR40" s="112"/>
      <c r="AS40" s="112"/>
      <c r="AT40" s="113"/>
      <c r="AU40" s="367" t="s">
        <v>565</v>
      </c>
      <c r="AV40" s="367"/>
      <c r="AW40" s="367"/>
      <c r="AX40" s="369"/>
    </row>
    <row r="41" spans="1:50" ht="42.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100</v>
      </c>
      <c r="AF41" s="367"/>
      <c r="AG41" s="367"/>
      <c r="AH41" s="367"/>
      <c r="AI41" s="366">
        <v>100</v>
      </c>
      <c r="AJ41" s="367"/>
      <c r="AK41" s="367"/>
      <c r="AL41" s="367"/>
      <c r="AM41" s="366">
        <v>100</v>
      </c>
      <c r="AN41" s="367"/>
      <c r="AO41" s="367"/>
      <c r="AP41" s="367"/>
      <c r="AQ41" s="111" t="s">
        <v>565</v>
      </c>
      <c r="AR41" s="112"/>
      <c r="AS41" s="112"/>
      <c r="AT41" s="113"/>
      <c r="AU41" s="367" t="s">
        <v>565</v>
      </c>
      <c r="AV41" s="367"/>
      <c r="AW41" s="367"/>
      <c r="AX41" s="369"/>
    </row>
    <row r="42" spans="1:50" ht="23.25" customHeight="1" x14ac:dyDescent="0.15">
      <c r="A42" s="899" t="s">
        <v>499</v>
      </c>
      <c r="B42" s="900"/>
      <c r="C42" s="900"/>
      <c r="D42" s="900"/>
      <c r="E42" s="900"/>
      <c r="F42" s="901"/>
      <c r="G42" s="905" t="s">
        <v>578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471</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529</v>
      </c>
      <c r="AF44" s="371"/>
      <c r="AG44" s="371"/>
      <c r="AH44" s="372"/>
      <c r="AI44" s="370" t="s">
        <v>526</v>
      </c>
      <c r="AJ44" s="371"/>
      <c r="AK44" s="371"/>
      <c r="AL44" s="372"/>
      <c r="AM44" s="377" t="s">
        <v>521</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9" t="s">
        <v>499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471</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529</v>
      </c>
      <c r="AF51" s="371"/>
      <c r="AG51" s="371"/>
      <c r="AH51" s="372"/>
      <c r="AI51" s="370" t="s">
        <v>526</v>
      </c>
      <c r="AJ51" s="371"/>
      <c r="AK51" s="371"/>
      <c r="AL51" s="372"/>
      <c r="AM51" s="377" t="s">
        <v>522</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9" t="s">
        <v>499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471</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530</v>
      </c>
      <c r="AF58" s="371"/>
      <c r="AG58" s="371"/>
      <c r="AH58" s="372"/>
      <c r="AI58" s="370" t="s">
        <v>526</v>
      </c>
      <c r="AJ58" s="371"/>
      <c r="AK58" s="371"/>
      <c r="AL58" s="372"/>
      <c r="AM58" s="377" t="s">
        <v>521</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9" t="s">
        <v>499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70" t="s">
        <v>529</v>
      </c>
      <c r="AF65" s="371"/>
      <c r="AG65" s="371"/>
      <c r="AH65" s="372"/>
      <c r="AI65" s="370" t="s">
        <v>526</v>
      </c>
      <c r="AJ65" s="371"/>
      <c r="AK65" s="371"/>
      <c r="AL65" s="372"/>
      <c r="AM65" s="377" t="s">
        <v>521</v>
      </c>
      <c r="AN65" s="377"/>
      <c r="AO65" s="377"/>
      <c r="AP65" s="370"/>
      <c r="AQ65" s="867" t="s">
        <v>354</v>
      </c>
      <c r="AR65" s="863"/>
      <c r="AS65" s="863"/>
      <c r="AT65" s="864"/>
      <c r="AU65" s="978" t="s">
        <v>253</v>
      </c>
      <c r="AV65" s="978"/>
      <c r="AW65" s="978"/>
      <c r="AX65" s="979"/>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470</v>
      </c>
      <c r="AX66" s="980"/>
    </row>
    <row r="67" spans="1:50" ht="23.25" hidden="1" customHeight="1" x14ac:dyDescent="0.15">
      <c r="A67" s="851"/>
      <c r="B67" s="852"/>
      <c r="C67" s="852"/>
      <c r="D67" s="852"/>
      <c r="E67" s="852"/>
      <c r="F67" s="853"/>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489</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489</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490</v>
      </c>
      <c r="AC69" s="977"/>
      <c r="AD69" s="977"/>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477</v>
      </c>
      <c r="B70" s="852"/>
      <c r="C70" s="852"/>
      <c r="D70" s="852"/>
      <c r="E70" s="852"/>
      <c r="F70" s="853"/>
      <c r="G70" s="941" t="s">
        <v>357</v>
      </c>
      <c r="H70" s="942"/>
      <c r="I70" s="942"/>
      <c r="J70" s="942"/>
      <c r="K70" s="942"/>
      <c r="L70" s="942"/>
      <c r="M70" s="942"/>
      <c r="N70" s="942"/>
      <c r="O70" s="942"/>
      <c r="P70" s="942"/>
      <c r="Q70" s="942"/>
      <c r="R70" s="942"/>
      <c r="S70" s="942"/>
      <c r="T70" s="942"/>
      <c r="U70" s="942"/>
      <c r="V70" s="942"/>
      <c r="W70" s="945" t="s">
        <v>488</v>
      </c>
      <c r="X70" s="946"/>
      <c r="Y70" s="951" t="s">
        <v>12</v>
      </c>
      <c r="Z70" s="951"/>
      <c r="AA70" s="952"/>
      <c r="AB70" s="953" t="s">
        <v>489</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489</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490</v>
      </c>
      <c r="AC72" s="977"/>
      <c r="AD72" s="97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529</v>
      </c>
      <c r="AF73" s="371"/>
      <c r="AG73" s="371"/>
      <c r="AH73" s="372"/>
      <c r="AI73" s="370" t="s">
        <v>526</v>
      </c>
      <c r="AJ73" s="371"/>
      <c r="AK73" s="371"/>
      <c r="AL73" s="372"/>
      <c r="AM73" s="377" t="s">
        <v>521</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3" t="s">
        <v>502</v>
      </c>
      <c r="B78" s="914"/>
      <c r="C78" s="914"/>
      <c r="D78" s="914"/>
      <c r="E78" s="911" t="s">
        <v>449</v>
      </c>
      <c r="F78" s="912"/>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529</v>
      </c>
      <c r="AF85" s="371"/>
      <c r="AG85" s="371"/>
      <c r="AH85" s="372"/>
      <c r="AI85" s="370" t="s">
        <v>526</v>
      </c>
      <c r="AJ85" s="371"/>
      <c r="AK85" s="371"/>
      <c r="AL85" s="372"/>
      <c r="AM85" s="377" t="s">
        <v>521</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529</v>
      </c>
      <c r="AF90" s="371"/>
      <c r="AG90" s="371"/>
      <c r="AH90" s="372"/>
      <c r="AI90" s="370" t="s">
        <v>526</v>
      </c>
      <c r="AJ90" s="371"/>
      <c r="AK90" s="371"/>
      <c r="AL90" s="372"/>
      <c r="AM90" s="377" t="s">
        <v>521</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529</v>
      </c>
      <c r="AF95" s="371"/>
      <c r="AG95" s="371"/>
      <c r="AH95" s="372"/>
      <c r="AI95" s="370" t="s">
        <v>526</v>
      </c>
      <c r="AJ95" s="371"/>
      <c r="AK95" s="371"/>
      <c r="AL95" s="372"/>
      <c r="AM95" s="377" t="s">
        <v>521</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529</v>
      </c>
      <c r="AF100" s="824"/>
      <c r="AG100" s="824"/>
      <c r="AH100" s="825"/>
      <c r="AI100" s="823" t="s">
        <v>526</v>
      </c>
      <c r="AJ100" s="824"/>
      <c r="AK100" s="824"/>
      <c r="AL100" s="825"/>
      <c r="AM100" s="823" t="s">
        <v>522</v>
      </c>
      <c r="AN100" s="824"/>
      <c r="AO100" s="824"/>
      <c r="AP100" s="825"/>
      <c r="AQ100" s="930" t="s">
        <v>515</v>
      </c>
      <c r="AR100" s="931"/>
      <c r="AS100" s="931"/>
      <c r="AT100" s="932"/>
      <c r="AU100" s="930" t="s">
        <v>512</v>
      </c>
      <c r="AV100" s="931"/>
      <c r="AW100" s="931"/>
      <c r="AX100" s="933"/>
    </row>
    <row r="101" spans="1:60" ht="23.25" customHeight="1" x14ac:dyDescent="0.15">
      <c r="A101" s="491"/>
      <c r="B101" s="492"/>
      <c r="C101" s="492"/>
      <c r="D101" s="492"/>
      <c r="E101" s="492"/>
      <c r="F101" s="493"/>
      <c r="G101" s="161" t="s">
        <v>579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577</v>
      </c>
      <c r="AC101" s="551"/>
      <c r="AD101" s="551"/>
      <c r="AE101" s="366">
        <v>61</v>
      </c>
      <c r="AF101" s="367"/>
      <c r="AG101" s="367"/>
      <c r="AH101" s="368"/>
      <c r="AI101" s="366">
        <v>64</v>
      </c>
      <c r="AJ101" s="367"/>
      <c r="AK101" s="367"/>
      <c r="AL101" s="368"/>
      <c r="AM101" s="366">
        <v>65</v>
      </c>
      <c r="AN101" s="367"/>
      <c r="AO101" s="367"/>
      <c r="AP101" s="368"/>
      <c r="AQ101" s="366" t="s">
        <v>690</v>
      </c>
      <c r="AR101" s="367"/>
      <c r="AS101" s="367"/>
      <c r="AT101" s="368"/>
      <c r="AU101" s="366" t="s">
        <v>698</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577</v>
      </c>
      <c r="AC102" s="551"/>
      <c r="AD102" s="551"/>
      <c r="AE102" s="360">
        <v>61</v>
      </c>
      <c r="AF102" s="360"/>
      <c r="AG102" s="360"/>
      <c r="AH102" s="360"/>
      <c r="AI102" s="360">
        <v>64</v>
      </c>
      <c r="AJ102" s="360"/>
      <c r="AK102" s="360"/>
      <c r="AL102" s="360"/>
      <c r="AM102" s="360">
        <v>65</v>
      </c>
      <c r="AN102" s="360"/>
      <c r="AO102" s="360"/>
      <c r="AP102" s="360"/>
      <c r="AQ102" s="814">
        <v>65</v>
      </c>
      <c r="AR102" s="815"/>
      <c r="AS102" s="815"/>
      <c r="AT102" s="816"/>
      <c r="AU102" s="814" t="s">
        <v>698</v>
      </c>
      <c r="AV102" s="815"/>
      <c r="AW102" s="815"/>
      <c r="AX102" s="816"/>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customHeight="1" x14ac:dyDescent="0.15">
      <c r="A104" s="491"/>
      <c r="B104" s="492"/>
      <c r="C104" s="492"/>
      <c r="D104" s="492"/>
      <c r="E104" s="492"/>
      <c r="F104" s="493"/>
      <c r="G104" s="161" t="s">
        <v>580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581</v>
      </c>
      <c r="AC104" s="472"/>
      <c r="AD104" s="473"/>
      <c r="AE104" s="366">
        <v>982</v>
      </c>
      <c r="AF104" s="367"/>
      <c r="AG104" s="367"/>
      <c r="AH104" s="368"/>
      <c r="AI104" s="366">
        <v>1296</v>
      </c>
      <c r="AJ104" s="367"/>
      <c r="AK104" s="367"/>
      <c r="AL104" s="368"/>
      <c r="AM104" s="366">
        <v>1485</v>
      </c>
      <c r="AN104" s="367"/>
      <c r="AO104" s="367"/>
      <c r="AP104" s="368"/>
      <c r="AQ104" s="366" t="s">
        <v>689</v>
      </c>
      <c r="AR104" s="367"/>
      <c r="AS104" s="367"/>
      <c r="AT104" s="368"/>
      <c r="AU104" s="366" t="s">
        <v>698</v>
      </c>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581</v>
      </c>
      <c r="AC105" s="409"/>
      <c r="AD105" s="410"/>
      <c r="AE105" s="360">
        <v>713</v>
      </c>
      <c r="AF105" s="360"/>
      <c r="AG105" s="360"/>
      <c r="AH105" s="360"/>
      <c r="AI105" s="360">
        <v>1150</v>
      </c>
      <c r="AJ105" s="360"/>
      <c r="AK105" s="360"/>
      <c r="AL105" s="360"/>
      <c r="AM105" s="360">
        <v>1245</v>
      </c>
      <c r="AN105" s="360"/>
      <c r="AO105" s="360"/>
      <c r="AP105" s="360"/>
      <c r="AQ105" s="366">
        <v>1392</v>
      </c>
      <c r="AR105" s="367"/>
      <c r="AS105" s="367"/>
      <c r="AT105" s="368"/>
      <c r="AU105" s="814" t="s">
        <v>698</v>
      </c>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3" t="s">
        <v>582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583</v>
      </c>
      <c r="AC116" s="301"/>
      <c r="AD116" s="302"/>
      <c r="AE116" s="360">
        <v>2590721</v>
      </c>
      <c r="AF116" s="360"/>
      <c r="AG116" s="360"/>
      <c r="AH116" s="360"/>
      <c r="AI116" s="360">
        <v>3032781</v>
      </c>
      <c r="AJ116" s="360"/>
      <c r="AK116" s="360"/>
      <c r="AL116" s="360"/>
      <c r="AM116" s="360">
        <v>2568646</v>
      </c>
      <c r="AN116" s="360"/>
      <c r="AO116" s="360"/>
      <c r="AP116" s="360"/>
      <c r="AQ116" s="366">
        <v>5769873</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584</v>
      </c>
      <c r="AC117" s="344"/>
      <c r="AD117" s="345"/>
      <c r="AE117" s="306" t="s">
        <v>711</v>
      </c>
      <c r="AF117" s="306"/>
      <c r="AG117" s="306"/>
      <c r="AH117" s="306"/>
      <c r="AI117" s="306" t="s">
        <v>712</v>
      </c>
      <c r="AJ117" s="306"/>
      <c r="AK117" s="306"/>
      <c r="AL117" s="306"/>
      <c r="AM117" s="306" t="s">
        <v>710</v>
      </c>
      <c r="AN117" s="306"/>
      <c r="AO117" s="306"/>
      <c r="AP117" s="306"/>
      <c r="AQ117" s="306" t="s">
        <v>687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customHeight="1" x14ac:dyDescent="0.15">
      <c r="A119" s="292"/>
      <c r="B119" s="293"/>
      <c r="C119" s="293"/>
      <c r="D119" s="293"/>
      <c r="E119" s="293"/>
      <c r="F119" s="294"/>
      <c r="G119" s="353" t="s">
        <v>585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583</v>
      </c>
      <c r="AC119" s="301"/>
      <c r="AD119" s="302"/>
      <c r="AE119" s="360">
        <v>47976</v>
      </c>
      <c r="AF119" s="360"/>
      <c r="AG119" s="360"/>
      <c r="AH119" s="360"/>
      <c r="AI119" s="360">
        <v>39452</v>
      </c>
      <c r="AJ119" s="360"/>
      <c r="AK119" s="360"/>
      <c r="AL119" s="360"/>
      <c r="AM119" s="360">
        <v>28975</v>
      </c>
      <c r="AN119" s="360"/>
      <c r="AO119" s="360"/>
      <c r="AP119" s="360"/>
      <c r="AQ119" s="360">
        <v>57584</v>
      </c>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586</v>
      </c>
      <c r="AC120" s="344"/>
      <c r="AD120" s="345"/>
      <c r="AE120" s="306" t="s">
        <v>713</v>
      </c>
      <c r="AF120" s="306"/>
      <c r="AG120" s="306"/>
      <c r="AH120" s="306"/>
      <c r="AI120" s="306" t="s">
        <v>714</v>
      </c>
      <c r="AJ120" s="306"/>
      <c r="AK120" s="306"/>
      <c r="AL120" s="306"/>
      <c r="AM120" s="306" t="s">
        <v>686</v>
      </c>
      <c r="AN120" s="306"/>
      <c r="AO120" s="306"/>
      <c r="AP120" s="306"/>
      <c r="AQ120" s="306" t="s">
        <v>688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15">
      <c r="A122" s="292"/>
      <c r="B122" s="293"/>
      <c r="C122" s="293"/>
      <c r="D122" s="293"/>
      <c r="E122" s="293"/>
      <c r="F122" s="294"/>
      <c r="G122" s="353" t="s">
        <v>587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15">
      <c r="A125" s="292"/>
      <c r="B125" s="293"/>
      <c r="C125" s="293"/>
      <c r="D125" s="293"/>
      <c r="E125" s="293"/>
      <c r="F125" s="294"/>
      <c r="G125" s="353" t="s">
        <v>587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589</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3" t="s">
        <v>587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559</v>
      </c>
      <c r="B130" s="993"/>
      <c r="C130" s="992" t="s">
        <v>358</v>
      </c>
      <c r="D130" s="993"/>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704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266">
        <v>76.900000000000006</v>
      </c>
      <c r="AF134" s="112"/>
      <c r="AG134" s="112"/>
      <c r="AH134" s="112"/>
      <c r="AI134" s="266" t="s">
        <v>565</v>
      </c>
      <c r="AJ134" s="112"/>
      <c r="AK134" s="112"/>
      <c r="AL134" s="112"/>
      <c r="AM134" s="266" t="s">
        <v>565</v>
      </c>
      <c r="AN134" s="112"/>
      <c r="AO134" s="112"/>
      <c r="AP134" s="112"/>
      <c r="AQ134" s="266" t="s">
        <v>565</v>
      </c>
      <c r="AR134" s="112"/>
      <c r="AS134" s="112"/>
      <c r="AT134" s="112"/>
      <c r="AU134" s="266" t="s">
        <v>565</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v>82.9</v>
      </c>
      <c r="AF135" s="112"/>
      <c r="AG135" s="112"/>
      <c r="AH135" s="112"/>
      <c r="AI135" s="266" t="s">
        <v>565</v>
      </c>
      <c r="AJ135" s="112"/>
      <c r="AK135" s="112"/>
      <c r="AL135" s="112"/>
      <c r="AM135" s="266">
        <v>76.900000000000006</v>
      </c>
      <c r="AN135" s="112"/>
      <c r="AO135" s="112"/>
      <c r="AP135" s="112"/>
      <c r="AQ135" s="266" t="s">
        <v>565</v>
      </c>
      <c r="AR135" s="888"/>
      <c r="AS135" s="888"/>
      <c r="AT135" s="889"/>
      <c r="AU135" s="266">
        <v>100</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555</v>
      </c>
      <c r="D430" s="250"/>
      <c r="E430" s="238" t="s">
        <v>539</v>
      </c>
      <c r="F430" s="448"/>
      <c r="G430" s="240" t="s">
        <v>374</v>
      </c>
      <c r="H430" s="158"/>
      <c r="I430" s="158"/>
      <c r="J430" s="241" t="s">
        <v>591</v>
      </c>
      <c r="K430" s="242"/>
      <c r="L430" s="242"/>
      <c r="M430" s="242"/>
      <c r="N430" s="242"/>
      <c r="O430" s="242"/>
      <c r="P430" s="242"/>
      <c r="Q430" s="242"/>
      <c r="R430" s="242"/>
      <c r="S430" s="242"/>
      <c r="T430" s="243"/>
      <c r="U430" s="244" t="s">
        <v>592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592</v>
      </c>
      <c r="AR432" s="136"/>
      <c r="AS432" s="137" t="s">
        <v>355</v>
      </c>
      <c r="AT432" s="172"/>
      <c r="AU432" s="136" t="s">
        <v>592</v>
      </c>
      <c r="AV432" s="136"/>
      <c r="AW432" s="137" t="s">
        <v>300</v>
      </c>
      <c r="AX432" s="138"/>
    </row>
    <row r="433" spans="1:50" ht="23.25" customHeight="1" x14ac:dyDescent="0.15">
      <c r="A433" s="996"/>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591</v>
      </c>
      <c r="AF433" s="112"/>
      <c r="AG433" s="112"/>
      <c r="AH433" s="113"/>
      <c r="AI433" s="111" t="s">
        <v>591</v>
      </c>
      <c r="AJ433" s="112"/>
      <c r="AK433" s="112"/>
      <c r="AL433" s="112"/>
      <c r="AM433" s="111" t="s">
        <v>565</v>
      </c>
      <c r="AN433" s="112"/>
      <c r="AO433" s="112"/>
      <c r="AP433" s="113"/>
      <c r="AQ433" s="111" t="s">
        <v>591</v>
      </c>
      <c r="AR433" s="112"/>
      <c r="AS433" s="112"/>
      <c r="AT433" s="113"/>
      <c r="AU433" s="112" t="s">
        <v>591</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591</v>
      </c>
      <c r="AF434" s="112"/>
      <c r="AG434" s="112"/>
      <c r="AH434" s="113"/>
      <c r="AI434" s="111" t="s">
        <v>591</v>
      </c>
      <c r="AJ434" s="112"/>
      <c r="AK434" s="112"/>
      <c r="AL434" s="112"/>
      <c r="AM434" s="111" t="s">
        <v>565</v>
      </c>
      <c r="AN434" s="112"/>
      <c r="AO434" s="112"/>
      <c r="AP434" s="113"/>
      <c r="AQ434" s="111" t="s">
        <v>591</v>
      </c>
      <c r="AR434" s="112"/>
      <c r="AS434" s="112"/>
      <c r="AT434" s="113"/>
      <c r="AU434" s="112" t="s">
        <v>591</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565</v>
      </c>
      <c r="AN435" s="112"/>
      <c r="AO435" s="112"/>
      <c r="AP435" s="113"/>
      <c r="AQ435" s="111" t="s">
        <v>591</v>
      </c>
      <c r="AR435" s="112"/>
      <c r="AS435" s="112"/>
      <c r="AT435" s="113"/>
      <c r="AU435" s="112" t="s">
        <v>591</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592</v>
      </c>
      <c r="AR457" s="136"/>
      <c r="AS457" s="137" t="s">
        <v>355</v>
      </c>
      <c r="AT457" s="172"/>
      <c r="AU457" s="136" t="s">
        <v>592</v>
      </c>
      <c r="AV457" s="136"/>
      <c r="AW457" s="137" t="s">
        <v>300</v>
      </c>
      <c r="AX457" s="138"/>
    </row>
    <row r="458" spans="1:50" ht="23.25" customHeight="1" x14ac:dyDescent="0.15">
      <c r="A458" s="996"/>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591</v>
      </c>
      <c r="AF458" s="112"/>
      <c r="AG458" s="112"/>
      <c r="AH458" s="112"/>
      <c r="AI458" s="111" t="s">
        <v>591</v>
      </c>
      <c r="AJ458" s="112"/>
      <c r="AK458" s="112"/>
      <c r="AL458" s="112"/>
      <c r="AM458" s="111" t="s">
        <v>565</v>
      </c>
      <c r="AN458" s="112"/>
      <c r="AO458" s="112"/>
      <c r="AP458" s="113"/>
      <c r="AQ458" s="111" t="s">
        <v>591</v>
      </c>
      <c r="AR458" s="112"/>
      <c r="AS458" s="112"/>
      <c r="AT458" s="113"/>
      <c r="AU458" s="112" t="s">
        <v>591</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591</v>
      </c>
      <c r="AF459" s="112"/>
      <c r="AG459" s="112"/>
      <c r="AH459" s="113"/>
      <c r="AI459" s="111" t="s">
        <v>591</v>
      </c>
      <c r="AJ459" s="112"/>
      <c r="AK459" s="112"/>
      <c r="AL459" s="112"/>
      <c r="AM459" s="111" t="s">
        <v>565</v>
      </c>
      <c r="AN459" s="112"/>
      <c r="AO459" s="112"/>
      <c r="AP459" s="113"/>
      <c r="AQ459" s="111" t="s">
        <v>591</v>
      </c>
      <c r="AR459" s="112"/>
      <c r="AS459" s="112"/>
      <c r="AT459" s="113"/>
      <c r="AU459" s="112" t="s">
        <v>591</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565</v>
      </c>
      <c r="AN460" s="112"/>
      <c r="AO460" s="112"/>
      <c r="AP460" s="113"/>
      <c r="AQ460" s="111" t="s">
        <v>591</v>
      </c>
      <c r="AR460" s="112"/>
      <c r="AS460" s="112"/>
      <c r="AT460" s="113"/>
      <c r="AU460" s="112" t="s">
        <v>591</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601</v>
      </c>
      <c r="AE702" s="898"/>
      <c r="AF702" s="898"/>
      <c r="AG702" s="885" t="s">
        <v>667</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601</v>
      </c>
      <c r="AE703" s="155"/>
      <c r="AF703" s="155"/>
      <c r="AG703" s="664" t="s">
        <v>668</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601</v>
      </c>
      <c r="AE704" s="586"/>
      <c r="AF704" s="586"/>
      <c r="AG704" s="428" t="s">
        <v>669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672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39"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709</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670</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670</v>
      </c>
      <c r="AE713" s="155"/>
      <c r="AF713" s="156"/>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67.5"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601</v>
      </c>
      <c r="AE715" s="668"/>
      <c r="AF715" s="777"/>
      <c r="AG715" s="526" t="s">
        <v>671</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3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670</v>
      </c>
      <c r="AE719" s="668"/>
      <c r="AF719" s="668"/>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461</v>
      </c>
      <c r="D720" s="935"/>
      <c r="E720" s="935"/>
      <c r="F720" s="938"/>
      <c r="G720" s="934" t="s">
        <v>462</v>
      </c>
      <c r="H720" s="935"/>
      <c r="I720" s="935"/>
      <c r="J720" s="935"/>
      <c r="K720" s="935"/>
      <c r="L720" s="935"/>
      <c r="M720" s="935"/>
      <c r="N720" s="934" t="s">
        <v>465</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621" t="s">
        <v>48</v>
      </c>
      <c r="B726" s="622"/>
      <c r="C726" s="443" t="s">
        <v>53</v>
      </c>
      <c r="D726" s="581"/>
      <c r="E726" s="581"/>
      <c r="F726" s="582"/>
      <c r="G726" s="797" t="s">
        <v>683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04.25" customHeight="1" thickBot="1" x14ac:dyDescent="0.2">
      <c r="A727" s="623"/>
      <c r="B727" s="624"/>
      <c r="C727" s="695" t="s">
        <v>57</v>
      </c>
      <c r="D727" s="696"/>
      <c r="E727" s="696"/>
      <c r="F727" s="697"/>
      <c r="G727" s="795" t="s">
        <v>685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t="s">
        <v>695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7.75" customHeight="1" thickBot="1" x14ac:dyDescent="0.2">
      <c r="A731" s="618" t="s">
        <v>256</v>
      </c>
      <c r="B731" s="619"/>
      <c r="C731" s="619"/>
      <c r="D731" s="619"/>
      <c r="E731" s="620"/>
      <c r="F731" s="680" t="s">
        <v>707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1.25" customHeight="1" thickBot="1" x14ac:dyDescent="0.2">
      <c r="A733" s="749" t="s">
        <v>696</v>
      </c>
      <c r="B733" s="750"/>
      <c r="C733" s="750"/>
      <c r="D733" s="750"/>
      <c r="E733" s="751"/>
      <c r="F733" s="766" t="s">
        <v>708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62.75" customHeight="1" thickBot="1" x14ac:dyDescent="0.2">
      <c r="A735" s="611" t="s">
        <v>703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674</v>
      </c>
      <c r="F737" s="122"/>
      <c r="G737" s="122"/>
      <c r="H737" s="122"/>
      <c r="I737" s="122"/>
      <c r="J737" s="122"/>
      <c r="K737" s="122"/>
      <c r="L737" s="122"/>
      <c r="M737" s="122"/>
      <c r="N737" s="101" t="s">
        <v>536</v>
      </c>
      <c r="O737" s="101"/>
      <c r="P737" s="101"/>
      <c r="Q737" s="101"/>
      <c r="R737" s="122" t="s">
        <v>675</v>
      </c>
      <c r="S737" s="122"/>
      <c r="T737" s="122"/>
      <c r="U737" s="122"/>
      <c r="V737" s="122"/>
      <c r="W737" s="122"/>
      <c r="X737" s="122"/>
      <c r="Y737" s="122"/>
      <c r="Z737" s="122"/>
      <c r="AA737" s="101" t="s">
        <v>535</v>
      </c>
      <c r="AB737" s="101"/>
      <c r="AC737" s="101"/>
      <c r="AD737" s="101"/>
      <c r="AE737" s="122" t="s">
        <v>676</v>
      </c>
      <c r="AF737" s="122"/>
      <c r="AG737" s="122"/>
      <c r="AH737" s="122"/>
      <c r="AI737" s="122"/>
      <c r="AJ737" s="122"/>
      <c r="AK737" s="122"/>
      <c r="AL737" s="122"/>
      <c r="AM737" s="122"/>
      <c r="AN737" s="101" t="s">
        <v>534</v>
      </c>
      <c r="AO737" s="101"/>
      <c r="AP737" s="101"/>
      <c r="AQ737" s="101"/>
      <c r="AR737" s="102" t="s">
        <v>677</v>
      </c>
      <c r="AS737" s="103"/>
      <c r="AT737" s="103"/>
      <c r="AU737" s="103"/>
      <c r="AV737" s="103"/>
      <c r="AW737" s="103"/>
      <c r="AX737" s="104"/>
      <c r="AY737" s="89"/>
      <c r="AZ737" s="89"/>
    </row>
    <row r="738" spans="1:52" ht="24.75" customHeight="1" x14ac:dyDescent="0.15">
      <c r="A738" s="123" t="s">
        <v>533</v>
      </c>
      <c r="B738" s="124"/>
      <c r="C738" s="124"/>
      <c r="D738" s="125"/>
      <c r="E738" s="122" t="s">
        <v>680</v>
      </c>
      <c r="F738" s="122"/>
      <c r="G738" s="122"/>
      <c r="H738" s="122"/>
      <c r="I738" s="122"/>
      <c r="J738" s="122"/>
      <c r="K738" s="122"/>
      <c r="L738" s="122"/>
      <c r="M738" s="122"/>
      <c r="N738" s="101" t="s">
        <v>532</v>
      </c>
      <c r="O738" s="101"/>
      <c r="P738" s="101"/>
      <c r="Q738" s="101"/>
      <c r="R738" s="122" t="s">
        <v>678</v>
      </c>
      <c r="S738" s="122"/>
      <c r="T738" s="122"/>
      <c r="U738" s="122"/>
      <c r="V738" s="122"/>
      <c r="W738" s="122"/>
      <c r="X738" s="122"/>
      <c r="Y738" s="122"/>
      <c r="Z738" s="122"/>
      <c r="AA738" s="101" t="s">
        <v>531</v>
      </c>
      <c r="AB738" s="101"/>
      <c r="AC738" s="101"/>
      <c r="AD738" s="101"/>
      <c r="AE738" s="122" t="s">
        <v>679</v>
      </c>
      <c r="AF738" s="122"/>
      <c r="AG738" s="122"/>
      <c r="AH738" s="122"/>
      <c r="AI738" s="122"/>
      <c r="AJ738" s="122"/>
      <c r="AK738" s="122"/>
      <c r="AL738" s="122"/>
      <c r="AM738" s="122"/>
      <c r="AN738" s="101" t="s">
        <v>527</v>
      </c>
      <c r="AO738" s="101"/>
      <c r="AP738" s="101"/>
      <c r="AQ738" s="101"/>
      <c r="AR738" s="102" t="s">
        <v>678</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109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609</v>
      </c>
      <c r="H781" s="450"/>
      <c r="I781" s="450"/>
      <c r="J781" s="450"/>
      <c r="K781" s="451"/>
      <c r="L781" s="452" t="s">
        <v>611</v>
      </c>
      <c r="M781" s="453"/>
      <c r="N781" s="453"/>
      <c r="O781" s="453"/>
      <c r="P781" s="453"/>
      <c r="Q781" s="453"/>
      <c r="R781" s="453"/>
      <c r="S781" s="453"/>
      <c r="T781" s="453"/>
      <c r="U781" s="453"/>
      <c r="V781" s="453"/>
      <c r="W781" s="453"/>
      <c r="X781" s="454"/>
      <c r="Y781" s="455">
        <v>15.4</v>
      </c>
      <c r="Z781" s="456"/>
      <c r="AA781" s="456"/>
      <c r="AB781" s="557"/>
      <c r="AC781" s="449" t="s">
        <v>635</v>
      </c>
      <c r="AD781" s="450"/>
      <c r="AE781" s="450"/>
      <c r="AF781" s="450"/>
      <c r="AG781" s="451"/>
      <c r="AH781" s="452" t="s">
        <v>654</v>
      </c>
      <c r="AI781" s="453"/>
      <c r="AJ781" s="453"/>
      <c r="AK781" s="453"/>
      <c r="AL781" s="453"/>
      <c r="AM781" s="453"/>
      <c r="AN781" s="453"/>
      <c r="AO781" s="453"/>
      <c r="AP781" s="453"/>
      <c r="AQ781" s="453"/>
      <c r="AR781" s="453"/>
      <c r="AS781" s="453"/>
      <c r="AT781" s="454"/>
      <c r="AU781" s="455">
        <v>4.0999999999999996</v>
      </c>
      <c r="AV781" s="456"/>
      <c r="AW781" s="456"/>
      <c r="AX781" s="457"/>
    </row>
    <row r="782" spans="1:50" ht="24.75" customHeight="1" x14ac:dyDescent="0.15">
      <c r="A782" s="556"/>
      <c r="B782" s="763"/>
      <c r="C782" s="763"/>
      <c r="D782" s="763"/>
      <c r="E782" s="763"/>
      <c r="F782" s="764"/>
      <c r="G782" s="350" t="s">
        <v>610</v>
      </c>
      <c r="H782" s="351"/>
      <c r="I782" s="351"/>
      <c r="J782" s="351"/>
      <c r="K782" s="352"/>
      <c r="L782" s="403" t="s">
        <v>612</v>
      </c>
      <c r="M782" s="404"/>
      <c r="N782" s="404"/>
      <c r="O782" s="404"/>
      <c r="P782" s="404"/>
      <c r="Q782" s="404"/>
      <c r="R782" s="404"/>
      <c r="S782" s="404"/>
      <c r="T782" s="404"/>
      <c r="U782" s="404"/>
      <c r="V782" s="404"/>
      <c r="W782" s="404"/>
      <c r="X782" s="405"/>
      <c r="Y782" s="400">
        <v>0.7</v>
      </c>
      <c r="Z782" s="401"/>
      <c r="AA782" s="401"/>
      <c r="AB782" s="407"/>
      <c r="AC782" s="350" t="s">
        <v>609</v>
      </c>
      <c r="AD782" s="351"/>
      <c r="AE782" s="351"/>
      <c r="AF782" s="351"/>
      <c r="AG782" s="352"/>
      <c r="AH782" s="403" t="s">
        <v>653</v>
      </c>
      <c r="AI782" s="404"/>
      <c r="AJ782" s="404"/>
      <c r="AK782" s="404"/>
      <c r="AL782" s="404"/>
      <c r="AM782" s="404"/>
      <c r="AN782" s="404"/>
      <c r="AO782" s="404"/>
      <c r="AP782" s="404"/>
      <c r="AQ782" s="404"/>
      <c r="AR782" s="404"/>
      <c r="AS782" s="404"/>
      <c r="AT782" s="405"/>
      <c r="AU782" s="400">
        <v>3.3</v>
      </c>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643</v>
      </c>
      <c r="AD783" s="351"/>
      <c r="AE783" s="351"/>
      <c r="AF783" s="351"/>
      <c r="AG783" s="352"/>
      <c r="AH783" s="403" t="s">
        <v>652</v>
      </c>
      <c r="AI783" s="404"/>
      <c r="AJ783" s="404"/>
      <c r="AK783" s="404"/>
      <c r="AL783" s="404"/>
      <c r="AM783" s="404"/>
      <c r="AN783" s="404"/>
      <c r="AO783" s="404"/>
      <c r="AP783" s="404"/>
      <c r="AQ783" s="404"/>
      <c r="AR783" s="404"/>
      <c r="AS783" s="404"/>
      <c r="AT783" s="405"/>
      <c r="AU783" s="400">
        <v>1.2</v>
      </c>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644</v>
      </c>
      <c r="AD784" s="351"/>
      <c r="AE784" s="351"/>
      <c r="AF784" s="351"/>
      <c r="AG784" s="352"/>
      <c r="AH784" s="403" t="s">
        <v>655</v>
      </c>
      <c r="AI784" s="404"/>
      <c r="AJ784" s="404"/>
      <c r="AK784" s="404"/>
      <c r="AL784" s="404"/>
      <c r="AM784" s="404"/>
      <c r="AN784" s="404"/>
      <c r="AO784" s="404"/>
      <c r="AP784" s="404"/>
      <c r="AQ784" s="404"/>
      <c r="AR784" s="404"/>
      <c r="AS784" s="404"/>
      <c r="AT784" s="405"/>
      <c r="AU784" s="400">
        <v>1.1000000000000001</v>
      </c>
      <c r="AV784" s="401"/>
      <c r="AW784" s="401"/>
      <c r="AX784" s="402"/>
    </row>
    <row r="785" spans="1:50" ht="24.75"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642</v>
      </c>
      <c r="AD785" s="351"/>
      <c r="AE785" s="351"/>
      <c r="AF785" s="351"/>
      <c r="AG785" s="352"/>
      <c r="AH785" s="403" t="s">
        <v>657</v>
      </c>
      <c r="AI785" s="404"/>
      <c r="AJ785" s="404"/>
      <c r="AK785" s="404"/>
      <c r="AL785" s="404"/>
      <c r="AM785" s="404"/>
      <c r="AN785" s="404"/>
      <c r="AO785" s="404"/>
      <c r="AP785" s="404"/>
      <c r="AQ785" s="404"/>
      <c r="AR785" s="404"/>
      <c r="AS785" s="404"/>
      <c r="AT785" s="405"/>
      <c r="AU785" s="400">
        <v>1</v>
      </c>
      <c r="AV785" s="401"/>
      <c r="AW785" s="401"/>
      <c r="AX785" s="402"/>
    </row>
    <row r="786" spans="1:50" ht="24.75"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640</v>
      </c>
      <c r="AD786" s="351"/>
      <c r="AE786" s="351"/>
      <c r="AF786" s="351"/>
      <c r="AG786" s="352"/>
      <c r="AH786" s="403" t="s">
        <v>656</v>
      </c>
      <c r="AI786" s="404"/>
      <c r="AJ786" s="404"/>
      <c r="AK786" s="404"/>
      <c r="AL786" s="404"/>
      <c r="AM786" s="404"/>
      <c r="AN786" s="404"/>
      <c r="AO786" s="404"/>
      <c r="AP786" s="404"/>
      <c r="AQ786" s="404"/>
      <c r="AR786" s="404"/>
      <c r="AS786" s="404"/>
      <c r="AT786" s="405"/>
      <c r="AU786" s="400">
        <v>0.9</v>
      </c>
      <c r="AV786" s="401"/>
      <c r="AW786" s="401"/>
      <c r="AX786" s="402"/>
    </row>
    <row r="787" spans="1:50" ht="24.75"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t="s">
        <v>646</v>
      </c>
      <c r="AD787" s="351"/>
      <c r="AE787" s="351"/>
      <c r="AF787" s="351"/>
      <c r="AG787" s="352"/>
      <c r="AH787" s="403" t="s">
        <v>658</v>
      </c>
      <c r="AI787" s="404"/>
      <c r="AJ787" s="404"/>
      <c r="AK787" s="404"/>
      <c r="AL787" s="404"/>
      <c r="AM787" s="404"/>
      <c r="AN787" s="404"/>
      <c r="AO787" s="404"/>
      <c r="AP787" s="404"/>
      <c r="AQ787" s="404"/>
      <c r="AR787" s="404"/>
      <c r="AS787" s="404"/>
      <c r="AT787" s="405"/>
      <c r="AU787" s="400">
        <v>0.2</v>
      </c>
      <c r="AV787" s="401"/>
      <c r="AW787" s="401"/>
      <c r="AX787" s="402"/>
    </row>
    <row r="788" spans="1:50" ht="24.75"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t="s">
        <v>647</v>
      </c>
      <c r="AD788" s="351"/>
      <c r="AE788" s="351"/>
      <c r="AF788" s="351"/>
      <c r="AG788" s="352"/>
      <c r="AH788" s="403" t="s">
        <v>660</v>
      </c>
      <c r="AI788" s="404"/>
      <c r="AJ788" s="404"/>
      <c r="AK788" s="404"/>
      <c r="AL788" s="404"/>
      <c r="AM788" s="404"/>
      <c r="AN788" s="404"/>
      <c r="AO788" s="404"/>
      <c r="AP788" s="404"/>
      <c r="AQ788" s="404"/>
      <c r="AR788" s="404"/>
      <c r="AS788" s="404"/>
      <c r="AT788" s="405"/>
      <c r="AU788" s="400">
        <v>0.1</v>
      </c>
      <c r="AV788" s="401"/>
      <c r="AW788" s="401"/>
      <c r="AX788" s="402"/>
    </row>
    <row r="789" spans="1:50" ht="24.75"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t="s">
        <v>645</v>
      </c>
      <c r="AD789" s="351"/>
      <c r="AE789" s="351"/>
      <c r="AF789" s="351"/>
      <c r="AG789" s="352"/>
      <c r="AH789" s="403" t="s">
        <v>659</v>
      </c>
      <c r="AI789" s="404"/>
      <c r="AJ789" s="404"/>
      <c r="AK789" s="404"/>
      <c r="AL789" s="404"/>
      <c r="AM789" s="404"/>
      <c r="AN789" s="404"/>
      <c r="AO789" s="404"/>
      <c r="AP789" s="404"/>
      <c r="AQ789" s="404"/>
      <c r="AR789" s="404"/>
      <c r="AS789" s="404"/>
      <c r="AT789" s="405"/>
      <c r="AU789" s="400">
        <v>0.1</v>
      </c>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16.100000000000001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11.999999999999998</v>
      </c>
      <c r="AV791" s="417"/>
      <c r="AW791" s="417"/>
      <c r="AX791" s="419"/>
    </row>
    <row r="792" spans="1:50" ht="24.75" customHeight="1" x14ac:dyDescent="0.15">
      <c r="A792" s="556"/>
      <c r="B792" s="763"/>
      <c r="C792" s="763"/>
      <c r="D792" s="763"/>
      <c r="E792" s="763"/>
      <c r="F792" s="764"/>
      <c r="G792" s="439" t="s">
        <v>661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636</v>
      </c>
      <c r="H794" s="450"/>
      <c r="I794" s="450"/>
      <c r="J794" s="450"/>
      <c r="K794" s="451"/>
      <c r="L794" s="452" t="s">
        <v>637</v>
      </c>
      <c r="M794" s="453"/>
      <c r="N794" s="453"/>
      <c r="O794" s="453"/>
      <c r="P794" s="453"/>
      <c r="Q794" s="453"/>
      <c r="R794" s="453"/>
      <c r="S794" s="453"/>
      <c r="T794" s="453"/>
      <c r="U794" s="453"/>
      <c r="V794" s="453"/>
      <c r="W794" s="453"/>
      <c r="X794" s="454"/>
      <c r="Y794" s="455">
        <v>1.6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50" t="s">
        <v>609</v>
      </c>
      <c r="H795" s="351"/>
      <c r="I795" s="351"/>
      <c r="J795" s="351"/>
      <c r="K795" s="352"/>
      <c r="L795" s="403" t="s">
        <v>663</v>
      </c>
      <c r="M795" s="404"/>
      <c r="N795" s="404"/>
      <c r="O795" s="404"/>
      <c r="P795" s="404"/>
      <c r="Q795" s="404"/>
      <c r="R795" s="404"/>
      <c r="S795" s="404"/>
      <c r="T795" s="404"/>
      <c r="U795" s="404"/>
      <c r="V795" s="404"/>
      <c r="W795" s="404"/>
      <c r="X795" s="405"/>
      <c r="Y795" s="400">
        <v>0.2</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6"/>
      <c r="B796" s="763"/>
      <c r="C796" s="763"/>
      <c r="D796" s="763"/>
      <c r="E796" s="763"/>
      <c r="F796" s="764"/>
      <c r="G796" s="350" t="s">
        <v>635</v>
      </c>
      <c r="H796" s="351"/>
      <c r="I796" s="351"/>
      <c r="J796" s="351"/>
      <c r="K796" s="352"/>
      <c r="L796" s="403" t="s">
        <v>662</v>
      </c>
      <c r="M796" s="404"/>
      <c r="N796" s="404"/>
      <c r="O796" s="404"/>
      <c r="P796" s="404"/>
      <c r="Q796" s="404"/>
      <c r="R796" s="404"/>
      <c r="S796" s="404"/>
      <c r="T796" s="404"/>
      <c r="U796" s="404"/>
      <c r="V796" s="404"/>
      <c r="W796" s="404"/>
      <c r="X796" s="405"/>
      <c r="Y796" s="400">
        <v>0.2</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6"/>
      <c r="B797" s="763"/>
      <c r="C797" s="763"/>
      <c r="D797" s="763"/>
      <c r="E797" s="763"/>
      <c r="F797" s="764"/>
      <c r="G797" s="350" t="s">
        <v>638</v>
      </c>
      <c r="H797" s="351"/>
      <c r="I797" s="351"/>
      <c r="J797" s="351"/>
      <c r="K797" s="352"/>
      <c r="L797" s="403" t="s">
        <v>639</v>
      </c>
      <c r="M797" s="404"/>
      <c r="N797" s="404"/>
      <c r="O797" s="404"/>
      <c r="P797" s="404"/>
      <c r="Q797" s="404"/>
      <c r="R797" s="404"/>
      <c r="S797" s="404"/>
      <c r="T797" s="404"/>
      <c r="U797" s="404"/>
      <c r="V797" s="404"/>
      <c r="W797" s="404"/>
      <c r="X797" s="405"/>
      <c r="Y797" s="400">
        <v>0.1</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6"/>
      <c r="B798" s="763"/>
      <c r="C798" s="763"/>
      <c r="D798" s="763"/>
      <c r="E798" s="763"/>
      <c r="F798" s="764"/>
      <c r="G798" s="350" t="s">
        <v>640</v>
      </c>
      <c r="H798" s="351"/>
      <c r="I798" s="351"/>
      <c r="J798" s="351"/>
      <c r="K798" s="352"/>
      <c r="L798" s="403" t="s">
        <v>641</v>
      </c>
      <c r="M798" s="404"/>
      <c r="N798" s="404"/>
      <c r="O798" s="404"/>
      <c r="P798" s="404"/>
      <c r="Q798" s="404"/>
      <c r="R798" s="404"/>
      <c r="S798" s="404"/>
      <c r="T798" s="404"/>
      <c r="U798" s="404"/>
      <c r="V798" s="404"/>
      <c r="W798" s="404"/>
      <c r="X798" s="405"/>
      <c r="Y798" s="400">
        <v>0.1</v>
      </c>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2.2000000000000002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466</v>
      </c>
      <c r="AM831" s="958"/>
      <c r="AN831" s="95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460</v>
      </c>
      <c r="AD836" s="277"/>
      <c r="AE836" s="277"/>
      <c r="AF836" s="277"/>
      <c r="AG836" s="277"/>
      <c r="AH836" s="346" t="s">
        <v>486</v>
      </c>
      <c r="AI836" s="348"/>
      <c r="AJ836" s="348"/>
      <c r="AK836" s="348"/>
      <c r="AL836" s="348" t="s">
        <v>21</v>
      </c>
      <c r="AM836" s="348"/>
      <c r="AN836" s="348"/>
      <c r="AO836" s="426"/>
      <c r="AP836" s="427" t="s">
        <v>420</v>
      </c>
      <c r="AQ836" s="427"/>
      <c r="AR836" s="427"/>
      <c r="AS836" s="427"/>
      <c r="AT836" s="427"/>
      <c r="AU836" s="427"/>
      <c r="AV836" s="427"/>
      <c r="AW836" s="427"/>
      <c r="AX836" s="427"/>
    </row>
    <row r="837" spans="1:50" ht="55.5" customHeight="1" x14ac:dyDescent="0.15">
      <c r="A837" s="406">
        <v>1</v>
      </c>
      <c r="B837" s="406">
        <v>1</v>
      </c>
      <c r="C837" s="425" t="s">
        <v>624</v>
      </c>
      <c r="D837" s="420"/>
      <c r="E837" s="420"/>
      <c r="F837" s="420"/>
      <c r="G837" s="420"/>
      <c r="H837" s="420"/>
      <c r="I837" s="420"/>
      <c r="J837" s="421">
        <v>5000020232114</v>
      </c>
      <c r="K837" s="422"/>
      <c r="L837" s="422"/>
      <c r="M837" s="422"/>
      <c r="N837" s="422"/>
      <c r="O837" s="422"/>
      <c r="P837" s="317" t="s">
        <v>681</v>
      </c>
      <c r="Q837" s="318"/>
      <c r="R837" s="318"/>
      <c r="S837" s="318"/>
      <c r="T837" s="318"/>
      <c r="U837" s="318"/>
      <c r="V837" s="318"/>
      <c r="W837" s="318"/>
      <c r="X837" s="318"/>
      <c r="Y837" s="319">
        <v>16.100000000000001</v>
      </c>
      <c r="Z837" s="320"/>
      <c r="AA837" s="320"/>
      <c r="AB837" s="321"/>
      <c r="AC837" s="329" t="s">
        <v>614</v>
      </c>
      <c r="AD837" s="330"/>
      <c r="AE837" s="330"/>
      <c r="AF837" s="330"/>
      <c r="AG837" s="330"/>
      <c r="AH837" s="423" t="s">
        <v>615</v>
      </c>
      <c r="AI837" s="424"/>
      <c r="AJ837" s="424"/>
      <c r="AK837" s="424"/>
      <c r="AL837" s="326" t="s">
        <v>615</v>
      </c>
      <c r="AM837" s="327"/>
      <c r="AN837" s="327"/>
      <c r="AO837" s="328"/>
      <c r="AP837" s="322" t="s">
        <v>615</v>
      </c>
      <c r="AQ837" s="322"/>
      <c r="AR837" s="322"/>
      <c r="AS837" s="322"/>
      <c r="AT837" s="322"/>
      <c r="AU837" s="322"/>
      <c r="AV837" s="322"/>
      <c r="AW837" s="322"/>
      <c r="AX837" s="322"/>
    </row>
    <row r="838" spans="1:50" ht="55.5" customHeight="1" x14ac:dyDescent="0.15">
      <c r="A838" s="406">
        <v>2</v>
      </c>
      <c r="B838" s="406">
        <v>1</v>
      </c>
      <c r="C838" s="425" t="s">
        <v>625</v>
      </c>
      <c r="D838" s="420"/>
      <c r="E838" s="420"/>
      <c r="F838" s="420"/>
      <c r="G838" s="420"/>
      <c r="H838" s="420"/>
      <c r="I838" s="420"/>
      <c r="J838" s="421">
        <v>3000020231002</v>
      </c>
      <c r="K838" s="422"/>
      <c r="L838" s="422"/>
      <c r="M838" s="422"/>
      <c r="N838" s="422"/>
      <c r="O838" s="422"/>
      <c r="P838" s="317" t="s">
        <v>681</v>
      </c>
      <c r="Q838" s="318"/>
      <c r="R838" s="318"/>
      <c r="S838" s="318"/>
      <c r="T838" s="318"/>
      <c r="U838" s="318"/>
      <c r="V838" s="318"/>
      <c r="W838" s="318"/>
      <c r="X838" s="318"/>
      <c r="Y838" s="319">
        <v>15</v>
      </c>
      <c r="Z838" s="320"/>
      <c r="AA838" s="320"/>
      <c r="AB838" s="321"/>
      <c r="AC838" s="329" t="s">
        <v>614</v>
      </c>
      <c r="AD838" s="330"/>
      <c r="AE838" s="330"/>
      <c r="AF838" s="330"/>
      <c r="AG838" s="330"/>
      <c r="AH838" s="423" t="s">
        <v>615</v>
      </c>
      <c r="AI838" s="424"/>
      <c r="AJ838" s="424"/>
      <c r="AK838" s="424"/>
      <c r="AL838" s="326" t="s">
        <v>618</v>
      </c>
      <c r="AM838" s="327"/>
      <c r="AN838" s="327"/>
      <c r="AO838" s="328"/>
      <c r="AP838" s="322" t="s">
        <v>622</v>
      </c>
      <c r="AQ838" s="322"/>
      <c r="AR838" s="322"/>
      <c r="AS838" s="322"/>
      <c r="AT838" s="322"/>
      <c r="AU838" s="322"/>
      <c r="AV838" s="322"/>
      <c r="AW838" s="322"/>
      <c r="AX838" s="322"/>
    </row>
    <row r="839" spans="1:50" ht="55.5" customHeight="1" x14ac:dyDescent="0.15">
      <c r="A839" s="406">
        <v>3</v>
      </c>
      <c r="B839" s="406">
        <v>1</v>
      </c>
      <c r="C839" s="425" t="s">
        <v>626</v>
      </c>
      <c r="D839" s="420"/>
      <c r="E839" s="420"/>
      <c r="F839" s="420"/>
      <c r="G839" s="420"/>
      <c r="H839" s="420"/>
      <c r="I839" s="420"/>
      <c r="J839" s="421">
        <v>3000020141003</v>
      </c>
      <c r="K839" s="422"/>
      <c r="L839" s="422"/>
      <c r="M839" s="422"/>
      <c r="N839" s="422"/>
      <c r="O839" s="422"/>
      <c r="P839" s="317" t="s">
        <v>681</v>
      </c>
      <c r="Q839" s="318"/>
      <c r="R839" s="318"/>
      <c r="S839" s="318"/>
      <c r="T839" s="318"/>
      <c r="U839" s="318"/>
      <c r="V839" s="318"/>
      <c r="W839" s="318"/>
      <c r="X839" s="318"/>
      <c r="Y839" s="319">
        <v>13</v>
      </c>
      <c r="Z839" s="320"/>
      <c r="AA839" s="320"/>
      <c r="AB839" s="321"/>
      <c r="AC839" s="329" t="s">
        <v>614</v>
      </c>
      <c r="AD839" s="330"/>
      <c r="AE839" s="330"/>
      <c r="AF839" s="330"/>
      <c r="AG839" s="330"/>
      <c r="AH839" s="324" t="s">
        <v>615</v>
      </c>
      <c r="AI839" s="325"/>
      <c r="AJ839" s="325"/>
      <c r="AK839" s="325"/>
      <c r="AL839" s="326" t="s">
        <v>617</v>
      </c>
      <c r="AM839" s="327"/>
      <c r="AN839" s="327"/>
      <c r="AO839" s="328"/>
      <c r="AP839" s="322" t="s">
        <v>615</v>
      </c>
      <c r="AQ839" s="322"/>
      <c r="AR839" s="322"/>
      <c r="AS839" s="322"/>
      <c r="AT839" s="322"/>
      <c r="AU839" s="322"/>
      <c r="AV839" s="322"/>
      <c r="AW839" s="322"/>
      <c r="AX839" s="322"/>
    </row>
    <row r="840" spans="1:50" ht="55.5" customHeight="1" x14ac:dyDescent="0.15">
      <c r="A840" s="406">
        <v>4</v>
      </c>
      <c r="B840" s="406">
        <v>1</v>
      </c>
      <c r="C840" s="425" t="s">
        <v>627</v>
      </c>
      <c r="D840" s="420"/>
      <c r="E840" s="420"/>
      <c r="F840" s="420"/>
      <c r="G840" s="420"/>
      <c r="H840" s="420"/>
      <c r="I840" s="420"/>
      <c r="J840" s="421">
        <v>3000020221309</v>
      </c>
      <c r="K840" s="422"/>
      <c r="L840" s="422"/>
      <c r="M840" s="422"/>
      <c r="N840" s="422"/>
      <c r="O840" s="422"/>
      <c r="P840" s="317" t="s">
        <v>681</v>
      </c>
      <c r="Q840" s="318"/>
      <c r="R840" s="318"/>
      <c r="S840" s="318"/>
      <c r="T840" s="318"/>
      <c r="U840" s="318"/>
      <c r="V840" s="318"/>
      <c r="W840" s="318"/>
      <c r="X840" s="318"/>
      <c r="Y840" s="319">
        <v>13</v>
      </c>
      <c r="Z840" s="320"/>
      <c r="AA840" s="320"/>
      <c r="AB840" s="321"/>
      <c r="AC840" s="329" t="s">
        <v>614</v>
      </c>
      <c r="AD840" s="330"/>
      <c r="AE840" s="330"/>
      <c r="AF840" s="330"/>
      <c r="AG840" s="330"/>
      <c r="AH840" s="324" t="s">
        <v>616</v>
      </c>
      <c r="AI840" s="325"/>
      <c r="AJ840" s="325"/>
      <c r="AK840" s="325"/>
      <c r="AL840" s="326" t="s">
        <v>615</v>
      </c>
      <c r="AM840" s="327"/>
      <c r="AN840" s="327"/>
      <c r="AO840" s="328"/>
      <c r="AP840" s="322" t="s">
        <v>622</v>
      </c>
      <c r="AQ840" s="322"/>
      <c r="AR840" s="322"/>
      <c r="AS840" s="322"/>
      <c r="AT840" s="322"/>
      <c r="AU840" s="322"/>
      <c r="AV840" s="322"/>
      <c r="AW840" s="322"/>
      <c r="AX840" s="322"/>
    </row>
    <row r="841" spans="1:50" ht="55.5" customHeight="1" x14ac:dyDescent="0.15">
      <c r="A841" s="406">
        <v>5</v>
      </c>
      <c r="B841" s="406">
        <v>1</v>
      </c>
      <c r="C841" s="425" t="s">
        <v>628</v>
      </c>
      <c r="D841" s="420"/>
      <c r="E841" s="420"/>
      <c r="F841" s="420"/>
      <c r="G841" s="420"/>
      <c r="H841" s="420"/>
      <c r="I841" s="420"/>
      <c r="J841" s="421">
        <v>3000020232017</v>
      </c>
      <c r="K841" s="422"/>
      <c r="L841" s="422"/>
      <c r="M841" s="422"/>
      <c r="N841" s="422"/>
      <c r="O841" s="422"/>
      <c r="P841" s="317" t="s">
        <v>681</v>
      </c>
      <c r="Q841" s="318"/>
      <c r="R841" s="318"/>
      <c r="S841" s="318"/>
      <c r="T841" s="318"/>
      <c r="U841" s="318"/>
      <c r="V841" s="318"/>
      <c r="W841" s="318"/>
      <c r="X841" s="318"/>
      <c r="Y841" s="319">
        <v>12.6</v>
      </c>
      <c r="Z841" s="320"/>
      <c r="AA841" s="320"/>
      <c r="AB841" s="321"/>
      <c r="AC841" s="329" t="s">
        <v>614</v>
      </c>
      <c r="AD841" s="330"/>
      <c r="AE841" s="330"/>
      <c r="AF841" s="330"/>
      <c r="AG841" s="330"/>
      <c r="AH841" s="324" t="s">
        <v>617</v>
      </c>
      <c r="AI841" s="325"/>
      <c r="AJ841" s="325"/>
      <c r="AK841" s="325"/>
      <c r="AL841" s="326" t="s">
        <v>619</v>
      </c>
      <c r="AM841" s="327"/>
      <c r="AN841" s="327"/>
      <c r="AO841" s="328"/>
      <c r="AP841" s="322" t="s">
        <v>615</v>
      </c>
      <c r="AQ841" s="322"/>
      <c r="AR841" s="322"/>
      <c r="AS841" s="322"/>
      <c r="AT841" s="322"/>
      <c r="AU841" s="322"/>
      <c r="AV841" s="322"/>
      <c r="AW841" s="322"/>
      <c r="AX841" s="322"/>
    </row>
    <row r="842" spans="1:50" ht="55.5" customHeight="1" x14ac:dyDescent="0.15">
      <c r="A842" s="406">
        <v>6</v>
      </c>
      <c r="B842" s="406">
        <v>1</v>
      </c>
      <c r="C842" s="425" t="s">
        <v>629</v>
      </c>
      <c r="D842" s="420"/>
      <c r="E842" s="420"/>
      <c r="F842" s="420"/>
      <c r="G842" s="420"/>
      <c r="H842" s="420"/>
      <c r="I842" s="420"/>
      <c r="J842" s="421">
        <v>7000020141305</v>
      </c>
      <c r="K842" s="422"/>
      <c r="L842" s="422"/>
      <c r="M842" s="422"/>
      <c r="N842" s="422"/>
      <c r="O842" s="422"/>
      <c r="P842" s="317" t="s">
        <v>681</v>
      </c>
      <c r="Q842" s="318"/>
      <c r="R842" s="318"/>
      <c r="S842" s="318"/>
      <c r="T842" s="318"/>
      <c r="U842" s="318"/>
      <c r="V842" s="318"/>
      <c r="W842" s="318"/>
      <c r="X842" s="318"/>
      <c r="Y842" s="319">
        <v>8.6999999999999993</v>
      </c>
      <c r="Z842" s="320"/>
      <c r="AA842" s="320"/>
      <c r="AB842" s="321"/>
      <c r="AC842" s="329" t="s">
        <v>614</v>
      </c>
      <c r="AD842" s="330"/>
      <c r="AE842" s="330"/>
      <c r="AF842" s="330"/>
      <c r="AG842" s="330"/>
      <c r="AH842" s="324" t="s">
        <v>615</v>
      </c>
      <c r="AI842" s="325"/>
      <c r="AJ842" s="325"/>
      <c r="AK842" s="325"/>
      <c r="AL842" s="326" t="s">
        <v>615</v>
      </c>
      <c r="AM842" s="327"/>
      <c r="AN842" s="327"/>
      <c r="AO842" s="328"/>
      <c r="AP842" s="322" t="s">
        <v>615</v>
      </c>
      <c r="AQ842" s="322"/>
      <c r="AR842" s="322"/>
      <c r="AS842" s="322"/>
      <c r="AT842" s="322"/>
      <c r="AU842" s="322"/>
      <c r="AV842" s="322"/>
      <c r="AW842" s="322"/>
      <c r="AX842" s="322"/>
    </row>
    <row r="843" spans="1:50" ht="55.5" customHeight="1" x14ac:dyDescent="0.15">
      <c r="A843" s="406">
        <v>7</v>
      </c>
      <c r="B843" s="406">
        <v>1</v>
      </c>
      <c r="C843" s="425" t="s">
        <v>630</v>
      </c>
      <c r="D843" s="420"/>
      <c r="E843" s="420"/>
      <c r="F843" s="420"/>
      <c r="G843" s="420"/>
      <c r="H843" s="420"/>
      <c r="I843" s="420"/>
      <c r="J843" s="421">
        <v>5000020240001</v>
      </c>
      <c r="K843" s="422"/>
      <c r="L843" s="422"/>
      <c r="M843" s="422"/>
      <c r="N843" s="422"/>
      <c r="O843" s="422"/>
      <c r="P843" s="317" t="s">
        <v>681</v>
      </c>
      <c r="Q843" s="318"/>
      <c r="R843" s="318"/>
      <c r="S843" s="318"/>
      <c r="T843" s="318"/>
      <c r="U843" s="318"/>
      <c r="V843" s="318"/>
      <c r="W843" s="318"/>
      <c r="X843" s="318"/>
      <c r="Y843" s="319">
        <v>7.9</v>
      </c>
      <c r="Z843" s="320"/>
      <c r="AA843" s="320"/>
      <c r="AB843" s="321"/>
      <c r="AC843" s="329" t="s">
        <v>614</v>
      </c>
      <c r="AD843" s="330"/>
      <c r="AE843" s="330"/>
      <c r="AF843" s="330"/>
      <c r="AG843" s="330"/>
      <c r="AH843" s="324" t="s">
        <v>617</v>
      </c>
      <c r="AI843" s="325"/>
      <c r="AJ843" s="325"/>
      <c r="AK843" s="325"/>
      <c r="AL843" s="326" t="s">
        <v>620</v>
      </c>
      <c r="AM843" s="327"/>
      <c r="AN843" s="327"/>
      <c r="AO843" s="328"/>
      <c r="AP843" s="322" t="s">
        <v>615</v>
      </c>
      <c r="AQ843" s="322"/>
      <c r="AR843" s="322"/>
      <c r="AS843" s="322"/>
      <c r="AT843" s="322"/>
      <c r="AU843" s="322"/>
      <c r="AV843" s="322"/>
      <c r="AW843" s="322"/>
      <c r="AX843" s="322"/>
    </row>
    <row r="844" spans="1:50" ht="55.5" customHeight="1" x14ac:dyDescent="0.15">
      <c r="A844" s="406">
        <v>8</v>
      </c>
      <c r="B844" s="406">
        <v>1</v>
      </c>
      <c r="C844" s="425" t="s">
        <v>631</v>
      </c>
      <c r="D844" s="420"/>
      <c r="E844" s="420"/>
      <c r="F844" s="420"/>
      <c r="G844" s="420"/>
      <c r="H844" s="420"/>
      <c r="I844" s="420"/>
      <c r="J844" s="421">
        <v>3000020401307</v>
      </c>
      <c r="K844" s="422"/>
      <c r="L844" s="422"/>
      <c r="M844" s="422"/>
      <c r="N844" s="422"/>
      <c r="O844" s="422"/>
      <c r="P844" s="317" t="s">
        <v>681</v>
      </c>
      <c r="Q844" s="318"/>
      <c r="R844" s="318"/>
      <c r="S844" s="318"/>
      <c r="T844" s="318"/>
      <c r="U844" s="318"/>
      <c r="V844" s="318"/>
      <c r="W844" s="318"/>
      <c r="X844" s="318"/>
      <c r="Y844" s="319">
        <v>7.7</v>
      </c>
      <c r="Z844" s="320"/>
      <c r="AA844" s="320"/>
      <c r="AB844" s="321"/>
      <c r="AC844" s="329" t="s">
        <v>614</v>
      </c>
      <c r="AD844" s="330"/>
      <c r="AE844" s="330"/>
      <c r="AF844" s="330"/>
      <c r="AG844" s="330"/>
      <c r="AH844" s="324" t="s">
        <v>617</v>
      </c>
      <c r="AI844" s="325"/>
      <c r="AJ844" s="325"/>
      <c r="AK844" s="325"/>
      <c r="AL844" s="326" t="s">
        <v>619</v>
      </c>
      <c r="AM844" s="327"/>
      <c r="AN844" s="327"/>
      <c r="AO844" s="328"/>
      <c r="AP844" s="322" t="s">
        <v>615</v>
      </c>
      <c r="AQ844" s="322"/>
      <c r="AR844" s="322"/>
      <c r="AS844" s="322"/>
      <c r="AT844" s="322"/>
      <c r="AU844" s="322"/>
      <c r="AV844" s="322"/>
      <c r="AW844" s="322"/>
      <c r="AX844" s="322"/>
    </row>
    <row r="845" spans="1:50" ht="55.5" customHeight="1" x14ac:dyDescent="0.15">
      <c r="A845" s="406">
        <v>9</v>
      </c>
      <c r="B845" s="406">
        <v>1</v>
      </c>
      <c r="C845" s="425" t="s">
        <v>632</v>
      </c>
      <c r="D845" s="420"/>
      <c r="E845" s="420"/>
      <c r="F845" s="420"/>
      <c r="G845" s="420"/>
      <c r="H845" s="420"/>
      <c r="I845" s="420"/>
      <c r="J845" s="421">
        <v>6000020212148</v>
      </c>
      <c r="K845" s="422"/>
      <c r="L845" s="422"/>
      <c r="M845" s="422"/>
      <c r="N845" s="422"/>
      <c r="O845" s="422"/>
      <c r="P845" s="317" t="s">
        <v>633</v>
      </c>
      <c r="Q845" s="318"/>
      <c r="R845" s="318"/>
      <c r="S845" s="318"/>
      <c r="T845" s="318"/>
      <c r="U845" s="318"/>
      <c r="V845" s="318"/>
      <c r="W845" s="318"/>
      <c r="X845" s="318"/>
      <c r="Y845" s="319">
        <v>6.3</v>
      </c>
      <c r="Z845" s="320"/>
      <c r="AA845" s="320"/>
      <c r="AB845" s="321"/>
      <c r="AC845" s="329" t="s">
        <v>614</v>
      </c>
      <c r="AD845" s="330"/>
      <c r="AE845" s="330"/>
      <c r="AF845" s="330"/>
      <c r="AG845" s="330"/>
      <c r="AH845" s="324" t="s">
        <v>617</v>
      </c>
      <c r="AI845" s="325"/>
      <c r="AJ845" s="325"/>
      <c r="AK845" s="325"/>
      <c r="AL845" s="326" t="s">
        <v>621</v>
      </c>
      <c r="AM845" s="327"/>
      <c r="AN845" s="327"/>
      <c r="AO845" s="328"/>
      <c r="AP845" s="322" t="s">
        <v>623</v>
      </c>
      <c r="AQ845" s="322"/>
      <c r="AR845" s="322"/>
      <c r="AS845" s="322"/>
      <c r="AT845" s="322"/>
      <c r="AU845" s="322"/>
      <c r="AV845" s="322"/>
      <c r="AW845" s="322"/>
      <c r="AX845" s="322"/>
    </row>
    <row r="846" spans="1:50" ht="55.5" customHeight="1" x14ac:dyDescent="0.15">
      <c r="A846" s="406">
        <v>10</v>
      </c>
      <c r="B846" s="406">
        <v>1</v>
      </c>
      <c r="C846" s="425" t="s">
        <v>634</v>
      </c>
      <c r="D846" s="420"/>
      <c r="E846" s="420"/>
      <c r="F846" s="420"/>
      <c r="G846" s="420"/>
      <c r="H846" s="420"/>
      <c r="I846" s="420"/>
      <c r="J846" s="421">
        <v>8000020212113</v>
      </c>
      <c r="K846" s="422"/>
      <c r="L846" s="422"/>
      <c r="M846" s="422"/>
      <c r="N846" s="422"/>
      <c r="O846" s="422"/>
      <c r="P846" s="317" t="s">
        <v>633</v>
      </c>
      <c r="Q846" s="318"/>
      <c r="R846" s="318"/>
      <c r="S846" s="318"/>
      <c r="T846" s="318"/>
      <c r="U846" s="318"/>
      <c r="V846" s="318"/>
      <c r="W846" s="318"/>
      <c r="X846" s="318"/>
      <c r="Y846" s="319">
        <v>6</v>
      </c>
      <c r="Z846" s="320"/>
      <c r="AA846" s="320"/>
      <c r="AB846" s="321"/>
      <c r="AC846" s="329" t="s">
        <v>614</v>
      </c>
      <c r="AD846" s="330"/>
      <c r="AE846" s="330"/>
      <c r="AF846" s="330"/>
      <c r="AG846" s="330"/>
      <c r="AH846" s="324" t="s">
        <v>615</v>
      </c>
      <c r="AI846" s="325"/>
      <c r="AJ846" s="325"/>
      <c r="AK846" s="325"/>
      <c r="AL846" s="326" t="s">
        <v>615</v>
      </c>
      <c r="AM846" s="327"/>
      <c r="AN846" s="327"/>
      <c r="AO846" s="328"/>
      <c r="AP846" s="322" t="s">
        <v>615</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460</v>
      </c>
      <c r="AD869" s="277"/>
      <c r="AE869" s="277"/>
      <c r="AF869" s="277"/>
      <c r="AG869" s="277"/>
      <c r="AH869" s="346" t="s">
        <v>486</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649</v>
      </c>
      <c r="D870" s="420"/>
      <c r="E870" s="420"/>
      <c r="F870" s="420"/>
      <c r="G870" s="420"/>
      <c r="H870" s="420"/>
      <c r="I870" s="420"/>
      <c r="J870" s="421">
        <v>4010005003778</v>
      </c>
      <c r="K870" s="422"/>
      <c r="L870" s="422"/>
      <c r="M870" s="422"/>
      <c r="N870" s="422"/>
      <c r="O870" s="422"/>
      <c r="P870" s="318" t="s">
        <v>650</v>
      </c>
      <c r="Q870" s="318"/>
      <c r="R870" s="318"/>
      <c r="S870" s="318"/>
      <c r="T870" s="318"/>
      <c r="U870" s="318"/>
      <c r="V870" s="318"/>
      <c r="W870" s="318"/>
      <c r="X870" s="318"/>
      <c r="Y870" s="319">
        <v>12</v>
      </c>
      <c r="Z870" s="320"/>
      <c r="AA870" s="320"/>
      <c r="AB870" s="321"/>
      <c r="AC870" s="329" t="s">
        <v>495</v>
      </c>
      <c r="AD870" s="330"/>
      <c r="AE870" s="330"/>
      <c r="AF870" s="330"/>
      <c r="AG870" s="330"/>
      <c r="AH870" s="423" t="s">
        <v>684</v>
      </c>
      <c r="AI870" s="424"/>
      <c r="AJ870" s="424"/>
      <c r="AK870" s="424"/>
      <c r="AL870" s="326" t="s">
        <v>684</v>
      </c>
      <c r="AM870" s="327"/>
      <c r="AN870" s="327"/>
      <c r="AO870" s="328"/>
      <c r="AP870" s="322" t="s">
        <v>682</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460</v>
      </c>
      <c r="AD902" s="277"/>
      <c r="AE902" s="277"/>
      <c r="AF902" s="277"/>
      <c r="AG902" s="277"/>
      <c r="AH902" s="346" t="s">
        <v>486</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15">
      <c r="A903" s="406">
        <v>1</v>
      </c>
      <c r="B903" s="406">
        <v>1</v>
      </c>
      <c r="C903" s="425" t="s">
        <v>648</v>
      </c>
      <c r="D903" s="420"/>
      <c r="E903" s="420"/>
      <c r="F903" s="420"/>
      <c r="G903" s="420"/>
      <c r="H903" s="420"/>
      <c r="I903" s="420"/>
      <c r="J903" s="421">
        <v>1120001202160</v>
      </c>
      <c r="K903" s="422"/>
      <c r="L903" s="422"/>
      <c r="M903" s="422"/>
      <c r="N903" s="422"/>
      <c r="O903" s="422"/>
      <c r="P903" s="317" t="s">
        <v>664</v>
      </c>
      <c r="Q903" s="318"/>
      <c r="R903" s="318"/>
      <c r="S903" s="318"/>
      <c r="T903" s="318"/>
      <c r="U903" s="318"/>
      <c r="V903" s="318"/>
      <c r="W903" s="318"/>
      <c r="X903" s="318"/>
      <c r="Y903" s="319">
        <v>2.2000000000000002</v>
      </c>
      <c r="Z903" s="320"/>
      <c r="AA903" s="320"/>
      <c r="AB903" s="321"/>
      <c r="AC903" s="329" t="s">
        <v>495</v>
      </c>
      <c r="AD903" s="330"/>
      <c r="AE903" s="330"/>
      <c r="AF903" s="330"/>
      <c r="AG903" s="330"/>
      <c r="AH903" s="423">
        <v>2</v>
      </c>
      <c r="AI903" s="424"/>
      <c r="AJ903" s="424"/>
      <c r="AK903" s="424"/>
      <c r="AL903" s="326">
        <v>100</v>
      </c>
      <c r="AM903" s="327"/>
      <c r="AN903" s="327"/>
      <c r="AO903" s="328"/>
      <c r="AP903" s="322" t="s">
        <v>682</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460</v>
      </c>
      <c r="AD935" s="277"/>
      <c r="AE935" s="277"/>
      <c r="AF935" s="277"/>
      <c r="AG935" s="277"/>
      <c r="AH935" s="346" t="s">
        <v>486</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460</v>
      </c>
      <c r="AD968" s="277"/>
      <c r="AE968" s="277"/>
      <c r="AF968" s="277"/>
      <c r="AG968" s="277"/>
      <c r="AH968" s="346" t="s">
        <v>486</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460</v>
      </c>
      <c r="AD1001" s="277"/>
      <c r="AE1001" s="277"/>
      <c r="AF1001" s="277"/>
      <c r="AG1001" s="277"/>
      <c r="AH1001" s="346" t="s">
        <v>486</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460</v>
      </c>
      <c r="AD1034" s="277"/>
      <c r="AE1034" s="277"/>
      <c r="AF1034" s="277"/>
      <c r="AG1034" s="277"/>
      <c r="AH1034" s="346" t="s">
        <v>486</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460</v>
      </c>
      <c r="AD1067" s="277"/>
      <c r="AE1067" s="277"/>
      <c r="AF1067" s="277"/>
      <c r="AG1067" s="277"/>
      <c r="AH1067" s="346" t="s">
        <v>486</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3"/>
      <c r="E1101" s="277" t="s">
        <v>384</v>
      </c>
      <c r="F1101" s="893"/>
      <c r="G1101" s="893"/>
      <c r="H1101" s="893"/>
      <c r="I1101" s="893"/>
      <c r="J1101" s="277" t="s">
        <v>419</v>
      </c>
      <c r="K1101" s="277"/>
      <c r="L1101" s="277"/>
      <c r="M1101" s="277"/>
      <c r="N1101" s="277"/>
      <c r="O1101" s="277"/>
      <c r="P1101" s="346" t="s">
        <v>27</v>
      </c>
      <c r="Q1101" s="346"/>
      <c r="R1101" s="346"/>
      <c r="S1101" s="346"/>
      <c r="T1101" s="346"/>
      <c r="U1101" s="346"/>
      <c r="V1101" s="346"/>
      <c r="W1101" s="346"/>
      <c r="X1101" s="346"/>
      <c r="Y1101" s="277" t="s">
        <v>421</v>
      </c>
      <c r="Z1101" s="893"/>
      <c r="AA1101" s="893"/>
      <c r="AB1101" s="893"/>
      <c r="AC1101" s="277" t="s">
        <v>367</v>
      </c>
      <c r="AD1101" s="277"/>
      <c r="AE1101" s="277"/>
      <c r="AF1101" s="277"/>
      <c r="AG1101" s="277"/>
      <c r="AH1101" s="346" t="s">
        <v>380</v>
      </c>
      <c r="AI1101" s="347"/>
      <c r="AJ1101" s="347"/>
      <c r="AK1101" s="347"/>
      <c r="AL1101" s="347" t="s">
        <v>21</v>
      </c>
      <c r="AM1101" s="347"/>
      <c r="AN1101" s="347"/>
      <c r="AO1101" s="896"/>
      <c r="AP1101" s="427" t="s">
        <v>451</v>
      </c>
      <c r="AQ1101" s="427"/>
      <c r="AR1101" s="427"/>
      <c r="AS1101" s="427"/>
      <c r="AT1101" s="427"/>
      <c r="AU1101" s="427"/>
      <c r="AV1101" s="427"/>
      <c r="AW1101" s="427"/>
      <c r="AX1101" s="427"/>
    </row>
    <row r="1102" spans="1:50" ht="30" customHeight="1" x14ac:dyDescent="0.15">
      <c r="A1102" s="406">
        <v>1</v>
      </c>
      <c r="B1102" s="406">
        <v>1</v>
      </c>
      <c r="C1102" s="895"/>
      <c r="D1102" s="895"/>
      <c r="E1102" s="261" t="s">
        <v>566</v>
      </c>
      <c r="F1102" s="894"/>
      <c r="G1102" s="894"/>
      <c r="H1102" s="894"/>
      <c r="I1102" s="894"/>
      <c r="J1102" s="421" t="s">
        <v>567</v>
      </c>
      <c r="K1102" s="422"/>
      <c r="L1102" s="422"/>
      <c r="M1102" s="422"/>
      <c r="N1102" s="422"/>
      <c r="O1102" s="422"/>
      <c r="P1102" s="317" t="s">
        <v>566</v>
      </c>
      <c r="Q1102" s="318"/>
      <c r="R1102" s="318"/>
      <c r="S1102" s="318"/>
      <c r="T1102" s="318"/>
      <c r="U1102" s="318"/>
      <c r="V1102" s="318"/>
      <c r="W1102" s="318"/>
      <c r="X1102" s="318"/>
      <c r="Y1102" s="319" t="s">
        <v>568</v>
      </c>
      <c r="Z1102" s="320"/>
      <c r="AA1102" s="320"/>
      <c r="AB1102" s="321"/>
      <c r="AC1102" s="323"/>
      <c r="AD1102" s="323"/>
      <c r="AE1102" s="323"/>
      <c r="AF1102" s="323"/>
      <c r="AG1102" s="323"/>
      <c r="AH1102" s="324" t="s">
        <v>567</v>
      </c>
      <c r="AI1102" s="325"/>
      <c r="AJ1102" s="325"/>
      <c r="AK1102" s="325"/>
      <c r="AL1102" s="326" t="s">
        <v>569</v>
      </c>
      <c r="AM1102" s="327"/>
      <c r="AN1102" s="327"/>
      <c r="AO1102" s="328"/>
      <c r="AP1102" s="322" t="s">
        <v>566</v>
      </c>
      <c r="AQ1102" s="322"/>
      <c r="AR1102" s="322"/>
      <c r="AS1102" s="322"/>
      <c r="AT1102" s="322"/>
      <c r="AU1102" s="322"/>
      <c r="AV1102" s="322"/>
      <c r="AW1102" s="322"/>
      <c r="AX1102" s="322"/>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5"/>
      <c r="D1119" s="895"/>
      <c r="E1119" s="261"/>
      <c r="F1119" s="894"/>
      <c r="G1119" s="894"/>
      <c r="H1119" s="894"/>
      <c r="I1119" s="894"/>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3 AQ32:AQ34">
    <cfRule type="expression" dxfId="2745" priority="13449">
      <formula>IF(RIGHT(TEXT(AM32,"0.#"),1)=".",FALSE,TRUE)</formula>
    </cfRule>
    <cfRule type="expression" dxfId="2744" priority="13450">
      <formula>IF(RIGHT(TEXT(AM32,"0.#"),1)=".",TRUE,FALSE)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Q134:AQ135 AU134:AU135 AM134">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699" max="49" man="1"/>
    <brk id="727" max="49" man="1"/>
    <brk id="778"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t="s">
        <v>601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601</v>
      </c>
      <c r="M3" s="13" t="str">
        <f t="shared" ref="M3:M11" si="2">IF(L3="","",K3)</f>
        <v>文教及び科学振興</v>
      </c>
      <c r="N3" s="13" t="str">
        <f>IF(M3="",N2,IF(N2&lt;&gt;"",CONCATENATE(N2,"、",M3),M3))</f>
        <v>文教及び科学振興</v>
      </c>
      <c r="O3" s="13"/>
      <c r="P3" s="12" t="s">
        <v>191</v>
      </c>
      <c r="Q3" s="17" t="s">
        <v>601</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601</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601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601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4"/>
      <c r="AA2" s="415"/>
      <c r="AB2" s="1010" t="s">
        <v>11</v>
      </c>
      <c r="AC2" s="1011"/>
      <c r="AD2" s="1012"/>
      <c r="AE2" s="998" t="s">
        <v>550</v>
      </c>
      <c r="AF2" s="998"/>
      <c r="AG2" s="998"/>
      <c r="AH2" s="998"/>
      <c r="AI2" s="998" t="s">
        <v>547</v>
      </c>
      <c r="AJ2" s="998"/>
      <c r="AK2" s="998"/>
      <c r="AL2" s="998"/>
      <c r="AM2" s="998" t="s">
        <v>521</v>
      </c>
      <c r="AN2" s="998"/>
      <c r="AO2" s="998"/>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7"/>
      <c r="Z3" s="1008"/>
      <c r="AA3" s="1009"/>
      <c r="AB3" s="1013"/>
      <c r="AC3" s="1014"/>
      <c r="AD3" s="1015"/>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9" t="s">
        <v>499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4"/>
      <c r="AA9" s="415"/>
      <c r="AB9" s="1010" t="s">
        <v>11</v>
      </c>
      <c r="AC9" s="1011"/>
      <c r="AD9" s="1012"/>
      <c r="AE9" s="998" t="s">
        <v>551</v>
      </c>
      <c r="AF9" s="998"/>
      <c r="AG9" s="998"/>
      <c r="AH9" s="998"/>
      <c r="AI9" s="998" t="s">
        <v>547</v>
      </c>
      <c r="AJ9" s="998"/>
      <c r="AK9" s="998"/>
      <c r="AL9" s="998"/>
      <c r="AM9" s="998" t="s">
        <v>521</v>
      </c>
      <c r="AN9" s="998"/>
      <c r="AO9" s="998"/>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7"/>
      <c r="Z10" s="1008"/>
      <c r="AA10" s="1009"/>
      <c r="AB10" s="1013"/>
      <c r="AC10" s="1014"/>
      <c r="AD10" s="1015"/>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9" t="s">
        <v>499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4"/>
      <c r="AA16" s="415"/>
      <c r="AB16" s="1010" t="s">
        <v>11</v>
      </c>
      <c r="AC16" s="1011"/>
      <c r="AD16" s="1012"/>
      <c r="AE16" s="998" t="s">
        <v>550</v>
      </c>
      <c r="AF16" s="998"/>
      <c r="AG16" s="998"/>
      <c r="AH16" s="998"/>
      <c r="AI16" s="998" t="s">
        <v>548</v>
      </c>
      <c r="AJ16" s="998"/>
      <c r="AK16" s="998"/>
      <c r="AL16" s="998"/>
      <c r="AM16" s="998" t="s">
        <v>521</v>
      </c>
      <c r="AN16" s="998"/>
      <c r="AO16" s="998"/>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7"/>
      <c r="Z17" s="1008"/>
      <c r="AA17" s="1009"/>
      <c r="AB17" s="1013"/>
      <c r="AC17" s="1014"/>
      <c r="AD17" s="1015"/>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9" t="s">
        <v>499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4"/>
      <c r="AA23" s="415"/>
      <c r="AB23" s="1010" t="s">
        <v>11</v>
      </c>
      <c r="AC23" s="1011"/>
      <c r="AD23" s="1012"/>
      <c r="AE23" s="998" t="s">
        <v>552</v>
      </c>
      <c r="AF23" s="998"/>
      <c r="AG23" s="998"/>
      <c r="AH23" s="998"/>
      <c r="AI23" s="998" t="s">
        <v>547</v>
      </c>
      <c r="AJ23" s="998"/>
      <c r="AK23" s="998"/>
      <c r="AL23" s="998"/>
      <c r="AM23" s="998" t="s">
        <v>521</v>
      </c>
      <c r="AN23" s="998"/>
      <c r="AO23" s="998"/>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7"/>
      <c r="Z24" s="1008"/>
      <c r="AA24" s="1009"/>
      <c r="AB24" s="1013"/>
      <c r="AC24" s="1014"/>
      <c r="AD24" s="1015"/>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9" t="s">
        <v>499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4"/>
      <c r="AA30" s="415"/>
      <c r="AB30" s="1010" t="s">
        <v>11</v>
      </c>
      <c r="AC30" s="1011"/>
      <c r="AD30" s="1012"/>
      <c r="AE30" s="998" t="s">
        <v>550</v>
      </c>
      <c r="AF30" s="998"/>
      <c r="AG30" s="998"/>
      <c r="AH30" s="998"/>
      <c r="AI30" s="998" t="s">
        <v>547</v>
      </c>
      <c r="AJ30" s="998"/>
      <c r="AK30" s="998"/>
      <c r="AL30" s="998"/>
      <c r="AM30" s="998" t="s">
        <v>545</v>
      </c>
      <c r="AN30" s="998"/>
      <c r="AO30" s="998"/>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7"/>
      <c r="Z31" s="1008"/>
      <c r="AA31" s="1009"/>
      <c r="AB31" s="1013"/>
      <c r="AC31" s="1014"/>
      <c r="AD31" s="1015"/>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9" t="s">
        <v>499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4"/>
      <c r="AA37" s="415"/>
      <c r="AB37" s="1010" t="s">
        <v>11</v>
      </c>
      <c r="AC37" s="1011"/>
      <c r="AD37" s="1012"/>
      <c r="AE37" s="998" t="s">
        <v>552</v>
      </c>
      <c r="AF37" s="998"/>
      <c r="AG37" s="998"/>
      <c r="AH37" s="998"/>
      <c r="AI37" s="998" t="s">
        <v>549</v>
      </c>
      <c r="AJ37" s="998"/>
      <c r="AK37" s="998"/>
      <c r="AL37" s="998"/>
      <c r="AM37" s="998" t="s">
        <v>546</v>
      </c>
      <c r="AN37" s="998"/>
      <c r="AO37" s="998"/>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7"/>
      <c r="Z38" s="1008"/>
      <c r="AA38" s="1009"/>
      <c r="AB38" s="1013"/>
      <c r="AC38" s="1014"/>
      <c r="AD38" s="1015"/>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9" t="s">
        <v>499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4"/>
      <c r="AA44" s="415"/>
      <c r="AB44" s="1010" t="s">
        <v>11</v>
      </c>
      <c r="AC44" s="1011"/>
      <c r="AD44" s="1012"/>
      <c r="AE44" s="998" t="s">
        <v>550</v>
      </c>
      <c r="AF44" s="998"/>
      <c r="AG44" s="998"/>
      <c r="AH44" s="998"/>
      <c r="AI44" s="998" t="s">
        <v>547</v>
      </c>
      <c r="AJ44" s="998"/>
      <c r="AK44" s="998"/>
      <c r="AL44" s="998"/>
      <c r="AM44" s="998" t="s">
        <v>521</v>
      </c>
      <c r="AN44" s="998"/>
      <c r="AO44" s="998"/>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7"/>
      <c r="Z45" s="1008"/>
      <c r="AA45" s="1009"/>
      <c r="AB45" s="1013"/>
      <c r="AC45" s="1014"/>
      <c r="AD45" s="1015"/>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9" t="s">
        <v>499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4"/>
      <c r="AA51" s="415"/>
      <c r="AB51" s="458" t="s">
        <v>11</v>
      </c>
      <c r="AC51" s="1011"/>
      <c r="AD51" s="1012"/>
      <c r="AE51" s="998" t="s">
        <v>550</v>
      </c>
      <c r="AF51" s="998"/>
      <c r="AG51" s="998"/>
      <c r="AH51" s="998"/>
      <c r="AI51" s="998" t="s">
        <v>547</v>
      </c>
      <c r="AJ51" s="998"/>
      <c r="AK51" s="998"/>
      <c r="AL51" s="998"/>
      <c r="AM51" s="998" t="s">
        <v>521</v>
      </c>
      <c r="AN51" s="998"/>
      <c r="AO51" s="998"/>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7"/>
      <c r="Z52" s="1008"/>
      <c r="AA52" s="1009"/>
      <c r="AB52" s="1013"/>
      <c r="AC52" s="1014"/>
      <c r="AD52" s="1015"/>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9" t="s">
        <v>499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4"/>
      <c r="AA58" s="415"/>
      <c r="AB58" s="1010" t="s">
        <v>11</v>
      </c>
      <c r="AC58" s="1011"/>
      <c r="AD58" s="1012"/>
      <c r="AE58" s="998" t="s">
        <v>550</v>
      </c>
      <c r="AF58" s="998"/>
      <c r="AG58" s="998"/>
      <c r="AH58" s="998"/>
      <c r="AI58" s="998" t="s">
        <v>547</v>
      </c>
      <c r="AJ58" s="998"/>
      <c r="AK58" s="998"/>
      <c r="AL58" s="998"/>
      <c r="AM58" s="998" t="s">
        <v>521</v>
      </c>
      <c r="AN58" s="998"/>
      <c r="AO58" s="998"/>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7"/>
      <c r="Z59" s="1008"/>
      <c r="AA59" s="1009"/>
      <c r="AB59" s="1013"/>
      <c r="AC59" s="1014"/>
      <c r="AD59" s="1015"/>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9" t="s">
        <v>499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4"/>
      <c r="AA65" s="415"/>
      <c r="AB65" s="1010" t="s">
        <v>11</v>
      </c>
      <c r="AC65" s="1011"/>
      <c r="AD65" s="1012"/>
      <c r="AE65" s="998" t="s">
        <v>550</v>
      </c>
      <c r="AF65" s="998"/>
      <c r="AG65" s="998"/>
      <c r="AH65" s="998"/>
      <c r="AI65" s="998" t="s">
        <v>547</v>
      </c>
      <c r="AJ65" s="998"/>
      <c r="AK65" s="998"/>
      <c r="AL65" s="998"/>
      <c r="AM65" s="998" t="s">
        <v>521</v>
      </c>
      <c r="AN65" s="998"/>
      <c r="AO65" s="998"/>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7"/>
      <c r="Z66" s="1008"/>
      <c r="AA66" s="1009"/>
      <c r="AB66" s="1013"/>
      <c r="AC66" s="1014"/>
      <c r="AD66" s="1015"/>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9" t="s">
        <v>499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475</v>
      </c>
      <c r="Z3" s="347"/>
      <c r="AA3" s="347"/>
      <c r="AB3" s="347"/>
      <c r="AC3" s="277" t="s">
        <v>460</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8">
        <v>1</v>
      </c>
      <c r="B4" s="105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475</v>
      </c>
      <c r="Z36" s="347"/>
      <c r="AA36" s="347"/>
      <c r="AB36" s="347"/>
      <c r="AC36" s="277" t="s">
        <v>460</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8">
        <v>1</v>
      </c>
      <c r="B37" s="105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475</v>
      </c>
      <c r="Z69" s="347"/>
      <c r="AA69" s="347"/>
      <c r="AB69" s="347"/>
      <c r="AC69" s="277" t="s">
        <v>460</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8">
        <v>1</v>
      </c>
      <c r="B70" s="105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475</v>
      </c>
      <c r="Z102" s="347"/>
      <c r="AA102" s="347"/>
      <c r="AB102" s="347"/>
      <c r="AC102" s="277" t="s">
        <v>460</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475</v>
      </c>
      <c r="Z135" s="347"/>
      <c r="AA135" s="347"/>
      <c r="AB135" s="347"/>
      <c r="AC135" s="277" t="s">
        <v>460</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475</v>
      </c>
      <c r="Z168" s="347"/>
      <c r="AA168" s="347"/>
      <c r="AB168" s="347"/>
      <c r="AC168" s="277" t="s">
        <v>460</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475</v>
      </c>
      <c r="Z201" s="347"/>
      <c r="AA201" s="347"/>
      <c r="AB201" s="347"/>
      <c r="AC201" s="277" t="s">
        <v>460</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475</v>
      </c>
      <c r="Z234" s="347"/>
      <c r="AA234" s="347"/>
      <c r="AB234" s="347"/>
      <c r="AC234" s="277" t="s">
        <v>460</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475</v>
      </c>
      <c r="Z267" s="347"/>
      <c r="AA267" s="347"/>
      <c r="AB267" s="347"/>
      <c r="AC267" s="277" t="s">
        <v>460</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475</v>
      </c>
      <c r="Z300" s="347"/>
      <c r="AA300" s="347"/>
      <c r="AB300" s="347"/>
      <c r="AC300" s="277" t="s">
        <v>460</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475</v>
      </c>
      <c r="Z333" s="347"/>
      <c r="AA333" s="347"/>
      <c r="AB333" s="347"/>
      <c r="AC333" s="277" t="s">
        <v>460</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475</v>
      </c>
      <c r="Z366" s="347"/>
      <c r="AA366" s="347"/>
      <c r="AB366" s="347"/>
      <c r="AC366" s="277" t="s">
        <v>460</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475</v>
      </c>
      <c r="Z399" s="347"/>
      <c r="AA399" s="347"/>
      <c r="AB399" s="347"/>
      <c r="AC399" s="277" t="s">
        <v>460</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475</v>
      </c>
      <c r="Z432" s="347"/>
      <c r="AA432" s="347"/>
      <c r="AB432" s="347"/>
      <c r="AC432" s="277" t="s">
        <v>460</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475</v>
      </c>
      <c r="Z465" s="347"/>
      <c r="AA465" s="347"/>
      <c r="AB465" s="347"/>
      <c r="AC465" s="277" t="s">
        <v>460</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475</v>
      </c>
      <c r="Z498" s="347"/>
      <c r="AA498" s="347"/>
      <c r="AB498" s="347"/>
      <c r="AC498" s="277" t="s">
        <v>460</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475</v>
      </c>
      <c r="Z531" s="347"/>
      <c r="AA531" s="347"/>
      <c r="AB531" s="347"/>
      <c r="AC531" s="277" t="s">
        <v>460</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475</v>
      </c>
      <c r="Z564" s="347"/>
      <c r="AA564" s="347"/>
      <c r="AB564" s="347"/>
      <c r="AC564" s="277" t="s">
        <v>460</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475</v>
      </c>
      <c r="Z597" s="347"/>
      <c r="AA597" s="347"/>
      <c r="AB597" s="347"/>
      <c r="AC597" s="277" t="s">
        <v>460</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475</v>
      </c>
      <c r="Z630" s="347"/>
      <c r="AA630" s="347"/>
      <c r="AB630" s="347"/>
      <c r="AC630" s="277" t="s">
        <v>460</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475</v>
      </c>
      <c r="Z663" s="347"/>
      <c r="AA663" s="347"/>
      <c r="AB663" s="347"/>
      <c r="AC663" s="277" t="s">
        <v>460</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475</v>
      </c>
      <c r="Z696" s="347"/>
      <c r="AA696" s="347"/>
      <c r="AB696" s="347"/>
      <c r="AC696" s="277" t="s">
        <v>460</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475</v>
      </c>
      <c r="Z729" s="347"/>
      <c r="AA729" s="347"/>
      <c r="AB729" s="347"/>
      <c r="AC729" s="277" t="s">
        <v>460</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475</v>
      </c>
      <c r="Z762" s="347"/>
      <c r="AA762" s="347"/>
      <c r="AB762" s="347"/>
      <c r="AC762" s="277" t="s">
        <v>460</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475</v>
      </c>
      <c r="Z795" s="347"/>
      <c r="AA795" s="347"/>
      <c r="AB795" s="347"/>
      <c r="AC795" s="277" t="s">
        <v>460</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475</v>
      </c>
      <c r="Z828" s="347"/>
      <c r="AA828" s="347"/>
      <c r="AB828" s="347"/>
      <c r="AC828" s="277" t="s">
        <v>460</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475</v>
      </c>
      <c r="Z861" s="347"/>
      <c r="AA861" s="347"/>
      <c r="AB861" s="347"/>
      <c r="AC861" s="277" t="s">
        <v>460</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475</v>
      </c>
      <c r="Z894" s="347"/>
      <c r="AA894" s="347"/>
      <c r="AB894" s="347"/>
      <c r="AC894" s="277" t="s">
        <v>460</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475</v>
      </c>
      <c r="Z927" s="347"/>
      <c r="AA927" s="347"/>
      <c r="AB927" s="347"/>
      <c r="AC927" s="277" t="s">
        <v>460</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475</v>
      </c>
      <c r="Z960" s="347"/>
      <c r="AA960" s="347"/>
      <c r="AB960" s="347"/>
      <c r="AC960" s="277" t="s">
        <v>460</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475</v>
      </c>
      <c r="Z993" s="347"/>
      <c r="AA993" s="347"/>
      <c r="AB993" s="347"/>
      <c r="AC993" s="277" t="s">
        <v>460</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277" t="s">
        <v>460</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277" t="s">
        <v>460</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277" t="s">
        <v>460</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277" t="s">
        <v>460</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277" t="s">
        <v>460</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277" t="s">
        <v>460</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277" t="s">
        <v>460</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277" t="s">
        <v>460</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277" t="s">
        <v>460</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2019-08-23T09:07:19Z</cp:lastPrinted>
  <dcterms:created xsi:type="dcterms:W3CDTF">2012-03-13T00:50:25Z</dcterms:created>
  <dcterms:modified xsi:type="dcterms:W3CDTF">2020-11-18T08:17:00Z</dcterms:modified>
</cp:coreProperties>
</file>