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AB7DC8B-59CD-4038-9461-23C64F6B1E75}"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P28" authorId="0" shapeId="0" xr:uid="{00000000-0006-0000-0000-000001000000}">
      <text>
        <r>
          <rPr>
            <b/>
            <sz val="9"/>
            <color indexed="81"/>
            <rFont val="MS P ゴシック"/>
            <family val="3"/>
            <charset val="128"/>
          </rPr>
          <t>m:</t>
        </r>
        <r>
          <rPr>
            <sz val="9"/>
            <color indexed="81"/>
            <rFont val="MS P ゴシック"/>
            <family val="3"/>
            <charset val="128"/>
          </rPr>
          <t xml:space="preserve">
変更できない</t>
        </r>
      </text>
    </comment>
  </commentList>
</comments>
</file>

<file path=xl/sharedStrings.xml><?xml version="1.0" encoding="utf-8"?>
<sst xmlns="http://schemas.openxmlformats.org/spreadsheetml/2006/main" count="3004" uniqueCount="696">
  <si>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</si>
  <si>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</si>
  <si>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</si>
  <si>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</si>
  <si>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</si>
  <si>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</si>
  <si>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</si>
  <si>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</si>
  <si>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</si>
  <si>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</si>
  <si>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</si>
  <si>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</si>
  <si>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</si>
  <si>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</si>
  <si>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</si>
  <si>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</si>
  <si>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</si>
  <si>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</si>
  <si>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</si>
  <si>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</si>
  <si>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</si>
  <si>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</si>
  <si>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</si>
  <si>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</si>
  <si>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</si>
  <si>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</si>
  <si>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</si>
  <si>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</si>
  <si>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</si>
  <si>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</si>
  <si>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</si>
  <si>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</si>
  <si>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</si>
  <si>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</si>
  <si>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</si>
  <si>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</si>
  <si>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</si>
  <si>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</si>
  <si>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</si>
  <si>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</si>
  <si>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</si>
  <si>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</si>
  <si>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</si>
  <si>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</si>
  <si>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</si>
  <si>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</si>
  <si>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</si>
  <si>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</si>
  <si>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</si>
  <si>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</si>
  <si>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</si>
  <si>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</si>
  <si>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</si>
  <si>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</si>
  <si>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</si>
  <si>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</si>
  <si>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</si>
  <si>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</si>
  <si>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</si>
  <si>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</si>
  <si>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</si>
  <si>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</si>
  <si>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</si>
  <si>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</si>
  <si>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</si>
  <si>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</si>
  <si>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</si>
  <si>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</si>
  <si>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</si>
  <si>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</si>
  <si>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</si>
  <si>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</si>
  <si>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</si>
  <si>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</si>
  <si>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</si>
  <si>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</si>
  <si>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</si>
  <si>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</si>
  <si>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</si>
  <si>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</si>
  <si>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</si>
  <si>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</si>
  <si>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</si>
  <si>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</si>
  <si>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</si>
  <si>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</si>
  <si>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</si>
  <si>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</si>
  <si>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</si>
  <si>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</si>
  <si>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</si>
  <si>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</si>
  <si>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</si>
  <si>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</si>
  <si>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</si>
  <si>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</si>
  <si>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</si>
  <si>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</si>
  <si>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</si>
  <si>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</si>
  <si>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</si>
  <si>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</si>
  <si>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</si>
  <si>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</si>
  <si>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</si>
  <si>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</si>
  <si>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</si>
  <si>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</si>
  <si>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</si>
  <si>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</si>
  <si>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</si>
  <si>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</si>
  <si>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</si>
  <si>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</si>
  <si>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</si>
  <si>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</si>
  <si>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</si>
  <si>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</si>
  <si>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</si>
  <si>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</si>
  <si>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</si>
  <si>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</si>
  <si>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</si>
  <si>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</si>
  <si>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</si>
  <si>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</si>
  <si>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</si>
  <si>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</si>
  <si>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</si>
  <si>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</si>
  <si>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</si>
  <si>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</si>
  <si>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</si>
  <si>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</si>
  <si>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</si>
  <si>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</si>
  <si>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</si>
  <si>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</si>
  <si>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</si>
  <si>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</si>
  <si>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</si>
  <si>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</si>
  <si>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</si>
  <si>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</si>
  <si>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</si>
  <si>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</si>
  <si>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</si>
  <si>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</si>
  <si>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</si>
  <si>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</si>
  <si>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</si>
  <si>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</si>
  <si>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</si>
  <si>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</si>
  <si>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</si>
  <si>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</si>
  <si>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</si>
  <si>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</si>
  <si>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</si>
  <si>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</si>
  <si>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</si>
  <si>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</si>
  <si>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</si>
  <si>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</si>
  <si>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</si>
  <si>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</si>
  <si>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</si>
  <si>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</si>
  <si>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</si>
  <si>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</si>
  <si>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</si>
  <si>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</si>
  <si>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</si>
  <si>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</si>
  <si>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</si>
  <si>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</si>
  <si>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</si>
  <si>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</si>
  <si>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</si>
  <si>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</si>
  <si>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</si>
  <si>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</si>
  <si>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</si>
  <si>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</si>
  <si>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</si>
  <si>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</si>
  <si>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</si>
  <si>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</si>
  <si>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</si>
  <si>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</si>
  <si>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</si>
  <si>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</si>
  <si>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</si>
  <si>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</si>
  <si>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</si>
  <si>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</si>
  <si>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</si>
  <si>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</si>
  <si>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</si>
  <si>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</si>
  <si>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</si>
  <si>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</si>
  <si>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</si>
  <si>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</si>
  <si>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</si>
  <si>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</si>
  <si>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</si>
  <si>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</si>
  <si>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</si>
  <si>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</si>
  <si>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</si>
  <si>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</si>
  <si>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</si>
  <si>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</si>
  <si>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</si>
  <si>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</si>
  <si>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</si>
  <si>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</si>
  <si>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</si>
  <si>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</si>
  <si>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</si>
  <si>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</si>
  <si>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</si>
  <si>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</si>
  <si>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</si>
  <si>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</si>
  <si>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</si>
  <si>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</si>
  <si>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</si>
  <si>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</si>
  <si>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</si>
  <si>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</si>
  <si>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</si>
  <si>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</si>
  <si>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</si>
  <si>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</si>
  <si>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</si>
  <si>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</si>
  <si>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</si>
  <si>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</si>
  <si>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</si>
  <si>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</si>
  <si>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</si>
  <si>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</si>
  <si>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</si>
  <si>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</si>
  <si>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</si>
  <si>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</si>
  <si>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</si>
  <si>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</si>
  <si>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</si>
  <si>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</si>
  <si>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</si>
  <si>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</si>
  <si>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</si>
  <si>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</si>
  <si>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</si>
  <si>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</si>
  <si>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</si>
  <si>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</si>
  <si>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</si>
  <si>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</si>
  <si>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</si>
  <si>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</si>
  <si>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</si>
  <si>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</si>
  <si>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</si>
  <si>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</si>
  <si>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</si>
  <si>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</si>
  <si>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</si>
  <si>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</si>
  <si>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</si>
  <si>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</si>
  <si>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</si>
  <si>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</si>
  <si>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</si>
  <si>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</si>
  <si>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</si>
  <si>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</si>
  <si>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</si>
  <si>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</si>
  <si>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</si>
  <si>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</si>
  <si>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</si>
  <si>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</si>
  <si>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</si>
  <si>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</si>
  <si>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</si>
  <si>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</si>
  <si>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</si>
  <si>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</si>
  <si>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</si>
  <si>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</si>
  <si>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</si>
  <si>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</si>
  <si>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</si>
  <si>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</si>
  <si>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</si>
  <si>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</si>
  <si>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</si>
  <si>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</si>
  <si>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</si>
  <si>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</si>
  <si>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</si>
  <si>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</si>
  <si>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</si>
  <si>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</si>
  <si>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</si>
  <si>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</si>
  <si>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</si>
  <si>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</si>
  <si>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</si>
  <si>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</si>
  <si>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</si>
  <si>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</si>
  <si>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</si>
  <si>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</si>
  <si>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</si>
  <si>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</si>
  <si>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</si>
  <si>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</si>
  <si>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</si>
  <si>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</si>
  <si>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</si>
  <si>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</si>
  <si>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</si>
  <si>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</si>
  <si>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</si>
  <si>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</si>
  <si>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</si>
  <si>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</si>
  <si>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</si>
  <si>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</si>
  <si>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</si>
  <si>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</si>
  <si>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</si>
  <si>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</si>
  <si>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</si>
  <si>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</si>
  <si>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</si>
  <si>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</si>
  <si>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</si>
  <si>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</si>
  <si>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</si>
  <si>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</si>
  <si>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</si>
  <si>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</si>
  <si>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</si>
  <si>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</si>
  <si>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</si>
  <si>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</si>
  <si>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</si>
  <si>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</si>
  <si>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</si>
  <si>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</si>
  <si>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</si>
  <si>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</si>
  <si>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</si>
  <si>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</si>
  <si>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</si>
  <si>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</si>
  <si>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</si>
  <si>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</si>
  <si>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</si>
  <si>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</si>
  <si>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</si>
  <si>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</si>
  <si>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</si>
  <si>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</si>
  <si>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</si>
  <si>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</si>
  <si>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</si>
  <si>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</si>
  <si>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</si>
  <si>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</si>
  <si>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</si>
  <si>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</si>
  <si>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</si>
  <si>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</si>
  <si>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</si>
  <si>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</si>
  <si>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</si>
  <si>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</si>
  <si>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</si>
  <si>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</si>
  <si>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</si>
  <si>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</si>
  <si>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</si>
  <si>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</si>
  <si>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</si>
  <si>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</si>
  <si>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</si>
  <si>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</si>
  <si>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</si>
  <si>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</si>
  <si>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</si>
  <si>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</si>
  <si>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</si>
  <si>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</si>
  <si>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</si>
  <si>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</si>
  <si>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</si>
  <si>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</si>
  <si>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</si>
  <si>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</si>
  <si>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</si>
  <si>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</si>
  <si>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</si>
  <si>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</si>
  <si>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</si>
  <si>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</si>
  <si>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</si>
  <si>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</si>
  <si>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</si>
  <si>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</si>
  <si>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</si>
  <si>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</si>
  <si>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</si>
  <si>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</si>
  <si>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</si>
  <si>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</si>
  <si>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</si>
  <si>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</si>
  <si>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</si>
  <si>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</si>
  <si>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</si>
  <si>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</si>
  <si>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</si>
  <si>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</si>
  <si>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</si>
  <si>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</si>
  <si>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</si>
  <si>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</si>
  <si>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</si>
  <si>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</si>
  <si>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</si>
  <si>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</si>
  <si>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</si>
  <si>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</si>
  <si>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</si>
  <si>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</si>
  <si>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</si>
  <si>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</si>
  <si>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</si>
  <si>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</si>
  <si>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</si>
  <si>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</si>
  <si>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</si>
  <si>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</si>
  <si>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</si>
  <si>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</si>
  <si>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</si>
  <si>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</si>
  <si>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</si>
  <si>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</si>
  <si>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</si>
  <si>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</si>
  <si>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</si>
  <si>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</si>
  <si>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</si>
  <si>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</si>
  <si>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</si>
  <si>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</si>
  <si>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</si>
  <si>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</si>
  <si>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</si>
  <si>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</si>
  <si>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</si>
  <si>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</si>
  <si>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</si>
  <si>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</si>
  <si>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</si>
  <si>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</si>
  <si>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</si>
  <si>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</si>
  <si>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</si>
  <si>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</si>
  <si>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</si>
  <si>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</si>
  <si>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</si>
  <si>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</si>
  <si>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</si>
  <si>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</si>
  <si>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</si>
  <si>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</si>
  <si>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</si>
  <si>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</si>
  <si>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</si>
  <si>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</si>
  <si>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</si>
  <si>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</si>
  <si>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</si>
  <si>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</si>
  <si>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</si>
  <si>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</si>
  <si>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</si>
  <si>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</si>
  <si>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</si>
  <si>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</si>
  <si>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</si>
  <si>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</si>
  <si>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</si>
  <si>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</si>
  <si>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</si>
  <si>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</si>
  <si>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</si>
  <si>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</si>
  <si>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</si>
  <si>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</si>
  <si>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</si>
  <si>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</si>
  <si>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</si>
  <si>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</si>
  <si>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</si>
  <si>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</si>
  <si>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</si>
  <si>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</si>
  <si>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</si>
  <si>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</si>
  <si>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</si>
  <si>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</si>
  <si>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</si>
  <si>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</si>
  <si>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</si>
  <si>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</si>
  <si>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</si>
  <si>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</si>
  <si>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</si>
  <si>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</si>
  <si>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</si>
  <si>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</si>
  <si>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</si>
  <si>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</si>
  <si>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</si>
  <si>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</si>
  <si>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</si>
  <si>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</si>
  <si>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</si>
  <si>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</si>
  <si>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</si>
  <si>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</si>
  <si>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</si>
  <si>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</si>
  <si>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</si>
  <si>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</si>
  <si>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</si>
  <si>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</si>
  <si>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</si>
  <si>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</si>
  <si>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</si>
  <si>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</si>
  <si>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</si>
  <si>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</si>
  <si>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</si>
  <si>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</si>
  <si>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</si>
  <si>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</si>
  <si>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</si>
  <si>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</si>
  <si>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</si>
  <si>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</si>
  <si>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</si>
  <si>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</si>
  <si>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</si>
  <si>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</si>
  <si>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</si>
  <si>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</si>
  <si>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</si>
  <si>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</si>
  <si>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</si>
  <si>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</si>
  <si>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</si>
  <si>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</si>
  <si>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第4次男女共同参画基本計画（平成27年12月25日閣議決定）、「女性活躍加速のための重点方針２０１６」（平成28年５月20日すべての女性が輝く社会づくり本部決定）、「ニッポン一億総活躍プラン」（平成28年6月2日閣議決定）</t>
  </si>
  <si>
    <t>教育政策推進事業委託費</t>
  </si>
  <si>
    <t>庁費</t>
  </si>
  <si>
    <t>職員旅費</t>
  </si>
  <si>
    <t>委員等旅費</t>
  </si>
  <si>
    <t>諸謝金</t>
  </si>
  <si>
    <t>第４次男女共同参画基本計画の終了年度である平成32年度までに、国立大学における保育環境の整備割合が100％となる。</t>
  </si>
  <si>
    <t>国立大学における保育環境の整備割合</t>
  </si>
  <si>
    <t>平成28年度「地域と教育機関の連携による女性の学びを支援する保育環境の在り方の検討」事業報告書・大学等における保育についての先進事例に関する調査研究結果（文部科学省）</t>
  </si>
  <si>
    <t>女性の学びを通じた社会参画のための地域連携モデルの構築委託数</t>
  </si>
  <si>
    <t>箇所</t>
  </si>
  <si>
    <t>研究協議会開催回数</t>
  </si>
  <si>
    <t>回</t>
  </si>
  <si>
    <t>男女共同参画のための女性の学び・キャリア形成支援に関する調査研究実施件数</t>
  </si>
  <si>
    <t>件</t>
  </si>
  <si>
    <t>実証的検証費／委託数　　　　　　　　　　　　　　</t>
    <phoneticPr fontId="5"/>
  </si>
  <si>
    <t>円</t>
  </si>
  <si>
    <t>円/委託数</t>
    <phoneticPr fontId="5"/>
  </si>
  <si>
    <t>9,173,286/4</t>
  </si>
  <si>
    <t>研究協議会開催経費／回</t>
    <phoneticPr fontId="5"/>
  </si>
  <si>
    <t>円/回</t>
    <phoneticPr fontId="5"/>
  </si>
  <si>
    <t>8,708,536/2</t>
  </si>
  <si>
    <t>調査研究実施経費／件　　　　　　　　　　　　　　</t>
    <phoneticPr fontId="5"/>
  </si>
  <si>
    <t>円/件</t>
    <phoneticPr fontId="5"/>
  </si>
  <si>
    <t>／　　　　　　　　　　　　　　</t>
    <phoneticPr fontId="5"/>
  </si>
  <si>
    <t>　　/</t>
    <phoneticPr fontId="5"/>
  </si>
  <si>
    <t>人</t>
  </si>
  <si>
    <t>男女共同参画を推進する教育・学習機会充実を図る本事業によって、女性が学びやすい環境整備やキャリア形成支援が促進され、学習者の多様なニーズに対応した生涯を通じた幅広い学習機会の拡大に寄与する。</t>
  </si>
  <si>
    <t>-</t>
    <phoneticPr fontId="5"/>
  </si>
  <si>
    <t>-</t>
    <phoneticPr fontId="5"/>
  </si>
  <si>
    <t>-</t>
    <phoneticPr fontId="5"/>
  </si>
  <si>
    <t>男女共同参画は、我が国にとって最重要課題の一つであり、特に、女性の活躍推進は多様な人材の確保につながり、社会全体に活力をもたらすものとなるため、女性が出産や育児等と学びを両立できる環境の整備が不可欠である。</t>
  </si>
  <si>
    <t>大学等と地域の双方にとって有用な保育環境の在り方について検討するためには、大学等と地域をつなぎ、多様な主体と連携する必要があり、国が主体となって行うことが不可欠である。また、有識者会議の報告書をまとめ、その取組を発信することで、地方自治体や民間での取り組みにつなげることも期待できる。</t>
  </si>
  <si>
    <t>大学等にて実施する実証的検証においては、保育環境整備やキャリア形成支援の仕組み作りのモデルを構築するための経費のみに限定する。また、研究協議会においては、委員会や登壇者の謝金、旅費、会場借料費等、研究協議会の企画運営に必要な経費に限定しており、受益者との負担関係は妥当である。</t>
  </si>
  <si>
    <t>事業の趣旨及び運営の基本方針に即した真に必要な案件のみに厳選した上で支出し、単位当たりのコスト削減に努める。</t>
  </si>
  <si>
    <t>費目・使途については委員への謝金・旅費、印刷製本費等、事業目的に即し、真に必要なものに限定している。</t>
  </si>
  <si>
    <t>定量的な目標値を設定し、成果目標に見合った成果実績となっている。</t>
  </si>
  <si>
    <t>支出内容を精査し、適正かつ効果的な方法で実施している。</t>
  </si>
  <si>
    <t>活動実績は当初目標を達成している。</t>
  </si>
  <si>
    <t>有識者会議の報告書を広く一般にも利用できるようホームページに掲載するなどの工夫を行っている。</t>
  </si>
  <si>
    <t>新24-0001</t>
  </si>
  <si>
    <t>0020</t>
  </si>
  <si>
    <t>0017</t>
  </si>
  <si>
    <t>0018、新28-0004</t>
  </si>
  <si>
    <t>新29-0004</t>
  </si>
  <si>
    <t>○</t>
  </si>
  <si>
    <t>1　新しい時代に向けた教育政策の推進</t>
    <phoneticPr fontId="5"/>
  </si>
  <si>
    <t>1-6 男女共同参画・共生社会の実現及び学校安全の推進</t>
    <phoneticPr fontId="5"/>
  </si>
  <si>
    <t>男女共同参画推進のための学び・キャリア形成支援事業</t>
    <phoneticPr fontId="5"/>
  </si>
  <si>
    <t>総合教育政策局</t>
    <phoneticPr fontId="5"/>
  </si>
  <si>
    <t>-</t>
    <phoneticPr fontId="5"/>
  </si>
  <si>
    <t>男女共同参画共生社会学習・安全課</t>
    <phoneticPr fontId="5"/>
  </si>
  <si>
    <t>男女共同参画共生社会学習・安全課長
三好　圭</t>
    <rPh sb="15" eb="17">
      <t>カチョウ</t>
    </rPh>
    <phoneticPr fontId="5"/>
  </si>
  <si>
    <t>-</t>
    <phoneticPr fontId="5"/>
  </si>
  <si>
    <t>-</t>
    <phoneticPr fontId="5"/>
  </si>
  <si>
    <t>無</t>
  </si>
  <si>
    <t>‐</t>
  </si>
  <si>
    <t>厚生労働省</t>
  </si>
  <si>
    <t>教育訓練講座受講環境整備事務費</t>
    <rPh sb="0" eb="2">
      <t>キョウイク</t>
    </rPh>
    <rPh sb="2" eb="4">
      <t>クンレン</t>
    </rPh>
    <rPh sb="4" eb="6">
      <t>コウザ</t>
    </rPh>
    <rPh sb="6" eb="8">
      <t>ジュコウ</t>
    </rPh>
    <rPh sb="8" eb="10">
      <t>カンキョウ</t>
    </rPh>
    <rPh sb="10" eb="12">
      <t>セイビ</t>
    </rPh>
    <rPh sb="12" eb="15">
      <t>ジムヒ</t>
    </rPh>
    <phoneticPr fontId="5"/>
  </si>
  <si>
    <t>以下のとおり、適切に役割分担を行っている。
（文部科学省）
女性がリカレント教育等を活用した復職・再就職等をはじめ、社会参画できる環境整備や支援について、地域の中で女性の学びとキャリア形成・再就職支援を一体的に行う仕組みづくりの実施、普及を図る。
（厚生労働省）
キャリア形成上の解決に資する教育訓練プログラムを開発し、専門実践教育給付等として普及を図り、産業分野で求められる人材の育成を推進する。</t>
    <rPh sb="0" eb="2">
      <t>イカ</t>
    </rPh>
    <rPh sb="7" eb="9">
      <t>テキセツ</t>
    </rPh>
    <rPh sb="10" eb="12">
      <t>ヤクワリ</t>
    </rPh>
    <rPh sb="12" eb="14">
      <t>ブンタン</t>
    </rPh>
    <rPh sb="15" eb="16">
      <t>オコナ</t>
    </rPh>
    <rPh sb="23" eb="25">
      <t>モンブ</t>
    </rPh>
    <rPh sb="25" eb="28">
      <t>カガクショウ</t>
    </rPh>
    <rPh sb="30" eb="32">
      <t>ジョセイ</t>
    </rPh>
    <rPh sb="38" eb="40">
      <t>キョウイク</t>
    </rPh>
    <rPh sb="40" eb="41">
      <t>ナド</t>
    </rPh>
    <rPh sb="42" eb="44">
      <t>カツヨウ</t>
    </rPh>
    <rPh sb="46" eb="48">
      <t>フクショク</t>
    </rPh>
    <rPh sb="49" eb="52">
      <t>サイシュウショク</t>
    </rPh>
    <rPh sb="52" eb="53">
      <t>ナド</t>
    </rPh>
    <rPh sb="58" eb="60">
      <t>シャカイ</t>
    </rPh>
    <rPh sb="60" eb="62">
      <t>サンカク</t>
    </rPh>
    <rPh sb="65" eb="67">
      <t>カンキョウ</t>
    </rPh>
    <rPh sb="67" eb="69">
      <t>セイビ</t>
    </rPh>
    <rPh sb="70" eb="72">
      <t>シエン</t>
    </rPh>
    <rPh sb="77" eb="79">
      <t>チイキ</t>
    </rPh>
    <rPh sb="80" eb="81">
      <t>ナカ</t>
    </rPh>
    <rPh sb="82" eb="84">
      <t>ジョセイ</t>
    </rPh>
    <rPh sb="85" eb="86">
      <t>マナ</t>
    </rPh>
    <rPh sb="92" eb="94">
      <t>ケイセイ</t>
    </rPh>
    <rPh sb="95" eb="98">
      <t>サイシュウショク</t>
    </rPh>
    <rPh sb="98" eb="100">
      <t>シエン</t>
    </rPh>
    <rPh sb="101" eb="104">
      <t>イッタイテキ</t>
    </rPh>
    <rPh sb="105" eb="106">
      <t>オコナ</t>
    </rPh>
    <rPh sb="107" eb="109">
      <t>シク</t>
    </rPh>
    <rPh sb="114" eb="116">
      <t>ジッシ</t>
    </rPh>
    <rPh sb="117" eb="119">
      <t>フキュウ</t>
    </rPh>
    <rPh sb="120" eb="121">
      <t>ハカ</t>
    </rPh>
    <rPh sb="125" eb="127">
      <t>コウセイ</t>
    </rPh>
    <rPh sb="127" eb="130">
      <t>ロウドウショウ</t>
    </rPh>
    <rPh sb="136" eb="138">
      <t>ケイセイ</t>
    </rPh>
    <rPh sb="138" eb="139">
      <t>ジョウ</t>
    </rPh>
    <rPh sb="140" eb="142">
      <t>カイケツ</t>
    </rPh>
    <rPh sb="143" eb="144">
      <t>シ</t>
    </rPh>
    <rPh sb="146" eb="148">
      <t>キョウイク</t>
    </rPh>
    <rPh sb="148" eb="150">
      <t>クンレン</t>
    </rPh>
    <rPh sb="156" eb="158">
      <t>カイハツ</t>
    </rPh>
    <rPh sb="160" eb="162">
      <t>センモン</t>
    </rPh>
    <rPh sb="162" eb="164">
      <t>ジッセン</t>
    </rPh>
    <rPh sb="164" eb="166">
      <t>キョウイク</t>
    </rPh>
    <rPh sb="166" eb="168">
      <t>キュウフ</t>
    </rPh>
    <rPh sb="168" eb="169">
      <t>ナド</t>
    </rPh>
    <rPh sb="172" eb="174">
      <t>フキュウ</t>
    </rPh>
    <rPh sb="175" eb="176">
      <t>ハカ</t>
    </rPh>
    <rPh sb="178" eb="180">
      <t>サンギョウ</t>
    </rPh>
    <rPh sb="180" eb="182">
      <t>ブンヤ</t>
    </rPh>
    <rPh sb="183" eb="184">
      <t>モト</t>
    </rPh>
    <rPh sb="188" eb="190">
      <t>ジンザイ</t>
    </rPh>
    <rPh sb="191" eb="193">
      <t>イクセイ</t>
    </rPh>
    <rPh sb="194" eb="196">
      <t>スイシン</t>
    </rPh>
    <phoneticPr fontId="5"/>
  </si>
  <si>
    <t>本事業は、女性がリカレント教育を活用して復職・再就職しやすい環境整備の在り方の検証や、大学等が地方公共団体や男女共同参画センター等の関係機関と連携し、地域の中で女性の学びとキャリア形成・再就職支援を一体的に行う仕組みづくりの普及により、女性が活躍できる社会の構築を図るものであり、当該経費において事業効果が最大限得られるよう、効率的な事業内容となっている。費目・使途についても事業目的に即し、真に必要なものに限定している。</t>
    <phoneticPr fontId="5"/>
  </si>
  <si>
    <t>女性の学びを通じた社会参画のための地域連携モデルを構築するための実証事業の分析や、研究協議会等での課題、意見等を踏まえ、検討委員会において議論し、地域の中で女性の学びとキャリア形成・再就職支援を一体的に行う仕組みづくりのモデルを普及するため、適切な経費の執行に努める。</t>
    <phoneticPr fontId="5"/>
  </si>
  <si>
    <t>雑役務費</t>
    <rPh sb="0" eb="1">
      <t>ザツ</t>
    </rPh>
    <rPh sb="1" eb="4">
      <t>エキムヒ</t>
    </rPh>
    <phoneticPr fontId="5"/>
  </si>
  <si>
    <t>人件費</t>
    <rPh sb="0" eb="3">
      <t>ジンケンヒ</t>
    </rPh>
    <phoneticPr fontId="5"/>
  </si>
  <si>
    <t>諸謝金</t>
    <rPh sb="0" eb="3">
      <t>ショシャキン</t>
    </rPh>
    <phoneticPr fontId="5"/>
  </si>
  <si>
    <t>旅費</t>
    <rPh sb="0" eb="2">
      <t>リョヒ</t>
    </rPh>
    <phoneticPr fontId="5"/>
  </si>
  <si>
    <t>賃金</t>
    <rPh sb="0" eb="2">
      <t>チンギン</t>
    </rPh>
    <phoneticPr fontId="5"/>
  </si>
  <si>
    <t>一般管理費</t>
    <rPh sb="0" eb="2">
      <t>イッパン</t>
    </rPh>
    <rPh sb="2" eb="5">
      <t>カンリヒ</t>
    </rPh>
    <phoneticPr fontId="5"/>
  </si>
  <si>
    <t>印刷製本費</t>
    <rPh sb="0" eb="2">
      <t>インサツ</t>
    </rPh>
    <rPh sb="2" eb="4">
      <t>セイホン</t>
    </rPh>
    <rPh sb="4" eb="5">
      <t>ヒ</t>
    </rPh>
    <phoneticPr fontId="5"/>
  </si>
  <si>
    <t>A.特定非営利活動法人全国女性会館協議会</t>
    <phoneticPr fontId="5"/>
  </si>
  <si>
    <t>消耗品費</t>
    <rPh sb="0" eb="3">
      <t>ショウモウヒン</t>
    </rPh>
    <rPh sb="3" eb="4">
      <t>ヒ</t>
    </rPh>
    <phoneticPr fontId="5"/>
  </si>
  <si>
    <t>その他</t>
    <rPh sb="2" eb="3">
      <t>ホカ</t>
    </rPh>
    <phoneticPr fontId="5"/>
  </si>
  <si>
    <t>事務局員賃金</t>
    <rPh sb="0" eb="3">
      <t>ジムキョク</t>
    </rPh>
    <rPh sb="3" eb="4">
      <t>イン</t>
    </rPh>
    <rPh sb="4" eb="6">
      <t>チンギン</t>
    </rPh>
    <phoneticPr fontId="5"/>
  </si>
  <si>
    <t>企画委員謝金</t>
    <rPh sb="0" eb="2">
      <t>キカク</t>
    </rPh>
    <rPh sb="2" eb="4">
      <t>イイン</t>
    </rPh>
    <rPh sb="4" eb="6">
      <t>シャキン</t>
    </rPh>
    <phoneticPr fontId="5"/>
  </si>
  <si>
    <t>企画委員交通費</t>
    <rPh sb="0" eb="2">
      <t>キカク</t>
    </rPh>
    <rPh sb="2" eb="4">
      <t>イイン</t>
    </rPh>
    <rPh sb="4" eb="7">
      <t>コウツウヒ</t>
    </rPh>
    <phoneticPr fontId="5"/>
  </si>
  <si>
    <t>事務経費の10%</t>
    <rPh sb="0" eb="2">
      <t>ジム</t>
    </rPh>
    <rPh sb="2" eb="4">
      <t>ケイヒ</t>
    </rPh>
    <phoneticPr fontId="5"/>
  </si>
  <si>
    <t>チラシデザイン・印刷代</t>
    <rPh sb="8" eb="10">
      <t>インサツ</t>
    </rPh>
    <rPh sb="10" eb="11">
      <t>ダイ</t>
    </rPh>
    <phoneticPr fontId="5"/>
  </si>
  <si>
    <t>看板、ポスター制作、会場運営</t>
    <rPh sb="0" eb="2">
      <t>カンバン</t>
    </rPh>
    <rPh sb="7" eb="9">
      <t>セイサク</t>
    </rPh>
    <rPh sb="10" eb="12">
      <t>カイジョウ</t>
    </rPh>
    <rPh sb="12" eb="14">
      <t>ウンエイ</t>
    </rPh>
    <phoneticPr fontId="5"/>
  </si>
  <si>
    <t>通信運搬費、会議費</t>
    <rPh sb="0" eb="2">
      <t>ツウシン</t>
    </rPh>
    <rPh sb="2" eb="4">
      <t>ウンパン</t>
    </rPh>
    <rPh sb="4" eb="5">
      <t>ヒ</t>
    </rPh>
    <rPh sb="6" eb="9">
      <t>カイギヒ</t>
    </rPh>
    <phoneticPr fontId="5"/>
  </si>
  <si>
    <t>会場使用料</t>
    <rPh sb="0" eb="2">
      <t>カイジョウ</t>
    </rPh>
    <rPh sb="2" eb="5">
      <t>シヨウリョウ</t>
    </rPh>
    <phoneticPr fontId="5"/>
  </si>
  <si>
    <t>地域と大学等の連携による女性の学び支援研究協議会の設置</t>
    <phoneticPr fontId="5"/>
  </si>
  <si>
    <t>12,237,350/4</t>
    <phoneticPr fontId="5"/>
  </si>
  <si>
    <t>15,594,000/3</t>
    <phoneticPr fontId="5"/>
  </si>
  <si>
    <t>5,920,434/1</t>
    <phoneticPr fontId="5"/>
  </si>
  <si>
    <t>5,160,866/1</t>
    <phoneticPr fontId="5"/>
  </si>
  <si>
    <t>新29-0004</t>
    <rPh sb="0" eb="1">
      <t>シン</t>
    </rPh>
    <phoneticPr fontId="5"/>
  </si>
  <si>
    <t>封筒</t>
    <rPh sb="0" eb="2">
      <t>フウトウ</t>
    </rPh>
    <phoneticPr fontId="5"/>
  </si>
  <si>
    <t>B.株式会社政策研究所</t>
    <rPh sb="2" eb="6">
      <t>カブシキガイシャ</t>
    </rPh>
    <rPh sb="6" eb="8">
      <t>セイサク</t>
    </rPh>
    <rPh sb="8" eb="11">
      <t>ケンキュウジョ</t>
    </rPh>
    <phoneticPr fontId="5"/>
  </si>
  <si>
    <t>消費税相当額</t>
    <rPh sb="0" eb="3">
      <t>ショウヒゼイ</t>
    </rPh>
    <rPh sb="3" eb="5">
      <t>ソウトウ</t>
    </rPh>
    <rPh sb="5" eb="6">
      <t>ガク</t>
    </rPh>
    <phoneticPr fontId="5"/>
  </si>
  <si>
    <t>その他</t>
    <rPh sb="2" eb="3">
      <t>ホカ</t>
    </rPh>
    <phoneticPr fontId="5"/>
  </si>
  <si>
    <t>消耗品費、印刷製本費、通信運搬費、会議費、借料及び損料</t>
    <rPh sb="0" eb="3">
      <t>ショウモウヒン</t>
    </rPh>
    <rPh sb="3" eb="4">
      <t>ヒ</t>
    </rPh>
    <rPh sb="5" eb="7">
      <t>インサツ</t>
    </rPh>
    <rPh sb="7" eb="9">
      <t>セイホン</t>
    </rPh>
    <rPh sb="9" eb="10">
      <t>ヒ</t>
    </rPh>
    <rPh sb="11" eb="16">
      <t>ツウシンウンパンヒ</t>
    </rPh>
    <rPh sb="17" eb="20">
      <t>カイギヒ</t>
    </rPh>
    <rPh sb="21" eb="23">
      <t>シャクリョウ</t>
    </rPh>
    <rPh sb="23" eb="24">
      <t>オヨ</t>
    </rPh>
    <rPh sb="25" eb="27">
      <t>ソンリョウ</t>
    </rPh>
    <phoneticPr fontId="5"/>
  </si>
  <si>
    <t>調査研究</t>
    <rPh sb="0" eb="2">
      <t>チョウサ</t>
    </rPh>
    <rPh sb="2" eb="4">
      <t>ケンキュウ</t>
    </rPh>
    <phoneticPr fontId="5"/>
  </si>
  <si>
    <t>ヒアリング、会議出席</t>
    <rPh sb="6" eb="8">
      <t>カイギ</t>
    </rPh>
    <rPh sb="8" eb="10">
      <t>シュッセキ</t>
    </rPh>
    <phoneticPr fontId="5"/>
  </si>
  <si>
    <t>データ集計</t>
    <rPh sb="3" eb="5">
      <t>シュウケイ</t>
    </rPh>
    <phoneticPr fontId="5"/>
  </si>
  <si>
    <t>有識者会議謝金</t>
    <rPh sb="0" eb="3">
      <t>ユウシキシャ</t>
    </rPh>
    <rPh sb="3" eb="5">
      <t>カイギ</t>
    </rPh>
    <rPh sb="5" eb="7">
      <t>シャキン</t>
    </rPh>
    <phoneticPr fontId="5"/>
  </si>
  <si>
    <t>株式会社政策研究所</t>
  </si>
  <si>
    <t>特定非営利活動法人
全国女性会館協議会</t>
    <phoneticPr fontId="5"/>
  </si>
  <si>
    <t>一般財団法人
大阪市男女共同参画のまち創生協会</t>
    <rPh sb="19" eb="21">
      <t>ソウセイ</t>
    </rPh>
    <phoneticPr fontId="5"/>
  </si>
  <si>
    <t>男女共同参画のための学び・キャリア形成支援に関する調査研究</t>
  </si>
  <si>
    <t>国立大学法人富山大学</t>
  </si>
  <si>
    <t>学校法人日本女子大学</t>
  </si>
  <si>
    <t>公益財団法人せんだい男女共同参画財団</t>
  </si>
  <si>
    <t>女性の学びを通じた社会参画のための地域連携モデルの構築</t>
  </si>
  <si>
    <t>-</t>
    <phoneticPr fontId="5"/>
  </si>
  <si>
    <t>7,441,000/1</t>
    <phoneticPr fontId="5"/>
  </si>
  <si>
    <t>有</t>
  </si>
  <si>
    <t xml:space="preserve">女性がリカレント教育を活用して復職・再就職しやすい環境整備の在り方や、地方公共団体や男女共同参画センター等の関係機関と連携し、地域の中で女性の学びとキャリア形成・再就職支援を一体的に行う仕組みづくりに関するモデル構築や普及啓発のための研究協議会の開催により、学びを通じて、男女がともに仕事と家庭、地域における活動に参画し、活躍できるような社会の実現を目指す。
</t>
    <phoneticPr fontId="5"/>
  </si>
  <si>
    <t>大学等において、産業界からの人材ニーズに応じた講座や受講時の保育環境の在り方の検討、地方公共団体（男女共同参画センター等）と連携した女性の復職・再就職等の支援等、大学等及び地方公共団体、産業界等が連携した女性の学びを支援する保育環境整備と社会参画等につながるキャリア形成支援の一体的支援について取組をモデル的に実施し、取組実施プロセスや連携体制等、地域におけるニーズや課題を検証することで、女性の学びを通じた社会参画のための地域連携モデルを構築し、これらの取組の普及啓発のための研究協議会を開催する。</t>
    <phoneticPr fontId="5"/>
  </si>
  <si>
    <t>「女性活躍加速のための重点方針２０１６」において、大学等において女性が子育てをしながら学習・研究しやすい環境を整備するため、大学と地方公共団体等が連携した保育施設や保育サービスの提供に関する先進事例の把握や実証的検証等を通じて、大学等における保育環境整備の仕組みづくりのモデルを構築し、全国に普及させるとともに、学びから就労への円滑な移行など、保育環境整備とキャリア形成支援の一体的な推進等について検討することとされている。
また、平成28年6月2日に閣議決定された「ニッポン一億総活躍プラン」においては、若者へ職業や家庭、将来について実践的に考える機会を提供するため、実践的教材を用いた学習の実施などを推進するとされているなど、優先度は高い。</t>
    <phoneticPr fontId="5"/>
  </si>
  <si>
    <t>借料及び損料</t>
    <rPh sb="0" eb="2">
      <t>シャクリョウ</t>
    </rPh>
    <rPh sb="2" eb="3">
      <t>オヨ</t>
    </rPh>
    <rPh sb="4" eb="5">
      <t>ソン</t>
    </rPh>
    <rPh sb="5" eb="6">
      <t>リョウ</t>
    </rPh>
    <phoneticPr fontId="5"/>
  </si>
  <si>
    <t>-</t>
    <phoneticPr fontId="5"/>
  </si>
  <si>
    <t>委託先の選定に当たっては、企画競争等を実施し、その妥当性や競争性を確保している。なお、一社応札となったものについても、公告期間は十分に確保しており、選定は妥当である。</t>
    <rPh sb="17" eb="18">
      <t>ナド</t>
    </rPh>
    <rPh sb="43" eb="45">
      <t>イッシャ</t>
    </rPh>
    <rPh sb="45" eb="47">
      <t>オウサツ</t>
    </rPh>
    <rPh sb="59" eb="61">
      <t>コウコク</t>
    </rPh>
    <rPh sb="61" eb="63">
      <t>キカン</t>
    </rPh>
    <rPh sb="64" eb="66">
      <t>ジュウブン</t>
    </rPh>
    <rPh sb="67" eb="69">
      <t>カクホ</t>
    </rPh>
    <rPh sb="74" eb="76">
      <t>センテイ</t>
    </rPh>
    <rPh sb="77" eb="79">
      <t>ダトウ</t>
    </rPh>
    <phoneticPr fontId="5"/>
  </si>
  <si>
    <t>-</t>
    <phoneticPr fontId="5"/>
  </si>
  <si>
    <t>※金額は単位未満四捨五入して記載していることから、合計が一致しない場合がある
※平成31年度限りの事業。</t>
    <rPh sb="40" eb="42">
      <t>ヘイセイ</t>
    </rPh>
    <rPh sb="44" eb="45">
      <t>ネン</t>
    </rPh>
    <rPh sb="45" eb="46">
      <t>ド</t>
    </rPh>
    <rPh sb="46" eb="47">
      <t>カギ</t>
    </rPh>
    <rPh sb="49" eb="51">
      <t>ジギョウ</t>
    </rPh>
    <phoneticPr fontId="5"/>
  </si>
  <si>
    <t>外部有識者による点検対象外</t>
    <rPh sb="0" eb="5">
      <t>ガイブユウシキシャ</t>
    </rPh>
    <rPh sb="8" eb="13">
      <t>テンケンタイショウガイ</t>
    </rPh>
    <phoneticPr fontId="5"/>
  </si>
  <si>
    <t>縮減</t>
  </si>
  <si>
    <t>-</t>
    <phoneticPr fontId="5"/>
  </si>
  <si>
    <t>女性教育施設における学級・講座開設数（趣味・けいこごと、体育・レクレーションを除く）
※約３年毎に調査</t>
    <phoneticPr fontId="5"/>
  </si>
  <si>
    <t xml:space="preserve">女性教育施設の個人利用者数
※約３年毎に調査
</t>
    <phoneticPr fontId="5"/>
  </si>
  <si>
    <t>事業全体の抜本的な改善</t>
  </si>
  <si>
    <t>１．事業評価の観点：この事業は、地域の中で女性の学びとキャリア形成・再就職支援を一体的に行う仕組みづくりに関するモデル構築や普及啓発のための研究協議会の開催を図るものであり、事業成果等の観点から検証を行った。
２．所見：この事業は、一者応札案件が見受けられるため、競争参加条件等のより一層の見直しを図るなど、契約の競争性、公平性、透明性を確保すべきである。また、事業成果をしっかりと検証したうえで、事業内容の再構築等を行い概算要求に反映すべきである。</t>
    <rPh sb="79" eb="80">
      <t>ハカ</t>
    </rPh>
    <rPh sb="87" eb="89">
      <t>ジギョウ</t>
    </rPh>
    <rPh sb="89" eb="91">
      <t>セイカ</t>
    </rPh>
    <rPh sb="91" eb="92">
      <t>トウ</t>
    </rPh>
    <rPh sb="121" eb="123">
      <t>アンケン</t>
    </rPh>
    <phoneticPr fontId="5"/>
  </si>
  <si>
    <t>一者応札の改善については、公募期間や調達方法等の点検を行う等、契約の競争性、公平性、透明性の確保を行った。なお、本事業による成果と課題を踏まえて新たな事業を構築することとし、概算要求に▲32百万円反映した。</t>
    <rPh sb="5" eb="7">
      <t>カイゼン</t>
    </rPh>
    <rPh sb="29" eb="30">
      <t>ナド</t>
    </rPh>
    <rPh sb="46" eb="48">
      <t>カクホ</t>
    </rPh>
    <rPh sb="49" eb="50">
      <t>オコナ</t>
    </rPh>
    <rPh sb="56" eb="57">
      <t>ホン</t>
    </rPh>
    <rPh sb="57" eb="59">
      <t>ジギョウ</t>
    </rPh>
    <rPh sb="62" eb="64">
      <t>セイカ</t>
    </rPh>
    <rPh sb="65" eb="67">
      <t>カダイ</t>
    </rPh>
    <rPh sb="68" eb="69">
      <t>フ</t>
    </rPh>
    <rPh sb="72" eb="73">
      <t>アラ</t>
    </rPh>
    <rPh sb="75" eb="77">
      <t>ジギョウ</t>
    </rPh>
    <rPh sb="78" eb="80">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</si>
</sst>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108856</xdr:colOff>
      <xdr:row>742</xdr:row>
      <xdr:rowOff>13610</xdr:rowOff>
    </xdr:from>
    <xdr:to>
      <xdr:col>49</xdr:col>
      <xdr:colOff>425260</xdr:colOff>
      <xdr:row>760</xdr:row>
      <xdr:rowOff>204110</xdr:rowOff>
    </xdr:to>
    <xdr:grpSp>
      <xdr:nvGrpSpPr>
        <xdr:cNvPr id="9" name="グループ化 8">
          <a:extLst>
            <a:ext uri="{FF2B5EF4-FFF2-40B4-BE49-F238E27FC236}">
              <a16:creationId xmlns:a16="http://schemas.microsoft.com/office/drawing/2014/main" id="{D4BCFCD6-8D32-4519-ADDB-6C913250465F}"/>
            </a:ext>
          </a:extLst>
        </xdr:cNvPr>
        <xdr:cNvGrpSpPr/>
      </xdr:nvGrpSpPr>
      <xdr:grpSpPr>
        <a:xfrm>
          <a:off x="1323294" y="52746391"/>
          <a:ext cx="9019872" cy="7356359"/>
          <a:chOff x="3706753" y="43178763"/>
          <a:chExt cx="9063404" cy="7558586"/>
        </a:xfrm>
      </xdr:grpSpPr>
      <xdr:sp macro="" textlink="">
        <xdr:nvSpPr>
          <xdr:cNvPr id="10" name="左中かっこ 9">
            <a:extLst>
              <a:ext uri="{FF2B5EF4-FFF2-40B4-BE49-F238E27FC236}">
                <a16:creationId xmlns:a16="http://schemas.microsoft.com/office/drawing/2014/main" id="{387C014D-A30A-4A12-99EE-DD1D53C35648}"/>
              </a:ext>
            </a:extLst>
          </xdr:cNvPr>
          <xdr:cNvSpPr/>
        </xdr:nvSpPr>
        <xdr:spPr>
          <a:xfrm>
            <a:off x="8703962" y="43262784"/>
            <a:ext cx="136072" cy="1030740"/>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1" name="グループ化 10">
            <a:extLst>
              <a:ext uri="{FF2B5EF4-FFF2-40B4-BE49-F238E27FC236}">
                <a16:creationId xmlns:a16="http://schemas.microsoft.com/office/drawing/2014/main" id="{D619C60A-5560-4812-8201-A3B1401E3758}"/>
              </a:ext>
            </a:extLst>
          </xdr:cNvPr>
          <xdr:cNvGrpSpPr/>
        </xdr:nvGrpSpPr>
        <xdr:grpSpPr>
          <a:xfrm>
            <a:off x="3706753" y="43178763"/>
            <a:ext cx="9063404" cy="7558586"/>
            <a:chOff x="3706753" y="43178763"/>
            <a:chExt cx="9063404" cy="7558586"/>
          </a:xfrm>
        </xdr:grpSpPr>
        <xdr:sp macro="" textlink="">
          <xdr:nvSpPr>
            <xdr:cNvPr id="12" name="Rectangle 1">
              <a:extLst>
                <a:ext uri="{FF2B5EF4-FFF2-40B4-BE49-F238E27FC236}">
                  <a16:creationId xmlns:a16="http://schemas.microsoft.com/office/drawing/2014/main" id="{BB6EEB06-61EC-464F-B909-5619FFC228B7}"/>
                </a:ext>
              </a:extLst>
            </xdr:cNvPr>
            <xdr:cNvSpPr>
              <a:spLocks noChangeArrowheads="1"/>
            </xdr:cNvSpPr>
          </xdr:nvSpPr>
          <xdr:spPr bwMode="auto">
            <a:xfrm>
              <a:off x="3706753" y="43178763"/>
              <a:ext cx="4950499" cy="11836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31.4</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Rectangle 4">
              <a:extLst>
                <a:ext uri="{FF2B5EF4-FFF2-40B4-BE49-F238E27FC236}">
                  <a16:creationId xmlns:a16="http://schemas.microsoft.com/office/drawing/2014/main" id="{3DDF4363-9AED-45AE-BCEB-900ABE47B7C0}"/>
                </a:ext>
              </a:extLst>
            </xdr:cNvPr>
            <xdr:cNvSpPr>
              <a:spLocks noChangeArrowheads="1"/>
            </xdr:cNvSpPr>
          </xdr:nvSpPr>
          <xdr:spPr bwMode="auto">
            <a:xfrm>
              <a:off x="8840191" y="43340405"/>
              <a:ext cx="3232966" cy="8698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4.5</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Rectangle 11">
              <a:extLst>
                <a:ext uri="{FF2B5EF4-FFF2-40B4-BE49-F238E27FC236}">
                  <a16:creationId xmlns:a16="http://schemas.microsoft.com/office/drawing/2014/main" id="{AC502486-ACBC-45E2-9E7B-CB70B5AE5274}"/>
                </a:ext>
              </a:extLst>
            </xdr:cNvPr>
            <xdr:cNvSpPr>
              <a:spLocks noChangeArrowheads="1"/>
            </xdr:cNvSpPr>
          </xdr:nvSpPr>
          <xdr:spPr bwMode="auto">
            <a:xfrm>
              <a:off x="8981474" y="50303574"/>
              <a:ext cx="3788683" cy="433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表示単位未満四捨五入の関係で、積み上げと合計は一致しない。</a:t>
              </a:r>
            </a:p>
          </xdr:txBody>
        </xdr:sp>
      </xdr:grpSp>
    </xdr:grpSp>
    <xdr:clientData/>
  </xdr:twoCellAnchor>
  <xdr:twoCellAnchor>
    <xdr:from>
      <xdr:col>13</xdr:col>
      <xdr:colOff>95250</xdr:colOff>
      <xdr:row>747</xdr:row>
      <xdr:rowOff>68037</xdr:rowOff>
    </xdr:from>
    <xdr:to>
      <xdr:col>28</xdr:col>
      <xdr:colOff>172699</xdr:colOff>
      <xdr:row>748</xdr:row>
      <xdr:rowOff>62527</xdr:rowOff>
    </xdr:to>
    <xdr:sp macro="" textlink="">
      <xdr:nvSpPr>
        <xdr:cNvPr id="16" name="テキスト ボックス 15">
          <a:extLst>
            <a:ext uri="{FF2B5EF4-FFF2-40B4-BE49-F238E27FC236}">
              <a16:creationId xmlns:a16="http://schemas.microsoft.com/office/drawing/2014/main" id="{94EAE042-4D70-47D5-A635-FBD35FDBDE14}"/>
            </a:ext>
          </a:extLst>
        </xdr:cNvPr>
        <xdr:cNvSpPr txBox="1"/>
      </xdr:nvSpPr>
      <xdr:spPr>
        <a:xfrm>
          <a:off x="2748643" y="54455787"/>
          <a:ext cx="3139056" cy="34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solidFill>
                <a:sysClr val="windowText" lastClr="000000"/>
              </a:solidFill>
              <a:latin typeface="+mn-ea"/>
              <a:ea typeface="+mn-ea"/>
            </a:rPr>
            <a:t>委託</a:t>
          </a:r>
          <a:r>
            <a:rPr kumimoji="1" lang="en-US" altLang="ja-JP" sz="1400" b="0" i="0">
              <a:solidFill>
                <a:sysClr val="windowText" lastClr="000000"/>
              </a:solidFill>
              <a:latin typeface="+mn-ea"/>
              <a:ea typeface="+mn-ea"/>
            </a:rPr>
            <a:t>【</a:t>
          </a:r>
          <a:r>
            <a:rPr kumimoji="1" lang="ja-JP" altLang="en-US" sz="1400" b="0" i="0">
              <a:solidFill>
                <a:sysClr val="windowText" lastClr="000000"/>
              </a:solidFill>
              <a:latin typeface="+mn-ea"/>
              <a:ea typeface="+mn-ea"/>
            </a:rPr>
            <a:t>随意契約（企画競争）</a:t>
          </a:r>
          <a:r>
            <a:rPr kumimoji="1" lang="en-US" altLang="ja-JP" sz="1400" b="0" i="0">
              <a:solidFill>
                <a:sysClr val="windowText" lastClr="000000"/>
              </a:solidFill>
              <a:latin typeface="+mn-ea"/>
              <a:ea typeface="+mn-ea"/>
            </a:rPr>
            <a:t>】</a:t>
          </a:r>
          <a:endParaRPr kumimoji="1" lang="ja-JP" altLang="en-US" sz="1400" b="0" i="0">
            <a:solidFill>
              <a:sysClr val="windowText" lastClr="000000"/>
            </a:solidFill>
            <a:latin typeface="+mn-ea"/>
            <a:ea typeface="+mn-ea"/>
          </a:endParaRPr>
        </a:p>
      </xdr:txBody>
    </xdr:sp>
    <xdr:clientData/>
  </xdr:twoCellAnchor>
  <xdr:twoCellAnchor>
    <xdr:from>
      <xdr:col>13</xdr:col>
      <xdr:colOff>176893</xdr:colOff>
      <xdr:row>748</xdr:row>
      <xdr:rowOff>-1</xdr:rowOff>
    </xdr:from>
    <xdr:to>
      <xdr:col>41</xdr:col>
      <xdr:colOff>0</xdr:colOff>
      <xdr:row>752</xdr:row>
      <xdr:rowOff>272142</xdr:rowOff>
    </xdr:to>
    <xdr:grpSp>
      <xdr:nvGrpSpPr>
        <xdr:cNvPr id="5" name="グループ化 4">
          <a:extLst>
            <a:ext uri="{FF2B5EF4-FFF2-40B4-BE49-F238E27FC236}">
              <a16:creationId xmlns:a16="http://schemas.microsoft.com/office/drawing/2014/main" id="{20C40353-66DB-46C0-926D-2B6449DA399E}"/>
            </a:ext>
          </a:extLst>
        </xdr:cNvPr>
        <xdr:cNvGrpSpPr/>
      </xdr:nvGrpSpPr>
      <xdr:grpSpPr>
        <a:xfrm>
          <a:off x="2808174" y="54875905"/>
          <a:ext cx="5490482" cy="1700893"/>
          <a:chOff x="2217964" y="54755143"/>
          <a:chExt cx="5538107" cy="1687286"/>
        </a:xfrm>
      </xdr:grpSpPr>
      <xdr:sp macro="" textlink="">
        <xdr:nvSpPr>
          <xdr:cNvPr id="24" name="Rectangle 1">
            <a:extLst>
              <a:ext uri="{FF2B5EF4-FFF2-40B4-BE49-F238E27FC236}">
                <a16:creationId xmlns:a16="http://schemas.microsoft.com/office/drawing/2014/main" id="{99C599CA-4564-428B-BC7F-6F351B792C1E}"/>
              </a:ext>
            </a:extLst>
          </xdr:cNvPr>
          <xdr:cNvSpPr>
            <a:spLocks noChangeArrowheads="1"/>
          </xdr:cNvSpPr>
        </xdr:nvSpPr>
        <xdr:spPr bwMode="auto">
          <a:xfrm>
            <a:off x="2217965" y="54755143"/>
            <a:ext cx="5538106" cy="6259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A</a:t>
            </a:r>
            <a:r>
              <a:rPr lang="ja-JP" altLang="en-US" sz="1200" b="0" i="0">
                <a:effectLst/>
                <a:latin typeface="+mj-ea"/>
                <a:ea typeface="+mj-ea"/>
                <a:cs typeface="+mn-cs"/>
              </a:rPr>
              <a:t>．</a:t>
            </a:r>
            <a:r>
              <a:rPr lang="ja-JP" altLang="ja-JP" sz="1200" b="0" i="0">
                <a:effectLst/>
                <a:latin typeface="+mj-ea"/>
                <a:ea typeface="+mj-ea"/>
                <a:cs typeface="+mn-cs"/>
              </a:rPr>
              <a:t>男女共同参画推進のための学び・キャリア形成支援委託</a:t>
            </a:r>
            <a:r>
              <a:rPr lang="ja-JP" altLang="en-US" sz="1200" b="0" i="0">
                <a:effectLst/>
                <a:latin typeface="+mj-ea"/>
                <a:ea typeface="+mj-ea"/>
                <a:cs typeface="+mn-cs"/>
              </a:rPr>
              <a:t>事業：</a:t>
            </a:r>
            <a:r>
              <a:rPr lang="en-US" altLang="ja-JP" sz="1200" b="0" i="0">
                <a:effectLst/>
                <a:latin typeface="+mj-ea"/>
                <a:ea typeface="+mj-ea"/>
                <a:cs typeface="+mn-cs"/>
              </a:rPr>
              <a:t>18.1</a:t>
            </a:r>
            <a:r>
              <a:rPr lang="ja-JP" altLang="ja-JP" sz="1200" b="0" i="0" baseline="0">
                <a:effectLst/>
                <a:latin typeface="+mj-ea"/>
                <a:ea typeface="+mj-ea"/>
                <a:cs typeface="+mn-cs"/>
              </a:rPr>
              <a:t>百万円</a:t>
            </a:r>
            <a:endParaRPr lang="en-US" altLang="ja-JP" sz="1200" b="0" i="0" baseline="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baseline="0">
                <a:effectLst/>
                <a:latin typeface="+mj-ea"/>
                <a:ea typeface="+mj-ea"/>
                <a:cs typeface="+mn-cs"/>
              </a:rPr>
              <a:t>大学・民間会社・団体（全</a:t>
            </a:r>
            <a:r>
              <a:rPr lang="en-US" altLang="ja-JP" sz="1200" b="0" i="0" baseline="0">
                <a:effectLst/>
                <a:latin typeface="+mj-ea"/>
                <a:ea typeface="+mj-ea"/>
                <a:cs typeface="+mn-cs"/>
              </a:rPr>
              <a:t>5</a:t>
            </a:r>
            <a:r>
              <a:rPr lang="ja-JP" altLang="en-US" sz="1200" b="0" i="0" baseline="0">
                <a:effectLst/>
                <a:latin typeface="+mj-ea"/>
                <a:ea typeface="+mj-ea"/>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5" name="Rectangle 1">
            <a:extLst>
              <a:ext uri="{FF2B5EF4-FFF2-40B4-BE49-F238E27FC236}">
                <a16:creationId xmlns:a16="http://schemas.microsoft.com/office/drawing/2014/main" id="{E3E2E635-5D95-4034-896F-BA15E27BCF4B}"/>
              </a:ext>
            </a:extLst>
          </xdr:cNvPr>
          <xdr:cNvSpPr>
            <a:spLocks noChangeArrowheads="1"/>
          </xdr:cNvSpPr>
        </xdr:nvSpPr>
        <xdr:spPr bwMode="auto">
          <a:xfrm>
            <a:off x="2217964" y="55388630"/>
            <a:ext cx="1108228"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公益財団法人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せんだい男女共同参画財団</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6" name="Rectangle 1">
            <a:extLst>
              <a:ext uri="{FF2B5EF4-FFF2-40B4-BE49-F238E27FC236}">
                <a16:creationId xmlns:a16="http://schemas.microsoft.com/office/drawing/2014/main" id="{C1F56569-F591-432C-B201-C9C8A2BA72E7}"/>
              </a:ext>
            </a:extLst>
          </xdr:cNvPr>
          <xdr:cNvSpPr>
            <a:spLocks noChangeArrowheads="1"/>
          </xdr:cNvSpPr>
        </xdr:nvSpPr>
        <xdr:spPr bwMode="auto">
          <a:xfrm>
            <a:off x="3315608" y="55388630"/>
            <a:ext cx="1105204"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富山大学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7" name="Rectangle 1">
            <a:extLst>
              <a:ext uri="{FF2B5EF4-FFF2-40B4-BE49-F238E27FC236}">
                <a16:creationId xmlns:a16="http://schemas.microsoft.com/office/drawing/2014/main" id="{C7A3089D-1306-4A35-AF5C-3A3AC9BA5B3A}"/>
              </a:ext>
            </a:extLst>
          </xdr:cNvPr>
          <xdr:cNvSpPr>
            <a:spLocks noChangeArrowheads="1"/>
          </xdr:cNvSpPr>
        </xdr:nvSpPr>
        <xdr:spPr bwMode="auto">
          <a:xfrm>
            <a:off x="4420810" y="55388630"/>
            <a:ext cx="1105204"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一般財団法人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大阪市男女共同</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参画のまち</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創生協会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3.3</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8" name="Rectangle 1">
            <a:extLst>
              <a:ext uri="{FF2B5EF4-FFF2-40B4-BE49-F238E27FC236}">
                <a16:creationId xmlns:a16="http://schemas.microsoft.com/office/drawing/2014/main" id="{7801347F-CB16-42A9-B9C3-6B9732F4CCC0}"/>
              </a:ext>
            </a:extLst>
          </xdr:cNvPr>
          <xdr:cNvSpPr>
            <a:spLocks noChangeArrowheads="1"/>
          </xdr:cNvSpPr>
        </xdr:nvSpPr>
        <xdr:spPr bwMode="auto">
          <a:xfrm>
            <a:off x="5526013" y="55388630"/>
            <a:ext cx="1108228"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学校法人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日本女子大学</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3.1</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9" name="Rectangle 1">
            <a:extLst>
              <a:ext uri="{FF2B5EF4-FFF2-40B4-BE49-F238E27FC236}">
                <a16:creationId xmlns:a16="http://schemas.microsoft.com/office/drawing/2014/main" id="{EEFD9F93-BFA4-43C1-8FAF-F4D2274A01B6}"/>
              </a:ext>
            </a:extLst>
          </xdr:cNvPr>
          <xdr:cNvSpPr>
            <a:spLocks noChangeArrowheads="1"/>
          </xdr:cNvSpPr>
        </xdr:nvSpPr>
        <xdr:spPr bwMode="auto">
          <a:xfrm>
            <a:off x="6634239" y="55388631"/>
            <a:ext cx="1105204" cy="10537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特定非営利</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活動法人</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全国女性会館</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協議会</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14</xdr:col>
      <xdr:colOff>27214</xdr:colOff>
      <xdr:row>757</xdr:row>
      <xdr:rowOff>334132</xdr:rowOff>
    </xdr:from>
    <xdr:to>
      <xdr:col>41</xdr:col>
      <xdr:colOff>54428</xdr:colOff>
      <xdr:row>758</xdr:row>
      <xdr:rowOff>571500</xdr:rowOff>
    </xdr:to>
    <xdr:sp macro="" textlink="">
      <xdr:nvSpPr>
        <xdr:cNvPr id="30" name="Rectangle 1">
          <a:extLst>
            <a:ext uri="{FF2B5EF4-FFF2-40B4-BE49-F238E27FC236}">
              <a16:creationId xmlns:a16="http://schemas.microsoft.com/office/drawing/2014/main" id="{F5A7DF07-1545-483B-8374-0BB7A8786668}"/>
            </a:ext>
          </a:extLst>
        </xdr:cNvPr>
        <xdr:cNvSpPr>
          <a:spLocks noChangeArrowheads="1"/>
        </xdr:cNvSpPr>
      </xdr:nvSpPr>
      <xdr:spPr bwMode="auto">
        <a:xfrm>
          <a:off x="2884714" y="58572703"/>
          <a:ext cx="5538107" cy="9041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政策研究所</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5.2</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176893</xdr:colOff>
      <xdr:row>753</xdr:row>
      <xdr:rowOff>27215</xdr:rowOff>
    </xdr:from>
    <xdr:to>
      <xdr:col>41</xdr:col>
      <xdr:colOff>15118</xdr:colOff>
      <xdr:row>755</xdr:row>
      <xdr:rowOff>136071</xdr:rowOff>
    </xdr:to>
    <xdr:sp macro="" textlink="">
      <xdr:nvSpPr>
        <xdr:cNvPr id="32" name="大かっこ 31">
          <a:extLst>
            <a:ext uri="{FF2B5EF4-FFF2-40B4-BE49-F238E27FC236}">
              <a16:creationId xmlns:a16="http://schemas.microsoft.com/office/drawing/2014/main" id="{CDDE2E38-9F4F-458D-ADA7-3CDB9B7C8E38}"/>
            </a:ext>
          </a:extLst>
        </xdr:cNvPr>
        <xdr:cNvSpPr/>
      </xdr:nvSpPr>
      <xdr:spPr>
        <a:xfrm>
          <a:off x="3850822" y="56537679"/>
          <a:ext cx="4532689" cy="816428"/>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b="0" i="0" baseline="0">
              <a:solidFill>
                <a:schemeClr val="tx1"/>
              </a:solidFill>
              <a:effectLst/>
              <a:latin typeface="+mn-lt"/>
              <a:ea typeface="+mn-ea"/>
              <a:cs typeface="+mn-cs"/>
            </a:rPr>
            <a:t>女性の学びを通じた社会参画のための地域連携モデルの構築</a:t>
          </a:r>
          <a:r>
            <a:rPr lang="ja-JP" altLang="en-US"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地域と大学等の連携による女性の学び支援研究協議会</a:t>
          </a:r>
          <a:r>
            <a:rPr lang="ja-JP" altLang="en-US" sz="1100" b="0" i="0" baseline="0">
              <a:solidFill>
                <a:schemeClr val="tx1"/>
              </a:solidFill>
              <a:effectLst/>
              <a:latin typeface="+mn-lt"/>
              <a:ea typeface="+mn-ea"/>
              <a:cs typeface="+mn-cs"/>
            </a:rPr>
            <a:t>の設置</a:t>
          </a:r>
          <a:endParaRPr lang="ja-JP" altLang="ja-JP">
            <a:effectLst/>
          </a:endParaRPr>
        </a:p>
        <a:p>
          <a:pPr algn="l"/>
          <a:endParaRPr kumimoji="1" lang="ja-JP" altLang="en-US" sz="1100"/>
        </a:p>
      </xdr:txBody>
    </xdr:sp>
    <xdr:clientData/>
  </xdr:twoCellAnchor>
  <xdr:twoCellAnchor>
    <xdr:from>
      <xdr:col>8</xdr:col>
      <xdr:colOff>156480</xdr:colOff>
      <xdr:row>745</xdr:row>
      <xdr:rowOff>129268</xdr:rowOff>
    </xdr:from>
    <xdr:to>
      <xdr:col>13</xdr:col>
      <xdr:colOff>54427</xdr:colOff>
      <xdr:row>750</xdr:row>
      <xdr:rowOff>176893</xdr:rowOff>
    </xdr:to>
    <xdr:sp macro="" textlink="">
      <xdr:nvSpPr>
        <xdr:cNvPr id="17" name="矢印: 上向き折線 16">
          <a:extLst>
            <a:ext uri="{FF2B5EF4-FFF2-40B4-BE49-F238E27FC236}">
              <a16:creationId xmlns:a16="http://schemas.microsoft.com/office/drawing/2014/main" id="{D36B65A6-EC9A-41F3-8392-7E47BB6381E8}"/>
            </a:ext>
          </a:extLst>
        </xdr:cNvPr>
        <xdr:cNvSpPr/>
      </xdr:nvSpPr>
      <xdr:spPr>
        <a:xfrm rot="5400000">
          <a:off x="1340302" y="54258482"/>
          <a:ext cx="1816553" cy="918483"/>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122463</xdr:colOff>
      <xdr:row>755</xdr:row>
      <xdr:rowOff>340177</xdr:rowOff>
    </xdr:from>
    <xdr:to>
      <xdr:col>33</xdr:col>
      <xdr:colOff>54427</xdr:colOff>
      <xdr:row>756</xdr:row>
      <xdr:rowOff>380999</xdr:rowOff>
    </xdr:to>
    <xdr:sp macro="" textlink="">
      <xdr:nvSpPr>
        <xdr:cNvPr id="31" name="テキスト ボックス 30">
          <a:extLst>
            <a:ext uri="{FF2B5EF4-FFF2-40B4-BE49-F238E27FC236}">
              <a16:creationId xmlns:a16="http://schemas.microsoft.com/office/drawing/2014/main" id="{976A1FFF-74D8-445E-BFD4-9C2667C8723B}"/>
            </a:ext>
          </a:extLst>
        </xdr:cNvPr>
        <xdr:cNvSpPr txBox="1"/>
      </xdr:nvSpPr>
      <xdr:spPr>
        <a:xfrm>
          <a:off x="2775856" y="57558213"/>
          <a:ext cx="4014107" cy="394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0" i="0">
              <a:solidFill>
                <a:sysClr val="windowText" lastClr="000000"/>
              </a:solidFill>
              <a:latin typeface="+mn-ea"/>
              <a:ea typeface="+mn-ea"/>
            </a:rPr>
            <a:t>委託</a:t>
          </a:r>
          <a:r>
            <a:rPr kumimoji="1" lang="en-US" altLang="ja-JP" sz="1400" b="0" i="0">
              <a:solidFill>
                <a:sysClr val="windowText" lastClr="000000"/>
              </a:solidFill>
              <a:latin typeface="+mn-ea"/>
              <a:ea typeface="+mn-ea"/>
            </a:rPr>
            <a:t>【</a:t>
          </a:r>
          <a:r>
            <a:rPr kumimoji="1" lang="ja-JP" altLang="en-US" sz="1400" b="0" i="0">
              <a:solidFill>
                <a:sysClr val="windowText" lastClr="000000"/>
              </a:solidFill>
              <a:latin typeface="+mn-ea"/>
              <a:ea typeface="+mn-ea"/>
            </a:rPr>
            <a:t>一般競争入札（総合評価落札方式）</a:t>
          </a:r>
          <a:r>
            <a:rPr kumimoji="1" lang="en-US" altLang="ja-JP" sz="1400" b="0" i="0">
              <a:solidFill>
                <a:sysClr val="windowText" lastClr="000000"/>
              </a:solidFill>
              <a:latin typeface="+mn-ea"/>
              <a:ea typeface="+mn-ea"/>
            </a:rPr>
            <a:t>】</a:t>
          </a:r>
          <a:endParaRPr kumimoji="1" lang="ja-JP" altLang="en-US" sz="1400" b="0" i="0">
            <a:solidFill>
              <a:sysClr val="windowText" lastClr="000000"/>
            </a:solidFill>
            <a:latin typeface="+mn-ea"/>
            <a:ea typeface="+mn-ea"/>
          </a:endParaRPr>
        </a:p>
      </xdr:txBody>
    </xdr:sp>
    <xdr:clientData/>
  </xdr:twoCellAnchor>
  <xdr:twoCellAnchor>
    <xdr:from>
      <xdr:col>14</xdr:col>
      <xdr:colOff>27214</xdr:colOff>
      <xdr:row>756</xdr:row>
      <xdr:rowOff>381000</xdr:rowOff>
    </xdr:from>
    <xdr:to>
      <xdr:col>41</xdr:col>
      <xdr:colOff>54427</xdr:colOff>
      <xdr:row>757</xdr:row>
      <xdr:rowOff>340178</xdr:rowOff>
    </xdr:to>
    <xdr:sp macro="" textlink="">
      <xdr:nvSpPr>
        <xdr:cNvPr id="34" name="Rectangle 1">
          <a:extLst>
            <a:ext uri="{FF2B5EF4-FFF2-40B4-BE49-F238E27FC236}">
              <a16:creationId xmlns:a16="http://schemas.microsoft.com/office/drawing/2014/main" id="{65D6621B-FA85-47C8-A10A-95CAFF094AA1}"/>
            </a:ext>
          </a:extLst>
        </xdr:cNvPr>
        <xdr:cNvSpPr>
          <a:spLocks noChangeArrowheads="1"/>
        </xdr:cNvSpPr>
      </xdr:nvSpPr>
      <xdr:spPr bwMode="auto">
        <a:xfrm>
          <a:off x="2884714" y="57952821"/>
          <a:ext cx="5538106" cy="6259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en-US" altLang="ja-JP" sz="1200" b="0" i="0">
              <a:effectLst/>
              <a:latin typeface="+mj-ea"/>
              <a:ea typeface="+mj-ea"/>
              <a:cs typeface="+mn-cs"/>
            </a:rPr>
            <a:t>B</a:t>
          </a:r>
          <a:r>
            <a:rPr lang="ja-JP" altLang="en-US" sz="1200" b="0" i="0">
              <a:effectLst/>
              <a:latin typeface="+mj-ea"/>
              <a:ea typeface="+mj-ea"/>
              <a:cs typeface="+mn-cs"/>
            </a:rPr>
            <a:t>．</a:t>
          </a:r>
          <a:r>
            <a:rPr lang="ja-JP" altLang="ja-JP" sz="1200" b="0" i="0">
              <a:effectLst/>
              <a:latin typeface="+mj-ea"/>
              <a:ea typeface="+mj-ea"/>
              <a:cs typeface="+mn-cs"/>
            </a:rPr>
            <a:t>男女共同参画推進のための学び・キャリア形成支援</a:t>
          </a:r>
          <a:r>
            <a:rPr lang="ja-JP" altLang="en-US" sz="1200" b="0" i="0">
              <a:effectLst/>
              <a:latin typeface="+mj-ea"/>
              <a:ea typeface="+mj-ea"/>
              <a:cs typeface="+mn-cs"/>
            </a:rPr>
            <a:t>に関する調査研究</a:t>
          </a:r>
          <a:endParaRPr lang="en-US" altLang="ja-JP" sz="1200" b="0" i="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200" b="0" i="0">
              <a:effectLst/>
              <a:latin typeface="+mj-ea"/>
              <a:ea typeface="+mj-ea"/>
              <a:cs typeface="+mn-cs"/>
            </a:rPr>
            <a:t>委託</a:t>
          </a:r>
          <a:r>
            <a:rPr lang="ja-JP" altLang="en-US" sz="1200" b="0" i="0">
              <a:effectLst/>
              <a:latin typeface="+mj-ea"/>
              <a:ea typeface="+mj-ea"/>
              <a:cs typeface="+mn-cs"/>
            </a:rPr>
            <a:t>事業：</a:t>
          </a:r>
          <a:r>
            <a:rPr lang="en-US" altLang="ja-JP" sz="1200" b="0" i="0">
              <a:effectLst/>
              <a:latin typeface="+mj-ea"/>
              <a:ea typeface="+mj-ea"/>
              <a:cs typeface="+mn-cs"/>
            </a:rPr>
            <a:t>5.2</a:t>
          </a:r>
          <a:r>
            <a:rPr lang="ja-JP" altLang="ja-JP" sz="1200" b="0" i="0" baseline="0">
              <a:effectLst/>
              <a:latin typeface="+mj-ea"/>
              <a:ea typeface="+mj-ea"/>
              <a:cs typeface="+mn-cs"/>
            </a:rPr>
            <a:t>百万円</a:t>
          </a:r>
          <a:endParaRPr lang="en-US" altLang="ja-JP" sz="1200" b="0" i="0" baseline="0">
            <a:effectLst/>
            <a:latin typeface="+mj-ea"/>
            <a:ea typeface="+mj-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baseline="0">
              <a:effectLst/>
              <a:latin typeface="+mj-ea"/>
              <a:ea typeface="+mj-ea"/>
              <a:cs typeface="+mn-cs"/>
            </a:rPr>
            <a:t>民間会社（全</a:t>
          </a:r>
          <a:r>
            <a:rPr lang="en-US" altLang="ja-JP" sz="1200" b="0" i="0" baseline="0">
              <a:effectLst/>
              <a:latin typeface="+mj-ea"/>
              <a:ea typeface="+mj-ea"/>
              <a:cs typeface="+mn-cs"/>
            </a:rPr>
            <a:t>1</a:t>
          </a:r>
          <a:r>
            <a:rPr lang="ja-JP" altLang="en-US" sz="1200" b="0" i="0" baseline="0">
              <a:effectLst/>
              <a:latin typeface="+mj-ea"/>
              <a:ea typeface="+mj-ea"/>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149677</xdr:colOff>
      <xdr:row>749</xdr:row>
      <xdr:rowOff>108857</xdr:rowOff>
    </xdr:from>
    <xdr:to>
      <xdr:col>13</xdr:col>
      <xdr:colOff>47624</xdr:colOff>
      <xdr:row>757</xdr:row>
      <xdr:rowOff>625929</xdr:rowOff>
    </xdr:to>
    <xdr:sp macro="" textlink="">
      <xdr:nvSpPr>
        <xdr:cNvPr id="35" name="矢印: 上向き折線 34">
          <a:extLst>
            <a:ext uri="{FF2B5EF4-FFF2-40B4-BE49-F238E27FC236}">
              <a16:creationId xmlns:a16="http://schemas.microsoft.com/office/drawing/2014/main" id="{F0D028E6-C4EF-44E5-8974-0246D379008A}"/>
            </a:ext>
          </a:extLst>
        </xdr:cNvPr>
        <xdr:cNvSpPr/>
      </xdr:nvSpPr>
      <xdr:spPr>
        <a:xfrm rot="5400000">
          <a:off x="411615" y="56575097"/>
          <a:ext cx="3660322" cy="918483"/>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v>
      </c>
      <c r="AT2" s="220"/>
      <c r="AU2" s="220"/>
      <c r="AV2" s="52" t="str">
        <f>IF(AW2="", "", "-")</f>
        <v/>
      </c>
      <c r="AW2" s="397"/>
      <c r="AX2" s="397"/>
    </row>
    <row r="3" spans="1:50" ht="21" customHeight="1" thickBot="1">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c r="A4" s="724" t="s">
        <v>25</v>
      </c>
      <c r="B4" s="725"/>
      <c r="C4" s="725"/>
      <c r="D4" s="725"/>
      <c r="E4" s="725"/>
      <c r="F4" s="725"/>
      <c r="G4" s="700" t="s">
        <v>622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623</v>
      </c>
      <c r="AF4" s="706"/>
      <c r="AG4" s="706"/>
      <c r="AH4" s="706"/>
      <c r="AI4" s="706"/>
      <c r="AJ4" s="706"/>
      <c r="AK4" s="706"/>
      <c r="AL4" s="706"/>
      <c r="AM4" s="706"/>
      <c r="AN4" s="706"/>
      <c r="AO4" s="706"/>
      <c r="AP4" s="707"/>
      <c r="AQ4" s="708" t="s">
        <v>2</v>
      </c>
      <c r="AR4" s="703"/>
      <c r="AS4" s="703"/>
      <c r="AT4" s="703"/>
      <c r="AU4" s="703"/>
      <c r="AV4" s="703"/>
      <c r="AW4" s="703"/>
      <c r="AX4" s="709"/>
    </row>
    <row r="5" spans="1:50" ht="51" customHeight="1">
      <c r="A5" s="710" t="s">
        <v>67</v>
      </c>
      <c r="B5" s="711"/>
      <c r="C5" s="711"/>
      <c r="D5" s="711"/>
      <c r="E5" s="711"/>
      <c r="F5" s="712"/>
      <c r="G5" s="558" t="s">
        <v>573</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625</v>
      </c>
      <c r="AF5" s="719"/>
      <c r="AG5" s="719"/>
      <c r="AH5" s="719"/>
      <c r="AI5" s="719"/>
      <c r="AJ5" s="719"/>
      <c r="AK5" s="719"/>
      <c r="AL5" s="719"/>
      <c r="AM5" s="719"/>
      <c r="AN5" s="719"/>
      <c r="AO5" s="719"/>
      <c r="AP5" s="720"/>
      <c r="AQ5" s="721" t="s">
        <v>626</v>
      </c>
      <c r="AR5" s="722"/>
      <c r="AS5" s="722"/>
      <c r="AT5" s="722"/>
      <c r="AU5" s="722"/>
      <c r="AV5" s="722"/>
      <c r="AW5" s="722"/>
      <c r="AX5" s="723"/>
    </row>
    <row r="6" spans="1:50" ht="39" customHeight="1">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5.25" customHeight="1">
      <c r="A7" s="828" t="s">
        <v>22</v>
      </c>
      <c r="B7" s="829"/>
      <c r="C7" s="829"/>
      <c r="D7" s="829"/>
      <c r="E7" s="829"/>
      <c r="F7" s="830"/>
      <c r="G7" s="831" t="s">
        <v>567</v>
      </c>
      <c r="H7" s="832"/>
      <c r="I7" s="832"/>
      <c r="J7" s="832"/>
      <c r="K7" s="832"/>
      <c r="L7" s="832"/>
      <c r="M7" s="832"/>
      <c r="N7" s="832"/>
      <c r="O7" s="832"/>
      <c r="P7" s="832"/>
      <c r="Q7" s="832"/>
      <c r="R7" s="832"/>
      <c r="S7" s="832"/>
      <c r="T7" s="832"/>
      <c r="U7" s="832"/>
      <c r="V7" s="832"/>
      <c r="W7" s="832"/>
      <c r="X7" s="833"/>
      <c r="Y7" s="395" t="s">
        <v>511</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8" t="s">
        <v>378</v>
      </c>
      <c r="B8" s="829"/>
      <c r="C8" s="829"/>
      <c r="D8" s="829"/>
      <c r="E8" s="829"/>
      <c r="F8" s="830"/>
      <c r="G8" s="223" t="str">
        <f>入力規則等!A28</f>
        <v>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c r="A9" s="145" t="s">
        <v>23</v>
      </c>
      <c r="B9" s="146"/>
      <c r="C9" s="146"/>
      <c r="D9" s="146"/>
      <c r="E9" s="146"/>
      <c r="F9" s="146"/>
      <c r="G9" s="572" t="s">
        <v>680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1" t="s">
        <v>30</v>
      </c>
      <c r="B10" s="742"/>
      <c r="C10" s="742"/>
      <c r="D10" s="742"/>
      <c r="E10" s="742"/>
      <c r="F10" s="742"/>
      <c r="G10" s="674" t="s">
        <v>681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39" t="s">
        <v>24</v>
      </c>
      <c r="B12" s="140"/>
      <c r="C12" s="140"/>
      <c r="D12" s="140"/>
      <c r="E12" s="140"/>
      <c r="F12" s="141"/>
      <c r="G12" s="680"/>
      <c r="H12" s="681"/>
      <c r="I12" s="681"/>
      <c r="J12" s="681"/>
      <c r="K12" s="681"/>
      <c r="L12" s="681"/>
      <c r="M12" s="681"/>
      <c r="N12" s="681"/>
      <c r="O12" s="681"/>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3"/>
    </row>
    <row r="13" spans="1:50" ht="21" customHeight="1">
      <c r="A13" s="142"/>
      <c r="B13" s="143"/>
      <c r="C13" s="143"/>
      <c r="D13" s="143"/>
      <c r="E13" s="143"/>
      <c r="F13" s="144"/>
      <c r="G13" s="744" t="s">
        <v>6</v>
      </c>
      <c r="H13" s="745"/>
      <c r="I13" s="637" t="s">
        <v>7</v>
      </c>
      <c r="J13" s="638"/>
      <c r="K13" s="638"/>
      <c r="L13" s="638"/>
      <c r="M13" s="638"/>
      <c r="N13" s="638"/>
      <c r="O13" s="639"/>
      <c r="P13" s="108" t="s">
        <v>567</v>
      </c>
      <c r="Q13" s="109"/>
      <c r="R13" s="109"/>
      <c r="S13" s="109"/>
      <c r="T13" s="109"/>
      <c r="U13" s="109"/>
      <c r="V13" s="110"/>
      <c r="W13" s="108">
        <v>30.6</v>
      </c>
      <c r="X13" s="109"/>
      <c r="Y13" s="109"/>
      <c r="Z13" s="109"/>
      <c r="AA13" s="109"/>
      <c r="AB13" s="109"/>
      <c r="AC13" s="110"/>
      <c r="AD13" s="108">
        <v>36.6</v>
      </c>
      <c r="AE13" s="109"/>
      <c r="AF13" s="109"/>
      <c r="AG13" s="109"/>
      <c r="AH13" s="109"/>
      <c r="AI13" s="109"/>
      <c r="AJ13" s="110"/>
      <c r="AK13" s="108">
        <v>32.1</v>
      </c>
      <c r="AL13" s="109"/>
      <c r="AM13" s="109"/>
      <c r="AN13" s="109"/>
      <c r="AO13" s="109"/>
      <c r="AP13" s="109"/>
      <c r="AQ13" s="110"/>
      <c r="AR13" s="105" t="s">
        <v>686</v>
      </c>
      <c r="AS13" s="106"/>
      <c r="AT13" s="106"/>
      <c r="AU13" s="106"/>
      <c r="AV13" s="106"/>
      <c r="AW13" s="106"/>
      <c r="AX13" s="394"/>
    </row>
    <row r="14" spans="1:50" ht="21" customHeight="1">
      <c r="A14" s="142"/>
      <c r="B14" s="143"/>
      <c r="C14" s="143"/>
      <c r="D14" s="143"/>
      <c r="E14" s="143"/>
      <c r="F14" s="144"/>
      <c r="G14" s="746"/>
      <c r="H14" s="747"/>
      <c r="I14" s="575" t="s">
        <v>8</v>
      </c>
      <c r="J14" s="631"/>
      <c r="K14" s="631"/>
      <c r="L14" s="631"/>
      <c r="M14" s="631"/>
      <c r="N14" s="631"/>
      <c r="O14" s="632"/>
      <c r="P14" s="108" t="s">
        <v>567</v>
      </c>
      <c r="Q14" s="109"/>
      <c r="R14" s="109"/>
      <c r="S14" s="109"/>
      <c r="T14" s="109"/>
      <c r="U14" s="109"/>
      <c r="V14" s="110"/>
      <c r="W14" s="108" t="s">
        <v>567</v>
      </c>
      <c r="X14" s="109"/>
      <c r="Y14" s="109"/>
      <c r="Z14" s="109"/>
      <c r="AA14" s="109"/>
      <c r="AB14" s="109"/>
      <c r="AC14" s="110"/>
      <c r="AD14" s="108" t="s">
        <v>624</v>
      </c>
      <c r="AE14" s="109"/>
      <c r="AF14" s="109"/>
      <c r="AG14" s="109"/>
      <c r="AH14" s="109"/>
      <c r="AI14" s="109"/>
      <c r="AJ14" s="110"/>
      <c r="AK14" s="108" t="s">
        <v>686</v>
      </c>
      <c r="AL14" s="109"/>
      <c r="AM14" s="109"/>
      <c r="AN14" s="109"/>
      <c r="AO14" s="109"/>
      <c r="AP14" s="109"/>
      <c r="AQ14" s="110"/>
      <c r="AR14" s="664"/>
      <c r="AS14" s="664"/>
      <c r="AT14" s="664"/>
      <c r="AU14" s="664"/>
      <c r="AV14" s="664"/>
      <c r="AW14" s="664"/>
      <c r="AX14" s="665"/>
    </row>
    <row r="15" spans="1:50" ht="21" customHeight="1">
      <c r="A15" s="142"/>
      <c r="B15" s="143"/>
      <c r="C15" s="143"/>
      <c r="D15" s="143"/>
      <c r="E15" s="143"/>
      <c r="F15" s="144"/>
      <c r="G15" s="746"/>
      <c r="H15" s="747"/>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686</v>
      </c>
      <c r="AL15" s="109"/>
      <c r="AM15" s="109"/>
      <c r="AN15" s="109"/>
      <c r="AO15" s="109"/>
      <c r="AP15" s="109"/>
      <c r="AQ15" s="110"/>
      <c r="AR15" s="108" t="s">
        <v>686</v>
      </c>
      <c r="AS15" s="109"/>
      <c r="AT15" s="109"/>
      <c r="AU15" s="109"/>
      <c r="AV15" s="109"/>
      <c r="AW15" s="109"/>
      <c r="AX15" s="630"/>
    </row>
    <row r="16" spans="1:50" ht="21" customHeight="1">
      <c r="A16" s="142"/>
      <c r="B16" s="143"/>
      <c r="C16" s="143"/>
      <c r="D16" s="143"/>
      <c r="E16" s="143"/>
      <c r="F16" s="144"/>
      <c r="G16" s="746"/>
      <c r="H16" s="747"/>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686</v>
      </c>
      <c r="AL16" s="109"/>
      <c r="AM16" s="109"/>
      <c r="AN16" s="109"/>
      <c r="AO16" s="109"/>
      <c r="AP16" s="109"/>
      <c r="AQ16" s="110"/>
      <c r="AR16" s="677"/>
      <c r="AS16" s="678"/>
      <c r="AT16" s="678"/>
      <c r="AU16" s="678"/>
      <c r="AV16" s="678"/>
      <c r="AW16" s="678"/>
      <c r="AX16" s="679"/>
    </row>
    <row r="17" spans="1:50" ht="24.75" customHeight="1">
      <c r="A17" s="142"/>
      <c r="B17" s="143"/>
      <c r="C17" s="143"/>
      <c r="D17" s="143"/>
      <c r="E17" s="143"/>
      <c r="F17" s="144"/>
      <c r="G17" s="746"/>
      <c r="H17" s="747"/>
      <c r="I17" s="575" t="s">
        <v>50</v>
      </c>
      <c r="J17" s="631"/>
      <c r="K17" s="631"/>
      <c r="L17" s="631"/>
      <c r="M17" s="631"/>
      <c r="N17" s="631"/>
      <c r="O17" s="632"/>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686</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30.6</v>
      </c>
      <c r="X18" s="115"/>
      <c r="Y18" s="115"/>
      <c r="Z18" s="115"/>
      <c r="AA18" s="115"/>
      <c r="AB18" s="115"/>
      <c r="AC18" s="116"/>
      <c r="AD18" s="114">
        <f>SUM(AD13:AJ17)</f>
        <v>36.6</v>
      </c>
      <c r="AE18" s="115"/>
      <c r="AF18" s="115"/>
      <c r="AG18" s="115"/>
      <c r="AH18" s="115"/>
      <c r="AI18" s="115"/>
      <c r="AJ18" s="116"/>
      <c r="AK18" s="114">
        <f>SUM(AK13:AQ17)</f>
        <v>32.1</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26.1</v>
      </c>
      <c r="X19" s="109"/>
      <c r="Y19" s="109"/>
      <c r="Z19" s="109"/>
      <c r="AA19" s="109"/>
      <c r="AB19" s="109"/>
      <c r="AC19" s="110"/>
      <c r="AD19" s="108">
        <v>31.4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0.8529411764705882</v>
      </c>
      <c r="X20" s="539"/>
      <c r="Y20" s="539"/>
      <c r="Z20" s="539"/>
      <c r="AA20" s="539"/>
      <c r="AB20" s="539"/>
      <c r="AC20" s="539"/>
      <c r="AD20" s="539">
        <f t="shared" ref="AD20" si="1">IF(AD18=0, "-", SUM(AD19)/AD18)</f>
        <v>0.85792349726775952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8" t="s">
        <v>478</v>
      </c>
      <c r="H21" s="929"/>
      <c r="I21" s="929"/>
      <c r="J21" s="929"/>
      <c r="K21" s="929"/>
      <c r="L21" s="929"/>
      <c r="M21" s="929"/>
      <c r="N21" s="929"/>
      <c r="O21" s="929"/>
      <c r="P21" s="539" t="str">
        <f>IF(P19=0, "-", SUM(P19)/SUM(P13,P14))</f>
        <v>-</v>
      </c>
      <c r="Q21" s="539"/>
      <c r="R21" s="539"/>
      <c r="S21" s="539"/>
      <c r="T21" s="539"/>
      <c r="U21" s="539"/>
      <c r="V21" s="539"/>
      <c r="W21" s="539">
        <f t="shared" ref="W21" si="2">IF(W19=0, "-", SUM(W19)/SUM(W13,W14))</f>
        <v>0.8529411764705882</v>
      </c>
      <c r="X21" s="539"/>
      <c r="Y21" s="539"/>
      <c r="Z21" s="539"/>
      <c r="AA21" s="539"/>
      <c r="AB21" s="539"/>
      <c r="AC21" s="539"/>
      <c r="AD21" s="539">
        <f t="shared" ref="AD21" si="3">IF(AD19=0, "-", SUM(AD19)/SUM(AD13,AD14))</f>
        <v>0.85792349726775952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575</v>
      </c>
      <c r="H23" s="187"/>
      <c r="I23" s="187"/>
      <c r="J23" s="187"/>
      <c r="K23" s="187"/>
      <c r="L23" s="187"/>
      <c r="M23" s="187"/>
      <c r="N23" s="187"/>
      <c r="O23" s="188"/>
      <c r="P23" s="105">
        <v>23.035</v>
      </c>
      <c r="Q23" s="106"/>
      <c r="R23" s="106"/>
      <c r="S23" s="106"/>
      <c r="T23" s="106"/>
      <c r="U23" s="106"/>
      <c r="V23" s="107"/>
      <c r="W23" s="105" t="s">
        <v>686</v>
      </c>
      <c r="X23" s="106"/>
      <c r="Y23" s="106"/>
      <c r="Z23" s="106"/>
      <c r="AA23" s="106"/>
      <c r="AB23" s="106"/>
      <c r="AC23" s="107"/>
      <c r="AD23" s="209" t="s">
        <v>687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576</v>
      </c>
      <c r="H24" s="190"/>
      <c r="I24" s="190"/>
      <c r="J24" s="190"/>
      <c r="K24" s="190"/>
      <c r="L24" s="190"/>
      <c r="M24" s="190"/>
      <c r="N24" s="190"/>
      <c r="O24" s="191"/>
      <c r="P24" s="108">
        <v>4.8940000000000001</v>
      </c>
      <c r="Q24" s="109"/>
      <c r="R24" s="109"/>
      <c r="S24" s="109"/>
      <c r="T24" s="109"/>
      <c r="U24" s="109"/>
      <c r="V24" s="110"/>
      <c r="W24" s="108" t="s">
        <v>686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577</v>
      </c>
      <c r="H25" s="190"/>
      <c r="I25" s="190"/>
      <c r="J25" s="190"/>
      <c r="K25" s="190"/>
      <c r="L25" s="190"/>
      <c r="M25" s="190"/>
      <c r="N25" s="190"/>
      <c r="O25" s="191"/>
      <c r="P25" s="108">
        <v>2.3330000000000002</v>
      </c>
      <c r="Q25" s="109"/>
      <c r="R25" s="109"/>
      <c r="S25" s="109"/>
      <c r="T25" s="109"/>
      <c r="U25" s="109"/>
      <c r="V25" s="110"/>
      <c r="W25" s="108" t="s">
        <v>686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578</v>
      </c>
      <c r="H26" s="190"/>
      <c r="I26" s="190"/>
      <c r="J26" s="190"/>
      <c r="K26" s="190"/>
      <c r="L26" s="190"/>
      <c r="M26" s="190"/>
      <c r="N26" s="190"/>
      <c r="O26" s="191"/>
      <c r="P26" s="108">
        <v>1.2130000000000001</v>
      </c>
      <c r="Q26" s="109"/>
      <c r="R26" s="109"/>
      <c r="S26" s="109"/>
      <c r="T26" s="109"/>
      <c r="U26" s="109"/>
      <c r="V26" s="110"/>
      <c r="W26" s="108" t="s">
        <v>686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579</v>
      </c>
      <c r="H27" s="190"/>
      <c r="I27" s="190"/>
      <c r="J27" s="190"/>
      <c r="K27" s="190"/>
      <c r="L27" s="190"/>
      <c r="M27" s="190"/>
      <c r="N27" s="190"/>
      <c r="O27" s="191"/>
      <c r="P27" s="108">
        <v>0.64600000000000002</v>
      </c>
      <c r="Q27" s="109"/>
      <c r="R27" s="109"/>
      <c r="S27" s="109"/>
      <c r="T27" s="109"/>
      <c r="U27" s="109"/>
      <c r="V27" s="110"/>
      <c r="W27" s="108" t="s">
        <v>686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-2.1000000000000796E-2</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32.1</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0" t="s">
        <v>354</v>
      </c>
      <c r="AR30" s="641"/>
      <c r="AS30" s="641"/>
      <c r="AT30" s="642"/>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32</v>
      </c>
      <c r="AV31" s="271"/>
      <c r="AW31" s="379" t="s">
        <v>300</v>
      </c>
      <c r="AX31" s="380"/>
    </row>
    <row r="32" spans="1:50" ht="30.75" customHeight="1">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492</v>
      </c>
      <c r="AC32" s="551"/>
      <c r="AD32" s="551"/>
      <c r="AE32" s="364">
        <v>67.5</v>
      </c>
      <c r="AF32" s="365"/>
      <c r="AG32" s="365"/>
      <c r="AH32" s="365"/>
      <c r="AI32" s="364" t="s">
        <v>567</v>
      </c>
      <c r="AJ32" s="365"/>
      <c r="AK32" s="365"/>
      <c r="AL32" s="365"/>
      <c r="AM32" s="364" t="s">
        <v>567</v>
      </c>
      <c r="AN32" s="365"/>
      <c r="AO32" s="365"/>
      <c r="AP32" s="365"/>
      <c r="AQ32" s="111" t="s">
        <v>567</v>
      </c>
      <c r="AR32" s="112"/>
      <c r="AS32" s="112"/>
      <c r="AT32" s="113"/>
      <c r="AU32" s="365" t="s">
        <v>567</v>
      </c>
      <c r="AV32" s="365"/>
      <c r="AW32" s="365"/>
      <c r="AX32" s="367"/>
    </row>
    <row r="33" spans="1:50" ht="30.7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t="s">
        <v>567</v>
      </c>
      <c r="AF33" s="365"/>
      <c r="AG33" s="365"/>
      <c r="AH33" s="365"/>
      <c r="AI33" s="364" t="s">
        <v>567</v>
      </c>
      <c r="AJ33" s="365"/>
      <c r="AK33" s="365"/>
      <c r="AL33" s="365"/>
      <c r="AM33" s="364" t="s">
        <v>567</v>
      </c>
      <c r="AN33" s="365"/>
      <c r="AO33" s="365"/>
      <c r="AP33" s="365"/>
      <c r="AQ33" s="111" t="s">
        <v>567</v>
      </c>
      <c r="AR33" s="112"/>
      <c r="AS33" s="112"/>
      <c r="AT33" s="113"/>
      <c r="AU33" s="365">
        <v>100</v>
      </c>
      <c r="AV33" s="365"/>
      <c r="AW33" s="365"/>
      <c r="AX33" s="367"/>
    </row>
    <row r="34" spans="1:50" ht="30.7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567</v>
      </c>
      <c r="AN34" s="365"/>
      <c r="AO34" s="365"/>
      <c r="AP34" s="365"/>
      <c r="AQ34" s="111" t="s">
        <v>567</v>
      </c>
      <c r="AR34" s="112"/>
      <c r="AS34" s="112"/>
      <c r="AT34" s="113"/>
      <c r="AU34" s="365" t="s">
        <v>567</v>
      </c>
      <c r="AV34" s="365"/>
      <c r="AW34" s="365"/>
      <c r="AX34" s="367"/>
    </row>
    <row r="35" spans="1:50" ht="23.25" customHeight="1">
      <c r="A35" s="899" t="s">
        <v>501</v>
      </c>
      <c r="B35" s="900"/>
      <c r="C35" s="900"/>
      <c r="D35" s="900"/>
      <c r="E35" s="900"/>
      <c r="F35" s="901"/>
      <c r="G35" s="905" t="s">
        <v>582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c r="A37" s="643" t="s">
        <v>473</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c r="A44" s="643" t="s">
        <v>473</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c r="A51" s="512" t="s">
        <v>473</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c r="A58" s="512" t="s">
        <v>473</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531</v>
      </c>
      <c r="AF65" s="369"/>
      <c r="AG65" s="369"/>
      <c r="AH65" s="370"/>
      <c r="AI65" s="368" t="s">
        <v>528</v>
      </c>
      <c r="AJ65" s="369"/>
      <c r="AK65" s="369"/>
      <c r="AL65" s="370"/>
      <c r="AM65" s="375" t="s">
        <v>523</v>
      </c>
      <c r="AN65" s="375"/>
      <c r="AO65" s="375"/>
      <c r="AP65" s="368"/>
      <c r="AQ65" s="869" t="s">
        <v>354</v>
      </c>
      <c r="AR65" s="865"/>
      <c r="AS65" s="865"/>
      <c r="AT65" s="866"/>
      <c r="AU65" s="978" t="s">
        <v>253</v>
      </c>
      <c r="AV65" s="978"/>
      <c r="AW65" s="978"/>
      <c r="AX65" s="979"/>
    </row>
    <row r="66" spans="1:50"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3" t="s">
        <v>504</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c r="A81" s="520"/>
      <c r="B81" s="851"/>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1" t="s">
        <v>584</v>
      </c>
      <c r="AC101" s="551"/>
      <c r="AD101" s="551"/>
      <c r="AE101" s="364" t="s">
        <v>567</v>
      </c>
      <c r="AF101" s="365"/>
      <c r="AG101" s="365"/>
      <c r="AH101" s="366"/>
      <c r="AI101" s="364">
        <v>4</v>
      </c>
      <c r="AJ101" s="365"/>
      <c r="AK101" s="365"/>
      <c r="AL101" s="366"/>
      <c r="AM101" s="364">
        <v>4</v>
      </c>
      <c r="AN101" s="365"/>
      <c r="AO101" s="365"/>
      <c r="AP101" s="366"/>
      <c r="AQ101" s="364" t="s">
        <v>567</v>
      </c>
      <c r="AR101" s="365"/>
      <c r="AS101" s="365"/>
      <c r="AT101" s="366"/>
      <c r="AU101" s="364" t="s">
        <v>690</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567</v>
      </c>
      <c r="AF102" s="358"/>
      <c r="AG102" s="358"/>
      <c r="AH102" s="358"/>
      <c r="AI102" s="358">
        <v>5</v>
      </c>
      <c r="AJ102" s="358"/>
      <c r="AK102" s="358"/>
      <c r="AL102" s="358"/>
      <c r="AM102" s="358">
        <v>4</v>
      </c>
      <c r="AN102" s="358"/>
      <c r="AO102" s="358"/>
      <c r="AP102" s="358"/>
      <c r="AQ102" s="816">
        <v>3</v>
      </c>
      <c r="AR102" s="817"/>
      <c r="AS102" s="817"/>
      <c r="AT102" s="818"/>
      <c r="AU102" s="816" t="s">
        <v>690</v>
      </c>
      <c r="AV102" s="817"/>
      <c r="AW102" s="817"/>
      <c r="AX102" s="818"/>
    </row>
    <row r="103" spans="1:60" ht="31.5" customHeight="1">
      <c r="A103" s="488" t="s">
        <v>475</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t="s">
        <v>567</v>
      </c>
      <c r="AF104" s="365"/>
      <c r="AG104" s="365"/>
      <c r="AH104" s="366"/>
      <c r="AI104" s="364">
        <v>2</v>
      </c>
      <c r="AJ104" s="365"/>
      <c r="AK104" s="365"/>
      <c r="AL104" s="366"/>
      <c r="AM104" s="364">
        <v>1</v>
      </c>
      <c r="AN104" s="365"/>
      <c r="AO104" s="365"/>
      <c r="AP104" s="366"/>
      <c r="AQ104" s="364" t="s">
        <v>567</v>
      </c>
      <c r="AR104" s="365"/>
      <c r="AS104" s="365"/>
      <c r="AT104" s="366"/>
      <c r="AU104" s="364" t="s">
        <v>690</v>
      </c>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t="s">
        <v>567</v>
      </c>
      <c r="AF105" s="358"/>
      <c r="AG105" s="358"/>
      <c r="AH105" s="358"/>
      <c r="AI105" s="358">
        <v>2</v>
      </c>
      <c r="AJ105" s="358"/>
      <c r="AK105" s="358"/>
      <c r="AL105" s="358"/>
      <c r="AM105" s="358">
        <v>1</v>
      </c>
      <c r="AN105" s="358"/>
      <c r="AO105" s="358"/>
      <c r="AP105" s="358"/>
      <c r="AQ105" s="364">
        <v>1</v>
      </c>
      <c r="AR105" s="365"/>
      <c r="AS105" s="365"/>
      <c r="AT105" s="366"/>
      <c r="AU105" s="816" t="s">
        <v>690</v>
      </c>
      <c r="AV105" s="817"/>
      <c r="AW105" s="817"/>
      <c r="AX105" s="818"/>
    </row>
    <row r="106" spans="1:60" ht="31.5" customHeight="1">
      <c r="A106" s="488" t="s">
        <v>475</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c r="A107" s="491"/>
      <c r="B107" s="492"/>
      <c r="C107" s="492"/>
      <c r="D107" s="492"/>
      <c r="E107" s="492"/>
      <c r="F107" s="493"/>
      <c r="G107" s="161" t="s">
        <v>587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8" t="s">
        <v>567</v>
      </c>
      <c r="AF107" s="358"/>
      <c r="AG107" s="358"/>
      <c r="AH107" s="358"/>
      <c r="AI107" s="358" t="s">
        <v>567</v>
      </c>
      <c r="AJ107" s="358"/>
      <c r="AK107" s="358"/>
      <c r="AL107" s="358"/>
      <c r="AM107" s="358">
        <v>1</v>
      </c>
      <c r="AN107" s="358"/>
      <c r="AO107" s="358"/>
      <c r="AP107" s="358"/>
      <c r="AQ107" s="364" t="s">
        <v>567</v>
      </c>
      <c r="AR107" s="365"/>
      <c r="AS107" s="365"/>
      <c r="AT107" s="366"/>
      <c r="AU107" s="364" t="s">
        <v>690</v>
      </c>
      <c r="AV107" s="365"/>
      <c r="AW107" s="365"/>
      <c r="AX107" s="366"/>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588</v>
      </c>
      <c r="AC108" s="407"/>
      <c r="AD108" s="408"/>
      <c r="AE108" s="358" t="s">
        <v>567</v>
      </c>
      <c r="AF108" s="358"/>
      <c r="AG108" s="358"/>
      <c r="AH108" s="358"/>
      <c r="AI108" s="358" t="s">
        <v>567</v>
      </c>
      <c r="AJ108" s="358"/>
      <c r="AK108" s="358"/>
      <c r="AL108" s="358"/>
      <c r="AM108" s="358">
        <v>1</v>
      </c>
      <c r="AN108" s="358"/>
      <c r="AO108" s="358"/>
      <c r="AP108" s="358"/>
      <c r="AQ108" s="364" t="s">
        <v>677</v>
      </c>
      <c r="AR108" s="365"/>
      <c r="AS108" s="365"/>
      <c r="AT108" s="366"/>
      <c r="AU108" s="816" t="s">
        <v>690</v>
      </c>
      <c r="AV108" s="817"/>
      <c r="AW108" s="817"/>
      <c r="AX108" s="818"/>
    </row>
    <row r="109" spans="1:60" ht="31.5" hidden="1" customHeight="1">
      <c r="A109" s="488" t="s">
        <v>475</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c r="A112" s="488" t="s">
        <v>475</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567</v>
      </c>
      <c r="AF116" s="358"/>
      <c r="AG116" s="358"/>
      <c r="AH116" s="358"/>
      <c r="AI116" s="358">
        <v>2293321</v>
      </c>
      <c r="AJ116" s="358"/>
      <c r="AK116" s="358"/>
      <c r="AL116" s="358"/>
      <c r="AM116" s="358">
        <v>3059338</v>
      </c>
      <c r="AN116" s="358"/>
      <c r="AO116" s="358"/>
      <c r="AP116" s="358"/>
      <c r="AQ116" s="364">
        <v>5198000</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567</v>
      </c>
      <c r="AF117" s="306"/>
      <c r="AG117" s="306"/>
      <c r="AH117" s="306"/>
      <c r="AI117" s="306" t="s">
        <v>592</v>
      </c>
      <c r="AJ117" s="306"/>
      <c r="AK117" s="306"/>
      <c r="AL117" s="306"/>
      <c r="AM117" s="306" t="s">
        <v>655</v>
      </c>
      <c r="AN117" s="306"/>
      <c r="AO117" s="306"/>
      <c r="AP117" s="306"/>
      <c r="AQ117" s="306" t="s">
        <v>656</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c r="A119" s="292"/>
      <c r="B119" s="293"/>
      <c r="C119" s="293"/>
      <c r="D119" s="293"/>
      <c r="E119" s="293"/>
      <c r="F119" s="294"/>
      <c r="G119" s="351" t="s">
        <v>593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590</v>
      </c>
      <c r="AC119" s="301"/>
      <c r="AD119" s="302"/>
      <c r="AE119" s="358" t="s">
        <v>567</v>
      </c>
      <c r="AF119" s="358"/>
      <c r="AG119" s="358"/>
      <c r="AH119" s="358"/>
      <c r="AI119" s="358">
        <v>4354268</v>
      </c>
      <c r="AJ119" s="358"/>
      <c r="AK119" s="358"/>
      <c r="AL119" s="358"/>
      <c r="AM119" s="358">
        <v>5920434</v>
      </c>
      <c r="AN119" s="358"/>
      <c r="AO119" s="358"/>
      <c r="AP119" s="358"/>
      <c r="AQ119" s="358">
        <v>7441000</v>
      </c>
      <c r="AR119" s="358"/>
      <c r="AS119" s="358"/>
      <c r="AT119" s="358"/>
      <c r="AU119" s="358"/>
      <c r="AV119" s="358"/>
      <c r="AW119" s="358"/>
      <c r="AX119" s="359"/>
    </row>
    <row r="120" spans="1:50"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567</v>
      </c>
      <c r="AF120" s="306"/>
      <c r="AG120" s="306"/>
      <c r="AH120" s="306"/>
      <c r="AI120" s="306" t="s">
        <v>595</v>
      </c>
      <c r="AJ120" s="306"/>
      <c r="AK120" s="306"/>
      <c r="AL120" s="306"/>
      <c r="AM120" s="306" t="s">
        <v>657</v>
      </c>
      <c r="AN120" s="306"/>
      <c r="AO120" s="306"/>
      <c r="AP120" s="306"/>
      <c r="AQ120" s="306" t="s">
        <v>678</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customHeight="1">
      <c r="A122" s="292"/>
      <c r="B122" s="293"/>
      <c r="C122" s="293"/>
      <c r="D122" s="293"/>
      <c r="E122" s="293"/>
      <c r="F122" s="294"/>
      <c r="G122" s="351" t="s">
        <v>596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590</v>
      </c>
      <c r="AC122" s="301"/>
      <c r="AD122" s="302"/>
      <c r="AE122" s="358" t="s">
        <v>567</v>
      </c>
      <c r="AF122" s="358"/>
      <c r="AG122" s="358"/>
      <c r="AH122" s="358"/>
      <c r="AI122" s="358" t="s">
        <v>567</v>
      </c>
      <c r="AJ122" s="358"/>
      <c r="AK122" s="358"/>
      <c r="AL122" s="358"/>
      <c r="AM122" s="358">
        <v>5160866</v>
      </c>
      <c r="AN122" s="358"/>
      <c r="AO122" s="358"/>
      <c r="AP122" s="358"/>
      <c r="AQ122" s="358" t="s">
        <v>627</v>
      </c>
      <c r="AR122" s="358"/>
      <c r="AS122" s="358"/>
      <c r="AT122" s="358"/>
      <c r="AU122" s="358"/>
      <c r="AV122" s="358"/>
      <c r="AW122" s="358"/>
      <c r="AX122" s="359"/>
    </row>
    <row r="123" spans="1:50" ht="46.5" customHeight="1" thickBo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597</v>
      </c>
      <c r="AC123" s="342"/>
      <c r="AD123" s="343"/>
      <c r="AE123" s="306" t="s">
        <v>567</v>
      </c>
      <c r="AF123" s="306"/>
      <c r="AG123" s="306"/>
      <c r="AH123" s="306"/>
      <c r="AI123" s="306" t="s">
        <v>567</v>
      </c>
      <c r="AJ123" s="306"/>
      <c r="AK123" s="306"/>
      <c r="AL123" s="306"/>
      <c r="AM123" s="306" t="s">
        <v>658</v>
      </c>
      <c r="AN123" s="306"/>
      <c r="AO123" s="306"/>
      <c r="AP123" s="306"/>
      <c r="AQ123" s="306" t="s">
        <v>628</v>
      </c>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c r="A125" s="292"/>
      <c r="B125" s="293"/>
      <c r="C125" s="293"/>
      <c r="D125" s="293"/>
      <c r="E125" s="293"/>
      <c r="F125" s="294"/>
      <c r="G125" s="351" t="s">
        <v>598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c r="A128" s="292"/>
      <c r="B128" s="293"/>
      <c r="C128" s="293"/>
      <c r="D128" s="293"/>
      <c r="E128" s="293"/>
      <c r="F128" s="294"/>
      <c r="G128" s="351" t="s">
        <v>598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5" t="s">
        <v>561</v>
      </c>
      <c r="B130" s="993"/>
      <c r="C130" s="992" t="s">
        <v>358</v>
      </c>
      <c r="D130" s="993"/>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6"/>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32</v>
      </c>
      <c r="AV133" s="136"/>
      <c r="AW133" s="137" t="s">
        <v>300</v>
      </c>
      <c r="AX133" s="138"/>
    </row>
    <row r="134" spans="1:50" ht="39.75" customHeight="1">
      <c r="A134" s="996"/>
      <c r="B134" s="252"/>
      <c r="C134" s="251"/>
      <c r="D134" s="252"/>
      <c r="E134" s="251"/>
      <c r="F134" s="314"/>
      <c r="G134" s="230" t="s">
        <v>691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t="s">
        <v>567</v>
      </c>
      <c r="AF134" s="112"/>
      <c r="AG134" s="112"/>
      <c r="AH134" s="112"/>
      <c r="AI134" s="266" t="s">
        <v>567</v>
      </c>
      <c r="AJ134" s="112"/>
      <c r="AK134" s="112"/>
      <c r="AL134" s="112"/>
      <c r="AM134" s="266">
        <v>10831</v>
      </c>
      <c r="AN134" s="587"/>
      <c r="AO134" s="587"/>
      <c r="AP134" s="588"/>
      <c r="AQ134" s="266" t="s">
        <v>567</v>
      </c>
      <c r="AR134" s="112"/>
      <c r="AS134" s="112"/>
      <c r="AT134" s="112"/>
      <c r="AU134" s="266" t="s">
        <v>567</v>
      </c>
      <c r="AV134" s="112"/>
      <c r="AW134" s="112"/>
      <c r="AX134" s="222"/>
    </row>
    <row r="135" spans="1:50" ht="39.75" customHeight="1">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567</v>
      </c>
      <c r="AF135" s="112"/>
      <c r="AG135" s="112"/>
      <c r="AH135" s="112"/>
      <c r="AI135" s="266" t="s">
        <v>567</v>
      </c>
      <c r="AJ135" s="112"/>
      <c r="AK135" s="112"/>
      <c r="AL135" s="112"/>
      <c r="AM135" s="266" t="s">
        <v>690</v>
      </c>
      <c r="AN135" s="112"/>
      <c r="AO135" s="112"/>
      <c r="AP135" s="112"/>
      <c r="AQ135" s="266" t="s">
        <v>567</v>
      </c>
      <c r="AR135" s="112"/>
      <c r="AS135" s="112"/>
      <c r="AT135" s="112"/>
      <c r="AU135" s="266">
        <v>9735</v>
      </c>
      <c r="AV135" s="112"/>
      <c r="AW135" s="112"/>
      <c r="AX135" s="222"/>
    </row>
    <row r="136" spans="1:50" ht="18.75" customHeight="1">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32</v>
      </c>
      <c r="AV137" s="136"/>
      <c r="AW137" s="137" t="s">
        <v>300</v>
      </c>
      <c r="AX137" s="138"/>
    </row>
    <row r="138" spans="1:50" ht="39.75" customHeight="1">
      <c r="A138" s="996"/>
      <c r="B138" s="252"/>
      <c r="C138" s="251"/>
      <c r="D138" s="252"/>
      <c r="E138" s="251"/>
      <c r="F138" s="314"/>
      <c r="G138" s="230" t="s">
        <v>692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600</v>
      </c>
      <c r="AC138" s="221"/>
      <c r="AD138" s="221"/>
      <c r="AE138" s="266" t="s">
        <v>567</v>
      </c>
      <c r="AF138" s="112"/>
      <c r="AG138" s="112"/>
      <c r="AH138" s="112"/>
      <c r="AI138" s="266" t="s">
        <v>567</v>
      </c>
      <c r="AJ138" s="112"/>
      <c r="AK138" s="112"/>
      <c r="AL138" s="112"/>
      <c r="AM138" s="266">
        <v>11309000</v>
      </c>
      <c r="AN138" s="587"/>
      <c r="AO138" s="587"/>
      <c r="AP138" s="588"/>
      <c r="AQ138" s="266" t="s">
        <v>567</v>
      </c>
      <c r="AR138" s="112"/>
      <c r="AS138" s="112"/>
      <c r="AT138" s="112"/>
      <c r="AU138" s="266" t="s">
        <v>567</v>
      </c>
      <c r="AV138" s="112"/>
      <c r="AW138" s="112"/>
      <c r="AX138" s="222"/>
    </row>
    <row r="139" spans="1:50" ht="39.75" customHeight="1">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600</v>
      </c>
      <c r="AC139" s="133"/>
      <c r="AD139" s="133"/>
      <c r="AE139" s="266" t="s">
        <v>567</v>
      </c>
      <c r="AF139" s="112"/>
      <c r="AG139" s="112"/>
      <c r="AH139" s="112"/>
      <c r="AI139" s="266" t="s">
        <v>567</v>
      </c>
      <c r="AJ139" s="112"/>
      <c r="AK139" s="112"/>
      <c r="AL139" s="112"/>
      <c r="AM139" s="266" t="s">
        <v>690</v>
      </c>
      <c r="AN139" s="112"/>
      <c r="AO139" s="112"/>
      <c r="AP139" s="112"/>
      <c r="AQ139" s="266" t="s">
        <v>567</v>
      </c>
      <c r="AR139" s="112"/>
      <c r="AS139" s="112"/>
      <c r="AT139" s="112"/>
      <c r="AU139" s="266">
        <v>2223978</v>
      </c>
      <c r="AV139" s="112"/>
      <c r="AW139" s="112"/>
      <c r="AX139" s="222"/>
    </row>
    <row r="140" spans="1:50" ht="18.75" hidden="1" customHeight="1">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6"/>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6"/>
      <c r="B430" s="252"/>
      <c r="C430" s="249" t="s">
        <v>557</v>
      </c>
      <c r="D430" s="250"/>
      <c r="E430" s="238" t="s">
        <v>541</v>
      </c>
      <c r="F430" s="448"/>
      <c r="G430" s="240" t="s">
        <v>374</v>
      </c>
      <c r="H430" s="158"/>
      <c r="I430" s="158"/>
      <c r="J430" s="241" t="s">
        <v>602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c r="A433" s="996"/>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604</v>
      </c>
      <c r="AF433" s="112"/>
      <c r="AG433" s="112"/>
      <c r="AH433" s="113"/>
      <c r="AI433" s="111" t="s">
        <v>602</v>
      </c>
      <c r="AJ433" s="112"/>
      <c r="AK433" s="112"/>
      <c r="AL433" s="112"/>
      <c r="AM433" s="111" t="s">
        <v>567</v>
      </c>
      <c r="AN433" s="112"/>
      <c r="AO433" s="112"/>
      <c r="AP433" s="113"/>
      <c r="AQ433" s="111" t="s">
        <v>602</v>
      </c>
      <c r="AR433" s="112"/>
      <c r="AS433" s="112"/>
      <c r="AT433" s="113"/>
      <c r="AU433" s="112" t="s">
        <v>602</v>
      </c>
      <c r="AV433" s="112"/>
      <c r="AW433" s="112"/>
      <c r="AX433" s="222"/>
    </row>
    <row r="434" spans="1:50" ht="23.25" customHeight="1">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603</v>
      </c>
      <c r="AC434" s="221"/>
      <c r="AD434" s="221"/>
      <c r="AE434" s="111" t="s">
        <v>602</v>
      </c>
      <c r="AF434" s="112"/>
      <c r="AG434" s="112"/>
      <c r="AH434" s="113"/>
      <c r="AI434" s="111" t="s">
        <v>604</v>
      </c>
      <c r="AJ434" s="112"/>
      <c r="AK434" s="112"/>
      <c r="AL434" s="112"/>
      <c r="AM434" s="111" t="s">
        <v>567</v>
      </c>
      <c r="AN434" s="112"/>
      <c r="AO434" s="112"/>
      <c r="AP434" s="113"/>
      <c r="AQ434" s="111" t="s">
        <v>602</v>
      </c>
      <c r="AR434" s="112"/>
      <c r="AS434" s="112"/>
      <c r="AT434" s="113"/>
      <c r="AU434" s="112" t="s">
        <v>602</v>
      </c>
      <c r="AV434" s="112"/>
      <c r="AW434" s="112"/>
      <c r="AX434" s="222"/>
    </row>
    <row r="435" spans="1:50" ht="23.25" customHeight="1">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602</v>
      </c>
      <c r="AJ435" s="112"/>
      <c r="AK435" s="112"/>
      <c r="AL435" s="112"/>
      <c r="AM435" s="111" t="s">
        <v>567</v>
      </c>
      <c r="AN435" s="112"/>
      <c r="AO435" s="112"/>
      <c r="AP435" s="113"/>
      <c r="AQ435" s="111" t="s">
        <v>602</v>
      </c>
      <c r="AR435" s="112"/>
      <c r="AS435" s="112"/>
      <c r="AT435" s="113"/>
      <c r="AU435" s="112" t="s">
        <v>604</v>
      </c>
      <c r="AV435" s="112"/>
      <c r="AW435" s="112"/>
      <c r="AX435" s="222"/>
    </row>
    <row r="436" spans="1:50" ht="18.75" hidden="1" customHeight="1">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562</v>
      </c>
      <c r="AV457" s="136"/>
      <c r="AW457" s="137" t="s">
        <v>300</v>
      </c>
      <c r="AX457" s="138"/>
    </row>
    <row r="458" spans="1:50" ht="23.25" customHeight="1">
      <c r="A458" s="996"/>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602</v>
      </c>
      <c r="AF458" s="112"/>
      <c r="AG458" s="112"/>
      <c r="AH458" s="112"/>
      <c r="AI458" s="111" t="s">
        <v>602</v>
      </c>
      <c r="AJ458" s="112"/>
      <c r="AK458" s="112"/>
      <c r="AL458" s="112"/>
      <c r="AM458" s="111" t="s">
        <v>567</v>
      </c>
      <c r="AN458" s="112"/>
      <c r="AO458" s="112"/>
      <c r="AP458" s="113"/>
      <c r="AQ458" s="111" t="s">
        <v>602</v>
      </c>
      <c r="AR458" s="112"/>
      <c r="AS458" s="112"/>
      <c r="AT458" s="113"/>
      <c r="AU458" s="112" t="s">
        <v>602</v>
      </c>
      <c r="AV458" s="112"/>
      <c r="AW458" s="112"/>
      <c r="AX458" s="222"/>
    </row>
    <row r="459" spans="1:50" ht="23.25" customHeight="1">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602</v>
      </c>
      <c r="AF459" s="112"/>
      <c r="AG459" s="112"/>
      <c r="AH459" s="113"/>
      <c r="AI459" s="111" t="s">
        <v>604</v>
      </c>
      <c r="AJ459" s="112"/>
      <c r="AK459" s="112"/>
      <c r="AL459" s="112"/>
      <c r="AM459" s="111" t="s">
        <v>567</v>
      </c>
      <c r="AN459" s="112"/>
      <c r="AO459" s="112"/>
      <c r="AP459" s="113"/>
      <c r="AQ459" s="111" t="s">
        <v>602</v>
      </c>
      <c r="AR459" s="112"/>
      <c r="AS459" s="112"/>
      <c r="AT459" s="113"/>
      <c r="AU459" s="112" t="s">
        <v>602</v>
      </c>
      <c r="AV459" s="112"/>
      <c r="AW459" s="112"/>
      <c r="AX459" s="222"/>
    </row>
    <row r="460" spans="1:50" ht="23.25" customHeight="1">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602</v>
      </c>
      <c r="AJ460" s="112"/>
      <c r="AK460" s="112"/>
      <c r="AL460" s="112"/>
      <c r="AM460" s="111" t="s">
        <v>567</v>
      </c>
      <c r="AN460" s="112"/>
      <c r="AO460" s="112"/>
      <c r="AP460" s="113"/>
      <c r="AQ460" s="111" t="s">
        <v>602</v>
      </c>
      <c r="AR460" s="112"/>
      <c r="AS460" s="112"/>
      <c r="AT460" s="113"/>
      <c r="AU460" s="112" t="s">
        <v>602</v>
      </c>
      <c r="AV460" s="112"/>
      <c r="AW460" s="112"/>
      <c r="AX460" s="222"/>
    </row>
    <row r="461" spans="1:50" ht="18.75" hidden="1" customHeight="1">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6"/>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46.5" customHeight="1" thickBot="1">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3.75" customHeight="1">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619</v>
      </c>
      <c r="AE702" s="898"/>
      <c r="AF702" s="898"/>
      <c r="AG702" s="887" t="s">
        <v>605</v>
      </c>
      <c r="AH702" s="888"/>
      <c r="AI702" s="888"/>
      <c r="AJ702" s="888"/>
      <c r="AK702" s="888"/>
      <c r="AL702" s="888"/>
      <c r="AM702" s="888"/>
      <c r="AN702" s="888"/>
      <c r="AO702" s="888"/>
      <c r="AP702" s="888"/>
      <c r="AQ702" s="888"/>
      <c r="AR702" s="888"/>
      <c r="AS702" s="888"/>
      <c r="AT702" s="888"/>
      <c r="AU702" s="888"/>
      <c r="AV702" s="888"/>
      <c r="AW702" s="888"/>
      <c r="AX702" s="889"/>
    </row>
    <row r="703" spans="1:50" ht="101.25" customHeight="1">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619</v>
      </c>
      <c r="AE703" s="155"/>
      <c r="AF703" s="155"/>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193.5" customHeight="1">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619</v>
      </c>
      <c r="AE704" s="586"/>
      <c r="AF704" s="586"/>
      <c r="AG704" s="428" t="s">
        <v>682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619</v>
      </c>
      <c r="AE705" s="735"/>
      <c r="AF705" s="735"/>
      <c r="AG705" s="160" t="s">
        <v>685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7"/>
      <c r="B706" s="772"/>
      <c r="C706" s="616"/>
      <c r="D706" s="617"/>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679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99" customHeight="1">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619</v>
      </c>
      <c r="AE708" s="670"/>
      <c r="AF708" s="670"/>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619</v>
      </c>
      <c r="AE709" s="155"/>
      <c r="AF709" s="155"/>
      <c r="AG709" s="666" t="s">
        <v>608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630</v>
      </c>
      <c r="AE710" s="155"/>
      <c r="AF710" s="155"/>
      <c r="AG710" s="666" t="s">
        <v>567</v>
      </c>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619</v>
      </c>
      <c r="AE711" s="155"/>
      <c r="AF711" s="155"/>
      <c r="AG711" s="666" t="s">
        <v>609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630</v>
      </c>
      <c r="AE712" s="586"/>
      <c r="AF712" s="586"/>
      <c r="AG712" s="596" t="s">
        <v>567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6" t="s">
        <v>567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630</v>
      </c>
      <c r="AE714" s="594"/>
      <c r="AF714" s="595"/>
      <c r="AG714" s="691" t="s">
        <v>567</v>
      </c>
      <c r="AH714" s="692"/>
      <c r="AI714" s="692"/>
      <c r="AJ714" s="692"/>
      <c r="AK714" s="692"/>
      <c r="AL714" s="692"/>
      <c r="AM714" s="692"/>
      <c r="AN714" s="692"/>
      <c r="AO714" s="692"/>
      <c r="AP714" s="692"/>
      <c r="AQ714" s="692"/>
      <c r="AR714" s="692"/>
      <c r="AS714" s="692"/>
      <c r="AT714" s="692"/>
      <c r="AU714" s="692"/>
      <c r="AV714" s="692"/>
      <c r="AW714" s="692"/>
      <c r="AX714" s="693"/>
    </row>
    <row r="715" spans="1:50" ht="39" customHeight="1">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619</v>
      </c>
      <c r="AE715" s="670"/>
      <c r="AF715" s="779"/>
      <c r="AG715" s="526" t="s">
        <v>610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619</v>
      </c>
      <c r="AE716" s="761"/>
      <c r="AF716" s="761"/>
      <c r="AG716" s="666" t="s">
        <v>611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619</v>
      </c>
      <c r="AE717" s="155"/>
      <c r="AF717" s="155"/>
      <c r="AG717" s="666" t="s">
        <v>612</v>
      </c>
      <c r="AH717" s="667"/>
      <c r="AI717" s="667"/>
      <c r="AJ717" s="667"/>
      <c r="AK717" s="667"/>
      <c r="AL717" s="667"/>
      <c r="AM717" s="667"/>
      <c r="AN717" s="667"/>
      <c r="AO717" s="667"/>
      <c r="AP717" s="667"/>
      <c r="AQ717" s="667"/>
      <c r="AR717" s="667"/>
      <c r="AS717" s="667"/>
      <c r="AT717" s="667"/>
      <c r="AU717" s="667"/>
      <c r="AV717" s="667"/>
      <c r="AW717" s="667"/>
      <c r="AX717" s="668"/>
    </row>
    <row r="718" spans="1:50" ht="42.75" customHeight="1">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619</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619</v>
      </c>
      <c r="AE719" s="670"/>
      <c r="AF719" s="670"/>
      <c r="AG719" s="160" t="s">
        <v>633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2"/>
      <c r="B721" s="653"/>
      <c r="C721" s="919" t="s">
        <v>631</v>
      </c>
      <c r="D721" s="920"/>
      <c r="E721" s="920"/>
      <c r="F721" s="921"/>
      <c r="G721" s="939"/>
      <c r="H721" s="940"/>
      <c r="I721" s="83" t="str">
        <f>IF(OR(G721="　", G721=""), "", "-")</f>
        <v/>
      </c>
      <c r="J721" s="918">
        <v>931</v>
      </c>
      <c r="K721" s="918"/>
      <c r="L721" s="83" t="str">
        <f>IF(M721="","","-")</f>
        <v/>
      </c>
      <c r="M721" s="84"/>
      <c r="N721" s="915" t="s">
        <v>632</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3" t="s">
        <v>48</v>
      </c>
      <c r="B726" s="624"/>
      <c r="C726" s="443" t="s">
        <v>53</v>
      </c>
      <c r="D726" s="581"/>
      <c r="E726" s="581"/>
      <c r="F726" s="582"/>
      <c r="G726" s="799" t="s">
        <v>634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5"/>
      <c r="B727" s="626"/>
      <c r="C727" s="697" t="s">
        <v>57</v>
      </c>
      <c r="D727" s="698"/>
      <c r="E727" s="698"/>
      <c r="F727" s="699"/>
      <c r="G727" s="797" t="s">
        <v>635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c r="A729" s="767" t="s">
        <v>688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94.5" customHeight="1" thickBot="1">
      <c r="A731" s="620" t="s">
        <v>693</v>
      </c>
      <c r="B731" s="621"/>
      <c r="C731" s="621"/>
      <c r="D731" s="621"/>
      <c r="E731" s="622"/>
      <c r="F731" s="682" t="s">
        <v>694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c r="A733" s="751" t="s">
        <v>689</v>
      </c>
      <c r="B733" s="752"/>
      <c r="C733" s="752"/>
      <c r="D733" s="752"/>
      <c r="E733" s="753"/>
      <c r="F733" s="768" t="s">
        <v>695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23" t="s">
        <v>545</v>
      </c>
      <c r="B737" s="124"/>
      <c r="C737" s="124"/>
      <c r="D737" s="125"/>
      <c r="E737" s="122" t="s">
        <v>567</v>
      </c>
      <c r="F737" s="122"/>
      <c r="G737" s="122"/>
      <c r="H737" s="122"/>
      <c r="I737" s="122"/>
      <c r="J737" s="122"/>
      <c r="K737" s="122"/>
      <c r="L737" s="122"/>
      <c r="M737" s="122"/>
      <c r="N737" s="101" t="s">
        <v>538</v>
      </c>
      <c r="O737" s="101"/>
      <c r="P737" s="101"/>
      <c r="Q737" s="101"/>
      <c r="R737" s="122" t="s">
        <v>567</v>
      </c>
      <c r="S737" s="122"/>
      <c r="T737" s="122"/>
      <c r="U737" s="122"/>
      <c r="V737" s="122"/>
      <c r="W737" s="122"/>
      <c r="X737" s="122"/>
      <c r="Y737" s="122"/>
      <c r="Z737" s="122"/>
      <c r="AA737" s="101" t="s">
        <v>537</v>
      </c>
      <c r="AB737" s="101"/>
      <c r="AC737" s="101"/>
      <c r="AD737" s="101"/>
      <c r="AE737" s="122" t="s">
        <v>614</v>
      </c>
      <c r="AF737" s="122"/>
      <c r="AG737" s="122"/>
      <c r="AH737" s="122"/>
      <c r="AI737" s="122"/>
      <c r="AJ737" s="122"/>
      <c r="AK737" s="122"/>
      <c r="AL737" s="122"/>
      <c r="AM737" s="122"/>
      <c r="AN737" s="101" t="s">
        <v>536</v>
      </c>
      <c r="AO737" s="101"/>
      <c r="AP737" s="101"/>
      <c r="AQ737" s="101"/>
      <c r="AR737" s="102" t="s">
        <v>615</v>
      </c>
      <c r="AS737" s="103"/>
      <c r="AT737" s="103"/>
      <c r="AU737" s="103"/>
      <c r="AV737" s="103"/>
      <c r="AW737" s="103"/>
      <c r="AX737" s="104"/>
      <c r="AY737" s="89"/>
      <c r="AZ737" s="89"/>
    </row>
    <row r="738" spans="1:52" ht="24.75" customHeight="1">
      <c r="A738" s="123" t="s">
        <v>535</v>
      </c>
      <c r="B738" s="124"/>
      <c r="C738" s="124"/>
      <c r="D738" s="125"/>
      <c r="E738" s="122" t="s">
        <v>616</v>
      </c>
      <c r="F738" s="122"/>
      <c r="G738" s="122"/>
      <c r="H738" s="122"/>
      <c r="I738" s="122"/>
      <c r="J738" s="122"/>
      <c r="K738" s="122"/>
      <c r="L738" s="122"/>
      <c r="M738" s="122"/>
      <c r="N738" s="101" t="s">
        <v>534</v>
      </c>
      <c r="O738" s="101"/>
      <c r="P738" s="101"/>
      <c r="Q738" s="101"/>
      <c r="R738" s="122" t="s">
        <v>617</v>
      </c>
      <c r="S738" s="122"/>
      <c r="T738" s="122"/>
      <c r="U738" s="122"/>
      <c r="V738" s="122"/>
      <c r="W738" s="122"/>
      <c r="X738" s="122"/>
      <c r="Y738" s="122"/>
      <c r="Z738" s="122"/>
      <c r="AA738" s="101" t="s">
        <v>533</v>
      </c>
      <c r="AB738" s="101"/>
      <c r="AC738" s="101"/>
      <c r="AD738" s="101"/>
      <c r="AE738" s="122" t="s">
        <v>618</v>
      </c>
      <c r="AF738" s="122"/>
      <c r="AG738" s="122"/>
      <c r="AH738" s="122"/>
      <c r="AI738" s="122"/>
      <c r="AJ738" s="122"/>
      <c r="AK738" s="122"/>
      <c r="AL738" s="122"/>
      <c r="AM738" s="122"/>
      <c r="AN738" s="101" t="s">
        <v>529</v>
      </c>
      <c r="AO738" s="101"/>
      <c r="AP738" s="101"/>
      <c r="AQ738" s="101"/>
      <c r="AR738" s="102" t="s">
        <v>659</v>
      </c>
      <c r="AS738" s="103"/>
      <c r="AT738" s="103"/>
      <c r="AU738" s="103"/>
      <c r="AV738" s="103"/>
      <c r="AW738" s="103"/>
      <c r="AX738" s="104"/>
    </row>
    <row r="739" spans="1:52" ht="24.75" customHeight="1" thickBot="1">
      <c r="A739" s="126" t="s">
        <v>525</v>
      </c>
      <c r="B739" s="127"/>
      <c r="C739" s="127"/>
      <c r="D739" s="128"/>
      <c r="E739" s="129" t="s">
        <v>565</v>
      </c>
      <c r="F739" s="117"/>
      <c r="G739" s="117"/>
      <c r="H739" s="93" t="str">
        <f>IF(E739="", "", "(")</f>
        <v>(</v>
      </c>
      <c r="I739" s="117"/>
      <c r="J739" s="117"/>
      <c r="K739" s="93" t="str">
        <f>IF(OR(I739="　", I739=""), "", "-")</f>
        <v/>
      </c>
      <c r="L739" s="118">
        <v>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507</v>
      </c>
      <c r="B779" s="763"/>
      <c r="C779" s="763"/>
      <c r="D779" s="763"/>
      <c r="E779" s="763"/>
      <c r="F779" s="764"/>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7.5" customHeight="1">
      <c r="A781" s="556"/>
      <c r="B781" s="765"/>
      <c r="C781" s="765"/>
      <c r="D781" s="765"/>
      <c r="E781" s="765"/>
      <c r="F781" s="766"/>
      <c r="G781" s="449" t="s">
        <v>636</v>
      </c>
      <c r="H781" s="450"/>
      <c r="I781" s="450"/>
      <c r="J781" s="450"/>
      <c r="K781" s="451"/>
      <c r="L781" s="452" t="s">
        <v>651</v>
      </c>
      <c r="M781" s="453"/>
      <c r="N781" s="453"/>
      <c r="O781" s="453"/>
      <c r="P781" s="453"/>
      <c r="Q781" s="453"/>
      <c r="R781" s="453"/>
      <c r="S781" s="453"/>
      <c r="T781" s="453"/>
      <c r="U781" s="453"/>
      <c r="V781" s="453"/>
      <c r="W781" s="453"/>
      <c r="X781" s="454"/>
      <c r="Y781" s="455">
        <v>1.2353970000000001</v>
      </c>
      <c r="Z781" s="456"/>
      <c r="AA781" s="456"/>
      <c r="AB781" s="557"/>
      <c r="AC781" s="449" t="s">
        <v>637</v>
      </c>
      <c r="AD781" s="450"/>
      <c r="AE781" s="450"/>
      <c r="AF781" s="450"/>
      <c r="AG781" s="451"/>
      <c r="AH781" s="452" t="s">
        <v>665</v>
      </c>
      <c r="AI781" s="453"/>
      <c r="AJ781" s="453"/>
      <c r="AK781" s="453"/>
      <c r="AL781" s="453"/>
      <c r="AM781" s="453"/>
      <c r="AN781" s="453"/>
      <c r="AO781" s="453"/>
      <c r="AP781" s="453"/>
      <c r="AQ781" s="453"/>
      <c r="AR781" s="453"/>
      <c r="AS781" s="453"/>
      <c r="AT781" s="454"/>
      <c r="AU781" s="455">
        <v>3.47</v>
      </c>
      <c r="AV781" s="456"/>
      <c r="AW781" s="456"/>
      <c r="AX781" s="457"/>
    </row>
    <row r="782" spans="1:50" ht="37.5" customHeight="1">
      <c r="A782" s="556"/>
      <c r="B782" s="765"/>
      <c r="C782" s="765"/>
      <c r="D782" s="765"/>
      <c r="E782" s="765"/>
      <c r="F782" s="766"/>
      <c r="G782" s="348" t="s">
        <v>637</v>
      </c>
      <c r="H782" s="349"/>
      <c r="I782" s="349"/>
      <c r="J782" s="349"/>
      <c r="K782" s="350"/>
      <c r="L782" s="401" t="s">
        <v>646</v>
      </c>
      <c r="M782" s="402"/>
      <c r="N782" s="402"/>
      <c r="O782" s="402"/>
      <c r="P782" s="402"/>
      <c r="Q782" s="402"/>
      <c r="R782" s="402"/>
      <c r="S782" s="402"/>
      <c r="T782" s="402"/>
      <c r="U782" s="402"/>
      <c r="V782" s="402"/>
      <c r="W782" s="402"/>
      <c r="X782" s="403"/>
      <c r="Y782" s="398">
        <v>1.0031950000000001</v>
      </c>
      <c r="Z782" s="399"/>
      <c r="AA782" s="399"/>
      <c r="AB782" s="405"/>
      <c r="AC782" s="348" t="s">
        <v>641</v>
      </c>
      <c r="AD782" s="349"/>
      <c r="AE782" s="349"/>
      <c r="AF782" s="349"/>
      <c r="AG782" s="350"/>
      <c r="AH782" s="401" t="s">
        <v>649</v>
      </c>
      <c r="AI782" s="402"/>
      <c r="AJ782" s="402"/>
      <c r="AK782" s="402"/>
      <c r="AL782" s="402"/>
      <c r="AM782" s="402"/>
      <c r="AN782" s="402"/>
      <c r="AO782" s="402"/>
      <c r="AP782" s="402"/>
      <c r="AQ782" s="402"/>
      <c r="AR782" s="402"/>
      <c r="AS782" s="402"/>
      <c r="AT782" s="403"/>
      <c r="AU782" s="398">
        <v>0.469169</v>
      </c>
      <c r="AV782" s="399"/>
      <c r="AW782" s="399"/>
      <c r="AX782" s="400"/>
    </row>
    <row r="783" spans="1:50" ht="37.5" customHeight="1">
      <c r="A783" s="556"/>
      <c r="B783" s="765"/>
      <c r="C783" s="765"/>
      <c r="D783" s="765"/>
      <c r="E783" s="765"/>
      <c r="F783" s="766"/>
      <c r="G783" s="348" t="s">
        <v>638</v>
      </c>
      <c r="H783" s="349"/>
      <c r="I783" s="349"/>
      <c r="J783" s="349"/>
      <c r="K783" s="350"/>
      <c r="L783" s="401" t="s">
        <v>647</v>
      </c>
      <c r="M783" s="402"/>
      <c r="N783" s="402"/>
      <c r="O783" s="402"/>
      <c r="P783" s="402"/>
      <c r="Q783" s="402"/>
      <c r="R783" s="402"/>
      <c r="S783" s="402"/>
      <c r="T783" s="402"/>
      <c r="U783" s="402"/>
      <c r="V783" s="402"/>
      <c r="W783" s="402"/>
      <c r="X783" s="403"/>
      <c r="Y783" s="398">
        <v>0.90149999999999997</v>
      </c>
      <c r="Z783" s="399"/>
      <c r="AA783" s="399"/>
      <c r="AB783" s="405"/>
      <c r="AC783" s="348" t="s">
        <v>639</v>
      </c>
      <c r="AD783" s="349"/>
      <c r="AE783" s="349"/>
      <c r="AF783" s="349"/>
      <c r="AG783" s="350"/>
      <c r="AH783" s="401" t="s">
        <v>666</v>
      </c>
      <c r="AI783" s="402"/>
      <c r="AJ783" s="402"/>
      <c r="AK783" s="402"/>
      <c r="AL783" s="402"/>
      <c r="AM783" s="402"/>
      <c r="AN783" s="402"/>
      <c r="AO783" s="402"/>
      <c r="AP783" s="402"/>
      <c r="AQ783" s="402"/>
      <c r="AR783" s="402"/>
      <c r="AS783" s="402"/>
      <c r="AT783" s="403"/>
      <c r="AU783" s="398">
        <v>0.32144800000000001</v>
      </c>
      <c r="AV783" s="399"/>
      <c r="AW783" s="399"/>
      <c r="AX783" s="400"/>
    </row>
    <row r="784" spans="1:50" ht="37.5" customHeight="1">
      <c r="A784" s="556"/>
      <c r="B784" s="765"/>
      <c r="C784" s="765"/>
      <c r="D784" s="765"/>
      <c r="E784" s="765"/>
      <c r="F784" s="766"/>
      <c r="G784" s="348" t="s">
        <v>639</v>
      </c>
      <c r="H784" s="349"/>
      <c r="I784" s="349"/>
      <c r="J784" s="349"/>
      <c r="K784" s="350"/>
      <c r="L784" s="401" t="s">
        <v>648</v>
      </c>
      <c r="M784" s="402"/>
      <c r="N784" s="402"/>
      <c r="O784" s="402"/>
      <c r="P784" s="402"/>
      <c r="Q784" s="402"/>
      <c r="R784" s="402"/>
      <c r="S784" s="402"/>
      <c r="T784" s="402"/>
      <c r="U784" s="402"/>
      <c r="V784" s="402"/>
      <c r="W784" s="402"/>
      <c r="X784" s="403"/>
      <c r="Y784" s="398">
        <v>0.69638999999999995</v>
      </c>
      <c r="Z784" s="399"/>
      <c r="AA784" s="399"/>
      <c r="AB784" s="405"/>
      <c r="AC784" s="348" t="s">
        <v>662</v>
      </c>
      <c r="AD784" s="349"/>
      <c r="AE784" s="349"/>
      <c r="AF784" s="349"/>
      <c r="AG784" s="350"/>
      <c r="AH784" s="401" t="s">
        <v>662</v>
      </c>
      <c r="AI784" s="402"/>
      <c r="AJ784" s="402"/>
      <c r="AK784" s="402"/>
      <c r="AL784" s="402"/>
      <c r="AM784" s="402"/>
      <c r="AN784" s="402"/>
      <c r="AO784" s="402"/>
      <c r="AP784" s="402"/>
      <c r="AQ784" s="402"/>
      <c r="AR784" s="402"/>
      <c r="AS784" s="402"/>
      <c r="AT784" s="403"/>
      <c r="AU784" s="398">
        <v>0.2888</v>
      </c>
      <c r="AV784" s="399"/>
      <c r="AW784" s="399"/>
      <c r="AX784" s="400"/>
    </row>
    <row r="785" spans="1:50" ht="37.5" customHeight="1">
      <c r="A785" s="556"/>
      <c r="B785" s="765"/>
      <c r="C785" s="765"/>
      <c r="D785" s="765"/>
      <c r="E785" s="765"/>
      <c r="F785" s="766"/>
      <c r="G785" s="348" t="s">
        <v>640</v>
      </c>
      <c r="H785" s="349"/>
      <c r="I785" s="349"/>
      <c r="J785" s="349"/>
      <c r="K785" s="350"/>
      <c r="L785" s="401" t="s">
        <v>646</v>
      </c>
      <c r="M785" s="402"/>
      <c r="N785" s="402"/>
      <c r="O785" s="402"/>
      <c r="P785" s="402"/>
      <c r="Q785" s="402"/>
      <c r="R785" s="402"/>
      <c r="S785" s="402"/>
      <c r="T785" s="402"/>
      <c r="U785" s="402"/>
      <c r="V785" s="402"/>
      <c r="W785" s="402"/>
      <c r="X785" s="403"/>
      <c r="Y785" s="398">
        <v>0.62098799999999998</v>
      </c>
      <c r="Z785" s="399"/>
      <c r="AA785" s="399"/>
      <c r="AB785" s="405"/>
      <c r="AC785" s="348" t="s">
        <v>636</v>
      </c>
      <c r="AD785" s="349"/>
      <c r="AE785" s="349"/>
      <c r="AF785" s="349"/>
      <c r="AG785" s="350"/>
      <c r="AH785" s="401" t="s">
        <v>667</v>
      </c>
      <c r="AI785" s="402"/>
      <c r="AJ785" s="402"/>
      <c r="AK785" s="402"/>
      <c r="AL785" s="402"/>
      <c r="AM785" s="402"/>
      <c r="AN785" s="402"/>
      <c r="AO785" s="402"/>
      <c r="AP785" s="402"/>
      <c r="AQ785" s="402"/>
      <c r="AR785" s="402"/>
      <c r="AS785" s="402"/>
      <c r="AT785" s="403"/>
      <c r="AU785" s="398">
        <v>0.27</v>
      </c>
      <c r="AV785" s="399"/>
      <c r="AW785" s="399"/>
      <c r="AX785" s="400"/>
    </row>
    <row r="786" spans="1:50" ht="37.5" customHeight="1">
      <c r="A786" s="556"/>
      <c r="B786" s="765"/>
      <c r="C786" s="765"/>
      <c r="D786" s="765"/>
      <c r="E786" s="765"/>
      <c r="F786" s="766"/>
      <c r="G786" s="348" t="s">
        <v>641</v>
      </c>
      <c r="H786" s="349"/>
      <c r="I786" s="349"/>
      <c r="J786" s="349"/>
      <c r="K786" s="350"/>
      <c r="L786" s="401" t="s">
        <v>649</v>
      </c>
      <c r="M786" s="402"/>
      <c r="N786" s="402"/>
      <c r="O786" s="402"/>
      <c r="P786" s="402"/>
      <c r="Q786" s="402"/>
      <c r="R786" s="402"/>
      <c r="S786" s="402"/>
      <c r="T786" s="402"/>
      <c r="U786" s="402"/>
      <c r="V786" s="402"/>
      <c r="W786" s="402"/>
      <c r="X786" s="403"/>
      <c r="Y786" s="398">
        <v>0.53822099999999995</v>
      </c>
      <c r="Z786" s="399"/>
      <c r="AA786" s="399"/>
      <c r="AB786" s="405"/>
      <c r="AC786" s="348" t="s">
        <v>638</v>
      </c>
      <c r="AD786" s="349"/>
      <c r="AE786" s="349"/>
      <c r="AF786" s="349"/>
      <c r="AG786" s="350"/>
      <c r="AH786" s="401" t="s">
        <v>668</v>
      </c>
      <c r="AI786" s="402"/>
      <c r="AJ786" s="402"/>
      <c r="AK786" s="402"/>
      <c r="AL786" s="402"/>
      <c r="AM786" s="402"/>
      <c r="AN786" s="402"/>
      <c r="AO786" s="402"/>
      <c r="AP786" s="402"/>
      <c r="AQ786" s="402"/>
      <c r="AR786" s="402"/>
      <c r="AS786" s="402"/>
      <c r="AT786" s="403"/>
      <c r="AU786" s="398">
        <v>0.14000000000000001</v>
      </c>
      <c r="AV786" s="399"/>
      <c r="AW786" s="399"/>
      <c r="AX786" s="400"/>
    </row>
    <row r="787" spans="1:50" ht="37.5" customHeight="1">
      <c r="A787" s="556"/>
      <c r="B787" s="765"/>
      <c r="C787" s="765"/>
      <c r="D787" s="765"/>
      <c r="E787" s="765"/>
      <c r="F787" s="766"/>
      <c r="G787" s="348" t="s">
        <v>642</v>
      </c>
      <c r="H787" s="349"/>
      <c r="I787" s="349"/>
      <c r="J787" s="349"/>
      <c r="K787" s="350"/>
      <c r="L787" s="401" t="s">
        <v>650</v>
      </c>
      <c r="M787" s="402"/>
      <c r="N787" s="402"/>
      <c r="O787" s="402"/>
      <c r="P787" s="402"/>
      <c r="Q787" s="402"/>
      <c r="R787" s="402"/>
      <c r="S787" s="402"/>
      <c r="T787" s="402"/>
      <c r="U787" s="402"/>
      <c r="V787" s="402"/>
      <c r="W787" s="402"/>
      <c r="X787" s="403"/>
      <c r="Y787" s="398">
        <v>0.33594000000000002</v>
      </c>
      <c r="Z787" s="399"/>
      <c r="AA787" s="399"/>
      <c r="AB787" s="405"/>
      <c r="AC787" s="348" t="s">
        <v>663</v>
      </c>
      <c r="AD787" s="349"/>
      <c r="AE787" s="349"/>
      <c r="AF787" s="349"/>
      <c r="AG787" s="350"/>
      <c r="AH787" s="401" t="s">
        <v>664</v>
      </c>
      <c r="AI787" s="402"/>
      <c r="AJ787" s="402"/>
      <c r="AK787" s="402"/>
      <c r="AL787" s="402"/>
      <c r="AM787" s="402"/>
      <c r="AN787" s="402"/>
      <c r="AO787" s="402"/>
      <c r="AP787" s="402"/>
      <c r="AQ787" s="402"/>
      <c r="AR787" s="402"/>
      <c r="AS787" s="402"/>
      <c r="AT787" s="403"/>
      <c r="AU787" s="398">
        <v>0.20144899999999999</v>
      </c>
      <c r="AV787" s="399"/>
      <c r="AW787" s="399"/>
      <c r="AX787" s="400"/>
    </row>
    <row r="788" spans="1:50" ht="37.5" customHeight="1">
      <c r="A788" s="556"/>
      <c r="B788" s="765"/>
      <c r="C788" s="765"/>
      <c r="D788" s="765"/>
      <c r="E788" s="765"/>
      <c r="F788" s="766"/>
      <c r="G788" s="348" t="s">
        <v>645</v>
      </c>
      <c r="H788" s="349"/>
      <c r="I788" s="349"/>
      <c r="J788" s="349"/>
      <c r="K788" s="350"/>
      <c r="L788" s="401" t="s">
        <v>652</v>
      </c>
      <c r="M788" s="402"/>
      <c r="N788" s="402"/>
      <c r="O788" s="402"/>
      <c r="P788" s="402"/>
      <c r="Q788" s="402"/>
      <c r="R788" s="402"/>
      <c r="S788" s="402"/>
      <c r="T788" s="402"/>
      <c r="U788" s="402"/>
      <c r="V788" s="402"/>
      <c r="W788" s="402"/>
      <c r="X788" s="403"/>
      <c r="Y788" s="398">
        <v>0.187996</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5"/>
    </row>
    <row r="789" spans="1:50" ht="37.5" customHeight="1">
      <c r="A789" s="556"/>
      <c r="B789" s="765"/>
      <c r="C789" s="765"/>
      <c r="D789" s="765"/>
      <c r="E789" s="765"/>
      <c r="F789" s="766"/>
      <c r="G789" s="348" t="s">
        <v>683</v>
      </c>
      <c r="H789" s="349"/>
      <c r="I789" s="349"/>
      <c r="J789" s="349"/>
      <c r="K789" s="350"/>
      <c r="L789" s="401" t="s">
        <v>653</v>
      </c>
      <c r="M789" s="402"/>
      <c r="N789" s="402"/>
      <c r="O789" s="402"/>
      <c r="P789" s="402"/>
      <c r="Q789" s="402"/>
      <c r="R789" s="402"/>
      <c r="S789" s="402"/>
      <c r="T789" s="402"/>
      <c r="U789" s="402"/>
      <c r="V789" s="402"/>
      <c r="W789" s="402"/>
      <c r="X789" s="403"/>
      <c r="Y789" s="398">
        <v>0.20710999999999999</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5"/>
    </row>
    <row r="790" spans="1:50" ht="37.5" customHeight="1">
      <c r="A790" s="556"/>
      <c r="B790" s="765"/>
      <c r="C790" s="765"/>
      <c r="D790" s="765"/>
      <c r="E790" s="765"/>
      <c r="F790" s="766"/>
      <c r="G790" s="348" t="s">
        <v>644</v>
      </c>
      <c r="H790" s="349"/>
      <c r="I790" s="349"/>
      <c r="J790" s="349"/>
      <c r="K790" s="350"/>
      <c r="L790" s="401" t="s">
        <v>660</v>
      </c>
      <c r="M790" s="402"/>
      <c r="N790" s="402"/>
      <c r="O790" s="402"/>
      <c r="P790" s="402"/>
      <c r="Q790" s="402"/>
      <c r="R790" s="402"/>
      <c r="S790" s="402"/>
      <c r="T790" s="402"/>
      <c r="U790" s="402"/>
      <c r="V790" s="402"/>
      <c r="W790" s="402"/>
      <c r="X790" s="403"/>
      <c r="Y790" s="398">
        <v>0.19814200000000001</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7.5" customHeight="1">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5.9248789999999998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5.1608659999999995</v>
      </c>
      <c r="AV791" s="415"/>
      <c r="AW791" s="415"/>
      <c r="AX791" s="417"/>
    </row>
    <row r="792" spans="1:50" ht="24.75" hidden="1" customHeight="1">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63" customHeight="1">
      <c r="A837" s="404">
        <v>1</v>
      </c>
      <c r="B837" s="404">
        <v>1</v>
      </c>
      <c r="C837" s="424" t="s">
        <v>670</v>
      </c>
      <c r="D837" s="418"/>
      <c r="E837" s="418"/>
      <c r="F837" s="418"/>
      <c r="G837" s="418"/>
      <c r="H837" s="418"/>
      <c r="I837" s="418"/>
      <c r="J837" s="419">
        <v>1010405007299</v>
      </c>
      <c r="K837" s="420"/>
      <c r="L837" s="420"/>
      <c r="M837" s="420"/>
      <c r="N837" s="420"/>
      <c r="O837" s="420"/>
      <c r="P837" s="425" t="s">
        <v>654</v>
      </c>
      <c r="Q837" s="317"/>
      <c r="R837" s="317"/>
      <c r="S837" s="317"/>
      <c r="T837" s="317"/>
      <c r="U837" s="317"/>
      <c r="V837" s="317"/>
      <c r="W837" s="317"/>
      <c r="X837" s="317"/>
      <c r="Y837" s="318">
        <v>5.9204340000000002</v>
      </c>
      <c r="Z837" s="319"/>
      <c r="AA837" s="319"/>
      <c r="AB837" s="320"/>
      <c r="AC837" s="328" t="s">
        <v>497</v>
      </c>
      <c r="AD837" s="423"/>
      <c r="AE837" s="423"/>
      <c r="AF837" s="423"/>
      <c r="AG837" s="423"/>
      <c r="AH837" s="421">
        <v>2</v>
      </c>
      <c r="AI837" s="422"/>
      <c r="AJ837" s="422"/>
      <c r="AK837" s="422"/>
      <c r="AL837" s="325">
        <v>100</v>
      </c>
      <c r="AM837" s="326"/>
      <c r="AN837" s="326"/>
      <c r="AO837" s="327"/>
      <c r="AP837" s="321" t="s">
        <v>684</v>
      </c>
      <c r="AQ837" s="321"/>
      <c r="AR837" s="321"/>
      <c r="AS837" s="321"/>
      <c r="AT837" s="321"/>
      <c r="AU837" s="321"/>
      <c r="AV837" s="321"/>
      <c r="AW837" s="321"/>
      <c r="AX837" s="321"/>
    </row>
    <row r="838" spans="1:50" ht="63" customHeight="1">
      <c r="A838" s="404">
        <v>2</v>
      </c>
      <c r="B838" s="404">
        <v>1</v>
      </c>
      <c r="C838" s="424" t="s">
        <v>671</v>
      </c>
      <c r="D838" s="418"/>
      <c r="E838" s="418"/>
      <c r="F838" s="418"/>
      <c r="G838" s="418"/>
      <c r="H838" s="418"/>
      <c r="I838" s="418"/>
      <c r="J838" s="419">
        <v>9120005004067</v>
      </c>
      <c r="K838" s="420"/>
      <c r="L838" s="420"/>
      <c r="M838" s="420"/>
      <c r="N838" s="420"/>
      <c r="O838" s="420"/>
      <c r="P838" s="425" t="s">
        <v>676</v>
      </c>
      <c r="Q838" s="317"/>
      <c r="R838" s="317"/>
      <c r="S838" s="317"/>
      <c r="T838" s="317"/>
      <c r="U838" s="317"/>
      <c r="V838" s="317"/>
      <c r="W838" s="317"/>
      <c r="X838" s="317"/>
      <c r="Y838" s="318">
        <v>3.2728790000000001</v>
      </c>
      <c r="Z838" s="319"/>
      <c r="AA838" s="319"/>
      <c r="AB838" s="320"/>
      <c r="AC838" s="328" t="s">
        <v>497</v>
      </c>
      <c r="AD838" s="328"/>
      <c r="AE838" s="328"/>
      <c r="AF838" s="328"/>
      <c r="AG838" s="328"/>
      <c r="AH838" s="421">
        <v>8</v>
      </c>
      <c r="AI838" s="422"/>
      <c r="AJ838" s="422"/>
      <c r="AK838" s="422"/>
      <c r="AL838" s="325">
        <v>100</v>
      </c>
      <c r="AM838" s="326"/>
      <c r="AN838" s="326"/>
      <c r="AO838" s="327"/>
      <c r="AP838" s="321" t="s">
        <v>684</v>
      </c>
      <c r="AQ838" s="321"/>
      <c r="AR838" s="321"/>
      <c r="AS838" s="321"/>
      <c r="AT838" s="321"/>
      <c r="AU838" s="321"/>
      <c r="AV838" s="321"/>
      <c r="AW838" s="321"/>
      <c r="AX838" s="321"/>
    </row>
    <row r="839" spans="1:50" ht="63" customHeight="1">
      <c r="A839" s="404">
        <v>3</v>
      </c>
      <c r="B839" s="404">
        <v>1</v>
      </c>
      <c r="C839" s="424" t="s">
        <v>673</v>
      </c>
      <c r="D839" s="418"/>
      <c r="E839" s="418"/>
      <c r="F839" s="418"/>
      <c r="G839" s="418"/>
      <c r="H839" s="418"/>
      <c r="I839" s="418"/>
      <c r="J839" s="419">
        <v>4230005003054</v>
      </c>
      <c r="K839" s="420"/>
      <c r="L839" s="420"/>
      <c r="M839" s="420"/>
      <c r="N839" s="420"/>
      <c r="O839" s="420"/>
      <c r="P839" s="425" t="s">
        <v>676</v>
      </c>
      <c r="Q839" s="317"/>
      <c r="R839" s="317"/>
      <c r="S839" s="317"/>
      <c r="T839" s="317"/>
      <c r="U839" s="317"/>
      <c r="V839" s="317"/>
      <c r="W839" s="317"/>
      <c r="X839" s="317"/>
      <c r="Y839" s="318">
        <v>3.2481599999999999</v>
      </c>
      <c r="Z839" s="319"/>
      <c r="AA839" s="319"/>
      <c r="AB839" s="320"/>
      <c r="AC839" s="328" t="s">
        <v>497</v>
      </c>
      <c r="AD839" s="328"/>
      <c r="AE839" s="328"/>
      <c r="AF839" s="328"/>
      <c r="AG839" s="328"/>
      <c r="AH839" s="323">
        <v>8</v>
      </c>
      <c r="AI839" s="324"/>
      <c r="AJ839" s="324"/>
      <c r="AK839" s="324"/>
      <c r="AL839" s="325">
        <v>100</v>
      </c>
      <c r="AM839" s="326"/>
      <c r="AN839" s="326"/>
      <c r="AO839" s="327"/>
      <c r="AP839" s="321" t="s">
        <v>684</v>
      </c>
      <c r="AQ839" s="321"/>
      <c r="AR839" s="321"/>
      <c r="AS839" s="321"/>
      <c r="AT839" s="321"/>
      <c r="AU839" s="321"/>
      <c r="AV839" s="321"/>
      <c r="AW839" s="321"/>
      <c r="AX839" s="321"/>
    </row>
    <row r="840" spans="1:50" ht="63" customHeight="1">
      <c r="A840" s="404">
        <v>4</v>
      </c>
      <c r="B840" s="404">
        <v>1</v>
      </c>
      <c r="C840" s="424" t="s">
        <v>674</v>
      </c>
      <c r="D840" s="418"/>
      <c r="E840" s="418"/>
      <c r="F840" s="418"/>
      <c r="G840" s="418"/>
      <c r="H840" s="418"/>
      <c r="I840" s="418"/>
      <c r="J840" s="419">
        <v>6010005002381</v>
      </c>
      <c r="K840" s="420"/>
      <c r="L840" s="420"/>
      <c r="M840" s="420"/>
      <c r="N840" s="420"/>
      <c r="O840" s="420"/>
      <c r="P840" s="425" t="s">
        <v>676</v>
      </c>
      <c r="Q840" s="317"/>
      <c r="R840" s="317"/>
      <c r="S840" s="317"/>
      <c r="T840" s="317"/>
      <c r="U840" s="317"/>
      <c r="V840" s="317"/>
      <c r="W840" s="317"/>
      <c r="X840" s="317"/>
      <c r="Y840" s="318">
        <v>3.1110039999999999</v>
      </c>
      <c r="Z840" s="319"/>
      <c r="AA840" s="319"/>
      <c r="AB840" s="320"/>
      <c r="AC840" s="328" t="s">
        <v>497</v>
      </c>
      <c r="AD840" s="328"/>
      <c r="AE840" s="328"/>
      <c r="AF840" s="328"/>
      <c r="AG840" s="328"/>
      <c r="AH840" s="323">
        <v>8</v>
      </c>
      <c r="AI840" s="324"/>
      <c r="AJ840" s="324"/>
      <c r="AK840" s="324"/>
      <c r="AL840" s="325">
        <v>100</v>
      </c>
      <c r="AM840" s="326"/>
      <c r="AN840" s="326"/>
      <c r="AO840" s="327"/>
      <c r="AP840" s="321" t="s">
        <v>684</v>
      </c>
      <c r="AQ840" s="321"/>
      <c r="AR840" s="321"/>
      <c r="AS840" s="321"/>
      <c r="AT840" s="321"/>
      <c r="AU840" s="321"/>
      <c r="AV840" s="321"/>
      <c r="AW840" s="321"/>
      <c r="AX840" s="321"/>
    </row>
    <row r="841" spans="1:50" ht="63" customHeight="1">
      <c r="A841" s="404">
        <v>5</v>
      </c>
      <c r="B841" s="404">
        <v>1</v>
      </c>
      <c r="C841" s="424" t="s">
        <v>675</v>
      </c>
      <c r="D841" s="418"/>
      <c r="E841" s="418"/>
      <c r="F841" s="418"/>
      <c r="G841" s="418"/>
      <c r="H841" s="418"/>
      <c r="I841" s="418"/>
      <c r="J841" s="419">
        <v>6370005003385</v>
      </c>
      <c r="K841" s="420"/>
      <c r="L841" s="420"/>
      <c r="M841" s="420"/>
      <c r="N841" s="420"/>
      <c r="O841" s="420"/>
      <c r="P841" s="425" t="s">
        <v>676</v>
      </c>
      <c r="Q841" s="317"/>
      <c r="R841" s="317"/>
      <c r="S841" s="317"/>
      <c r="T841" s="317"/>
      <c r="U841" s="317"/>
      <c r="V841" s="317"/>
      <c r="W841" s="317"/>
      <c r="X841" s="317"/>
      <c r="Y841" s="318">
        <v>2.6053069999999998</v>
      </c>
      <c r="Z841" s="319"/>
      <c r="AA841" s="319"/>
      <c r="AB841" s="320"/>
      <c r="AC841" s="322" t="s">
        <v>497</v>
      </c>
      <c r="AD841" s="322"/>
      <c r="AE841" s="322"/>
      <c r="AF841" s="322"/>
      <c r="AG841" s="322"/>
      <c r="AH841" s="323">
        <v>8</v>
      </c>
      <c r="AI841" s="324"/>
      <c r="AJ841" s="324"/>
      <c r="AK841" s="324"/>
      <c r="AL841" s="325">
        <v>100</v>
      </c>
      <c r="AM841" s="326"/>
      <c r="AN841" s="326"/>
      <c r="AO841" s="327"/>
      <c r="AP841" s="321" t="s">
        <v>684</v>
      </c>
      <c r="AQ841" s="321"/>
      <c r="AR841" s="321"/>
      <c r="AS841" s="321"/>
      <c r="AT841" s="321"/>
      <c r="AU841" s="321"/>
      <c r="AV841" s="321"/>
      <c r="AW841" s="321"/>
      <c r="AX841" s="321"/>
    </row>
    <row r="842" spans="1:50" ht="63" hidden="1" customHeight="1">
      <c r="A842" s="404">
        <v>6</v>
      </c>
      <c r="B842" s="404">
        <v>1</v>
      </c>
      <c r="C842" s="424"/>
      <c r="D842" s="418"/>
      <c r="E842" s="418"/>
      <c r="F842" s="418"/>
      <c r="G842" s="418"/>
      <c r="H842" s="418"/>
      <c r="I842" s="418"/>
      <c r="J842" s="419"/>
      <c r="K842" s="420"/>
      <c r="L842" s="420"/>
      <c r="M842" s="420"/>
      <c r="N842" s="420"/>
      <c r="O842" s="420"/>
      <c r="P842" s="425"/>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63"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63"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63"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63"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9.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63" customHeight="1">
      <c r="A870" s="404">
        <v>1</v>
      </c>
      <c r="B870" s="404">
        <v>1</v>
      </c>
      <c r="C870" s="418" t="s">
        <v>669</v>
      </c>
      <c r="D870" s="418"/>
      <c r="E870" s="418"/>
      <c r="F870" s="418"/>
      <c r="G870" s="418"/>
      <c r="H870" s="418"/>
      <c r="I870" s="418"/>
      <c r="J870" s="419">
        <v>5010002052348</v>
      </c>
      <c r="K870" s="420"/>
      <c r="L870" s="420"/>
      <c r="M870" s="420"/>
      <c r="N870" s="420"/>
      <c r="O870" s="420"/>
      <c r="P870" s="317" t="s">
        <v>672</v>
      </c>
      <c r="Q870" s="317"/>
      <c r="R870" s="317"/>
      <c r="S870" s="317"/>
      <c r="T870" s="317"/>
      <c r="U870" s="317"/>
      <c r="V870" s="317"/>
      <c r="W870" s="317"/>
      <c r="X870" s="317"/>
      <c r="Y870" s="318">
        <v>5.1608660000000004</v>
      </c>
      <c r="Z870" s="319"/>
      <c r="AA870" s="319"/>
      <c r="AB870" s="320"/>
      <c r="AC870" s="328" t="s">
        <v>494</v>
      </c>
      <c r="AD870" s="423"/>
      <c r="AE870" s="423"/>
      <c r="AF870" s="423"/>
      <c r="AG870" s="423"/>
      <c r="AH870" s="421">
        <v>1</v>
      </c>
      <c r="AI870" s="422"/>
      <c r="AJ870" s="422"/>
      <c r="AK870" s="422"/>
      <c r="AL870" s="325">
        <v>94</v>
      </c>
      <c r="AM870" s="326"/>
      <c r="AN870" s="326"/>
      <c r="AO870" s="327"/>
      <c r="AP870" s="321" t="s">
        <v>684</v>
      </c>
      <c r="AQ870" s="321"/>
      <c r="AR870" s="321"/>
      <c r="AS870" s="321"/>
      <c r="AT870" s="321"/>
      <c r="AU870" s="321"/>
      <c r="AV870" s="321"/>
      <c r="AW870" s="321"/>
      <c r="AX870" s="321"/>
    </row>
    <row r="871" spans="1:50" ht="63"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63"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63"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63"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63"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63"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63"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63"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63"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12.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customHeight="1">
      <c r="A1102" s="404">
        <v>1</v>
      </c>
      <c r="B1102" s="404">
        <v>1</v>
      </c>
      <c r="C1102" s="895"/>
      <c r="D1102" s="895"/>
      <c r="E1102" s="261" t="s">
        <v>568</v>
      </c>
      <c r="F1102" s="894"/>
      <c r="G1102" s="894"/>
      <c r="H1102" s="894"/>
      <c r="I1102" s="894"/>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87 AU781 AU790">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U788:AU789">
    <cfRule type="expression" dxfId="701" priority="1">
      <formula>IF(RIGHT(TEXT(AU788,"0.#"),1)=".",FALSE,TRUE)</formula>
    </cfRule>
    <cfRule type="expression" dxfId="700" priority="2">
      <formula>IF(RIGHT(TEXT(AU788,"0.#"),1)=".",TRUE,FALSE)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79" max="49" man="1"/>
    <brk id="699" max="49" man="1"/>
    <brk id="727"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619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t="s">
        <v>619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19"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552</v>
      </c>
      <c r="AF2" s="998"/>
      <c r="AG2" s="998"/>
      <c r="AH2" s="998"/>
      <c r="AI2" s="998" t="s">
        <v>549</v>
      </c>
      <c r="AJ2" s="998"/>
      <c r="AK2" s="998"/>
      <c r="AL2" s="998"/>
      <c r="AM2" s="998" t="s">
        <v>523</v>
      </c>
      <c r="AN2" s="998"/>
      <c r="AO2" s="998"/>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553</v>
      </c>
      <c r="AF9" s="998"/>
      <c r="AG9" s="998"/>
      <c r="AH9" s="998"/>
      <c r="AI9" s="998" t="s">
        <v>549</v>
      </c>
      <c r="AJ9" s="998"/>
      <c r="AK9" s="998"/>
      <c r="AL9" s="998"/>
      <c r="AM9" s="998" t="s">
        <v>523</v>
      </c>
      <c r="AN9" s="998"/>
      <c r="AO9" s="998"/>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552</v>
      </c>
      <c r="AF16" s="998"/>
      <c r="AG16" s="998"/>
      <c r="AH16" s="998"/>
      <c r="AI16" s="998" t="s">
        <v>550</v>
      </c>
      <c r="AJ16" s="998"/>
      <c r="AK16" s="998"/>
      <c r="AL16" s="998"/>
      <c r="AM16" s="998" t="s">
        <v>523</v>
      </c>
      <c r="AN16" s="998"/>
      <c r="AO16" s="998"/>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554</v>
      </c>
      <c r="AF23" s="998"/>
      <c r="AG23" s="998"/>
      <c r="AH23" s="998"/>
      <c r="AI23" s="998" t="s">
        <v>549</v>
      </c>
      <c r="AJ23" s="998"/>
      <c r="AK23" s="998"/>
      <c r="AL23" s="998"/>
      <c r="AM23" s="998" t="s">
        <v>523</v>
      </c>
      <c r="AN23" s="998"/>
      <c r="AO23" s="998"/>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552</v>
      </c>
      <c r="AF30" s="998"/>
      <c r="AG30" s="998"/>
      <c r="AH30" s="998"/>
      <c r="AI30" s="998" t="s">
        <v>549</v>
      </c>
      <c r="AJ30" s="998"/>
      <c r="AK30" s="998"/>
      <c r="AL30" s="998"/>
      <c r="AM30" s="998" t="s">
        <v>547</v>
      </c>
      <c r="AN30" s="998"/>
      <c r="AO30" s="998"/>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554</v>
      </c>
      <c r="AF37" s="998"/>
      <c r="AG37" s="998"/>
      <c r="AH37" s="998"/>
      <c r="AI37" s="998" t="s">
        <v>551</v>
      </c>
      <c r="AJ37" s="998"/>
      <c r="AK37" s="998"/>
      <c r="AL37" s="998"/>
      <c r="AM37" s="998" t="s">
        <v>548</v>
      </c>
      <c r="AN37" s="998"/>
      <c r="AO37" s="998"/>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552</v>
      </c>
      <c r="AF44" s="998"/>
      <c r="AG44" s="998"/>
      <c r="AH44" s="998"/>
      <c r="AI44" s="998" t="s">
        <v>549</v>
      </c>
      <c r="AJ44" s="998"/>
      <c r="AK44" s="998"/>
      <c r="AL44" s="998"/>
      <c r="AM44" s="998" t="s">
        <v>523</v>
      </c>
      <c r="AN44" s="998"/>
      <c r="AO44" s="998"/>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552</v>
      </c>
      <c r="AF51" s="998"/>
      <c r="AG51" s="998"/>
      <c r="AH51" s="998"/>
      <c r="AI51" s="998" t="s">
        <v>549</v>
      </c>
      <c r="AJ51" s="998"/>
      <c r="AK51" s="998"/>
      <c r="AL51" s="998"/>
      <c r="AM51" s="998" t="s">
        <v>523</v>
      </c>
      <c r="AN51" s="998"/>
      <c r="AO51" s="998"/>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552</v>
      </c>
      <c r="AF58" s="998"/>
      <c r="AG58" s="998"/>
      <c r="AH58" s="998"/>
      <c r="AI58" s="998" t="s">
        <v>549</v>
      </c>
      <c r="AJ58" s="998"/>
      <c r="AK58" s="998"/>
      <c r="AL58" s="998"/>
      <c r="AM58" s="998" t="s">
        <v>523</v>
      </c>
      <c r="AN58" s="998"/>
      <c r="AO58" s="998"/>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552</v>
      </c>
      <c r="AF65" s="998"/>
      <c r="AG65" s="998"/>
      <c r="AH65" s="998"/>
      <c r="AI65" s="998" t="s">
        <v>549</v>
      </c>
      <c r="AJ65" s="998"/>
      <c r="AK65" s="998"/>
      <c r="AL65" s="998"/>
      <c r="AM65" s="998" t="s">
        <v>523</v>
      </c>
      <c r="AN65" s="998"/>
      <c r="AO65" s="998"/>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5" t="s">
        <v>28</v>
      </c>
      <c r="B2" s="1036"/>
      <c r="C2" s="1036"/>
      <c r="D2" s="1036"/>
      <c r="E2" s="1036"/>
      <c r="F2" s="1037"/>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2019-08-21T02:49:55Z</cp:lastPrinted>
  <dcterms:created xsi:type="dcterms:W3CDTF">2012-03-13T00:50:25Z</dcterms:created>
  <dcterms:modified xsi:type="dcterms:W3CDTF">2019-09-03T01:55:33Z</dcterms:modified>
</cp:coreProperties>
</file>