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637B27FF-B0B6-4477-B355-0659EC0D903A}" xr6:coauthVersionLast="36" xr6:coauthVersionMax="36" xr10:uidLastSave="{00000000-0000-0000-0000-000000000000}"/>
  <bookViews>
    <workbookView xWindow="229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<sst xmlns="http://schemas.openxmlformats.org/spreadsheetml/2006/main" count="2881" uniqueCount="656">
  <si>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</si>
  <si>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</si>
  <si>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</si>
  <si>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</si>
  <si>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</si>
  <si>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</si>
  <si>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</si>
  <si>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</si>
  <si>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</si>
  <si>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</si>
  <si>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</si>
  <si>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</si>
  <si>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</si>
  <si>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</si>
  <si>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</si>
  <si>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</si>
  <si>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</si>
  <si>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</si>
  <si>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</si>
  <si>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</si>
  <si>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</si>
  <si>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</si>
  <si>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</si>
  <si>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</si>
  <si>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</si>
  <si>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</si>
  <si>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</si>
  <si>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</si>
  <si>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</si>
  <si>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</si>
  <si>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</si>
  <si>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</si>
  <si>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</si>
  <si>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</si>
  <si>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</si>
  <si>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</si>
  <si>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</si>
  <si>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</si>
  <si>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</si>
  <si>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</si>
  <si>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</si>
  <si>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</si>
  <si>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</si>
  <si>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</si>
  <si>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</si>
  <si>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</si>
  <si>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</si>
  <si>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</si>
  <si>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</si>
  <si>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</si>
  <si>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</si>
  <si>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</si>
  <si>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</si>
  <si>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</si>
  <si>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</si>
  <si>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</si>
  <si>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</si>
  <si>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</si>
  <si>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</si>
  <si>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</si>
  <si>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</si>
  <si>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</si>
  <si>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</si>
  <si>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</si>
  <si>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</si>
  <si>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</si>
  <si>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</si>
  <si>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</si>
  <si>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</si>
  <si>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</si>
  <si>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</si>
  <si>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</si>
  <si>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</si>
  <si>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</si>
  <si>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</si>
  <si>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</si>
  <si>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</si>
  <si>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</si>
  <si>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</si>
  <si>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</si>
  <si>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</si>
  <si>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</si>
  <si>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</si>
  <si>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</si>
  <si>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</si>
  <si>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</si>
  <si>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</si>
  <si>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</si>
  <si>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</si>
  <si>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</si>
  <si>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</si>
  <si>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</si>
  <si>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</si>
  <si>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</si>
  <si>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</si>
  <si>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</si>
  <si>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</si>
  <si>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</si>
  <si>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</si>
  <si>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</si>
  <si>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</si>
  <si>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</si>
  <si>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</si>
  <si>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</si>
  <si>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</si>
  <si>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</si>
  <si>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</si>
  <si>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</si>
  <si>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</si>
  <si>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</si>
  <si>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</si>
  <si>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</si>
  <si>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</si>
  <si>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</si>
  <si>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</si>
  <si>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</si>
  <si>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</si>
  <si>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</si>
  <si>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</si>
  <si>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</si>
  <si>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</si>
  <si>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</si>
  <si>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</si>
  <si>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</si>
  <si>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</si>
  <si>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</si>
  <si>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</si>
  <si>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</si>
  <si>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</si>
  <si>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</si>
  <si>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</si>
  <si>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</si>
  <si>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</si>
  <si>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</si>
  <si>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</si>
  <si>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</si>
  <si>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</si>
  <si>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</si>
  <si>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</si>
  <si>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</si>
  <si>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</si>
  <si>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</si>
  <si>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</si>
  <si>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</si>
  <si>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</si>
  <si>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</si>
  <si>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</si>
  <si>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</si>
  <si>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</si>
  <si>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</si>
  <si>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</si>
  <si>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</si>
  <si>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</si>
  <si>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</si>
  <si>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</si>
  <si>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</si>
  <si>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</si>
  <si>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</si>
  <si>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</si>
  <si>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</si>
  <si>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</si>
  <si>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</si>
  <si>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</si>
  <si>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</si>
  <si>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</si>
  <si>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</si>
  <si>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</si>
  <si>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</si>
  <si>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</si>
  <si>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</si>
  <si>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</si>
  <si>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</si>
  <si>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</si>
  <si>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</si>
  <si>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</si>
  <si>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</si>
  <si>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</si>
  <si>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</si>
  <si>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</si>
  <si>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</si>
  <si>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</si>
  <si>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</si>
  <si>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</si>
  <si>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</si>
  <si>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</si>
  <si>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</si>
  <si>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</si>
  <si>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</si>
  <si>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</si>
  <si>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</si>
  <si>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</si>
  <si>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</si>
  <si>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</si>
  <si>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</si>
  <si>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</si>
  <si>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</si>
  <si>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</si>
  <si>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</si>
  <si>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</si>
  <si>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</si>
  <si>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</si>
  <si>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</si>
  <si>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</si>
  <si>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</si>
  <si>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</si>
  <si>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</si>
  <si>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</si>
  <si>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</si>
  <si>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</si>
  <si>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</si>
  <si>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</si>
  <si>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</si>
  <si>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</si>
  <si>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</si>
  <si>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</si>
  <si>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</si>
  <si>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</si>
  <si>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</si>
  <si>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</si>
  <si>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</si>
  <si>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</si>
  <si>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</si>
  <si>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</si>
  <si>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</si>
  <si>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</si>
  <si>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</si>
  <si>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</si>
  <si>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</si>
  <si>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</si>
  <si>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</si>
  <si>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</si>
  <si>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</si>
  <si>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</si>
  <si>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</si>
  <si>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</si>
  <si>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</si>
  <si>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</si>
  <si>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</si>
  <si>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</si>
  <si>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</si>
  <si>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</si>
  <si>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</si>
  <si>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</si>
  <si>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</si>
  <si>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</si>
  <si>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</si>
  <si>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</si>
  <si>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</si>
  <si>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</si>
  <si>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</si>
  <si>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</si>
  <si>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</si>
  <si>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</si>
  <si>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</si>
  <si>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</si>
  <si>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</si>
  <si>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</si>
  <si>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</si>
  <si>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</si>
  <si>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</si>
  <si>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</si>
  <si>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</si>
  <si>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</si>
  <si>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</si>
  <si>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</si>
  <si>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</si>
  <si>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</si>
  <si>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</si>
  <si>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</si>
  <si>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</si>
  <si>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</si>
  <si>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</si>
  <si>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</si>
  <si>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</si>
  <si>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</si>
  <si>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</si>
  <si>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</si>
  <si>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</si>
  <si>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</si>
  <si>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</si>
  <si>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</si>
  <si>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</si>
  <si>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</si>
  <si>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</si>
  <si>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</si>
  <si>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</si>
  <si>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</si>
  <si>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</si>
  <si>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</si>
  <si>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</si>
  <si>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</si>
  <si>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</si>
  <si>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</si>
  <si>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</si>
  <si>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</si>
  <si>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</si>
  <si>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</si>
  <si>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</si>
  <si>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</si>
  <si>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</si>
  <si>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</si>
  <si>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</si>
  <si>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</si>
  <si>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</si>
  <si>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</si>
  <si>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</si>
  <si>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</si>
  <si>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</si>
  <si>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</si>
  <si>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</si>
  <si>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</si>
  <si>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</si>
  <si>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</si>
  <si>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</si>
  <si>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</si>
  <si>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</si>
  <si>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</si>
  <si>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</si>
  <si>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</si>
  <si>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</si>
  <si>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</si>
  <si>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</si>
  <si>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</si>
  <si>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</si>
  <si>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</si>
  <si>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</si>
  <si>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</si>
  <si>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</si>
  <si>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</si>
  <si>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</si>
  <si>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</si>
  <si>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</si>
  <si>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</si>
  <si>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</si>
  <si>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</si>
  <si>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</si>
  <si>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</si>
  <si>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</si>
  <si>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</si>
  <si>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</si>
  <si>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</si>
  <si>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</si>
  <si>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</si>
  <si>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</si>
  <si>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</si>
  <si>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</si>
  <si>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</si>
  <si>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</si>
  <si>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</si>
  <si>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</si>
  <si>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</si>
  <si>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</si>
  <si>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</si>
  <si>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</si>
  <si>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</si>
  <si>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</si>
  <si>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</si>
  <si>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</si>
  <si>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</si>
  <si>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</si>
  <si>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</si>
  <si>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</si>
  <si>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</si>
  <si>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</si>
  <si>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</si>
  <si>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</si>
  <si>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</si>
  <si>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</si>
  <si>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</si>
  <si>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</si>
  <si>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</si>
  <si>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</si>
  <si>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</si>
  <si>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</si>
  <si>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</si>
  <si>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</si>
  <si>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</si>
  <si>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</si>
  <si>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</si>
  <si>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</si>
  <si>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</si>
  <si>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</si>
  <si>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</si>
  <si>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</si>
  <si>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</si>
  <si>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</si>
  <si>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</si>
  <si>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</si>
  <si>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</si>
  <si>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</si>
  <si>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</si>
  <si>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</si>
  <si>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</si>
  <si>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</si>
  <si>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</si>
  <si>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</si>
  <si>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</si>
  <si>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</si>
  <si>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</si>
  <si>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</si>
  <si>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</si>
  <si>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</si>
  <si>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</si>
  <si>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</si>
  <si>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</si>
  <si>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</si>
  <si>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</si>
  <si>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</si>
  <si>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</si>
  <si>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</si>
  <si>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</si>
  <si>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</si>
  <si>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</si>
  <si>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</si>
  <si>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</si>
  <si>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</si>
  <si>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</si>
  <si>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</si>
  <si>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</si>
  <si>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</si>
  <si>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</si>
  <si>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</si>
  <si>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</si>
  <si>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</si>
  <si>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</si>
  <si>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</si>
  <si>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</si>
  <si>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</si>
  <si>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</si>
  <si>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</si>
  <si>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</si>
  <si>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</si>
  <si>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</si>
  <si>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</si>
  <si>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</si>
  <si>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</si>
  <si>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</si>
  <si>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</si>
  <si>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</si>
  <si>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</si>
  <si>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</si>
  <si>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</si>
  <si>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</si>
  <si>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</si>
  <si>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</si>
  <si>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</si>
  <si>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</si>
  <si>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</si>
  <si>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</si>
  <si>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</si>
  <si>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</si>
  <si>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</si>
  <si>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</si>
  <si>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</si>
  <si>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</si>
  <si>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</si>
  <si>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</si>
  <si>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</si>
  <si>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</si>
  <si>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</si>
  <si>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</si>
  <si>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</si>
  <si>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</si>
  <si>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</si>
  <si>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</si>
  <si>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</si>
  <si>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</si>
  <si>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</si>
  <si>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</si>
  <si>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</si>
  <si>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</si>
  <si>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</si>
  <si>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</si>
  <si>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</si>
  <si>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</si>
  <si>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</si>
  <si>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</si>
  <si>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</si>
  <si>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</si>
  <si>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</si>
  <si>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</si>
  <si>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</si>
  <si>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</si>
  <si>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</si>
  <si>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</si>
  <si>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</si>
  <si>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</si>
  <si>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</si>
  <si>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</si>
  <si>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</si>
  <si>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</si>
  <si>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</si>
  <si>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</si>
  <si>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</si>
  <si>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</si>
  <si>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</si>
  <si>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</si>
  <si>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</si>
  <si>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</si>
  <si>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</si>
  <si>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</si>
  <si>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</si>
  <si>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</si>
  <si>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</si>
  <si>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</si>
  <si>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</si>
  <si>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</si>
  <si>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</si>
  <si>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</si>
  <si>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</si>
  <si>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</si>
  <si>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</si>
  <si>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</si>
  <si>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</si>
  <si>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</si>
  <si>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</si>
  <si>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</si>
  <si>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</si>
  <si>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</si>
  <si>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</si>
  <si>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</si>
  <si>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</si>
  <si>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</si>
  <si>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</si>
  <si>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</si>
  <si>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</si>
  <si>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</si>
  <si>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</si>
  <si>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</si>
  <si>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</si>
  <si>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</si>
  <si>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</si>
  <si>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</si>
  <si>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</si>
  <si>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</si>
  <si>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</si>
  <si>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</si>
  <si>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</si>
  <si>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</si>
  <si>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</si>
  <si>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</si>
  <si>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</si>
  <si>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</si>
  <si>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</si>
  <si>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</si>
  <si>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</si>
  <si>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</si>
  <si>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</si>
  <si>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</si>
  <si>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</si>
  <si>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</si>
  <si>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</si>
  <si>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</si>
  <si>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</si>
  <si>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</si>
  <si>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</si>
  <si>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</si>
  <si>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</si>
  <si>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</si>
  <si>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</si>
  <si>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</si>
  <si>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</si>
  <si>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</si>
  <si>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</si>
  <si>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</si>
  <si>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</si>
  <si>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</si>
  <si>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</si>
  <si>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</si>
  <si>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</si>
  <si>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</si>
  <si>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</si>
  <si>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</si>
  <si>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</si>
  <si>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</si>
  <si>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</si>
  <si>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平成２９年度</t>
    <phoneticPr fontId="5"/>
  </si>
  <si>
    <t>平成３３年度</t>
    <phoneticPr fontId="5"/>
  </si>
  <si>
    <t>-</t>
    <phoneticPr fontId="5"/>
  </si>
  <si>
    <t>第5期科学技術基本計画（平成28年1月22日　閣議決定）</t>
    <phoneticPr fontId="5"/>
  </si>
  <si>
    <t>数学・数理科学の持つ力を活用し、諸科学・産業が抱える問題の背後にある本質的な構造にまで掘り下げた研究を促進することで、従来のイノベーションの概念を超える異次元のイノベーション（アドバンストイノベーション）が実現され、我が国の国際競争力強化に資することが期待される。このため、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t>
    <phoneticPr fontId="5"/>
  </si>
  <si>
    <t>全国の大学等における数学・数理科学と諸科学・産業との協働による研究拠点の力を結集できる全国的なネットワークを幹事拠点を中心に構築することにより、各拠点の情報や協働に取り組む数学・数理科学研究者の専門分野・研究実績等の情報を集約・分析し、重点化連携分野を中心に数学・数理科学の応用事例や数理的手法・理論の訴求活動を行う。そして、数学・数理科学を活用することで解決が期待される問題を発掘し、その問題の解決にふさわしい数学・数理科学研究者とのマッチングのための議論の場の設定等を通じて研究テーマの具体化を図り、問題を抱える諸科学・産業と数学・数理科学研究者との協働による研究を促進するとともに、得られた成果やノウハウ等の各拠点への水平展開を図る。</t>
    <phoneticPr fontId="5"/>
  </si>
  <si>
    <t>-</t>
    <phoneticPr fontId="5"/>
  </si>
  <si>
    <t>科学技術試験研究委託費</t>
    <phoneticPr fontId="5"/>
  </si>
  <si>
    <t>諸謝金</t>
  </si>
  <si>
    <t>職員旅費</t>
  </si>
  <si>
    <t>委員等旅費</t>
  </si>
  <si>
    <t>庁費</t>
  </si>
  <si>
    <t>諸科学・産業と数学者との共同研究等への発展</t>
    <phoneticPr fontId="5"/>
  </si>
  <si>
    <t>諸科学・産業と数学者との共同研究等の方向性が示された件数</t>
    <phoneticPr fontId="5"/>
  </si>
  <si>
    <t>件</t>
    <phoneticPr fontId="5"/>
  </si>
  <si>
    <t>諸科学・産業と数学者の適切なマッチングを図るために両者が集まり議論する場を実施した件数</t>
    <phoneticPr fontId="5"/>
  </si>
  <si>
    <t>件</t>
    <phoneticPr fontId="5"/>
  </si>
  <si>
    <t>科学技術試験研究委託費の執行額／活動指標　　　　　　　　　　　　　　</t>
    <phoneticPr fontId="5"/>
  </si>
  <si>
    <t>百万円</t>
    <phoneticPr fontId="5"/>
  </si>
  <si>
    <t>百万円/回</t>
    <phoneticPr fontId="5"/>
  </si>
  <si>
    <t>30/34</t>
    <phoneticPr fontId="5"/>
  </si>
  <si>
    <t>／　</t>
    <phoneticPr fontId="5"/>
  </si>
  <si>
    <t>／　　　　　　　　　　　　　　</t>
    <phoneticPr fontId="5"/>
  </si>
  <si>
    <t>　　/</t>
    <phoneticPr fontId="5"/>
  </si>
  <si>
    <t>／　　　　　　　　　　　　　　</t>
    <phoneticPr fontId="5"/>
  </si>
  <si>
    <t>数学者との協働を開拓する必要がある諸科学・産業と数学者との共同研究等の方向性が示された件数（単年度）</t>
    <phoneticPr fontId="5"/>
  </si>
  <si>
    <t>本事業では、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これにより、「超スマート社会」の実現に必要となる基盤技術を横断的に支える数学の活用が強化される。</t>
    <phoneticPr fontId="5"/>
  </si>
  <si>
    <t>-</t>
    <phoneticPr fontId="5"/>
  </si>
  <si>
    <t>-</t>
    <phoneticPr fontId="5"/>
  </si>
  <si>
    <t>-</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</si>
  <si>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</si>
  <si>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おり、国が実施すべき事業であ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</si>
  <si>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共同研究を促進することを目的としており、優先度の高い事業であるといえる。</t>
    <phoneticPr fontId="5"/>
  </si>
  <si>
    <t>　本事業の委託先選定にあたってはH29年度に、外部有識者からなる審査委員会を設置し、十分な公募期間と厳格な審査を実施し、妥当性、競争性を確保した。</t>
    <phoneticPr fontId="5"/>
  </si>
  <si>
    <t>　単位当たりのコストの削減に努め、事業の遂行に必要な額を支出している。</t>
    <phoneticPr fontId="5"/>
  </si>
  <si>
    <t>　支出先・使途を把握するとともに、費目・使途を真に必要なものに限定し経費削減に努めている。</t>
    <phoneticPr fontId="5"/>
  </si>
  <si>
    <t>　支出先・使途を把握するとともに、費目・使途を真に必要なものに限定し経費削減に努めている。</t>
    <phoneticPr fontId="5"/>
  </si>
  <si>
    <t>-</t>
    <phoneticPr fontId="5"/>
  </si>
  <si>
    <t>　本事業の実施にあたり、委託先の幹事機関に加え、１２拠点による連携体制を構築しており、各個別機関が独自に取り組むより効果的・効率的に事業が実施されている。また、委託先と文部科学省との定例会議を月１回開催しているが、可能な限りスカイプ等のシステムを活用して旅費の削減に努めている。</t>
    <phoneticPr fontId="5"/>
  </si>
  <si>
    <t>　本事業の実施にあたり、委託先の幹事機関に加え、１２拠点による連携体制を構築しており、各個別機関が独自に取り組むより効果的実施している。</t>
    <phoneticPr fontId="5"/>
  </si>
  <si>
    <t>活動実績は見込みを上回っている。</t>
    <phoneticPr fontId="5"/>
  </si>
  <si>
    <t>　本事業で得られた情報は広く普及・利用できるよう、刊行物やホームページ等を通じた発信に努めている。</t>
    <phoneticPr fontId="5"/>
  </si>
  <si>
    <t>27</t>
    <phoneticPr fontId="5"/>
  </si>
  <si>
    <t>新24-0025</t>
    <phoneticPr fontId="5"/>
  </si>
  <si>
    <t>313</t>
    <phoneticPr fontId="5"/>
  </si>
  <si>
    <t>309</t>
    <phoneticPr fontId="5"/>
  </si>
  <si>
    <t>298</t>
    <phoneticPr fontId="5"/>
  </si>
  <si>
    <t>0235、新29-0027</t>
    <phoneticPr fontId="5"/>
  </si>
  <si>
    <t>文部科学省</t>
    <phoneticPr fontId="5"/>
  </si>
  <si>
    <t>○</t>
    <phoneticPr fontId="5"/>
  </si>
  <si>
    <t>○</t>
    <phoneticPr fontId="5"/>
  </si>
  <si>
    <t>○</t>
    <phoneticPr fontId="5"/>
  </si>
  <si>
    <t>9　未来社会に向けた価値創出の取組と経済・社会的課題への対応</t>
    <phoneticPr fontId="5"/>
  </si>
  <si>
    <t>9-1 未来社会を見据えた先端基盤技術の強化</t>
    <phoneticPr fontId="5"/>
  </si>
  <si>
    <t>数学アドバンストイノベーションプラットフォーム</t>
    <phoneticPr fontId="5"/>
  </si>
  <si>
    <t>研究振興局</t>
    <phoneticPr fontId="5"/>
  </si>
  <si>
    <t>基礎研究振興課</t>
    <phoneticPr fontId="5"/>
  </si>
  <si>
    <t>基礎研究振興課長
山下　恭徳</t>
    <rPh sb="9" eb="11">
      <t>ヤマシタ</t>
    </rPh>
    <rPh sb="12" eb="14">
      <t>ヤスノリ</t>
    </rPh>
    <phoneticPr fontId="5"/>
  </si>
  <si>
    <t>30/36</t>
    <phoneticPr fontId="5"/>
  </si>
  <si>
    <t>30/20</t>
    <phoneticPr fontId="5"/>
  </si>
  <si>
    <t>有</t>
  </si>
  <si>
    <t>無</t>
  </si>
  <si>
    <t>‐</t>
  </si>
  <si>
    <t>数学・数理科学の活用によりイノベーションにつながる可能性のある分野や業界等を中心に、潜在的な数学・数理科学へのニーズ（数学・数理科学を活用することで解決が期待される問題等）を積極的に発掘し、課題解決に向けた仕組みの構築が求められている。本事業の実施にあたっては委託先を中心に12の連携拠点と協力関係を構築し、運営委員会を組織して活動内容等を議論するなど、事業を効率的・効果的に実施できている。平成29年度には、諸科学・産業と数学者の適切なマッチングを図るための議論の場を34件実施し、数学・数理科学の活用の進展に向けた取組がなされている。</t>
    <rPh sb="107" eb="109">
      <t>コウチク</t>
    </rPh>
    <rPh sb="110" eb="111">
      <t>モト</t>
    </rPh>
    <rPh sb="118" eb="119">
      <t>ホン</t>
    </rPh>
    <rPh sb="119" eb="121">
      <t>ジギョウ</t>
    </rPh>
    <rPh sb="122" eb="124">
      <t>ジッシ</t>
    </rPh>
    <rPh sb="130" eb="133">
      <t>イタクサキ</t>
    </rPh>
    <rPh sb="134" eb="136">
      <t>チュウシン</t>
    </rPh>
    <rPh sb="140" eb="142">
      <t>レンケイ</t>
    </rPh>
    <rPh sb="142" eb="144">
      <t>キョテン</t>
    </rPh>
    <rPh sb="145" eb="147">
      <t>キョウリョク</t>
    </rPh>
    <rPh sb="147" eb="149">
      <t>カンケイ</t>
    </rPh>
    <rPh sb="150" eb="152">
      <t>コウチク</t>
    </rPh>
    <rPh sb="154" eb="156">
      <t>ウンエイ</t>
    </rPh>
    <rPh sb="156" eb="159">
      <t>イインカイ</t>
    </rPh>
    <rPh sb="160" eb="162">
      <t>ソシキ</t>
    </rPh>
    <rPh sb="164" eb="166">
      <t>カツドウ</t>
    </rPh>
    <rPh sb="166" eb="168">
      <t>ナイヨウ</t>
    </rPh>
    <rPh sb="168" eb="169">
      <t>トウ</t>
    </rPh>
    <rPh sb="170" eb="172">
      <t>ギロン</t>
    </rPh>
    <rPh sb="177" eb="179">
      <t>ジギョウ</t>
    </rPh>
    <rPh sb="180" eb="183">
      <t>コウリツテキ</t>
    </rPh>
    <rPh sb="184" eb="187">
      <t>コウカテキ</t>
    </rPh>
    <rPh sb="188" eb="190">
      <t>ジッシ</t>
    </rPh>
    <rPh sb="196" eb="198">
      <t>ヘイセイ</t>
    </rPh>
    <rPh sb="200" eb="202">
      <t>ネンド</t>
    </rPh>
    <rPh sb="205" eb="208">
      <t>ショカガク</t>
    </rPh>
    <rPh sb="209" eb="211">
      <t>サンギョウ</t>
    </rPh>
    <rPh sb="212" eb="214">
      <t>スウガク</t>
    </rPh>
    <rPh sb="214" eb="215">
      <t>シャ</t>
    </rPh>
    <rPh sb="216" eb="218">
      <t>テキセツ</t>
    </rPh>
    <rPh sb="225" eb="226">
      <t>ハカ</t>
    </rPh>
    <rPh sb="230" eb="232">
      <t>ギロン</t>
    </rPh>
    <rPh sb="233" eb="234">
      <t>バ</t>
    </rPh>
    <rPh sb="237" eb="238">
      <t>ケン</t>
    </rPh>
    <rPh sb="238" eb="240">
      <t>ジッシ</t>
    </rPh>
    <rPh sb="242" eb="244">
      <t>スウガク</t>
    </rPh>
    <rPh sb="245" eb="247">
      <t>スウリ</t>
    </rPh>
    <rPh sb="247" eb="249">
      <t>カガク</t>
    </rPh>
    <rPh sb="250" eb="252">
      <t>カツヨウ</t>
    </rPh>
    <rPh sb="253" eb="255">
      <t>シンテン</t>
    </rPh>
    <rPh sb="256" eb="257">
      <t>ム</t>
    </rPh>
    <rPh sb="259" eb="261">
      <t>トリクミ</t>
    </rPh>
    <phoneticPr fontId="5"/>
  </si>
  <si>
    <t>事業を通じて十分な成果が出せるよう、今後も進捗管理を効果的・効率的に実施する。</t>
    <rPh sb="18" eb="20">
      <t>コンゴ</t>
    </rPh>
    <phoneticPr fontId="5"/>
  </si>
  <si>
    <t>新29-0022</t>
    <rPh sb="0" eb="1">
      <t>シン</t>
    </rPh>
    <phoneticPr fontId="5"/>
  </si>
  <si>
    <t>A.国立大学法人九州大学</t>
    <rPh sb="2" eb="4">
      <t>コクリツ</t>
    </rPh>
    <rPh sb="4" eb="6">
      <t>ダイガク</t>
    </rPh>
    <rPh sb="6" eb="8">
      <t>ホウジン</t>
    </rPh>
    <rPh sb="8" eb="10">
      <t>キュウシュウ</t>
    </rPh>
    <rPh sb="10" eb="12">
      <t>ダイガク</t>
    </rPh>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</si>
  <si>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</si>
  <si>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</si>
  <si>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</si>
  <si>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委員会出席旅費等</t>
    <rPh sb="0" eb="3">
      <t>イインカイ</t>
    </rPh>
    <rPh sb="3" eb="5">
      <t>シュッセキ</t>
    </rPh>
    <rPh sb="5" eb="7">
      <t>リョヒ</t>
    </rPh>
    <rPh sb="7" eb="8">
      <t>トウ</t>
    </rPh>
    <phoneticPr fontId="5"/>
  </si>
  <si>
    <t>業務担当職員人件費等</t>
    <rPh sb="0" eb="2">
      <t>ギョウム</t>
    </rPh>
    <rPh sb="2" eb="4">
      <t>タントウ</t>
    </rPh>
    <rPh sb="4" eb="6">
      <t>ショクイン</t>
    </rPh>
    <rPh sb="6" eb="9">
      <t>ジンケンヒ</t>
    </rPh>
    <rPh sb="9" eb="10">
      <t>トウ</t>
    </rPh>
    <phoneticPr fontId="5"/>
  </si>
  <si>
    <t>-</t>
    <phoneticPr fontId="5"/>
  </si>
  <si>
    <t>国立大学法人九州大学</t>
    <rPh sb="0" eb="2">
      <t>コクリツ</t>
    </rPh>
    <rPh sb="2" eb="4">
      <t>ダイガク</t>
    </rPh>
    <rPh sb="4" eb="6">
      <t>ホウジン</t>
    </rPh>
    <rPh sb="6" eb="8">
      <t>キュウシュウ</t>
    </rPh>
    <rPh sb="8" eb="10">
      <t>ダイガク</t>
    </rPh>
    <phoneticPr fontId="5"/>
  </si>
  <si>
    <t>-</t>
    <phoneticPr fontId="5"/>
  </si>
  <si>
    <t>　成果実績はほぼ見込みとおりであった。</t>
    <rPh sb="1" eb="3">
      <t>セイカ</t>
    </rPh>
    <rPh sb="3" eb="5">
      <t>ジッセキ</t>
    </rPh>
    <rPh sb="8" eb="10">
      <t>ミコ</t>
    </rPh>
    <phoneticPr fontId="5"/>
  </si>
  <si>
    <t>文部科学省調べ</t>
    <rPh sb="0" eb="2">
      <t>モンブ</t>
    </rPh>
    <rPh sb="2" eb="5">
      <t>カガクショウ</t>
    </rPh>
    <phoneticPr fontId="5"/>
  </si>
  <si>
    <t>-</t>
    <phoneticPr fontId="5"/>
  </si>
  <si>
    <t>数学アドバンストイノベーションプラットフォーム
（平成29年度企画競争による複数年度採択）</t>
    <rPh sb="0" eb="2">
      <t>スウガク</t>
    </rPh>
    <rPh sb="25" eb="27">
      <t>ヘイセイ</t>
    </rPh>
    <rPh sb="29" eb="31">
      <t>ネンド</t>
    </rPh>
    <rPh sb="31" eb="33">
      <t>キカク</t>
    </rPh>
    <rPh sb="33" eb="35">
      <t>キョウソウ</t>
    </rPh>
    <rPh sb="38" eb="40">
      <t>フクスウ</t>
    </rPh>
    <rPh sb="40" eb="42">
      <t>ネンド</t>
    </rPh>
    <rPh sb="42" eb="44">
      <t>サイタク</t>
    </rPh>
    <phoneticPr fontId="5"/>
  </si>
  <si>
    <t>　本事業は複数年の研究であることから2年目以降も継続するため、形式的に競争性の無い随意契約となっているが、委託先選定にあたってはH29年度に外部有識者からなる審査委員会を設置し、十分な公募期間と厳格な審査を実施し、支出先を選定し事業を実施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</si>
</sst>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54428</xdr:colOff>
      <xdr:row>740</xdr:row>
      <xdr:rowOff>163285</xdr:rowOff>
    </xdr:from>
    <xdr:to>
      <xdr:col>13</xdr:col>
      <xdr:colOff>188685</xdr:colOff>
      <xdr:row>742</xdr:row>
      <xdr:rowOff>255814</xdr:rowOff>
    </xdr:to>
    <xdr:sp macro="" textlink="">
      <xdr:nvSpPr>
        <xdr:cNvPr id="7" name="AutoShape 3">
          <a:extLst>
            <a:ext uri="{FF2B5EF4-FFF2-40B4-BE49-F238E27FC236}">
              <a16:creationId xmlns:a16="http://schemas.microsoft.com/office/drawing/2014/main" id="{3B853E98-29DC-47A0-95C5-4C752D2FC23F}"/>
            </a:ext>
          </a:extLst>
        </xdr:cNvPr>
        <xdr:cNvSpPr>
          <a:spLocks noChangeArrowheads="1"/>
        </xdr:cNvSpPr>
      </xdr:nvSpPr>
      <xdr:spPr bwMode="auto">
        <a:xfrm>
          <a:off x="1483178" y="44917178"/>
          <a:ext cx="1358900" cy="800100"/>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en-US" altLang="ja-JP" sz="1400">
              <a:effectLst/>
            </a:rPr>
            <a:t>【</a:t>
          </a:r>
          <a:r>
            <a:rPr lang="ja-JP" altLang="en-US" sz="1400">
              <a:effectLst/>
            </a:rPr>
            <a:t>平成３０年度</a:t>
          </a:r>
          <a:r>
            <a:rPr lang="en-US" altLang="ja-JP" sz="1400">
              <a:effectLst/>
            </a:rPr>
            <a:t>】</a:t>
          </a:r>
          <a:endParaRPr lang="ja-JP" altLang="ja-JP" sz="1400">
            <a:effectLst/>
          </a:endParaRPr>
        </a:p>
      </xdr:txBody>
    </xdr:sp>
    <xdr:clientData/>
  </xdr:twoCellAnchor>
  <xdr:twoCellAnchor>
    <xdr:from>
      <xdr:col>15</xdr:col>
      <xdr:colOff>13607</xdr:colOff>
      <xdr:row>742</xdr:row>
      <xdr:rowOff>163286</xdr:rowOff>
    </xdr:from>
    <xdr:to>
      <xdr:col>26</xdr:col>
      <xdr:colOff>101156</xdr:colOff>
      <xdr:row>744</xdr:row>
      <xdr:rowOff>270788</xdr:rowOff>
    </xdr:to>
    <xdr:sp macro="" textlink="">
      <xdr:nvSpPr>
        <xdr:cNvPr id="8" name="Rectangle 2">
          <a:extLst>
            <a:ext uri="{FF2B5EF4-FFF2-40B4-BE49-F238E27FC236}">
              <a16:creationId xmlns:a16="http://schemas.microsoft.com/office/drawing/2014/main" id="{1405261B-F4CE-4C76-950A-62CBDA6A935C}"/>
            </a:ext>
          </a:extLst>
        </xdr:cNvPr>
        <xdr:cNvSpPr>
          <a:spLocks noChangeArrowheads="1"/>
        </xdr:cNvSpPr>
      </xdr:nvSpPr>
      <xdr:spPr bwMode="auto">
        <a:xfrm>
          <a:off x="3075214" y="45624750"/>
          <a:ext cx="2332728" cy="815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68036</xdr:colOff>
      <xdr:row>742</xdr:row>
      <xdr:rowOff>253788</xdr:rowOff>
    </xdr:from>
    <xdr:to>
      <xdr:col>37</xdr:col>
      <xdr:colOff>165697</xdr:colOff>
      <xdr:row>745</xdr:row>
      <xdr:rowOff>45605</xdr:rowOff>
    </xdr:to>
    <xdr:sp macro="" textlink="">
      <xdr:nvSpPr>
        <xdr:cNvPr id="12" name="Rectangle 4">
          <a:extLst>
            <a:ext uri="{FF2B5EF4-FFF2-40B4-BE49-F238E27FC236}">
              <a16:creationId xmlns:a16="http://schemas.microsoft.com/office/drawing/2014/main" id="{14E3344F-2DF9-4FE1-8D92-120F7B610D8C}"/>
            </a:ext>
          </a:extLst>
        </xdr:cNvPr>
        <xdr:cNvSpPr>
          <a:spLocks noChangeArrowheads="1"/>
        </xdr:cNvSpPr>
      </xdr:nvSpPr>
      <xdr:spPr bwMode="auto">
        <a:xfrm>
          <a:off x="5533005" y="45521351"/>
          <a:ext cx="2121723" cy="8633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０．５百万円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０．４百万円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　　　　　０．１百万円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54508</xdr:colOff>
      <xdr:row>742</xdr:row>
      <xdr:rowOff>108858</xdr:rowOff>
    </xdr:from>
    <xdr:to>
      <xdr:col>38</xdr:col>
      <xdr:colOff>25464</xdr:colOff>
      <xdr:row>744</xdr:row>
      <xdr:rowOff>334956</xdr:rowOff>
    </xdr:to>
    <xdr:sp macro="" textlink="">
      <xdr:nvSpPr>
        <xdr:cNvPr id="13" name="AutoShape 6">
          <a:extLst>
            <a:ext uri="{FF2B5EF4-FFF2-40B4-BE49-F238E27FC236}">
              <a16:creationId xmlns:a16="http://schemas.microsoft.com/office/drawing/2014/main" id="{81301F00-3741-47C0-8232-3236F6AB2642}"/>
            </a:ext>
          </a:extLst>
        </xdr:cNvPr>
        <xdr:cNvSpPr>
          <a:spLocks/>
        </xdr:cNvSpPr>
      </xdr:nvSpPr>
      <xdr:spPr bwMode="auto">
        <a:xfrm>
          <a:off x="7606472" y="45570322"/>
          <a:ext cx="175063" cy="933670"/>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85415</xdr:colOff>
      <xdr:row>743</xdr:row>
      <xdr:rowOff>24388</xdr:rowOff>
    </xdr:from>
    <xdr:to>
      <xdr:col>42</xdr:col>
      <xdr:colOff>89064</xdr:colOff>
      <xdr:row>744</xdr:row>
      <xdr:rowOff>40769</xdr:rowOff>
    </xdr:to>
    <xdr:sp macro="" textlink="">
      <xdr:nvSpPr>
        <xdr:cNvPr id="14" name="Rectangle 5">
          <a:extLst>
            <a:ext uri="{FF2B5EF4-FFF2-40B4-BE49-F238E27FC236}">
              <a16:creationId xmlns:a16="http://schemas.microsoft.com/office/drawing/2014/main" id="{36E6BD4F-4CB2-42D2-9814-A0C61D166611}"/>
            </a:ext>
          </a:extLst>
        </xdr:cNvPr>
        <xdr:cNvSpPr>
          <a:spLocks noChangeArrowheads="1"/>
        </xdr:cNvSpPr>
      </xdr:nvSpPr>
      <xdr:spPr bwMode="auto">
        <a:xfrm>
          <a:off x="7841486" y="45839638"/>
          <a:ext cx="820078" cy="3701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8506</xdr:colOff>
      <xdr:row>745</xdr:row>
      <xdr:rowOff>39476</xdr:rowOff>
    </xdr:from>
    <xdr:to>
      <xdr:col>38</xdr:col>
      <xdr:colOff>9258</xdr:colOff>
      <xdr:row>748</xdr:row>
      <xdr:rowOff>22369</xdr:rowOff>
    </xdr:to>
    <xdr:sp macro="" textlink="">
      <xdr:nvSpPr>
        <xdr:cNvPr id="15" name="AutoShape 3">
          <a:extLst>
            <a:ext uri="{FF2B5EF4-FFF2-40B4-BE49-F238E27FC236}">
              <a16:creationId xmlns:a16="http://schemas.microsoft.com/office/drawing/2014/main" id="{20F03693-C6FD-4B07-99B1-AE7ECCFB9D41}"/>
            </a:ext>
          </a:extLst>
        </xdr:cNvPr>
        <xdr:cNvSpPr>
          <a:spLocks noChangeArrowheads="1"/>
        </xdr:cNvSpPr>
      </xdr:nvSpPr>
      <xdr:spPr bwMode="auto">
        <a:xfrm>
          <a:off x="3044600" y="46378601"/>
          <a:ext cx="4656096" cy="10544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ja-JP" altLang="en-US" sz="1100">
              <a:effectLst/>
              <a:latin typeface="+mn-lt"/>
              <a:ea typeface="+mn-ea"/>
              <a:cs typeface="+mn-cs"/>
            </a:rPr>
            <a:t>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a:t>
          </a:r>
          <a:endParaRPr lang="ja-JP" altLang="ja-JP">
            <a:effectLst/>
          </a:endParaRPr>
        </a:p>
      </xdr:txBody>
    </xdr:sp>
    <xdr:clientData/>
  </xdr:twoCellAnchor>
  <xdr:twoCellAnchor>
    <xdr:from>
      <xdr:col>20</xdr:col>
      <xdr:colOff>190500</xdr:colOff>
      <xdr:row>748</xdr:row>
      <xdr:rowOff>214312</xdr:rowOff>
    </xdr:from>
    <xdr:to>
      <xdr:col>20</xdr:col>
      <xdr:colOff>190500</xdr:colOff>
      <xdr:row>751</xdr:row>
      <xdr:rowOff>14133</xdr:rowOff>
    </xdr:to>
    <xdr:cxnSp macro="">
      <xdr:nvCxnSpPr>
        <xdr:cNvPr id="16" name="直線矢印コネクタ 15">
          <a:extLst>
            <a:ext uri="{FF2B5EF4-FFF2-40B4-BE49-F238E27FC236}">
              <a16:creationId xmlns:a16="http://schemas.microsoft.com/office/drawing/2014/main" id="{5EB3FDCA-1E4A-4F18-80F4-D65DCC953BF0}"/>
            </a:ext>
          </a:extLst>
        </xdr:cNvPr>
        <xdr:cNvCxnSpPr/>
      </xdr:nvCxnSpPr>
      <xdr:spPr>
        <a:xfrm>
          <a:off x="4238625" y="47625000"/>
          <a:ext cx="0" cy="87138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154782</xdr:colOff>
      <xdr:row>751</xdr:row>
      <xdr:rowOff>166688</xdr:rowOff>
    </xdr:from>
    <xdr:to>
      <xdr:col>25</xdr:col>
      <xdr:colOff>154781</xdr:colOff>
      <xdr:row>752</xdr:row>
      <xdr:rowOff>238358</xdr:rowOff>
    </xdr:to>
    <xdr:sp macro="" textlink="">
      <xdr:nvSpPr>
        <xdr:cNvPr id="17" name="Rectangle 7">
          <a:extLst>
            <a:ext uri="{FF2B5EF4-FFF2-40B4-BE49-F238E27FC236}">
              <a16:creationId xmlns:a16="http://schemas.microsoft.com/office/drawing/2014/main" id="{1D4900F7-37D6-41B3-B53A-8AC448B3B4CA}"/>
            </a:ext>
          </a:extLst>
        </xdr:cNvPr>
        <xdr:cNvSpPr>
          <a:spLocks noChangeArrowheads="1"/>
        </xdr:cNvSpPr>
      </xdr:nvSpPr>
      <xdr:spPr bwMode="auto">
        <a:xfrm>
          <a:off x="2786063" y="48327469"/>
          <a:ext cx="2428874" cy="4288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11906</xdr:colOff>
      <xdr:row>753</xdr:row>
      <xdr:rowOff>11907</xdr:rowOff>
    </xdr:from>
    <xdr:to>
      <xdr:col>41</xdr:col>
      <xdr:colOff>82629</xdr:colOff>
      <xdr:row>756</xdr:row>
      <xdr:rowOff>602354</xdr:rowOff>
    </xdr:to>
    <xdr:sp macro="" textlink="">
      <xdr:nvSpPr>
        <xdr:cNvPr id="18" name="Rectangle 8">
          <a:extLst>
            <a:ext uri="{FF2B5EF4-FFF2-40B4-BE49-F238E27FC236}">
              <a16:creationId xmlns:a16="http://schemas.microsoft.com/office/drawing/2014/main" id="{64CCA721-4EF9-4969-96C6-8A396476596F}"/>
            </a:ext>
          </a:extLst>
        </xdr:cNvPr>
        <xdr:cNvSpPr>
          <a:spLocks noChangeArrowheads="1"/>
        </xdr:cNvSpPr>
      </xdr:nvSpPr>
      <xdr:spPr bwMode="auto">
        <a:xfrm>
          <a:off x="3048000" y="49208532"/>
          <a:ext cx="5333285" cy="16620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A．「数学アドバンストイノベーションプラットフォーム」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国立大学法人九州大学（全１機関）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16</xdr:col>
      <xdr:colOff>11906</xdr:colOff>
      <xdr:row>757</xdr:row>
      <xdr:rowOff>107157</xdr:rowOff>
    </xdr:from>
    <xdr:to>
      <xdr:col>40</xdr:col>
      <xdr:colOff>186061</xdr:colOff>
      <xdr:row>759</xdr:row>
      <xdr:rowOff>171469</xdr:rowOff>
    </xdr:to>
    <xdr:sp macro="" textlink="">
      <xdr:nvSpPr>
        <xdr:cNvPr id="19" name="AutoShape 10">
          <a:extLst>
            <a:ext uri="{FF2B5EF4-FFF2-40B4-BE49-F238E27FC236}">
              <a16:creationId xmlns:a16="http://schemas.microsoft.com/office/drawing/2014/main" id="{865F9348-3EA4-4443-9D7B-CBEC8C531D30}"/>
            </a:ext>
          </a:extLst>
        </xdr:cNvPr>
        <xdr:cNvSpPr>
          <a:spLocks noChangeArrowheads="1"/>
        </xdr:cNvSpPr>
      </xdr:nvSpPr>
      <xdr:spPr bwMode="auto">
        <a:xfrm>
          <a:off x="3250406" y="51042095"/>
          <a:ext cx="5031905" cy="13978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ja-JP" sz="1100" b="0" i="0" baseline="0">
              <a:effectLst/>
              <a:latin typeface="+mn-lt"/>
              <a:ea typeface="+mn-ea"/>
              <a:cs typeface="+mn-cs"/>
            </a:rPr>
            <a:t>これまで数学に係る大学等の研究機関が取り組んできた諸科学・産業界との共同研究等の取組を加速するとともに、そこで得られた成果等を集約し、関係機関のネットワークの中で横断的に展開することで、数学と諸科学・産業界との連携によるイノベーションの創出を目指す</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227</v>
      </c>
      <c r="AT2" s="220"/>
      <c r="AU2" s="220"/>
      <c r="AV2" s="52" t="str">
        <f>IF(AW2="", "", "-")</f>
        <v/>
      </c>
      <c r="AW2" s="397"/>
      <c r="AX2" s="397"/>
    </row>
    <row r="3" spans="1:50" ht="21" customHeight="1" thickBot="1" x14ac:dyDescent="0.2">
      <c r="A3" s="529" t="s">
        <v>541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575</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630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631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576</v>
      </c>
      <c r="H5" s="565"/>
      <c r="I5" s="565"/>
      <c r="J5" s="565"/>
      <c r="K5" s="565"/>
      <c r="L5" s="565"/>
      <c r="M5" s="566" t="s">
        <v>66</v>
      </c>
      <c r="N5" s="567"/>
      <c r="O5" s="567"/>
      <c r="P5" s="567"/>
      <c r="Q5" s="567"/>
      <c r="R5" s="568"/>
      <c r="S5" s="569" t="s">
        <v>577</v>
      </c>
      <c r="T5" s="565"/>
      <c r="U5" s="565"/>
      <c r="V5" s="565"/>
      <c r="W5" s="565"/>
      <c r="X5" s="570"/>
      <c r="Y5" s="720" t="s">
        <v>3</v>
      </c>
      <c r="Z5" s="721"/>
      <c r="AA5" s="721"/>
      <c r="AB5" s="721"/>
      <c r="AC5" s="721"/>
      <c r="AD5" s="722"/>
      <c r="AE5" s="723" t="s">
        <v>632</v>
      </c>
      <c r="AF5" s="723"/>
      <c r="AG5" s="723"/>
      <c r="AH5" s="723"/>
      <c r="AI5" s="723"/>
      <c r="AJ5" s="723"/>
      <c r="AK5" s="723"/>
      <c r="AL5" s="723"/>
      <c r="AM5" s="723"/>
      <c r="AN5" s="723"/>
      <c r="AO5" s="723"/>
      <c r="AP5" s="724"/>
      <c r="AQ5" s="725" t="s">
        <v>633</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578</v>
      </c>
      <c r="H7" s="838"/>
      <c r="I7" s="838"/>
      <c r="J7" s="838"/>
      <c r="K7" s="838"/>
      <c r="L7" s="838"/>
      <c r="M7" s="838"/>
      <c r="N7" s="838"/>
      <c r="O7" s="838"/>
      <c r="P7" s="838"/>
      <c r="Q7" s="838"/>
      <c r="R7" s="838"/>
      <c r="S7" s="838"/>
      <c r="T7" s="838"/>
      <c r="U7" s="838"/>
      <c r="V7" s="838"/>
      <c r="W7" s="838"/>
      <c r="X7" s="839"/>
      <c r="Y7" s="395" t="s">
        <v>513</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科学技術・イノベーション</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580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581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t="s">
        <v>569</v>
      </c>
      <c r="Q13" s="109"/>
      <c r="R13" s="109"/>
      <c r="S13" s="109"/>
      <c r="T13" s="109"/>
      <c r="U13" s="109"/>
      <c r="V13" s="110"/>
      <c r="W13" s="108">
        <v>31.1</v>
      </c>
      <c r="X13" s="109"/>
      <c r="Y13" s="109"/>
      <c r="Z13" s="109"/>
      <c r="AA13" s="109"/>
      <c r="AB13" s="109"/>
      <c r="AC13" s="110"/>
      <c r="AD13" s="108">
        <v>31.1</v>
      </c>
      <c r="AE13" s="109"/>
      <c r="AF13" s="109"/>
      <c r="AG13" s="109"/>
      <c r="AH13" s="109"/>
      <c r="AI13" s="109"/>
      <c r="AJ13" s="110"/>
      <c r="AK13" s="108">
        <v>31.6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81" t="s">
        <v>8</v>
      </c>
      <c r="J14" s="635"/>
      <c r="K14" s="635"/>
      <c r="L14" s="635"/>
      <c r="M14" s="635"/>
      <c r="N14" s="635"/>
      <c r="O14" s="636"/>
      <c r="P14" s="108" t="s">
        <v>582</v>
      </c>
      <c r="Q14" s="109"/>
      <c r="R14" s="109"/>
      <c r="S14" s="109"/>
      <c r="T14" s="109"/>
      <c r="U14" s="109"/>
      <c r="V14" s="110"/>
      <c r="W14" s="108" t="s">
        <v>578</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582</v>
      </c>
      <c r="Q15" s="109"/>
      <c r="R15" s="109"/>
      <c r="S15" s="109"/>
      <c r="T15" s="109"/>
      <c r="U15" s="109"/>
      <c r="V15" s="110"/>
      <c r="W15" s="108" t="s">
        <v>578</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578</v>
      </c>
      <c r="Q16" s="109"/>
      <c r="R16" s="109"/>
      <c r="S16" s="109"/>
      <c r="T16" s="109"/>
      <c r="U16" s="109"/>
      <c r="V16" s="110"/>
      <c r="W16" s="108" t="s">
        <v>569</v>
      </c>
      <c r="X16" s="109"/>
      <c r="Y16" s="109"/>
      <c r="Z16" s="109"/>
      <c r="AA16" s="109"/>
      <c r="AB16" s="109"/>
      <c r="AC16" s="110"/>
      <c r="AD16" s="108">
        <v>0</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578</v>
      </c>
      <c r="Q17" s="109"/>
      <c r="R17" s="109"/>
      <c r="S17" s="109"/>
      <c r="T17" s="109"/>
      <c r="U17" s="109"/>
      <c r="V17" s="110"/>
      <c r="W17" s="108" t="s">
        <v>582</v>
      </c>
      <c r="X17" s="109"/>
      <c r="Y17" s="109"/>
      <c r="Z17" s="109"/>
      <c r="AA17" s="109"/>
      <c r="AB17" s="109"/>
      <c r="AC17" s="110"/>
      <c r="AD17" s="108">
        <v>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0</v>
      </c>
      <c r="Q18" s="115"/>
      <c r="R18" s="115"/>
      <c r="S18" s="115"/>
      <c r="T18" s="115"/>
      <c r="U18" s="115"/>
      <c r="V18" s="116"/>
      <c r="W18" s="114">
        <f>SUM(W13:AC17)</f>
        <v>31.1</v>
      </c>
      <c r="X18" s="115"/>
      <c r="Y18" s="115"/>
      <c r="Z18" s="115"/>
      <c r="AA18" s="115"/>
      <c r="AB18" s="115"/>
      <c r="AC18" s="116"/>
      <c r="AD18" s="114">
        <f>SUM(AD13:AJ17)</f>
        <v>31.1</v>
      </c>
      <c r="AE18" s="115"/>
      <c r="AF18" s="115"/>
      <c r="AG18" s="115"/>
      <c r="AH18" s="115"/>
      <c r="AI18" s="115"/>
      <c r="AJ18" s="116"/>
      <c r="AK18" s="114">
        <f>SUM(AK13:AQ17)</f>
        <v>31.6</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0</v>
      </c>
      <c r="Q19" s="109"/>
      <c r="R19" s="109"/>
      <c r="S19" s="109"/>
      <c r="T19" s="109"/>
      <c r="U19" s="109"/>
      <c r="V19" s="110"/>
      <c r="W19" s="108">
        <v>30.6</v>
      </c>
      <c r="X19" s="109"/>
      <c r="Y19" s="109"/>
      <c r="Z19" s="109"/>
      <c r="AA19" s="109"/>
      <c r="AB19" s="109"/>
      <c r="AC19" s="110"/>
      <c r="AD19" s="108">
        <v>30.4</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f t="shared" ref="W20" si="0">IF(W18=0, "-", SUM(W19)/W18)</f>
        <v>0.98392282958199362</v>
      </c>
      <c r="X20" s="545"/>
      <c r="Y20" s="545"/>
      <c r="Z20" s="545"/>
      <c r="AA20" s="545"/>
      <c r="AB20" s="545"/>
      <c r="AC20" s="545"/>
      <c r="AD20" s="545">
        <f t="shared" ref="AD20" si="1">IF(AD18=0, "-", SUM(AD19)/AD18)</f>
        <v>0.97749196141479089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4" t="s">
        <v>478</v>
      </c>
      <c r="H21" s="935"/>
      <c r="I21" s="935"/>
      <c r="J21" s="935"/>
      <c r="K21" s="935"/>
      <c r="L21" s="935"/>
      <c r="M21" s="935"/>
      <c r="N21" s="935"/>
      <c r="O21" s="935"/>
      <c r="P21" s="545" t="str">
        <f>IF(P19=0, "-", SUM(P19)/SUM(P13,P14))</f>
        <v>-</v>
      </c>
      <c r="Q21" s="545"/>
      <c r="R21" s="545"/>
      <c r="S21" s="545"/>
      <c r="T21" s="545"/>
      <c r="U21" s="545"/>
      <c r="V21" s="545"/>
      <c r="W21" s="545">
        <f t="shared" ref="W21" si="2">IF(W19=0, "-", SUM(W19)/SUM(W13,W14))</f>
        <v>0.98392282958199362</v>
      </c>
      <c r="X21" s="545"/>
      <c r="Y21" s="545"/>
      <c r="Z21" s="545"/>
      <c r="AA21" s="545"/>
      <c r="AB21" s="545"/>
      <c r="AC21" s="545"/>
      <c r="AD21" s="545">
        <f t="shared" ref="AD21" si="3">IF(AD19=0, "-", SUM(AD19)/SUM(AD13,AD14))</f>
        <v>0.97749196141479089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30.6</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0.7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31.6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533</v>
      </c>
      <c r="AF30" s="387"/>
      <c r="AG30" s="387"/>
      <c r="AH30" s="388"/>
      <c r="AI30" s="386" t="s">
        <v>530</v>
      </c>
      <c r="AJ30" s="387"/>
      <c r="AK30" s="387"/>
      <c r="AL30" s="388"/>
      <c r="AM30" s="389" t="s">
        <v>525</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v>33</v>
      </c>
      <c r="AV31" s="271"/>
      <c r="AW31" s="379" t="s">
        <v>300</v>
      </c>
      <c r="AX31" s="380"/>
    </row>
    <row r="32" spans="1:50" ht="23.25" customHeight="1" x14ac:dyDescent="0.15">
      <c r="A32" s="521"/>
      <c r="B32" s="519"/>
      <c r="C32" s="519"/>
      <c r="D32" s="519"/>
      <c r="E32" s="519"/>
      <c r="F32" s="520"/>
      <c r="G32" s="546" t="s">
        <v>588</v>
      </c>
      <c r="H32" s="547"/>
      <c r="I32" s="547"/>
      <c r="J32" s="547"/>
      <c r="K32" s="547"/>
      <c r="L32" s="547"/>
      <c r="M32" s="547"/>
      <c r="N32" s="547"/>
      <c r="O32" s="548"/>
      <c r="P32" s="161" t="s">
        <v>589</v>
      </c>
      <c r="Q32" s="161"/>
      <c r="R32" s="161"/>
      <c r="S32" s="161"/>
      <c r="T32" s="161"/>
      <c r="U32" s="161"/>
      <c r="V32" s="161"/>
      <c r="W32" s="161"/>
      <c r="X32" s="231"/>
      <c r="Y32" s="338" t="s">
        <v>12</v>
      </c>
      <c r="Z32" s="555"/>
      <c r="AA32" s="556"/>
      <c r="AB32" s="557" t="s">
        <v>590</v>
      </c>
      <c r="AC32" s="557"/>
      <c r="AD32" s="557"/>
      <c r="AE32" s="364" t="s">
        <v>569</v>
      </c>
      <c r="AF32" s="365"/>
      <c r="AG32" s="365"/>
      <c r="AH32" s="365"/>
      <c r="AI32" s="364">
        <v>7</v>
      </c>
      <c r="AJ32" s="365"/>
      <c r="AK32" s="365"/>
      <c r="AL32" s="365"/>
      <c r="AM32" s="364">
        <v>6</v>
      </c>
      <c r="AN32" s="365"/>
      <c r="AO32" s="365"/>
      <c r="AP32" s="365"/>
      <c r="AQ32" s="111" t="s">
        <v>578</v>
      </c>
      <c r="AR32" s="112"/>
      <c r="AS32" s="112"/>
      <c r="AT32" s="113"/>
      <c r="AU32" s="365"/>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590</v>
      </c>
      <c r="AC33" s="528"/>
      <c r="AD33" s="528"/>
      <c r="AE33" s="364" t="s">
        <v>569</v>
      </c>
      <c r="AF33" s="365"/>
      <c r="AG33" s="365"/>
      <c r="AH33" s="365"/>
      <c r="AI33" s="364">
        <v>5</v>
      </c>
      <c r="AJ33" s="365"/>
      <c r="AK33" s="365"/>
      <c r="AL33" s="365"/>
      <c r="AM33" s="364">
        <v>8</v>
      </c>
      <c r="AN33" s="365"/>
      <c r="AO33" s="365"/>
      <c r="AP33" s="365"/>
      <c r="AQ33" s="111" t="s">
        <v>578</v>
      </c>
      <c r="AR33" s="112"/>
      <c r="AS33" s="112"/>
      <c r="AT33" s="113"/>
      <c r="AU33" s="365">
        <v>15</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569</v>
      </c>
      <c r="AF34" s="365"/>
      <c r="AG34" s="365"/>
      <c r="AH34" s="365"/>
      <c r="AI34" s="364">
        <v>140</v>
      </c>
      <c r="AJ34" s="365"/>
      <c r="AK34" s="365"/>
      <c r="AL34" s="365"/>
      <c r="AM34" s="364">
        <v>75</v>
      </c>
      <c r="AN34" s="365"/>
      <c r="AO34" s="365"/>
      <c r="AP34" s="365"/>
      <c r="AQ34" s="111" t="s">
        <v>578</v>
      </c>
      <c r="AR34" s="112"/>
      <c r="AS34" s="112"/>
      <c r="AT34" s="113"/>
      <c r="AU34" s="365"/>
      <c r="AV34" s="365"/>
      <c r="AW34" s="365"/>
      <c r="AX34" s="367"/>
    </row>
    <row r="35" spans="1:50" ht="23.25" customHeight="1" x14ac:dyDescent="0.15">
      <c r="A35" s="905" t="s">
        <v>503</v>
      </c>
      <c r="B35" s="906"/>
      <c r="C35" s="906"/>
      <c r="D35" s="906"/>
      <c r="E35" s="906"/>
      <c r="F35" s="907"/>
      <c r="G35" s="911" t="s">
        <v>652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7" t="s">
        <v>473</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473</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473</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533</v>
      </c>
      <c r="AF65" s="369"/>
      <c r="AG65" s="369"/>
      <c r="AH65" s="370"/>
      <c r="AI65" s="368" t="s">
        <v>530</v>
      </c>
      <c r="AJ65" s="369"/>
      <c r="AK65" s="369"/>
      <c r="AL65" s="370"/>
      <c r="AM65" s="375" t="s">
        <v>525</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493</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493</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494</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492</v>
      </c>
      <c r="X70" s="952"/>
      <c r="Y70" s="957" t="s">
        <v>12</v>
      </c>
      <c r="Z70" s="957"/>
      <c r="AA70" s="958"/>
      <c r="AB70" s="959" t="s">
        <v>493</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493</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494</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506</v>
      </c>
      <c r="B78" s="920"/>
      <c r="C78" s="920"/>
      <c r="D78" s="920"/>
      <c r="E78" s="917" t="s">
        <v>451</v>
      </c>
      <c r="F78" s="918"/>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5" t="s">
        <v>266</v>
      </c>
      <c r="B80" s="854" t="s">
        <v>465</v>
      </c>
      <c r="C80" s="855"/>
      <c r="D80" s="855"/>
      <c r="E80" s="855"/>
      <c r="F80" s="856"/>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0"/>
    </row>
    <row r="81" spans="1:60" ht="22.5" hidden="1" customHeight="1" x14ac:dyDescent="0.15">
      <c r="A81" s="526"/>
      <c r="B81" s="857"/>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7"/>
      <c r="R87" s="807"/>
      <c r="S87" s="807"/>
      <c r="T87" s="807"/>
      <c r="U87" s="807"/>
      <c r="V87" s="807"/>
      <c r="W87" s="807"/>
      <c r="X87" s="808"/>
      <c r="Y87" s="761" t="s">
        <v>62</v>
      </c>
      <c r="Z87" s="762"/>
      <c r="AA87" s="763"/>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9"/>
      <c r="Q88" s="809"/>
      <c r="R88" s="809"/>
      <c r="S88" s="809"/>
      <c r="T88" s="809"/>
      <c r="U88" s="809"/>
      <c r="V88" s="809"/>
      <c r="W88" s="809"/>
      <c r="X88" s="810"/>
      <c r="Y88" s="735" t="s">
        <v>54</v>
      </c>
      <c r="Z88" s="736"/>
      <c r="AA88" s="737"/>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1"/>
      <c r="Y89" s="735" t="s">
        <v>13</v>
      </c>
      <c r="Z89" s="736"/>
      <c r="AA89" s="737"/>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7"/>
      <c r="R92" s="807"/>
      <c r="S92" s="807"/>
      <c r="T92" s="807"/>
      <c r="U92" s="807"/>
      <c r="V92" s="807"/>
      <c r="W92" s="807"/>
      <c r="X92" s="808"/>
      <c r="Y92" s="761" t="s">
        <v>62</v>
      </c>
      <c r="Z92" s="762"/>
      <c r="AA92" s="763"/>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9"/>
      <c r="Q93" s="809"/>
      <c r="R93" s="809"/>
      <c r="S93" s="809"/>
      <c r="T93" s="809"/>
      <c r="U93" s="809"/>
      <c r="V93" s="809"/>
      <c r="W93" s="809"/>
      <c r="X93" s="810"/>
      <c r="Y93" s="735" t="s">
        <v>54</v>
      </c>
      <c r="Z93" s="736"/>
      <c r="AA93" s="737"/>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1"/>
      <c r="Y94" s="735" t="s">
        <v>13</v>
      </c>
      <c r="Z94" s="736"/>
      <c r="AA94" s="737"/>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7"/>
      <c r="R97" s="807"/>
      <c r="S97" s="807"/>
      <c r="T97" s="807"/>
      <c r="U97" s="807"/>
      <c r="V97" s="807"/>
      <c r="W97" s="807"/>
      <c r="X97" s="808"/>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533</v>
      </c>
      <c r="AF100" s="832"/>
      <c r="AG100" s="832"/>
      <c r="AH100" s="833"/>
      <c r="AI100" s="831" t="s">
        <v>530</v>
      </c>
      <c r="AJ100" s="832"/>
      <c r="AK100" s="832"/>
      <c r="AL100" s="833"/>
      <c r="AM100" s="831" t="s">
        <v>526</v>
      </c>
      <c r="AN100" s="832"/>
      <c r="AO100" s="832"/>
      <c r="AP100" s="833"/>
      <c r="AQ100" s="936" t="s">
        <v>519</v>
      </c>
      <c r="AR100" s="937"/>
      <c r="AS100" s="937"/>
      <c r="AT100" s="938"/>
      <c r="AU100" s="936" t="s">
        <v>516</v>
      </c>
      <c r="AV100" s="937"/>
      <c r="AW100" s="937"/>
      <c r="AX100" s="939"/>
    </row>
    <row r="101" spans="1:60" ht="23.25" customHeight="1" x14ac:dyDescent="0.15">
      <c r="A101" s="497"/>
      <c r="B101" s="498"/>
      <c r="C101" s="498"/>
      <c r="D101" s="498"/>
      <c r="E101" s="498"/>
      <c r="F101" s="499"/>
      <c r="G101" s="161" t="s">
        <v>591</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7" t="s">
        <v>592</v>
      </c>
      <c r="AC101" s="557"/>
      <c r="AD101" s="557"/>
      <c r="AE101" s="364" t="s">
        <v>569</v>
      </c>
      <c r="AF101" s="365"/>
      <c r="AG101" s="365"/>
      <c r="AH101" s="366"/>
      <c r="AI101" s="364">
        <v>34</v>
      </c>
      <c r="AJ101" s="365"/>
      <c r="AK101" s="365"/>
      <c r="AL101" s="366"/>
      <c r="AM101" s="364">
        <v>36</v>
      </c>
      <c r="AN101" s="365"/>
      <c r="AO101" s="365"/>
      <c r="AP101" s="366"/>
      <c r="AQ101" s="364" t="s">
        <v>578</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590</v>
      </c>
      <c r="AC102" s="557"/>
      <c r="AD102" s="557"/>
      <c r="AE102" s="358" t="s">
        <v>569</v>
      </c>
      <c r="AF102" s="358"/>
      <c r="AG102" s="358"/>
      <c r="AH102" s="358"/>
      <c r="AI102" s="358">
        <v>20</v>
      </c>
      <c r="AJ102" s="358"/>
      <c r="AK102" s="358"/>
      <c r="AL102" s="358"/>
      <c r="AM102" s="358">
        <v>20</v>
      </c>
      <c r="AN102" s="358"/>
      <c r="AO102" s="358"/>
      <c r="AP102" s="358"/>
      <c r="AQ102" s="822">
        <v>20</v>
      </c>
      <c r="AR102" s="823"/>
      <c r="AS102" s="823"/>
      <c r="AT102" s="824"/>
      <c r="AU102" s="822">
        <v>20</v>
      </c>
      <c r="AV102" s="823"/>
      <c r="AW102" s="823"/>
      <c r="AX102" s="824"/>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t="s">
        <v>569</v>
      </c>
      <c r="AF116" s="358"/>
      <c r="AG116" s="358"/>
      <c r="AH116" s="358"/>
      <c r="AI116" s="358">
        <v>0.9</v>
      </c>
      <c r="AJ116" s="358"/>
      <c r="AK116" s="358"/>
      <c r="AL116" s="358"/>
      <c r="AM116" s="358">
        <v>0.8</v>
      </c>
      <c r="AN116" s="358"/>
      <c r="AO116" s="358"/>
      <c r="AP116" s="358"/>
      <c r="AQ116" s="364">
        <v>1.5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578</v>
      </c>
      <c r="AF117" s="306"/>
      <c r="AG117" s="306"/>
      <c r="AH117" s="306"/>
      <c r="AI117" s="306" t="s">
        <v>596</v>
      </c>
      <c r="AJ117" s="306"/>
      <c r="AK117" s="306"/>
      <c r="AL117" s="306"/>
      <c r="AM117" s="306" t="s">
        <v>634</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598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600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563</v>
      </c>
      <c r="B130" s="999"/>
      <c r="C130" s="998" t="s">
        <v>358</v>
      </c>
      <c r="D130" s="999"/>
      <c r="E130" s="308" t="s">
        <v>387</v>
      </c>
      <c r="F130" s="309"/>
      <c r="G130" s="310" t="s">
        <v>628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31</v>
      </c>
      <c r="AV133" s="136"/>
      <c r="AW133" s="137" t="s">
        <v>300</v>
      </c>
      <c r="AX133" s="138"/>
    </row>
    <row r="134" spans="1:50" ht="39.75" customHeight="1" x14ac:dyDescent="0.15">
      <c r="A134" s="1002"/>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t="s">
        <v>569</v>
      </c>
      <c r="AF134" s="112"/>
      <c r="AG134" s="112"/>
      <c r="AH134" s="112"/>
      <c r="AI134" s="266">
        <v>7</v>
      </c>
      <c r="AJ134" s="112"/>
      <c r="AK134" s="112"/>
      <c r="AL134" s="112"/>
      <c r="AM134" s="266">
        <v>6</v>
      </c>
      <c r="AN134" s="112"/>
      <c r="AO134" s="112"/>
      <c r="AP134" s="112"/>
      <c r="AQ134" s="266" t="s">
        <v>578</v>
      </c>
      <c r="AR134" s="112"/>
      <c r="AS134" s="112"/>
      <c r="AT134" s="112"/>
      <c r="AU134" s="266" t="s">
        <v>578</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578</v>
      </c>
      <c r="AF135" s="112"/>
      <c r="AG135" s="112"/>
      <c r="AH135" s="112"/>
      <c r="AI135" s="266">
        <v>5</v>
      </c>
      <c r="AJ135" s="112"/>
      <c r="AK135" s="112"/>
      <c r="AL135" s="112"/>
      <c r="AM135" s="266">
        <v>8</v>
      </c>
      <c r="AN135" s="112"/>
      <c r="AO135" s="112"/>
      <c r="AP135" s="112"/>
      <c r="AQ135" s="266" t="s">
        <v>578</v>
      </c>
      <c r="AR135" s="112"/>
      <c r="AS135" s="112"/>
      <c r="AT135" s="112"/>
      <c r="AU135" s="266">
        <v>9</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559</v>
      </c>
      <c r="D430" s="250"/>
      <c r="E430" s="238" t="s">
        <v>543</v>
      </c>
      <c r="F430" s="454"/>
      <c r="G430" s="240" t="s">
        <v>374</v>
      </c>
      <c r="H430" s="158"/>
      <c r="I430" s="158"/>
      <c r="J430" s="241" t="s">
        <v>603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603</v>
      </c>
      <c r="AR432" s="136"/>
      <c r="AS432" s="137" t="s">
        <v>355</v>
      </c>
      <c r="AT432" s="172"/>
      <c r="AU432" s="136" t="s">
        <v>603</v>
      </c>
      <c r="AV432" s="136"/>
      <c r="AW432" s="137" t="s">
        <v>300</v>
      </c>
      <c r="AX432" s="138"/>
    </row>
    <row r="433" spans="1:50" ht="23.25" customHeight="1" x14ac:dyDescent="0.15">
      <c r="A433" s="1002"/>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604</v>
      </c>
      <c r="AF433" s="112"/>
      <c r="AG433" s="112"/>
      <c r="AH433" s="113"/>
      <c r="AI433" s="111" t="s">
        <v>603</v>
      </c>
      <c r="AJ433" s="112"/>
      <c r="AK433" s="112"/>
      <c r="AL433" s="112"/>
      <c r="AM433" s="111" t="s">
        <v>569</v>
      </c>
      <c r="AN433" s="112"/>
      <c r="AO433" s="112"/>
      <c r="AP433" s="113"/>
      <c r="AQ433" s="111" t="s">
        <v>604</v>
      </c>
      <c r="AR433" s="112"/>
      <c r="AS433" s="112"/>
      <c r="AT433" s="113"/>
      <c r="AU433" s="112" t="s">
        <v>603</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604</v>
      </c>
      <c r="AF434" s="112"/>
      <c r="AG434" s="112"/>
      <c r="AH434" s="113"/>
      <c r="AI434" s="111" t="s">
        <v>603</v>
      </c>
      <c r="AJ434" s="112"/>
      <c r="AK434" s="112"/>
      <c r="AL434" s="112"/>
      <c r="AM434" s="111" t="s">
        <v>569</v>
      </c>
      <c r="AN434" s="112"/>
      <c r="AO434" s="112"/>
      <c r="AP434" s="113"/>
      <c r="AQ434" s="111" t="s">
        <v>603</v>
      </c>
      <c r="AR434" s="112"/>
      <c r="AS434" s="112"/>
      <c r="AT434" s="113"/>
      <c r="AU434" s="112" t="s">
        <v>604</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604</v>
      </c>
      <c r="AJ435" s="112"/>
      <c r="AK435" s="112"/>
      <c r="AL435" s="112"/>
      <c r="AM435" s="111" t="s">
        <v>569</v>
      </c>
      <c r="AN435" s="112"/>
      <c r="AO435" s="112"/>
      <c r="AP435" s="113"/>
      <c r="AQ435" s="111" t="s">
        <v>603</v>
      </c>
      <c r="AR435" s="112"/>
      <c r="AS435" s="112"/>
      <c r="AT435" s="113"/>
      <c r="AU435" s="112" t="s">
        <v>603</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604</v>
      </c>
      <c r="AF457" s="136"/>
      <c r="AG457" s="137" t="s">
        <v>355</v>
      </c>
      <c r="AH457" s="172"/>
      <c r="AI457" s="182"/>
      <c r="AJ457" s="182"/>
      <c r="AK457" s="182"/>
      <c r="AL457" s="177"/>
      <c r="AM457" s="182"/>
      <c r="AN457" s="182"/>
      <c r="AO457" s="182"/>
      <c r="AP457" s="177"/>
      <c r="AQ457" s="217" t="s">
        <v>603</v>
      </c>
      <c r="AR457" s="136"/>
      <c r="AS457" s="137" t="s">
        <v>355</v>
      </c>
      <c r="AT457" s="172"/>
      <c r="AU457" s="136" t="s">
        <v>603</v>
      </c>
      <c r="AV457" s="136"/>
      <c r="AW457" s="137" t="s">
        <v>300</v>
      </c>
      <c r="AX457" s="138"/>
    </row>
    <row r="458" spans="1:50" ht="23.25" customHeight="1" x14ac:dyDescent="0.15">
      <c r="A458" s="1002"/>
      <c r="B458" s="252"/>
      <c r="C458" s="251"/>
      <c r="D458" s="252"/>
      <c r="E458" s="166"/>
      <c r="F458" s="167"/>
      <c r="G458" s="230" t="s">
        <v>603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603</v>
      </c>
      <c r="AF458" s="112"/>
      <c r="AG458" s="112"/>
      <c r="AH458" s="112"/>
      <c r="AI458" s="111" t="s">
        <v>604</v>
      </c>
      <c r="AJ458" s="112"/>
      <c r="AK458" s="112"/>
      <c r="AL458" s="112"/>
      <c r="AM458" s="111" t="s">
        <v>569</v>
      </c>
      <c r="AN458" s="112"/>
      <c r="AO458" s="112"/>
      <c r="AP458" s="113"/>
      <c r="AQ458" s="111" t="s">
        <v>605</v>
      </c>
      <c r="AR458" s="112"/>
      <c r="AS458" s="112"/>
      <c r="AT458" s="113"/>
      <c r="AU458" s="112" t="s">
        <v>603</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603</v>
      </c>
      <c r="AF459" s="112"/>
      <c r="AG459" s="112"/>
      <c r="AH459" s="113"/>
      <c r="AI459" s="111" t="s">
        <v>603</v>
      </c>
      <c r="AJ459" s="112"/>
      <c r="AK459" s="112"/>
      <c r="AL459" s="112"/>
      <c r="AM459" s="111" t="s">
        <v>569</v>
      </c>
      <c r="AN459" s="112"/>
      <c r="AO459" s="112"/>
      <c r="AP459" s="113"/>
      <c r="AQ459" s="111" t="s">
        <v>603</v>
      </c>
      <c r="AR459" s="112"/>
      <c r="AS459" s="112"/>
      <c r="AT459" s="113"/>
      <c r="AU459" s="112" t="s">
        <v>603</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603</v>
      </c>
      <c r="AJ460" s="112"/>
      <c r="AK460" s="112"/>
      <c r="AL460" s="112"/>
      <c r="AM460" s="111" t="s">
        <v>569</v>
      </c>
      <c r="AN460" s="112"/>
      <c r="AO460" s="112"/>
      <c r="AP460" s="113"/>
      <c r="AQ460" s="111" t="s">
        <v>603</v>
      </c>
      <c r="AR460" s="112"/>
      <c r="AS460" s="112"/>
      <c r="AT460" s="113"/>
      <c r="AU460" s="112" t="s">
        <v>603</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79.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574</v>
      </c>
      <c r="AE702" s="904"/>
      <c r="AF702" s="904"/>
      <c r="AG702" s="893" t="s">
        <v>606</v>
      </c>
      <c r="AH702" s="894"/>
      <c r="AI702" s="894"/>
      <c r="AJ702" s="894"/>
      <c r="AK702" s="894"/>
      <c r="AL702" s="894"/>
      <c r="AM702" s="894"/>
      <c r="AN702" s="894"/>
      <c r="AO702" s="894"/>
      <c r="AP702" s="894"/>
      <c r="AQ702" s="894"/>
      <c r="AR702" s="894"/>
      <c r="AS702" s="894"/>
      <c r="AT702" s="894"/>
      <c r="AU702" s="894"/>
      <c r="AV702" s="894"/>
      <c r="AW702" s="894"/>
      <c r="AX702" s="895"/>
    </row>
    <row r="703" spans="1:50" ht="79.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574</v>
      </c>
      <c r="AE703" s="155"/>
      <c r="AF703" s="155"/>
      <c r="AG703" s="670" t="s">
        <v>607</v>
      </c>
      <c r="AH703" s="671"/>
      <c r="AI703" s="671"/>
      <c r="AJ703" s="671"/>
      <c r="AK703" s="671"/>
      <c r="AL703" s="671"/>
      <c r="AM703" s="671"/>
      <c r="AN703" s="671"/>
      <c r="AO703" s="671"/>
      <c r="AP703" s="671"/>
      <c r="AQ703" s="671"/>
      <c r="AR703" s="671"/>
      <c r="AS703" s="671"/>
      <c r="AT703" s="671"/>
      <c r="AU703" s="671"/>
      <c r="AV703" s="671"/>
      <c r="AW703" s="671"/>
      <c r="AX703" s="672"/>
    </row>
    <row r="704" spans="1:50" ht="145.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574</v>
      </c>
      <c r="AE704" s="592"/>
      <c r="AF704" s="592"/>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46.5"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574</v>
      </c>
      <c r="AE705" s="739"/>
      <c r="AF705" s="739"/>
      <c r="AG705" s="160" t="s">
        <v>655</v>
      </c>
      <c r="AH705" s="161"/>
      <c r="AI705" s="161"/>
      <c r="AJ705" s="161"/>
      <c r="AK705" s="161"/>
      <c r="AL705" s="161"/>
      <c r="AM705" s="161"/>
      <c r="AN705" s="161"/>
      <c r="AO705" s="161"/>
      <c r="AP705" s="161"/>
      <c r="AQ705" s="161"/>
      <c r="AR705" s="161"/>
      <c r="AS705" s="161"/>
      <c r="AT705" s="161"/>
      <c r="AU705" s="161"/>
      <c r="AV705" s="161"/>
      <c r="AW705" s="161"/>
      <c r="AX705" s="162"/>
    </row>
    <row r="706" spans="1:50" ht="46.5" customHeight="1" x14ac:dyDescent="0.15">
      <c r="A706" s="661"/>
      <c r="B706" s="776"/>
      <c r="C706" s="620"/>
      <c r="D706" s="621"/>
      <c r="E706" s="689" t="s">
        <v>504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637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6.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636</v>
      </c>
      <c r="AE707" s="590"/>
      <c r="AF707" s="590"/>
      <c r="AG707" s="428"/>
      <c r="AH707" s="233"/>
      <c r="AI707" s="233"/>
      <c r="AJ707" s="233"/>
      <c r="AK707" s="233"/>
      <c r="AL707" s="233"/>
      <c r="AM707" s="233"/>
      <c r="AN707" s="233"/>
      <c r="AO707" s="233"/>
      <c r="AP707" s="233"/>
      <c r="AQ707" s="233"/>
      <c r="AR707" s="233"/>
      <c r="AS707" s="233"/>
      <c r="AT707" s="233"/>
      <c r="AU707" s="233"/>
      <c r="AV707" s="233"/>
      <c r="AW707" s="233"/>
      <c r="AX707" s="429"/>
    </row>
    <row r="708" spans="1:50" ht="46.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574</v>
      </c>
      <c r="AE708" s="674"/>
      <c r="AF708" s="674"/>
      <c r="AG708" s="532" t="s">
        <v>609</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574</v>
      </c>
      <c r="AE709" s="155"/>
      <c r="AF709" s="155"/>
      <c r="AG709" s="670" t="s">
        <v>610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574</v>
      </c>
      <c r="AE710" s="155"/>
      <c r="AF710" s="155"/>
      <c r="AG710" s="670" t="s">
        <v>611</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574</v>
      </c>
      <c r="AE711" s="155"/>
      <c r="AF711" s="155"/>
      <c r="AG711" s="670" t="s">
        <v>612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638</v>
      </c>
      <c r="AE712" s="592"/>
      <c r="AF712" s="592"/>
      <c r="AG712" s="600" t="s">
        <v>613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638</v>
      </c>
      <c r="AE713" s="155"/>
      <c r="AF713" s="156"/>
      <c r="AG713" s="670" t="s">
        <v>578</v>
      </c>
      <c r="AH713" s="671"/>
      <c r="AI713" s="671"/>
      <c r="AJ713" s="671"/>
      <c r="AK713" s="671"/>
      <c r="AL713" s="671"/>
      <c r="AM713" s="671"/>
      <c r="AN713" s="671"/>
      <c r="AO713" s="671"/>
      <c r="AP713" s="671"/>
      <c r="AQ713" s="671"/>
      <c r="AR713" s="671"/>
      <c r="AS713" s="671"/>
      <c r="AT713" s="671"/>
      <c r="AU713" s="671"/>
      <c r="AV713" s="671"/>
      <c r="AW713" s="671"/>
      <c r="AX713" s="672"/>
    </row>
    <row r="714" spans="1:50" ht="92.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574</v>
      </c>
      <c r="AE714" s="598"/>
      <c r="AF714" s="599"/>
      <c r="AG714" s="695" t="s">
        <v>614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3"/>
      <c r="AG715" s="532" t="s">
        <v>651</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574</v>
      </c>
      <c r="AE716" s="765"/>
      <c r="AF716" s="765"/>
      <c r="AG716" s="670" t="s">
        <v>615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574</v>
      </c>
      <c r="AE717" s="155"/>
      <c r="AF717" s="155"/>
      <c r="AG717" s="670" t="s">
        <v>616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574</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638</v>
      </c>
      <c r="AE719" s="674"/>
      <c r="AF719" s="674"/>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6"/>
      <c r="B721" s="657"/>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7"/>
      <c r="E726" s="587"/>
      <c r="F726" s="588"/>
      <c r="G726" s="804" t="s">
        <v>639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1" t="s">
        <v>57</v>
      </c>
      <c r="D727" s="702"/>
      <c r="E727" s="702"/>
      <c r="F727" s="703"/>
      <c r="G727" s="801" t="s">
        <v>640</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547</v>
      </c>
      <c r="B737" s="124"/>
      <c r="C737" s="124"/>
      <c r="D737" s="125"/>
      <c r="E737" s="122" t="s">
        <v>578</v>
      </c>
      <c r="F737" s="122"/>
      <c r="G737" s="122"/>
      <c r="H737" s="122"/>
      <c r="I737" s="122"/>
      <c r="J737" s="122"/>
      <c r="K737" s="122"/>
      <c r="L737" s="122"/>
      <c r="M737" s="122"/>
      <c r="N737" s="101" t="s">
        <v>540</v>
      </c>
      <c r="O737" s="101"/>
      <c r="P737" s="101"/>
      <c r="Q737" s="101"/>
      <c r="R737" s="122" t="s">
        <v>618</v>
      </c>
      <c r="S737" s="122"/>
      <c r="T737" s="122"/>
      <c r="U737" s="122"/>
      <c r="V737" s="122"/>
      <c r="W737" s="122"/>
      <c r="X737" s="122"/>
      <c r="Y737" s="122"/>
      <c r="Z737" s="122"/>
      <c r="AA737" s="101" t="s">
        <v>539</v>
      </c>
      <c r="AB737" s="101"/>
      <c r="AC737" s="101"/>
      <c r="AD737" s="101"/>
      <c r="AE737" s="122" t="s">
        <v>619</v>
      </c>
      <c r="AF737" s="122"/>
      <c r="AG737" s="122"/>
      <c r="AH737" s="122"/>
      <c r="AI737" s="122"/>
      <c r="AJ737" s="122"/>
      <c r="AK737" s="122"/>
      <c r="AL737" s="122"/>
      <c r="AM737" s="122"/>
      <c r="AN737" s="101" t="s">
        <v>538</v>
      </c>
      <c r="AO737" s="101"/>
      <c r="AP737" s="101"/>
      <c r="AQ737" s="101"/>
      <c r="AR737" s="102" t="s">
        <v>620</v>
      </c>
      <c r="AS737" s="103"/>
      <c r="AT737" s="103"/>
      <c r="AU737" s="103"/>
      <c r="AV737" s="103"/>
      <c r="AW737" s="103"/>
      <c r="AX737" s="104"/>
      <c r="AY737" s="89"/>
      <c r="AZ737" s="89"/>
    </row>
    <row r="738" spans="1:52" ht="24.75" customHeight="1" x14ac:dyDescent="0.15">
      <c r="A738" s="123" t="s">
        <v>537</v>
      </c>
      <c r="B738" s="124"/>
      <c r="C738" s="124"/>
      <c r="D738" s="125"/>
      <c r="E738" s="122" t="s">
        <v>621</v>
      </c>
      <c r="F738" s="122"/>
      <c r="G738" s="122"/>
      <c r="H738" s="122"/>
      <c r="I738" s="122"/>
      <c r="J738" s="122"/>
      <c r="K738" s="122"/>
      <c r="L738" s="122"/>
      <c r="M738" s="122"/>
      <c r="N738" s="101" t="s">
        <v>536</v>
      </c>
      <c r="O738" s="101"/>
      <c r="P738" s="101"/>
      <c r="Q738" s="101"/>
      <c r="R738" s="122" t="s">
        <v>622</v>
      </c>
      <c r="S738" s="122"/>
      <c r="T738" s="122"/>
      <c r="U738" s="122"/>
      <c r="V738" s="122"/>
      <c r="W738" s="122"/>
      <c r="X738" s="122"/>
      <c r="Y738" s="122"/>
      <c r="Z738" s="122"/>
      <c r="AA738" s="101" t="s">
        <v>535</v>
      </c>
      <c r="AB738" s="101"/>
      <c r="AC738" s="101"/>
      <c r="AD738" s="101"/>
      <c r="AE738" s="122" t="s">
        <v>623</v>
      </c>
      <c r="AF738" s="122"/>
      <c r="AG738" s="122"/>
      <c r="AH738" s="122"/>
      <c r="AI738" s="122"/>
      <c r="AJ738" s="122"/>
      <c r="AK738" s="122"/>
      <c r="AL738" s="122"/>
      <c r="AM738" s="122"/>
      <c r="AN738" s="101" t="s">
        <v>531</v>
      </c>
      <c r="AO738" s="101"/>
      <c r="AP738" s="101"/>
      <c r="AQ738" s="101"/>
      <c r="AR738" s="102" t="s">
        <v>641</v>
      </c>
      <c r="AS738" s="103"/>
      <c r="AT738" s="103"/>
      <c r="AU738" s="103"/>
      <c r="AV738" s="103"/>
      <c r="AW738" s="103"/>
      <c r="AX738" s="104"/>
    </row>
    <row r="739" spans="1:52" ht="24.75" customHeight="1" thickBot="1" x14ac:dyDescent="0.2">
      <c r="A739" s="126" t="s">
        <v>527</v>
      </c>
      <c r="B739" s="127"/>
      <c r="C739" s="127"/>
      <c r="D739" s="128"/>
      <c r="E739" s="129" t="s">
        <v>624</v>
      </c>
      <c r="F739" s="117"/>
      <c r="G739" s="117"/>
      <c r="H739" s="93" t="str">
        <f>IF(E739="", "", "(")</f>
        <v>(</v>
      </c>
      <c r="I739" s="117"/>
      <c r="J739" s="117"/>
      <c r="K739" s="93" t="str">
        <f>IF(OR(I739="　", I739=""), "", "-")</f>
        <v/>
      </c>
      <c r="L739" s="118">
        <v>233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509</v>
      </c>
      <c r="B779" s="767"/>
      <c r="C779" s="767"/>
      <c r="D779" s="767"/>
      <c r="E779" s="767"/>
      <c r="F779" s="768"/>
      <c r="G779" s="442" t="s">
        <v>642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69"/>
      <c r="C781" s="769"/>
      <c r="D781" s="769"/>
      <c r="E781" s="769"/>
      <c r="F781" s="770"/>
      <c r="G781" s="455" t="s">
        <v>643</v>
      </c>
      <c r="H781" s="456"/>
      <c r="I781" s="456"/>
      <c r="J781" s="456"/>
      <c r="K781" s="457"/>
      <c r="L781" s="458" t="s">
        <v>646</v>
      </c>
      <c r="M781" s="459"/>
      <c r="N781" s="459"/>
      <c r="O781" s="459"/>
      <c r="P781" s="459"/>
      <c r="Q781" s="459"/>
      <c r="R781" s="459"/>
      <c r="S781" s="459"/>
      <c r="T781" s="459"/>
      <c r="U781" s="459"/>
      <c r="V781" s="459"/>
      <c r="W781" s="459"/>
      <c r="X781" s="460"/>
      <c r="Y781" s="461">
        <v>14.7</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48" t="s">
        <v>644</v>
      </c>
      <c r="H782" s="349"/>
      <c r="I782" s="349"/>
      <c r="J782" s="349"/>
      <c r="K782" s="350"/>
      <c r="L782" s="401" t="s">
        <v>647</v>
      </c>
      <c r="M782" s="402"/>
      <c r="N782" s="402"/>
      <c r="O782" s="402"/>
      <c r="P782" s="402"/>
      <c r="Q782" s="402"/>
      <c r="R782" s="402"/>
      <c r="S782" s="402"/>
      <c r="T782" s="402"/>
      <c r="U782" s="402"/>
      <c r="V782" s="402"/>
      <c r="W782" s="402"/>
      <c r="X782" s="403"/>
      <c r="Y782" s="398">
        <v>12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69"/>
      <c r="C783" s="769"/>
      <c r="D783" s="769"/>
      <c r="E783" s="769"/>
      <c r="F783" s="770"/>
      <c r="G783" s="348" t="s">
        <v>645</v>
      </c>
      <c r="H783" s="349"/>
      <c r="I783" s="349"/>
      <c r="J783" s="349"/>
      <c r="K783" s="350"/>
      <c r="L783" s="401" t="s">
        <v>648</v>
      </c>
      <c r="M783" s="402"/>
      <c r="N783" s="402"/>
      <c r="O783" s="402"/>
      <c r="P783" s="402"/>
      <c r="Q783" s="402"/>
      <c r="R783" s="402"/>
      <c r="S783" s="402"/>
      <c r="T783" s="402"/>
      <c r="U783" s="402"/>
      <c r="V783" s="402"/>
      <c r="W783" s="402"/>
      <c r="X783" s="403"/>
      <c r="Y783" s="398">
        <v>2.7</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2"/>
      <c r="B792" s="769"/>
      <c r="C792" s="769"/>
      <c r="D792" s="769"/>
      <c r="E792" s="769"/>
      <c r="F792" s="770"/>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2"/>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62.25" customHeight="1" x14ac:dyDescent="0.15">
      <c r="A837" s="404">
        <v>1</v>
      </c>
      <c r="B837" s="404">
        <v>1</v>
      </c>
      <c r="C837" s="424" t="s">
        <v>649</v>
      </c>
      <c r="D837" s="418"/>
      <c r="E837" s="418"/>
      <c r="F837" s="418"/>
      <c r="G837" s="418"/>
      <c r="H837" s="418"/>
      <c r="I837" s="418"/>
      <c r="J837" s="451">
        <v>3290005003743</v>
      </c>
      <c r="K837" s="452"/>
      <c r="L837" s="452"/>
      <c r="M837" s="452"/>
      <c r="N837" s="452"/>
      <c r="O837" s="453"/>
      <c r="P837" s="430" t="s">
        <v>654</v>
      </c>
      <c r="Q837" s="431"/>
      <c r="R837" s="431"/>
      <c r="S837" s="431"/>
      <c r="T837" s="431"/>
      <c r="U837" s="431"/>
      <c r="V837" s="431"/>
      <c r="W837" s="431"/>
      <c r="X837" s="432"/>
      <c r="Y837" s="318">
        <v>29.4</v>
      </c>
      <c r="Z837" s="319"/>
      <c r="AA837" s="319"/>
      <c r="AB837" s="320"/>
      <c r="AC837" s="328" t="s">
        <v>502</v>
      </c>
      <c r="AD837" s="423"/>
      <c r="AE837" s="423"/>
      <c r="AF837" s="423"/>
      <c r="AG837" s="423"/>
      <c r="AH837" s="421" t="s">
        <v>653</v>
      </c>
      <c r="AI837" s="422"/>
      <c r="AJ837" s="422"/>
      <c r="AK837" s="422"/>
      <c r="AL837" s="325" t="s">
        <v>653</v>
      </c>
      <c r="AM837" s="326"/>
      <c r="AN837" s="326"/>
      <c r="AO837" s="327"/>
      <c r="AP837" s="321" t="s">
        <v>650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570</v>
      </c>
      <c r="F1102" s="900"/>
      <c r="G1102" s="900"/>
      <c r="H1102" s="900"/>
      <c r="I1102" s="900"/>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3:AX13 P15:AX15">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625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2"/>
      <c r="Z2" s="412"/>
      <c r="AA2" s="413"/>
      <c r="AB2" s="1016" t="s">
        <v>11</v>
      </c>
      <c r="AC2" s="1017"/>
      <c r="AD2" s="1018"/>
      <c r="AE2" s="1004" t="s">
        <v>554</v>
      </c>
      <c r="AF2" s="1004"/>
      <c r="AG2" s="1004"/>
      <c r="AH2" s="1004"/>
      <c r="AI2" s="1004" t="s">
        <v>551</v>
      </c>
      <c r="AJ2" s="1004"/>
      <c r="AK2" s="1004"/>
      <c r="AL2" s="1004"/>
      <c r="AM2" s="1004" t="s">
        <v>525</v>
      </c>
      <c r="AN2" s="1004"/>
      <c r="AO2" s="1004"/>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2"/>
      <c r="I4" s="1022"/>
      <c r="J4" s="1022"/>
      <c r="K4" s="1022"/>
      <c r="L4" s="1022"/>
      <c r="M4" s="1022"/>
      <c r="N4" s="1022"/>
      <c r="O4" s="1023"/>
      <c r="P4" s="161"/>
      <c r="Q4" s="1030"/>
      <c r="R4" s="1030"/>
      <c r="S4" s="1030"/>
      <c r="T4" s="1030"/>
      <c r="U4" s="1030"/>
      <c r="V4" s="1030"/>
      <c r="W4" s="1030"/>
      <c r="X4" s="1031"/>
      <c r="Y4" s="1008" t="s">
        <v>12</v>
      </c>
      <c r="Z4" s="1009"/>
      <c r="AA4" s="1010"/>
      <c r="AB4" s="557"/>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3" t="s">
        <v>54</v>
      </c>
      <c r="Z5" s="1005"/>
      <c r="AA5" s="1006"/>
      <c r="AB5" s="528"/>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2"/>
      <c r="Z9" s="412"/>
      <c r="AA9" s="413"/>
      <c r="AB9" s="1016" t="s">
        <v>11</v>
      </c>
      <c r="AC9" s="1017"/>
      <c r="AD9" s="1018"/>
      <c r="AE9" s="1004" t="s">
        <v>555</v>
      </c>
      <c r="AF9" s="1004"/>
      <c r="AG9" s="1004"/>
      <c r="AH9" s="1004"/>
      <c r="AI9" s="1004" t="s">
        <v>551</v>
      </c>
      <c r="AJ9" s="1004"/>
      <c r="AK9" s="1004"/>
      <c r="AL9" s="1004"/>
      <c r="AM9" s="1004" t="s">
        <v>525</v>
      </c>
      <c r="AN9" s="1004"/>
      <c r="AO9" s="1004"/>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7"/>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8"/>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2"/>
      <c r="Z16" s="412"/>
      <c r="AA16" s="413"/>
      <c r="AB16" s="1016" t="s">
        <v>11</v>
      </c>
      <c r="AC16" s="1017"/>
      <c r="AD16" s="1018"/>
      <c r="AE16" s="1004" t="s">
        <v>554</v>
      </c>
      <c r="AF16" s="1004"/>
      <c r="AG16" s="1004"/>
      <c r="AH16" s="1004"/>
      <c r="AI16" s="1004" t="s">
        <v>552</v>
      </c>
      <c r="AJ16" s="1004"/>
      <c r="AK16" s="1004"/>
      <c r="AL16" s="1004"/>
      <c r="AM16" s="1004" t="s">
        <v>525</v>
      </c>
      <c r="AN16" s="1004"/>
      <c r="AO16" s="1004"/>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7"/>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8"/>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2"/>
      <c r="Z23" s="412"/>
      <c r="AA23" s="413"/>
      <c r="AB23" s="1016" t="s">
        <v>11</v>
      </c>
      <c r="AC23" s="1017"/>
      <c r="AD23" s="1018"/>
      <c r="AE23" s="1004" t="s">
        <v>556</v>
      </c>
      <c r="AF23" s="1004"/>
      <c r="AG23" s="1004"/>
      <c r="AH23" s="1004"/>
      <c r="AI23" s="1004" t="s">
        <v>551</v>
      </c>
      <c r="AJ23" s="1004"/>
      <c r="AK23" s="1004"/>
      <c r="AL23" s="1004"/>
      <c r="AM23" s="1004" t="s">
        <v>525</v>
      </c>
      <c r="AN23" s="1004"/>
      <c r="AO23" s="1004"/>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7"/>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8"/>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2"/>
      <c r="Z30" s="412"/>
      <c r="AA30" s="413"/>
      <c r="AB30" s="1016" t="s">
        <v>11</v>
      </c>
      <c r="AC30" s="1017"/>
      <c r="AD30" s="1018"/>
      <c r="AE30" s="1004" t="s">
        <v>554</v>
      </c>
      <c r="AF30" s="1004"/>
      <c r="AG30" s="1004"/>
      <c r="AH30" s="1004"/>
      <c r="AI30" s="1004" t="s">
        <v>551</v>
      </c>
      <c r="AJ30" s="1004"/>
      <c r="AK30" s="1004"/>
      <c r="AL30" s="1004"/>
      <c r="AM30" s="1004" t="s">
        <v>549</v>
      </c>
      <c r="AN30" s="1004"/>
      <c r="AO30" s="1004"/>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7"/>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8"/>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2"/>
      <c r="Z37" s="412"/>
      <c r="AA37" s="413"/>
      <c r="AB37" s="1016" t="s">
        <v>11</v>
      </c>
      <c r="AC37" s="1017"/>
      <c r="AD37" s="1018"/>
      <c r="AE37" s="1004" t="s">
        <v>556</v>
      </c>
      <c r="AF37" s="1004"/>
      <c r="AG37" s="1004"/>
      <c r="AH37" s="1004"/>
      <c r="AI37" s="1004" t="s">
        <v>553</v>
      </c>
      <c r="AJ37" s="1004"/>
      <c r="AK37" s="1004"/>
      <c r="AL37" s="1004"/>
      <c r="AM37" s="1004" t="s">
        <v>550</v>
      </c>
      <c r="AN37" s="1004"/>
      <c r="AO37" s="1004"/>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7"/>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8"/>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2"/>
      <c r="Z44" s="412"/>
      <c r="AA44" s="413"/>
      <c r="AB44" s="1016" t="s">
        <v>11</v>
      </c>
      <c r="AC44" s="1017"/>
      <c r="AD44" s="1018"/>
      <c r="AE44" s="1004" t="s">
        <v>554</v>
      </c>
      <c r="AF44" s="1004"/>
      <c r="AG44" s="1004"/>
      <c r="AH44" s="1004"/>
      <c r="AI44" s="1004" t="s">
        <v>551</v>
      </c>
      <c r="AJ44" s="1004"/>
      <c r="AK44" s="1004"/>
      <c r="AL44" s="1004"/>
      <c r="AM44" s="1004" t="s">
        <v>525</v>
      </c>
      <c r="AN44" s="1004"/>
      <c r="AO44" s="1004"/>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7"/>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8"/>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2"/>
      <c r="Z51" s="412"/>
      <c r="AA51" s="413"/>
      <c r="AB51" s="464" t="s">
        <v>11</v>
      </c>
      <c r="AC51" s="1017"/>
      <c r="AD51" s="1018"/>
      <c r="AE51" s="1004" t="s">
        <v>554</v>
      </c>
      <c r="AF51" s="1004"/>
      <c r="AG51" s="1004"/>
      <c r="AH51" s="1004"/>
      <c r="AI51" s="1004" t="s">
        <v>551</v>
      </c>
      <c r="AJ51" s="1004"/>
      <c r="AK51" s="1004"/>
      <c r="AL51" s="1004"/>
      <c r="AM51" s="1004" t="s">
        <v>525</v>
      </c>
      <c r="AN51" s="1004"/>
      <c r="AO51" s="1004"/>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7"/>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8"/>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2"/>
      <c r="Z58" s="412"/>
      <c r="AA58" s="413"/>
      <c r="AB58" s="1016" t="s">
        <v>11</v>
      </c>
      <c r="AC58" s="1017"/>
      <c r="AD58" s="1018"/>
      <c r="AE58" s="1004" t="s">
        <v>554</v>
      </c>
      <c r="AF58" s="1004"/>
      <c r="AG58" s="1004"/>
      <c r="AH58" s="1004"/>
      <c r="AI58" s="1004" t="s">
        <v>551</v>
      </c>
      <c r="AJ58" s="1004"/>
      <c r="AK58" s="1004"/>
      <c r="AL58" s="1004"/>
      <c r="AM58" s="1004" t="s">
        <v>525</v>
      </c>
      <c r="AN58" s="1004"/>
      <c r="AO58" s="1004"/>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7"/>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8"/>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2"/>
      <c r="Z65" s="412"/>
      <c r="AA65" s="413"/>
      <c r="AB65" s="1016" t="s">
        <v>11</v>
      </c>
      <c r="AC65" s="1017"/>
      <c r="AD65" s="1018"/>
      <c r="AE65" s="1004" t="s">
        <v>554</v>
      </c>
      <c r="AF65" s="1004"/>
      <c r="AG65" s="1004"/>
      <c r="AH65" s="1004"/>
      <c r="AI65" s="1004" t="s">
        <v>551</v>
      </c>
      <c r="AJ65" s="1004"/>
      <c r="AK65" s="1004"/>
      <c r="AL65" s="1004"/>
      <c r="AM65" s="1004" t="s">
        <v>525</v>
      </c>
      <c r="AN65" s="1004"/>
      <c r="AO65" s="1004"/>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7"/>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8"/>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2019-06-05T06:04:33Z</cp:lastPrinted>
  <dcterms:created xsi:type="dcterms:W3CDTF">2012-03-13T00:50:25Z</dcterms:created>
  <dcterms:modified xsi:type="dcterms:W3CDTF">2019-07-19T07:51:00Z</dcterms:modified>
</cp:coreProperties>
</file>