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2513A68D-1B15-4BFC-959B-E94BE5B21B6D}" xr6:coauthVersionLast="36" xr6:coauthVersionMax="36" xr10:uidLastSave="{00000000-0000-0000-0000-000000000000}"/>
  <bookViews>
    <workbookView xWindow="195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34" i="3" l="1"/>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<sst xmlns="http://schemas.openxmlformats.org/spreadsheetml/2006/main" count="2905" uniqueCount="655">
  <si>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</si>
  <si>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</si>
  <si>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</si>
  <si>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</si>
  <si>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</si>
  <si>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</si>
  <si>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</si>
  <si>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</si>
  <si>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</si>
  <si>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</si>
  <si>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</si>
  <si>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</si>
  <si>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</si>
  <si>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</si>
  <si>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</si>
  <si>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</si>
  <si>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</si>
  <si>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</si>
  <si>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</si>
  <si>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</si>
  <si>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</si>
  <si>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</si>
  <si>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</si>
  <si>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</si>
  <si>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</si>
  <si>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</si>
  <si>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</si>
  <si>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</si>
  <si>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</si>
  <si>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</si>
  <si>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</si>
  <si>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</si>
  <si>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</si>
  <si>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</si>
  <si>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</si>
  <si>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</si>
  <si>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</si>
  <si>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</si>
  <si>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</si>
  <si>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</si>
  <si>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</si>
  <si>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</si>
  <si>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</si>
  <si>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</si>
  <si>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</si>
  <si>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</si>
  <si>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</si>
  <si>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</si>
  <si>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</si>
  <si>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</si>
  <si>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</si>
  <si>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</si>
  <si>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</si>
  <si>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</si>
  <si>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</si>
  <si>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</si>
  <si>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</si>
  <si>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</si>
  <si>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</si>
  <si>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</si>
  <si>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</si>
  <si>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</si>
  <si>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</si>
  <si>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</si>
  <si>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</si>
  <si>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</si>
  <si>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</si>
  <si>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</si>
  <si>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</si>
  <si>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</si>
  <si>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</si>
  <si>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</si>
  <si>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</si>
  <si>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</si>
  <si>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</si>
  <si>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</si>
  <si>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</si>
  <si>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</si>
  <si>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</si>
  <si>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</si>
  <si>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</si>
  <si>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</si>
  <si>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</si>
  <si>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</si>
  <si>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</si>
  <si>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</si>
  <si>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</si>
  <si>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</si>
  <si>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</si>
  <si>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</si>
  <si>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</si>
  <si>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</si>
  <si>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</si>
  <si>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</si>
  <si>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</si>
  <si>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</si>
  <si>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</si>
  <si>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</si>
  <si>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</si>
  <si>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</si>
  <si>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</si>
  <si>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</si>
  <si>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</si>
  <si>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</si>
  <si>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</si>
  <si>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</si>
  <si>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</si>
  <si>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</si>
  <si>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</si>
  <si>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</si>
  <si>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</si>
  <si>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</si>
  <si>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</si>
  <si>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</si>
  <si>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</si>
  <si>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</si>
  <si>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</si>
  <si>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</si>
  <si>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</si>
  <si>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</si>
  <si>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</si>
  <si>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</si>
  <si>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</si>
  <si>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</si>
  <si>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</si>
  <si>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</si>
  <si>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</si>
  <si>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</si>
  <si>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</si>
  <si>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</si>
  <si>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</si>
  <si>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</si>
  <si>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</si>
  <si>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</si>
  <si>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</si>
  <si>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</si>
  <si>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</si>
  <si>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</si>
  <si>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</si>
  <si>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</si>
  <si>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</si>
  <si>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</si>
  <si>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</si>
  <si>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</si>
  <si>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</si>
  <si>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</si>
  <si>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</si>
  <si>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</si>
  <si>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</si>
  <si>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</si>
  <si>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</si>
  <si>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</si>
  <si>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</si>
  <si>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</si>
  <si>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</si>
  <si>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</si>
  <si>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</si>
  <si>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</si>
  <si>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</si>
  <si>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</si>
  <si>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</si>
  <si>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</si>
  <si>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</si>
  <si>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</si>
  <si>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</si>
  <si>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</si>
  <si>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</si>
  <si>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</si>
  <si>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</si>
  <si>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</si>
  <si>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</si>
  <si>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</si>
  <si>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</si>
  <si>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</si>
  <si>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</si>
  <si>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</si>
  <si>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</si>
  <si>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</si>
  <si>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</si>
  <si>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</si>
  <si>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</si>
  <si>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</si>
  <si>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</si>
  <si>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</si>
  <si>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</si>
  <si>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</si>
  <si>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</si>
  <si>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</si>
  <si>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</si>
  <si>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</si>
  <si>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</si>
  <si>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</si>
  <si>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</si>
  <si>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</si>
  <si>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</si>
  <si>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</si>
  <si>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</si>
  <si>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</si>
  <si>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</si>
  <si>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</si>
  <si>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</si>
  <si>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</si>
  <si>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</si>
  <si>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</si>
  <si>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</si>
  <si>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</si>
  <si>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</si>
  <si>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</si>
  <si>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</si>
  <si>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</si>
  <si>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</si>
  <si>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</si>
  <si>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</si>
  <si>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</si>
  <si>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</si>
  <si>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</si>
  <si>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</si>
  <si>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</si>
  <si>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</si>
  <si>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</si>
  <si>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</si>
  <si>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</si>
  <si>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</si>
  <si>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</si>
  <si>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</si>
  <si>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</si>
  <si>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</si>
  <si>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</si>
  <si>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</si>
  <si>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</si>
  <si>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</si>
  <si>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</si>
  <si>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</si>
  <si>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</si>
  <si>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</si>
  <si>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</si>
  <si>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</si>
  <si>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</si>
  <si>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</si>
  <si>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</si>
  <si>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</si>
  <si>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</si>
  <si>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</si>
  <si>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</si>
  <si>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</si>
  <si>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</si>
  <si>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</si>
  <si>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</si>
  <si>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</si>
  <si>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</si>
  <si>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</si>
  <si>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</si>
  <si>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</si>
  <si>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</si>
  <si>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</si>
  <si>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</si>
  <si>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</si>
  <si>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</si>
  <si>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</si>
  <si>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</si>
  <si>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</si>
  <si>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</si>
  <si>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</si>
  <si>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</si>
  <si>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</si>
  <si>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</si>
  <si>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</si>
  <si>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</si>
  <si>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</si>
  <si>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</si>
  <si>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</si>
  <si>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</si>
  <si>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</si>
  <si>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</si>
  <si>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</si>
  <si>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</si>
  <si>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</si>
  <si>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</si>
  <si>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</si>
  <si>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</si>
  <si>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</si>
  <si>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</si>
  <si>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</si>
  <si>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</si>
  <si>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</si>
  <si>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</si>
  <si>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</si>
  <si>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</si>
  <si>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</si>
  <si>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</si>
  <si>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</si>
  <si>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</si>
  <si>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</si>
  <si>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</si>
  <si>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</si>
  <si>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</si>
  <si>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</si>
  <si>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</si>
  <si>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</si>
  <si>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</si>
  <si>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</si>
  <si>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</si>
  <si>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</si>
  <si>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</si>
  <si>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</si>
  <si>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</si>
  <si>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</si>
  <si>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</si>
  <si>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</si>
  <si>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</si>
  <si>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</si>
  <si>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</si>
  <si>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</si>
  <si>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</si>
  <si>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</si>
  <si>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</si>
  <si>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</si>
  <si>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</si>
  <si>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</si>
  <si>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</si>
  <si>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</si>
  <si>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</si>
  <si>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</si>
  <si>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</si>
  <si>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</si>
  <si>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</si>
  <si>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</si>
  <si>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</si>
  <si>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</si>
  <si>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</si>
  <si>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</si>
  <si>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</si>
  <si>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</si>
  <si>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</si>
  <si>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</si>
  <si>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</si>
  <si>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</si>
  <si>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</si>
  <si>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</si>
  <si>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</si>
  <si>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</si>
  <si>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</si>
  <si>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</si>
  <si>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</si>
  <si>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</si>
  <si>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</si>
  <si>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</si>
  <si>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</si>
  <si>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</si>
  <si>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</si>
  <si>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</si>
  <si>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</si>
  <si>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</si>
  <si>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</si>
  <si>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</si>
  <si>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</si>
  <si>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</si>
  <si>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</si>
  <si>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</si>
  <si>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</si>
  <si>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</si>
  <si>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</si>
  <si>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</si>
  <si>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</si>
  <si>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</si>
  <si>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</si>
  <si>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</si>
  <si>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</si>
  <si>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</si>
  <si>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</si>
  <si>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</si>
  <si>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</si>
  <si>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</si>
  <si>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</si>
  <si>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</si>
  <si>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</si>
  <si>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</si>
  <si>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</si>
  <si>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</si>
  <si>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</si>
  <si>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</si>
  <si>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</si>
  <si>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</si>
  <si>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</si>
  <si>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</si>
  <si>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</si>
  <si>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</si>
  <si>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</si>
  <si>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</si>
  <si>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</si>
  <si>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</si>
  <si>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</si>
  <si>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</si>
  <si>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</si>
  <si>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</si>
  <si>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</si>
  <si>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</si>
  <si>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</si>
  <si>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</si>
  <si>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</si>
  <si>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</si>
  <si>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</si>
  <si>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</si>
  <si>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</si>
  <si>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</si>
  <si>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</si>
  <si>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</si>
  <si>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</si>
  <si>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</si>
  <si>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</si>
  <si>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</si>
  <si>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</si>
  <si>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</si>
  <si>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</si>
  <si>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</si>
  <si>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</si>
  <si>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</si>
  <si>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</si>
  <si>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</si>
  <si>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</si>
  <si>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</si>
  <si>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</si>
  <si>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</si>
  <si>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</si>
  <si>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</si>
  <si>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</si>
  <si>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</si>
  <si>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</si>
  <si>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</si>
  <si>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</si>
  <si>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</si>
  <si>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</si>
  <si>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</si>
  <si>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</si>
  <si>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</si>
  <si>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</si>
  <si>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</si>
  <si>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</si>
  <si>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</si>
  <si>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</si>
  <si>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</si>
  <si>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</si>
  <si>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</si>
  <si>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</si>
  <si>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</si>
  <si>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</si>
  <si>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</si>
  <si>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</si>
  <si>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</si>
  <si>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</si>
  <si>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</si>
  <si>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</si>
  <si>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</si>
  <si>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</si>
  <si>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</si>
  <si>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</si>
  <si>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</si>
  <si>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</si>
  <si>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</si>
  <si>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</si>
  <si>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</si>
  <si>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</si>
  <si>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</si>
  <si>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</si>
  <si>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</si>
  <si>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</si>
  <si>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</si>
  <si>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</si>
  <si>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</si>
  <si>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</si>
  <si>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</si>
  <si>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</si>
  <si>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</si>
  <si>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</si>
  <si>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</si>
  <si>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</si>
  <si>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</si>
  <si>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</si>
  <si>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</si>
  <si>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</si>
  <si>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</si>
  <si>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</si>
  <si>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</si>
  <si>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</si>
  <si>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</si>
  <si>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</si>
  <si>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</si>
  <si>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</si>
  <si>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</si>
  <si>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</si>
  <si>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</si>
  <si>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</si>
  <si>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</si>
  <si>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</si>
  <si>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</si>
  <si>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</si>
  <si>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</si>
  <si>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</si>
  <si>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</si>
  <si>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</si>
  <si>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</si>
  <si>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</si>
  <si>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</si>
  <si>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</si>
  <si>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</si>
  <si>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</si>
  <si>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</si>
  <si>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</si>
  <si>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</si>
  <si>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</si>
  <si>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</si>
  <si>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</si>
  <si>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</si>
  <si>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</si>
  <si>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</si>
  <si>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</si>
  <si>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</si>
  <si>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</si>
  <si>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</si>
  <si>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</si>
  <si>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</si>
  <si>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</si>
  <si>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</si>
  <si>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</si>
  <si>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</si>
  <si>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</si>
  <si>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</si>
  <si>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</si>
  <si>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</si>
  <si>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</si>
  <si>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</si>
  <si>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</si>
  <si>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</si>
  <si>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</si>
  <si>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</si>
  <si>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</si>
  <si>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</si>
  <si>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</si>
  <si>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</si>
  <si>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</si>
  <si>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</si>
  <si>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</si>
  <si>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</si>
  <si>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</si>
  <si>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</si>
  <si>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</si>
  <si>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</si>
  <si>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</si>
  <si>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</si>
  <si>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</si>
  <si>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</si>
  <si>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</si>
  <si>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</si>
  <si>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</si>
  <si>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</si>
  <si>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</si>
  <si>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</si>
  <si>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</si>
  <si>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</si>
  <si>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</si>
  <si>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</si>
  <si>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</si>
  <si>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</si>
  <si>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</si>
  <si>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</si>
  <si>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</si>
  <si>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</si>
  <si>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</si>
  <si>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</si>
  <si>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</si>
  <si>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</si>
  <si>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</si>
  <si>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</si>
  <si>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</si>
  <si>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平成２１年度</t>
    <phoneticPr fontId="5"/>
  </si>
  <si>
    <t>終了予定なし</t>
    <phoneticPr fontId="5"/>
  </si>
  <si>
    <t>-</t>
    <phoneticPr fontId="5"/>
  </si>
  <si>
    <t>　OECD（経済協力開発機構）では、成人が社会生活に求められる技能を測定する「国際成人力調査（Programme for the International Assessment of Adult Competencies :PIAAC)」を実施している。本事業は、この調査に参画することを通じて、国際機関が実施する国際的な取組に貢献するとともに、我が国の教育の成果を国際比較により把握し、今後の生涯学習や学校教育施策を検討・立案するための基礎資料を得ることを目的としている。</t>
    <phoneticPr fontId="5"/>
  </si>
  <si>
    <t>-</t>
    <phoneticPr fontId="5"/>
  </si>
  <si>
    <t>-</t>
    <phoneticPr fontId="5"/>
  </si>
  <si>
    <t>ユネスコ事業等拠出金</t>
    <phoneticPr fontId="5"/>
  </si>
  <si>
    <t>庁費</t>
  </si>
  <si>
    <t>職員旅費</t>
  </si>
  <si>
    <t>得られた調査結果が広く国民に活用される。</t>
    <phoneticPr fontId="5"/>
  </si>
  <si>
    <t>教育統計調査ホームページの統計表へのアクセス件数</t>
    <phoneticPr fontId="5"/>
  </si>
  <si>
    <t>件</t>
    <phoneticPr fontId="5"/>
  </si>
  <si>
    <t>件</t>
    <phoneticPr fontId="5"/>
  </si>
  <si>
    <t>日本再興戦略に掲げた2025年までに国連関係機関の邦人職員数を1000人とする目標に向けた水準(3.1%)を超えているところ、
昨年水準(4.38%)の維持に加え、直近過去5年間の最高水準(4.62%)に前年度の上昇率を掛けた値を目標とする。</t>
    <phoneticPr fontId="5"/>
  </si>
  <si>
    <t>％</t>
    <phoneticPr fontId="5"/>
  </si>
  <si>
    <t>国連事務局の「望ましい職員数」の水準(6.2%(日本の望ましい職員数186人/国連事務局職員総数3,001人))を超えているところ、右水準(6.3%)の継続に加え１名の増。</t>
  </si>
  <si>
    <t>調査報告書あるいはテーマ別報告書の刊行数</t>
    <phoneticPr fontId="5"/>
  </si>
  <si>
    <t>回</t>
    <phoneticPr fontId="5"/>
  </si>
  <si>
    <t>拠出金額／報告書発行件数　　　　　　　　　　　　　　</t>
    <phoneticPr fontId="5"/>
  </si>
  <si>
    <t>千円</t>
    <phoneticPr fontId="5"/>
  </si>
  <si>
    <t>千円/回</t>
    <phoneticPr fontId="5"/>
  </si>
  <si>
    <t>32,593/6</t>
    <phoneticPr fontId="5"/>
  </si>
  <si>
    <t>／　</t>
    <phoneticPr fontId="5"/>
  </si>
  <si>
    <t>　　/</t>
    <phoneticPr fontId="5"/>
  </si>
  <si>
    <t>／　　　　　　　　　　　　　　</t>
    <phoneticPr fontId="5"/>
  </si>
  <si>
    <t>　　/</t>
    <phoneticPr fontId="5"/>
  </si>
  <si>
    <t>／　　　　　　　　　　　　　　</t>
    <phoneticPr fontId="5"/>
  </si>
  <si>
    <t>－</t>
    <phoneticPr fontId="5"/>
  </si>
  <si>
    <t>-</t>
    <phoneticPr fontId="5"/>
  </si>
  <si>
    <t>本事業の目的は、成人の読解力や数的思考力等を調査するとともに、その結果を国際的に比較・分析することにより、我が国の成人の技能等を明らかにするものである。このような現状把握及び分析は、教育施策等の適切な検討・立案に不可欠なものであり、社会のニーズを的確に反映している。</t>
    <phoneticPr fontId="5"/>
  </si>
  <si>
    <t>国際成人力調査に参加するためには、国として拠出金を支出する必要があるとともに、全国規模での調査が求められることから、地方自治体や民間等に委ねることができない。</t>
    <phoneticPr fontId="5"/>
  </si>
  <si>
    <t>OECDへの拠出金であり、競争性はないが、我が国の負担割合が高くならないよう、事業総額の抑制及び参加国一律の負担額の割合が大きくなるよう求めている。</t>
    <phoneticPr fontId="5"/>
  </si>
  <si>
    <t>拠出金の金額は、本調査の参加国が一律に負担する分と、経済規模に応じて割合が変動する分で構成され、これらはＯＥＣＤの基準に基づき公平に拠出金額が定められていることから、負担関係は妥当である。</t>
    <phoneticPr fontId="5"/>
  </si>
  <si>
    <t>拠出金は、経済規模が大きい国だけに負担が偏らないものとなっており、かつ、支出内容は調査を実施するために必要な経費に限られていることから、単位当たりコストの水準は妥当である。</t>
    <phoneticPr fontId="5"/>
  </si>
  <si>
    <t>本調査に参加するために必要な経費である拠出金や、我が国の要望を伝えるために必要な会議出席旅費、資料を翻訳するための経費を計上しており、事業目的を達成するために真に必要な経費のみを支出している。</t>
    <phoneticPr fontId="5"/>
  </si>
  <si>
    <t>ＯＥＣＤに対し、支出内容の報告を求め経費の透明性が向上するよう図るとともに、中核的な調査項目以外については必須調査から選択性となるよう要望しており、コストの削減及び効率化に努めている。</t>
    <phoneticPr fontId="5"/>
  </si>
  <si>
    <t>当初の見込みどおり報告書等が発刊されており、妥当な活動実績であった。</t>
    <phoneticPr fontId="5"/>
  </si>
  <si>
    <t>ＯＥＣＤは、調査結果に基づいた各国比較やその傾向等を分析する報告書作成するとともに、全文をホームページで公開しており、拠出金を支出した年度を超えて継続的に活用されている。</t>
    <phoneticPr fontId="5"/>
  </si>
  <si>
    <t>-</t>
    <phoneticPr fontId="5"/>
  </si>
  <si>
    <t>国際成人力調査（http://www.mext.go.jp/b_menu/toukei/data/Others/1287165.htm）</t>
  </si>
  <si>
    <t>文部科学省</t>
    <phoneticPr fontId="5"/>
  </si>
  <si>
    <t>13　豊かな国際社会の構築に資する国際交流・協力の推進</t>
    <phoneticPr fontId="5"/>
  </si>
  <si>
    <t>13-2 国際協力の推進</t>
    <phoneticPr fontId="5"/>
  </si>
  <si>
    <t>国際成人力調査</t>
    <phoneticPr fontId="5"/>
  </si>
  <si>
    <t>総合教育政策局</t>
    <phoneticPr fontId="5"/>
  </si>
  <si>
    <t>調査企画課</t>
    <phoneticPr fontId="5"/>
  </si>
  <si>
    <t>-</t>
    <phoneticPr fontId="5"/>
  </si>
  <si>
    <t>調査企画課長
岸本　哲哉</t>
    <rPh sb="0" eb="2">
      <t>チョウサ</t>
    </rPh>
    <rPh sb="2" eb="4">
      <t>キカク</t>
    </rPh>
    <rPh sb="4" eb="5">
      <t>カ</t>
    </rPh>
    <rPh sb="5" eb="6">
      <t>チョウ</t>
    </rPh>
    <rPh sb="7" eb="9">
      <t>キシモト</t>
    </rPh>
    <rPh sb="10" eb="12">
      <t>テツヤ</t>
    </rPh>
    <phoneticPr fontId="5"/>
  </si>
  <si>
    <t>　国際成人力調査は、OECDが開発した、成人（16歳～65歳）を対象とした「読解力」「数的思考力」「ITを活用した問題解決能力」及び調査対象者の属性を把握する調査である。日本を含む第１サイクルの第１グループ（24か国・地域）の結果は平成25年10月に公表され（第１回報告書）、第２グループ（9か国）の結果については平成28年6月に公表された（第２回報告書）。現在は、令和３年に本調査が行われる第２サイクルに向け、我が国の教育施策の検討・立案に資するものとなるようＯＥＣＤへ協力している。 
　本調査が我が国にとって有益なものとなるよう、調査に必要な経費の一部を拠出するとともに、調査の実施方法や結果の活用方法等を決定するための参加国会合へ出席する。</t>
    <rPh sb="183" eb="185">
      <t>レイワ</t>
    </rPh>
    <phoneticPr fontId="5"/>
  </si>
  <si>
    <t>‐</t>
  </si>
  <si>
    <t>ユネスコ事業等拠出金</t>
    <rPh sb="4" eb="6">
      <t>ジギョウ</t>
    </rPh>
    <rPh sb="6" eb="7">
      <t>トウ</t>
    </rPh>
    <rPh sb="7" eb="10">
      <t>キョシュツキン</t>
    </rPh>
    <phoneticPr fontId="5"/>
  </si>
  <si>
    <t>国際成人力調査の開発等</t>
    <rPh sb="8" eb="10">
      <t>カイハツ</t>
    </rPh>
    <rPh sb="10" eb="11">
      <t>トウ</t>
    </rPh>
    <phoneticPr fontId="5"/>
  </si>
  <si>
    <t>ＯＥＣＤ（経済協力開発機構）</t>
    <rPh sb="5" eb="7">
      <t>ケイザイ</t>
    </rPh>
    <rPh sb="7" eb="9">
      <t>キョウリョク</t>
    </rPh>
    <rPh sb="9" eb="11">
      <t>カイハツ</t>
    </rPh>
    <rPh sb="11" eb="13">
      <t>キコウ</t>
    </rPh>
    <phoneticPr fontId="5"/>
  </si>
  <si>
    <t>国際成人力調査の開発等（拠出金）</t>
    <rPh sb="8" eb="10">
      <t>カイハツ</t>
    </rPh>
    <rPh sb="10" eb="11">
      <t>トウ</t>
    </rPh>
    <rPh sb="12" eb="15">
      <t>キョシュツキン</t>
    </rPh>
    <phoneticPr fontId="5"/>
  </si>
  <si>
    <t>-</t>
    <phoneticPr fontId="5"/>
  </si>
  <si>
    <t>【成果実績】文部科学省ホームページアクセス数（調査企画課関係）
【目標値】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t>
    <rPh sb="27" eb="28">
      <t>カ</t>
    </rPh>
    <phoneticPr fontId="5"/>
  </si>
  <si>
    <t>ＯＥＣＤ内部資料（２０１３～２０１８年度版）</t>
    <phoneticPr fontId="5"/>
  </si>
  <si>
    <t>ＯＥＣＤ内部資料（２０１３～２０１８年度版）</t>
    <phoneticPr fontId="5"/>
  </si>
  <si>
    <t>-</t>
    <phoneticPr fontId="5"/>
  </si>
  <si>
    <t>61,861/6</t>
    <phoneticPr fontId="5"/>
  </si>
  <si>
    <t>※金額は単位未満四捨五入して記載していることから、合計が一致しない場合がある
※国際成人力調査第２サイクルへ参加するにあたり、拠出金が増えたため。</t>
    <phoneticPr fontId="5"/>
  </si>
  <si>
    <t>調査結果について、広く提供されており、成果目標を概ね達成している。</t>
    <rPh sb="24" eb="25">
      <t>オオム</t>
    </rPh>
    <rPh sb="26" eb="28">
      <t>タッセイ</t>
    </rPh>
    <phoneticPr fontId="5"/>
  </si>
  <si>
    <t>国際成人力調査の第1サイクルでは、第1～3グループまでの調査が着実に行われ、その調査結果を分析する報告書等が継続的に刊行されるとともに、ホームページを通じ広く公開されていることから、本事業を通じ我が国の成人の技能に関する現状が分析・共有され、また、データに基づいた教育政策を検討・立案するための基盤づくりに貢献したものと考える。</t>
    <rPh sb="8" eb="9">
      <t>ダイ</t>
    </rPh>
    <rPh sb="17" eb="18">
      <t>ダイ</t>
    </rPh>
    <rPh sb="28" eb="30">
      <t>チョウサ</t>
    </rPh>
    <rPh sb="31" eb="33">
      <t>チャクジツ</t>
    </rPh>
    <rPh sb="34" eb="35">
      <t>オコナ</t>
    </rPh>
    <rPh sb="40" eb="42">
      <t>チョウサ</t>
    </rPh>
    <rPh sb="42" eb="44">
      <t>ケッカ</t>
    </rPh>
    <rPh sb="45" eb="47">
      <t>ブンセキ</t>
    </rPh>
    <rPh sb="49" eb="52">
      <t>ホウコクショ</t>
    </rPh>
    <rPh sb="52" eb="53">
      <t>トウ</t>
    </rPh>
    <rPh sb="54" eb="57">
      <t>ケイゾクテキ</t>
    </rPh>
    <rPh sb="58" eb="60">
      <t>カンコウ</t>
    </rPh>
    <rPh sb="75" eb="76">
      <t>ツウ</t>
    </rPh>
    <rPh sb="77" eb="78">
      <t>ヒロ</t>
    </rPh>
    <rPh sb="79" eb="81">
      <t>コウカイ</t>
    </rPh>
    <rPh sb="91" eb="92">
      <t>ホン</t>
    </rPh>
    <rPh sb="92" eb="94">
      <t>ジギョウ</t>
    </rPh>
    <rPh sb="95" eb="96">
      <t>ツウ</t>
    </rPh>
    <rPh sb="97" eb="98">
      <t>ワ</t>
    </rPh>
    <rPh sb="99" eb="100">
      <t>クニ</t>
    </rPh>
    <rPh sb="101" eb="103">
      <t>セイジン</t>
    </rPh>
    <rPh sb="104" eb="106">
      <t>ギノウ</t>
    </rPh>
    <rPh sb="107" eb="108">
      <t>カン</t>
    </rPh>
    <rPh sb="110" eb="112">
      <t>ゲンジョウ</t>
    </rPh>
    <rPh sb="113" eb="115">
      <t>ブンセキ</t>
    </rPh>
    <rPh sb="116" eb="118">
      <t>キョウユウ</t>
    </rPh>
    <rPh sb="128" eb="129">
      <t>モト</t>
    </rPh>
    <rPh sb="132" eb="134">
      <t>キョウイク</t>
    </rPh>
    <rPh sb="134" eb="136">
      <t>セイサク</t>
    </rPh>
    <rPh sb="137" eb="139">
      <t>ケントウ</t>
    </rPh>
    <rPh sb="140" eb="142">
      <t>リツアン</t>
    </rPh>
    <rPh sb="147" eb="149">
      <t>キバン</t>
    </rPh>
    <rPh sb="153" eb="155">
      <t>コウケン</t>
    </rPh>
    <rPh sb="160" eb="161">
      <t>カンガ</t>
    </rPh>
    <phoneticPr fontId="5"/>
  </si>
  <si>
    <t>令和3年度に本調査を行う見込みである第2サイクルに参加するにあたり、調査の枠組みの検証や開発等に我が国の意向が反映されるようＯＥＣＤとの連携を深めるとともに、適切な拠出金の執行を要望することなどを通じ、効果的・効率的に我が国の教育政策等の検討・立案に資する調査が実施されるよう努める。</t>
    <rPh sb="0" eb="2">
      <t>レイワ</t>
    </rPh>
    <rPh sb="3" eb="5">
      <t>ネンド</t>
    </rPh>
    <rPh sb="6" eb="9">
      <t>ホンチョウサ</t>
    </rPh>
    <rPh sb="10" eb="11">
      <t>オコナ</t>
    </rPh>
    <rPh sb="12" eb="14">
      <t>ミコ</t>
    </rPh>
    <rPh sb="18" eb="19">
      <t>ダイ</t>
    </rPh>
    <rPh sb="25" eb="27">
      <t>サンカ</t>
    </rPh>
    <rPh sb="68" eb="70">
      <t>レンケイ</t>
    </rPh>
    <rPh sb="71" eb="72">
      <t>フカ</t>
    </rPh>
    <rPh sb="79" eb="81">
      <t>テキセツ</t>
    </rPh>
    <rPh sb="82" eb="85">
      <t>キョシュツキン</t>
    </rPh>
    <rPh sb="86" eb="88">
      <t>シッコウ</t>
    </rPh>
    <rPh sb="98" eb="99">
      <t>ツウ</t>
    </rPh>
    <rPh sb="101" eb="104">
      <t>コウカテキ</t>
    </rPh>
    <rPh sb="105" eb="108">
      <t>コウリツテキ</t>
    </rPh>
    <rPh sb="109" eb="110">
      <t>ワ</t>
    </rPh>
    <rPh sb="111" eb="112">
      <t>クニ</t>
    </rPh>
    <rPh sb="113" eb="115">
      <t>キョウイク</t>
    </rPh>
    <rPh sb="115" eb="117">
      <t>セイサク</t>
    </rPh>
    <rPh sb="117" eb="118">
      <t>トウ</t>
    </rPh>
    <rPh sb="119" eb="121">
      <t>ケントウ</t>
    </rPh>
    <rPh sb="122" eb="124">
      <t>リツアン</t>
    </rPh>
    <rPh sb="125" eb="126">
      <t>シ</t>
    </rPh>
    <rPh sb="131" eb="133">
      <t>ジッシ</t>
    </rPh>
    <rPh sb="138" eb="139">
      <t>ツト</t>
    </rPh>
    <phoneticPr fontId="5"/>
  </si>
  <si>
    <t>グローバル化が進む今日、国際的な比較・分析ができる調査の必要性は高まっていることから、優先度が高い事業である。</t>
    <rPh sb="49" eb="51">
      <t>ジギョウ</t>
    </rPh>
    <phoneticPr fontId="5"/>
  </si>
  <si>
    <t>0428</t>
    <phoneticPr fontId="5"/>
  </si>
  <si>
    <t>0067</t>
    <phoneticPr fontId="5"/>
  </si>
  <si>
    <t>0075</t>
    <phoneticPr fontId="5"/>
  </si>
  <si>
    <t>0445</t>
    <phoneticPr fontId="5"/>
  </si>
  <si>
    <t>0441</t>
    <phoneticPr fontId="5"/>
  </si>
  <si>
    <t>0438</t>
    <phoneticPr fontId="5"/>
  </si>
  <si>
    <t>0420</t>
    <phoneticPr fontId="5"/>
  </si>
  <si>
    <t>0428</t>
    <phoneticPr fontId="5"/>
  </si>
  <si>
    <t>成人が社会生活に求められる技能を測定する「国際成人力調査（Programme for the International Assessment of Adult Competencies:PIAAC) の開発と適切な実施に必要な経費の一部をOECDへ拠出し、同調査の実施や調査結果の分析に係る枠組みや方針等を決定するための参加国会合へ出席することを通じて、ＯＥＣＤを中心とした国際的な取組みに貢献している。</t>
    <rPh sb="152" eb="153">
      <t>トウ</t>
    </rPh>
    <phoneticPr fontId="5"/>
  </si>
  <si>
    <t>26,298/6</t>
    <phoneticPr fontId="5"/>
  </si>
  <si>
    <t>36,140/9</t>
    <phoneticPr fontId="5"/>
  </si>
  <si>
    <t>-</t>
    <phoneticPr fontId="5"/>
  </si>
  <si>
    <t>A.OECD（経済協力開発機構）</t>
    <phoneticPr fontId="5"/>
  </si>
  <si>
    <t>全職員数に占める邦人職員数（専門職以上）の割合
※成果実績については、OECD内部資料完成後掲載予定。</t>
    <rPh sb="26" eb="28">
      <t>セイカ</t>
    </rPh>
    <rPh sb="28" eb="30">
      <t>ジッセキ</t>
    </rPh>
    <rPh sb="40" eb="42">
      <t>ナイブ</t>
    </rPh>
    <rPh sb="42" eb="44">
      <t>シリョウ</t>
    </rPh>
    <rPh sb="44" eb="46">
      <t>カンセイ</t>
    </rPh>
    <rPh sb="46" eb="47">
      <t>ゴ</t>
    </rPh>
    <rPh sb="47" eb="49">
      <t>ケイサイ</t>
    </rPh>
    <rPh sb="49" eb="51">
      <t>ヨテイ</t>
    </rPh>
    <phoneticPr fontId="5"/>
  </si>
  <si>
    <t>全幹部職員数に占める邦人幹部職員数の割合
※成果実績については、OECD内部資料完成後掲載予定。</t>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</si>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</sst>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95250</xdr:colOff>
      <xdr:row>742</xdr:row>
      <xdr:rowOff>0</xdr:rowOff>
    </xdr:from>
    <xdr:to>
      <xdr:col>30</xdr:col>
      <xdr:colOff>65688</xdr:colOff>
      <xdr:row>745</xdr:row>
      <xdr:rowOff>242395</xdr:rowOff>
    </xdr:to>
    <xdr:sp macro="" textlink="">
      <xdr:nvSpPr>
        <xdr:cNvPr id="3" name="Rectangle 1">
          <a:extLst>
            <a:ext uri="{FF2B5EF4-FFF2-40B4-BE49-F238E27FC236}">
              <a16:creationId xmlns:a16="http://schemas.microsoft.com/office/drawing/2014/main" id="{C42B6F3B-4F75-4459-B232-7D4BE069968F}"/>
            </a:ext>
          </a:extLst>
        </xdr:cNvPr>
        <xdr:cNvSpPr>
          <a:spLocks noChangeArrowheads="1"/>
        </xdr:cNvSpPr>
      </xdr:nvSpPr>
      <xdr:spPr bwMode="auto">
        <a:xfrm>
          <a:off x="2136321" y="63980786"/>
          <a:ext cx="4052581" cy="13037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800" b="0" i="0" u="none" strike="noStrike" baseline="0">
              <a:solidFill>
                <a:srgbClr val="000000"/>
              </a:solidFill>
              <a:latin typeface="ＭＳ Ｐゴシック"/>
              <a:ea typeface="ＭＳ Ｐゴシック"/>
            </a:rPr>
            <a:t>文部科学省</a:t>
          </a:r>
          <a:endParaRPr lang="en-US" altLang="ja-JP" sz="1800" b="0" i="0" u="none" strike="noStrike" baseline="0">
            <a:solidFill>
              <a:srgbClr val="000000"/>
            </a:solidFill>
            <a:latin typeface="ＭＳ Ｐゴシック"/>
            <a:ea typeface="ＭＳ Ｐゴシック"/>
          </a:endParaRPr>
        </a:p>
        <a:p>
          <a:pPr algn="ctr" rtl="0">
            <a:lnSpc>
              <a:spcPts val="1300"/>
            </a:lnSpc>
            <a:defRPr sz="1000"/>
          </a:pPr>
          <a:endParaRPr lang="ja-JP" altLang="en-US" sz="18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800" b="0" i="0" u="none" strike="noStrike" baseline="0">
              <a:solidFill>
                <a:sysClr val="windowText" lastClr="000000"/>
              </a:solidFill>
              <a:latin typeface="ＭＳ Ｐゴシック"/>
              <a:ea typeface="ＭＳ Ｐゴシック"/>
            </a:rPr>
            <a:t>＜</a:t>
          </a:r>
          <a:r>
            <a:rPr lang="en-US" altLang="ja-JP" sz="1800" b="0" i="0" u="none" strike="noStrike" baseline="0">
              <a:solidFill>
                <a:sysClr val="windowText" lastClr="000000"/>
              </a:solidFill>
              <a:latin typeface="ＭＳ Ｐゴシック"/>
              <a:ea typeface="ＭＳ Ｐゴシック"/>
            </a:rPr>
            <a:t>35.4</a:t>
          </a:r>
          <a:r>
            <a:rPr lang="ja-JP" altLang="en-US" sz="1800" b="0" i="0" u="none" strike="noStrike" baseline="0">
              <a:solidFill>
                <a:sysClr val="windowText" lastClr="000000"/>
              </a:solidFill>
              <a:latin typeface="ＭＳ Ｐゴシック"/>
              <a:ea typeface="ＭＳ Ｐゴシック"/>
            </a:rPr>
            <a:t>百万円</a:t>
          </a:r>
          <a:r>
            <a:rPr lang="ja-JP" altLang="en-US" sz="1800" b="0" i="0" u="none" strike="noStrike" baseline="0">
              <a:solidFill>
                <a:srgbClr val="000000"/>
              </a:solidFill>
              <a:latin typeface="ＭＳ Ｐゴシック"/>
              <a:ea typeface="ＭＳ Ｐゴシック"/>
            </a:rPr>
            <a:t>＞</a:t>
          </a:r>
          <a:endParaRPr lang="ja-JP" altLang="en-US" sz="1400"/>
        </a:p>
      </xdr:txBody>
    </xdr:sp>
    <xdr:clientData/>
  </xdr:twoCellAnchor>
  <xdr:twoCellAnchor>
    <xdr:from>
      <xdr:col>31</xdr:col>
      <xdr:colOff>27215</xdr:colOff>
      <xdr:row>741</xdr:row>
      <xdr:rowOff>303544</xdr:rowOff>
    </xdr:from>
    <xdr:to>
      <xdr:col>49</xdr:col>
      <xdr:colOff>449035</xdr:colOff>
      <xdr:row>745</xdr:row>
      <xdr:rowOff>204107</xdr:rowOff>
    </xdr:to>
    <xdr:sp macro="" textlink="">
      <xdr:nvSpPr>
        <xdr:cNvPr id="4" name="Rectangle 7">
          <a:extLst>
            <a:ext uri="{FF2B5EF4-FFF2-40B4-BE49-F238E27FC236}">
              <a16:creationId xmlns:a16="http://schemas.microsoft.com/office/drawing/2014/main" id="{E90B4B65-93CB-4B16-A4A6-D488434C874D}"/>
            </a:ext>
          </a:extLst>
        </xdr:cNvPr>
        <xdr:cNvSpPr>
          <a:spLocks noChangeArrowheads="1"/>
        </xdr:cNvSpPr>
      </xdr:nvSpPr>
      <xdr:spPr bwMode="auto">
        <a:xfrm>
          <a:off x="6192297" y="48514698"/>
          <a:ext cx="4001546" cy="13240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400" b="0" i="0" baseline="0">
              <a:effectLst/>
              <a:latin typeface="+mn-lt"/>
              <a:ea typeface="+mn-ea"/>
              <a:cs typeface="+mn-cs"/>
            </a:rPr>
            <a:t>本省執行分</a:t>
          </a:r>
          <a:endParaRPr lang="ja-JP" altLang="ja-JP" sz="1400">
            <a:effectLst/>
          </a:endParaRPr>
        </a:p>
        <a:p>
          <a:pPr algn="l" rtl="0">
            <a:lnSpc>
              <a:spcPts val="1200"/>
            </a:lnSpc>
            <a:defRPr sz="1000"/>
          </a:pPr>
          <a:endParaRPr lang="en-US" altLang="ja-JP" sz="18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400" b="0" i="0" u="none" strike="noStrike" baseline="0">
              <a:solidFill>
                <a:sysClr val="windowText" lastClr="000000"/>
              </a:solidFill>
              <a:latin typeface="ＭＳ Ｐゴシック"/>
              <a:ea typeface="ＭＳ Ｐゴシック"/>
            </a:rPr>
            <a:t>職員旅費　  　　        </a:t>
          </a:r>
          <a:r>
            <a:rPr lang="en-US" altLang="ja-JP" sz="1400" b="0" i="0" u="none" strike="noStrike" baseline="0">
              <a:solidFill>
                <a:sysClr val="windowText" lastClr="000000"/>
              </a:solidFill>
              <a:latin typeface="ＭＳ Ｐゴシック"/>
              <a:ea typeface="ＭＳ Ｐゴシック"/>
            </a:rPr>
            <a:t>3.7 </a:t>
          </a:r>
          <a:r>
            <a:rPr lang="ja-JP" altLang="en-US" sz="1400" b="0" i="0" u="none" strike="noStrike" baseline="0">
              <a:solidFill>
                <a:sysClr val="windowText" lastClr="000000"/>
              </a:solidFill>
              <a:latin typeface="ＭＳ Ｐゴシック"/>
              <a:ea typeface="ＭＳ Ｐゴシック"/>
            </a:rPr>
            <a:t>百万円</a:t>
          </a:r>
          <a:endParaRPr lang="en-US" altLang="ja-JP" sz="1400" b="0"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4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400" b="0" i="0" u="none" strike="noStrike" baseline="0">
              <a:solidFill>
                <a:sysClr val="windowText" lastClr="000000"/>
              </a:solidFill>
              <a:latin typeface="ＭＳ Ｐゴシック"/>
              <a:ea typeface="ＭＳ Ｐゴシック"/>
            </a:rPr>
            <a:t>庁費　　　　              </a:t>
          </a:r>
          <a:r>
            <a:rPr lang="en-US" altLang="ja-JP" sz="1400" b="0" i="0" u="none" strike="noStrike" baseline="0">
              <a:solidFill>
                <a:sysClr val="windowText" lastClr="000000"/>
              </a:solidFill>
              <a:latin typeface="ＭＳ Ｐゴシック"/>
              <a:ea typeface="ＭＳ Ｐゴシック"/>
            </a:rPr>
            <a:t>5.4 </a:t>
          </a:r>
          <a:r>
            <a:rPr lang="ja-JP" altLang="ja-JP" sz="1400" b="0" i="0" baseline="0">
              <a:solidFill>
                <a:sysClr val="windowText" lastClr="000000"/>
              </a:solidFill>
              <a:effectLst/>
              <a:latin typeface="+mn-lt"/>
              <a:ea typeface="+mn-ea"/>
              <a:cs typeface="+mn-cs"/>
            </a:rPr>
            <a:t>百万円</a:t>
          </a:r>
          <a:r>
            <a:rPr lang="ja-JP" altLang="en-US" sz="1400" b="0" i="0" u="none" strike="noStrike" baseline="0">
              <a:solidFill>
                <a:sysClr val="windowText" lastClr="000000"/>
              </a:solidFill>
              <a:latin typeface="ＭＳ Ｐゴシック"/>
              <a:ea typeface="ＭＳ Ｐゴシック"/>
            </a:rPr>
            <a:t> 　を含む</a:t>
          </a:r>
          <a:endParaRPr lang="en-US" altLang="ja-JP" sz="1400" b="0" i="0" u="none" strike="noStrike" baseline="0">
            <a:solidFill>
              <a:sysClr val="windowText" lastClr="000000"/>
            </a:solidFill>
            <a:latin typeface="ＭＳ Ｐゴシック"/>
            <a:ea typeface="ＭＳ Ｐゴシック"/>
          </a:endParaRPr>
        </a:p>
        <a:p>
          <a:pPr algn="l" rtl="0">
            <a:lnSpc>
              <a:spcPts val="1200"/>
            </a:lnSpc>
            <a:defRPr sz="1000"/>
          </a:pPr>
          <a:endParaRPr lang="en-US" altLang="ja-JP" sz="14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400">
              <a:solidFill>
                <a:sysClr val="windowText" lastClr="000000"/>
              </a:solidFill>
            </a:rPr>
            <a:t>（消耗品等の購入）</a:t>
          </a:r>
        </a:p>
      </xdr:txBody>
    </xdr:sp>
    <xdr:clientData/>
  </xdr:twoCellAnchor>
  <xdr:twoCellAnchor>
    <xdr:from>
      <xdr:col>9</xdr:col>
      <xdr:colOff>27214</xdr:colOff>
      <xdr:row>746</xdr:row>
      <xdr:rowOff>95249</xdr:rowOff>
    </xdr:from>
    <xdr:to>
      <xdr:col>33</xdr:col>
      <xdr:colOff>122464</xdr:colOff>
      <xdr:row>748</xdr:row>
      <xdr:rowOff>282610</xdr:rowOff>
    </xdr:to>
    <xdr:sp macro="" textlink="">
      <xdr:nvSpPr>
        <xdr:cNvPr id="5" name="AutoShape 3">
          <a:extLst>
            <a:ext uri="{FF2B5EF4-FFF2-40B4-BE49-F238E27FC236}">
              <a16:creationId xmlns:a16="http://schemas.microsoft.com/office/drawing/2014/main" id="{FFBD185F-374F-4C7E-B575-ED546F269C34}"/>
            </a:ext>
          </a:extLst>
        </xdr:cNvPr>
        <xdr:cNvSpPr>
          <a:spLocks noChangeArrowheads="1"/>
        </xdr:cNvSpPr>
      </xdr:nvSpPr>
      <xdr:spPr bwMode="auto">
        <a:xfrm>
          <a:off x="1817077" y="50085798"/>
          <a:ext cx="4868217" cy="8991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lnSpc>
              <a:spcPts val="1300"/>
            </a:lnSpc>
            <a:defRPr sz="1000"/>
          </a:pPr>
          <a:r>
            <a:rPr lang="ja-JP" altLang="en-US" sz="1600" b="0" i="0" u="none" strike="noStrike" baseline="0">
              <a:solidFill>
                <a:srgbClr val="000000"/>
              </a:solidFill>
              <a:latin typeface="ＭＳ Ｐゴシック"/>
              <a:ea typeface="ＭＳ Ｐゴシック"/>
            </a:rPr>
            <a:t>　国際成人力調査の実施に当たり、枠組みの検証や</a:t>
          </a:r>
          <a:endParaRPr lang="en-US" altLang="ja-JP" sz="1600" b="0" i="0" u="none" strike="noStrike" baseline="0">
            <a:solidFill>
              <a:srgbClr val="000000"/>
            </a:solidFill>
            <a:latin typeface="ＭＳ Ｐゴシック"/>
            <a:ea typeface="ＭＳ Ｐゴシック"/>
          </a:endParaRPr>
        </a:p>
        <a:p>
          <a:pPr algn="l" rtl="0">
            <a:lnSpc>
              <a:spcPts val="1300"/>
            </a:lnSpc>
            <a:defRPr sz="1000"/>
          </a:pPr>
          <a:endParaRPr lang="en-US" altLang="ja-JP" sz="1600" b="0" i="0" u="none" strike="noStrike" baseline="0">
            <a:solidFill>
              <a:srgbClr val="000000"/>
            </a:solidFill>
            <a:latin typeface="ＭＳ Ｐゴシック"/>
            <a:ea typeface="ＭＳ Ｐゴシック"/>
          </a:endParaRPr>
        </a:p>
        <a:p>
          <a:pPr algn="l" rtl="0">
            <a:lnSpc>
              <a:spcPts val="1300"/>
            </a:lnSpc>
            <a:defRPr sz="1000"/>
          </a:pPr>
          <a:r>
            <a:rPr lang="ja-JP" altLang="en-US" sz="1600" b="0" i="0" u="none" strike="noStrike" baseline="0">
              <a:solidFill>
                <a:srgbClr val="000000"/>
              </a:solidFill>
              <a:latin typeface="ＭＳ Ｐゴシック"/>
              <a:ea typeface="ＭＳ Ｐゴシック"/>
            </a:rPr>
            <a:t>開発等に我が国の意向を反映するために必要な調整</a:t>
          </a:r>
          <a:endParaRPr lang="ja-JP" altLang="en-US" sz="1200"/>
        </a:p>
      </xdr:txBody>
    </xdr:sp>
    <xdr:clientData/>
  </xdr:twoCellAnchor>
  <xdr:twoCellAnchor>
    <xdr:from>
      <xdr:col>17</xdr:col>
      <xdr:colOff>13607</xdr:colOff>
      <xdr:row>749</xdr:row>
      <xdr:rowOff>204107</xdr:rowOff>
    </xdr:from>
    <xdr:to>
      <xdr:col>22</xdr:col>
      <xdr:colOff>13180</xdr:colOff>
      <xdr:row>752</xdr:row>
      <xdr:rowOff>27267</xdr:rowOff>
    </xdr:to>
    <xdr:sp macro="" textlink="">
      <xdr:nvSpPr>
        <xdr:cNvPr id="6" name="AutoShape 2">
          <a:extLst>
            <a:ext uri="{FF2B5EF4-FFF2-40B4-BE49-F238E27FC236}">
              <a16:creationId xmlns:a16="http://schemas.microsoft.com/office/drawing/2014/main" id="{DC7FB0C9-1165-4AEA-A878-33356F9B5E7D}"/>
            </a:ext>
          </a:extLst>
        </xdr:cNvPr>
        <xdr:cNvSpPr>
          <a:spLocks noChangeArrowheads="1"/>
        </xdr:cNvSpPr>
      </xdr:nvSpPr>
      <xdr:spPr bwMode="auto">
        <a:xfrm>
          <a:off x="3483428" y="66661393"/>
          <a:ext cx="1020109" cy="88451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108857</xdr:colOff>
      <xdr:row>753</xdr:row>
      <xdr:rowOff>312964</xdr:rowOff>
    </xdr:from>
    <xdr:to>
      <xdr:col>33</xdr:col>
      <xdr:colOff>176892</xdr:colOff>
      <xdr:row>758</xdr:row>
      <xdr:rowOff>13607</xdr:rowOff>
    </xdr:to>
    <xdr:sp macro="" textlink="">
      <xdr:nvSpPr>
        <xdr:cNvPr id="7" name="Rectangle 4">
          <a:extLst>
            <a:ext uri="{FF2B5EF4-FFF2-40B4-BE49-F238E27FC236}">
              <a16:creationId xmlns:a16="http://schemas.microsoft.com/office/drawing/2014/main" id="{95B893A0-8C58-441A-9B31-F5ED2FFE7AD7}"/>
            </a:ext>
          </a:extLst>
        </xdr:cNvPr>
        <xdr:cNvSpPr>
          <a:spLocks noChangeArrowheads="1"/>
        </xdr:cNvSpPr>
      </xdr:nvSpPr>
      <xdr:spPr bwMode="auto">
        <a:xfrm>
          <a:off x="1945821" y="68185393"/>
          <a:ext cx="4966607" cy="2095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800" b="0" i="0" u="none" strike="noStrike" baseline="0">
              <a:solidFill>
                <a:srgbClr val="000000"/>
              </a:solidFill>
              <a:latin typeface="ＭＳ Ｐゴシック"/>
              <a:ea typeface="ＭＳ Ｐゴシック"/>
            </a:rPr>
            <a:t>（Ａ）OECD（経済協力開発機構）</a:t>
          </a:r>
          <a:endParaRPr lang="en-US" altLang="ja-JP" sz="1800" b="0" i="0" u="none" strike="noStrike" baseline="0">
            <a:solidFill>
              <a:srgbClr val="000000"/>
            </a:solidFill>
            <a:latin typeface="ＭＳ Ｐゴシック"/>
            <a:ea typeface="ＭＳ Ｐゴシック"/>
          </a:endParaRPr>
        </a:p>
        <a:p>
          <a:pPr algn="ctr" rtl="0">
            <a:lnSpc>
              <a:spcPts val="1300"/>
            </a:lnSpc>
            <a:defRPr sz="1000"/>
          </a:pPr>
          <a:endParaRPr lang="ja-JP" altLang="en-US" sz="1800" b="0" i="0" u="none" strike="noStrike" baseline="0">
            <a:solidFill>
              <a:srgbClr val="000000"/>
            </a:solidFill>
            <a:latin typeface="ＭＳ Ｐゴシック"/>
            <a:ea typeface="ＭＳ Ｐゴシック"/>
          </a:endParaRPr>
        </a:p>
        <a:p>
          <a:pPr algn="ctr" rtl="0">
            <a:lnSpc>
              <a:spcPts val="1200"/>
            </a:lnSpc>
            <a:defRPr sz="1000"/>
          </a:pPr>
          <a:r>
            <a:rPr lang="ja-JP" altLang="en-US" sz="1800" b="0" i="0" u="none" strike="noStrike" baseline="0">
              <a:solidFill>
                <a:srgbClr val="000000"/>
              </a:solidFill>
              <a:latin typeface="ＭＳ Ｐゴシック"/>
              <a:ea typeface="ＭＳ Ｐゴシック"/>
            </a:rPr>
            <a:t>＜</a:t>
          </a:r>
          <a:r>
            <a:rPr lang="en-US" altLang="ja-JP" sz="1800" b="0" i="0" u="none" strike="noStrike" baseline="0">
              <a:solidFill>
                <a:srgbClr val="000000"/>
              </a:solidFill>
              <a:latin typeface="ＭＳ Ｐゴシック"/>
              <a:ea typeface="ＭＳ Ｐゴシック"/>
            </a:rPr>
            <a:t>26.3</a:t>
          </a:r>
          <a:r>
            <a:rPr lang="ja-JP" altLang="en-US" sz="1800" b="0" i="0" u="none" strike="noStrike" baseline="0">
              <a:solidFill>
                <a:srgbClr val="000000"/>
              </a:solidFill>
              <a:latin typeface="ＭＳ Ｐゴシック"/>
              <a:ea typeface="ＭＳ Ｐゴシック"/>
            </a:rPr>
            <a:t>百万円＞</a:t>
          </a:r>
          <a:endParaRPr lang="ja-JP" altLang="en-US" sz="1400"/>
        </a:p>
      </xdr:txBody>
    </xdr:sp>
    <xdr:clientData/>
  </xdr:twoCellAnchor>
  <xdr:twoCellAnchor>
    <xdr:from>
      <xdr:col>7</xdr:col>
      <xdr:colOff>163285</xdr:colOff>
      <xdr:row>752</xdr:row>
      <xdr:rowOff>231322</xdr:rowOff>
    </xdr:from>
    <xdr:to>
      <xdr:col>13</xdr:col>
      <xdr:colOff>533</xdr:colOff>
      <xdr:row>753</xdr:row>
      <xdr:rowOff>231322</xdr:rowOff>
    </xdr:to>
    <xdr:sp macro="" textlink="">
      <xdr:nvSpPr>
        <xdr:cNvPr id="8" name="Text Box 17">
          <a:extLst>
            <a:ext uri="{FF2B5EF4-FFF2-40B4-BE49-F238E27FC236}">
              <a16:creationId xmlns:a16="http://schemas.microsoft.com/office/drawing/2014/main" id="{B2B25662-A96C-4A4F-9B82-19CDED41B373}"/>
            </a:ext>
          </a:extLst>
        </xdr:cNvPr>
        <xdr:cNvSpPr txBox="1">
          <a:spLocks noChangeArrowheads="1"/>
        </xdr:cNvSpPr>
      </xdr:nvSpPr>
      <xdr:spPr bwMode="auto">
        <a:xfrm>
          <a:off x="1592035" y="67749965"/>
          <a:ext cx="1061891" cy="35378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800" b="0" i="0" u="none" strike="noStrike" baseline="0">
              <a:solidFill>
                <a:srgbClr val="000000"/>
              </a:solidFill>
              <a:latin typeface="ＭＳ Ｐゴシック"/>
              <a:ea typeface="ＭＳ Ｐゴシック"/>
            </a:rPr>
            <a:t>【拠出金】</a:t>
          </a:r>
          <a:endParaRPr lang="ja-JP" altLang="en-US" sz="1100"/>
        </a:p>
      </xdr:txBody>
    </xdr:sp>
    <xdr:clientData/>
  </xdr:twoCellAnchor>
  <xdr:twoCellAnchor>
    <xdr:from>
      <xdr:col>12</xdr:col>
      <xdr:colOff>136071</xdr:colOff>
      <xdr:row>758</xdr:row>
      <xdr:rowOff>272143</xdr:rowOff>
    </xdr:from>
    <xdr:to>
      <xdr:col>31</xdr:col>
      <xdr:colOff>68543</xdr:colOff>
      <xdr:row>759</xdr:row>
      <xdr:rowOff>37006</xdr:rowOff>
    </xdr:to>
    <xdr:sp macro="" textlink="">
      <xdr:nvSpPr>
        <xdr:cNvPr id="9" name="AutoShape 5">
          <a:extLst>
            <a:ext uri="{FF2B5EF4-FFF2-40B4-BE49-F238E27FC236}">
              <a16:creationId xmlns:a16="http://schemas.microsoft.com/office/drawing/2014/main" id="{EFB80CFA-9F35-430C-B3DB-8781E7F7C561}"/>
            </a:ext>
          </a:extLst>
        </xdr:cNvPr>
        <xdr:cNvSpPr>
          <a:spLocks noChangeArrowheads="1"/>
        </xdr:cNvSpPr>
      </xdr:nvSpPr>
      <xdr:spPr bwMode="auto">
        <a:xfrm>
          <a:off x="2585357" y="70539429"/>
          <a:ext cx="3810507" cy="43161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ゴシック"/>
              <a:ea typeface="ＭＳ Ｐゴシック"/>
            </a:rPr>
            <a:t>　国際成人力調査の開発等</a:t>
          </a:r>
          <a:endParaRPr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91" zoomScaleNormal="75" zoomScaleSheetLayoutView="91" zoomScalePageLayoutView="85" workbookViewId="0">
      <selection activeCell="A837" sqref="A837:XFD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425</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619</v>
      </c>
      <c r="AF5" s="717"/>
      <c r="AG5" s="717"/>
      <c r="AH5" s="717"/>
      <c r="AI5" s="717"/>
      <c r="AJ5" s="717"/>
      <c r="AK5" s="717"/>
      <c r="AL5" s="717"/>
      <c r="AM5" s="717"/>
      <c r="AN5" s="717"/>
      <c r="AO5" s="717"/>
      <c r="AP5" s="718"/>
      <c r="AQ5" s="719" t="s">
        <v>621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46</v>
      </c>
      <c r="Q13" s="109"/>
      <c r="R13" s="109"/>
      <c r="S13" s="109"/>
      <c r="T13" s="109"/>
      <c r="U13" s="109"/>
      <c r="V13" s="110"/>
      <c r="W13" s="108">
        <v>42</v>
      </c>
      <c r="X13" s="109"/>
      <c r="Y13" s="109"/>
      <c r="Z13" s="109"/>
      <c r="AA13" s="109"/>
      <c r="AB13" s="109"/>
      <c r="AC13" s="110"/>
      <c r="AD13" s="108">
        <v>37</v>
      </c>
      <c r="AE13" s="109"/>
      <c r="AF13" s="109"/>
      <c r="AG13" s="109"/>
      <c r="AH13" s="109"/>
      <c r="AI13" s="109"/>
      <c r="AJ13" s="110"/>
      <c r="AK13" s="108">
        <v>71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620</v>
      </c>
      <c r="AE14" s="109"/>
      <c r="AF14" s="109"/>
      <c r="AG14" s="109"/>
      <c r="AH14" s="109"/>
      <c r="AI14" s="109"/>
      <c r="AJ14" s="110"/>
      <c r="AK14" s="108" t="s">
        <v>620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563</v>
      </c>
      <c r="X15" s="109"/>
      <c r="Y15" s="109"/>
      <c r="Z15" s="109"/>
      <c r="AA15" s="109"/>
      <c r="AB15" s="109"/>
      <c r="AC15" s="110"/>
      <c r="AD15" s="108" t="s">
        <v>563</v>
      </c>
      <c r="AE15" s="109"/>
      <c r="AF15" s="109"/>
      <c r="AG15" s="109"/>
      <c r="AH15" s="109"/>
      <c r="AI15" s="109"/>
      <c r="AJ15" s="110"/>
      <c r="AK15" s="108" t="s">
        <v>563</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563</v>
      </c>
      <c r="Q16" s="109"/>
      <c r="R16" s="109"/>
      <c r="S16" s="109"/>
      <c r="T16" s="109"/>
      <c r="U16" s="109"/>
      <c r="V16" s="110"/>
      <c r="W16" s="108" t="s">
        <v>563</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563</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46</v>
      </c>
      <c r="Q18" s="115"/>
      <c r="R18" s="115"/>
      <c r="S18" s="115"/>
      <c r="T18" s="115"/>
      <c r="U18" s="115"/>
      <c r="V18" s="116"/>
      <c r="W18" s="114">
        <f>SUM(W13:AC17)</f>
        <v>42</v>
      </c>
      <c r="X18" s="115"/>
      <c r="Y18" s="115"/>
      <c r="Z18" s="115"/>
      <c r="AA18" s="115"/>
      <c r="AB18" s="115"/>
      <c r="AC18" s="116"/>
      <c r="AD18" s="114">
        <f>SUM(AD13:AJ17)</f>
        <v>37</v>
      </c>
      <c r="AE18" s="115"/>
      <c r="AF18" s="115"/>
      <c r="AG18" s="115"/>
      <c r="AH18" s="115"/>
      <c r="AI18" s="115"/>
      <c r="AJ18" s="116"/>
      <c r="AK18" s="114">
        <f>SUM(AK13:AQ17)</f>
        <v>71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45</v>
      </c>
      <c r="Q19" s="109"/>
      <c r="R19" s="109"/>
      <c r="S19" s="109"/>
      <c r="T19" s="109"/>
      <c r="U19" s="109"/>
      <c r="V19" s="110"/>
      <c r="W19" s="108">
        <v>41</v>
      </c>
      <c r="X19" s="109"/>
      <c r="Y19" s="109"/>
      <c r="Z19" s="109"/>
      <c r="AA19" s="109"/>
      <c r="AB19" s="109"/>
      <c r="AC19" s="110"/>
      <c r="AD19" s="108">
        <v>35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0.97826086956521741</v>
      </c>
      <c r="Q20" s="539"/>
      <c r="R20" s="539"/>
      <c r="S20" s="539"/>
      <c r="T20" s="539"/>
      <c r="U20" s="539"/>
      <c r="V20" s="539"/>
      <c r="W20" s="539">
        <f t="shared" ref="W20" si="0">IF(W18=0, "-", SUM(W19)/W18)</f>
        <v>0.97619047619047616</v>
      </c>
      <c r="X20" s="539"/>
      <c r="Y20" s="539"/>
      <c r="Z20" s="539"/>
      <c r="AA20" s="539"/>
      <c r="AB20" s="539"/>
      <c r="AC20" s="539"/>
      <c r="AD20" s="539">
        <f t="shared" ref="AD20" si="1">IF(AD18=0, "-", SUM(AD19)/AD18)</f>
        <v>0.94594594594594594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0.97826086956521741</v>
      </c>
      <c r="Q21" s="539"/>
      <c r="R21" s="539"/>
      <c r="S21" s="539"/>
      <c r="T21" s="539"/>
      <c r="U21" s="539"/>
      <c r="V21" s="539"/>
      <c r="W21" s="539">
        <f t="shared" ref="W21" si="2">IF(W19=0, "-", SUM(W19)/SUM(W13,W14))</f>
        <v>0.97619047619047616</v>
      </c>
      <c r="X21" s="539"/>
      <c r="Y21" s="539"/>
      <c r="Z21" s="539"/>
      <c r="AA21" s="539"/>
      <c r="AB21" s="539"/>
      <c r="AC21" s="539"/>
      <c r="AD21" s="539">
        <f t="shared" ref="AD21" si="3">IF(AD19=0, "-", SUM(AD19)/SUM(AD13,AD14))</f>
        <v>0.94594594594594594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62</v>
      </c>
      <c r="Q23" s="106"/>
      <c r="R23" s="106"/>
      <c r="S23" s="106"/>
      <c r="T23" s="106"/>
      <c r="U23" s="106"/>
      <c r="V23" s="107"/>
      <c r="W23" s="105"/>
      <c r="X23" s="106"/>
      <c r="Y23" s="106"/>
      <c r="Z23" s="106"/>
      <c r="AA23" s="106"/>
      <c r="AB23" s="106"/>
      <c r="AC23" s="107"/>
      <c r="AD23" s="209" t="s">
        <v>634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13.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13.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13.5" hidden="1" customHeight="1" x14ac:dyDescent="0.15">
      <c r="A28" s="201"/>
      <c r="B28" s="202"/>
      <c r="C28" s="202"/>
      <c r="D28" s="202"/>
      <c r="E28" s="202"/>
      <c r="F28" s="203"/>
      <c r="G28" s="192" t="s">
        <v>461</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71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34</v>
      </c>
      <c r="AR31" s="136"/>
      <c r="AS31" s="137" t="s">
        <v>355</v>
      </c>
      <c r="AT31" s="172"/>
      <c r="AU31" s="271" t="s">
        <v>576</v>
      </c>
      <c r="AV31" s="271"/>
      <c r="AW31" s="379" t="s">
        <v>300</v>
      </c>
      <c r="AX31" s="380"/>
    </row>
    <row r="32" spans="1:50" ht="23.2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585</v>
      </c>
      <c r="AC32" s="551"/>
      <c r="AD32" s="551"/>
      <c r="AE32" s="364">
        <v>2648023</v>
      </c>
      <c r="AF32" s="365"/>
      <c r="AG32" s="365"/>
      <c r="AH32" s="365"/>
      <c r="AI32" s="364">
        <v>2685785</v>
      </c>
      <c r="AJ32" s="365"/>
      <c r="AK32" s="365"/>
      <c r="AL32" s="365"/>
      <c r="AM32" s="364">
        <v>2115464</v>
      </c>
      <c r="AN32" s="365"/>
      <c r="AO32" s="365"/>
      <c r="AP32" s="365"/>
      <c r="AQ32" s="111" t="s">
        <v>563</v>
      </c>
      <c r="AR32" s="112"/>
      <c r="AS32" s="112"/>
      <c r="AT32" s="113"/>
      <c r="AU32" s="365" t="s">
        <v>563</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4">
        <v>2671306</v>
      </c>
      <c r="AF33" s="365"/>
      <c r="AG33" s="365"/>
      <c r="AH33" s="365"/>
      <c r="AI33" s="364">
        <v>2671306</v>
      </c>
      <c r="AJ33" s="365"/>
      <c r="AK33" s="365"/>
      <c r="AL33" s="365"/>
      <c r="AM33" s="364">
        <v>2671306</v>
      </c>
      <c r="AN33" s="365"/>
      <c r="AO33" s="365"/>
      <c r="AP33" s="365"/>
      <c r="AQ33" s="111">
        <v>2671306</v>
      </c>
      <c r="AR33" s="112"/>
      <c r="AS33" s="112"/>
      <c r="AT33" s="113"/>
      <c r="AU33" s="365" t="s">
        <v>578</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99.128403859385642</v>
      </c>
      <c r="AF34" s="365"/>
      <c r="AG34" s="365"/>
      <c r="AH34" s="365"/>
      <c r="AI34" s="364">
        <v>100.54201952153741</v>
      </c>
      <c r="AJ34" s="365"/>
      <c r="AK34" s="365"/>
      <c r="AL34" s="365"/>
      <c r="AM34" s="364">
        <f>AM32/AM33*100</f>
        <v>79.192125499661955</v>
      </c>
      <c r="AN34" s="365"/>
      <c r="AO34" s="365"/>
      <c r="AP34" s="365"/>
      <c r="AQ34" s="111" t="s">
        <v>563</v>
      </c>
      <c r="AR34" s="112"/>
      <c r="AS34" s="112"/>
      <c r="AT34" s="113"/>
      <c r="AU34" s="365" t="s">
        <v>576</v>
      </c>
      <c r="AV34" s="365"/>
      <c r="AW34" s="365"/>
      <c r="AX34" s="367"/>
    </row>
    <row r="35" spans="1:50" ht="39" customHeight="1" x14ac:dyDescent="0.15">
      <c r="A35" s="897" t="s">
        <v>502</v>
      </c>
      <c r="B35" s="898"/>
      <c r="C35" s="898"/>
      <c r="D35" s="898"/>
      <c r="E35" s="898"/>
      <c r="F35" s="899"/>
      <c r="G35" s="903" t="s">
        <v>629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39"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30</v>
      </c>
      <c r="AR38" s="136"/>
      <c r="AS38" s="137" t="s">
        <v>355</v>
      </c>
      <c r="AT38" s="172"/>
      <c r="AU38" s="271" t="s">
        <v>563</v>
      </c>
      <c r="AV38" s="271"/>
      <c r="AW38" s="379" t="s">
        <v>300</v>
      </c>
      <c r="AX38" s="380"/>
    </row>
    <row r="39" spans="1:50" ht="50.25" customHeight="1" x14ac:dyDescent="0.15">
      <c r="A39" s="515"/>
      <c r="B39" s="513"/>
      <c r="C39" s="513"/>
      <c r="D39" s="513"/>
      <c r="E39" s="513"/>
      <c r="F39" s="514"/>
      <c r="G39" s="540" t="s">
        <v>587</v>
      </c>
      <c r="H39" s="541"/>
      <c r="I39" s="541"/>
      <c r="J39" s="541"/>
      <c r="K39" s="541"/>
      <c r="L39" s="541"/>
      <c r="M39" s="541"/>
      <c r="N39" s="541"/>
      <c r="O39" s="542"/>
      <c r="P39" s="161" t="s">
        <v>652</v>
      </c>
      <c r="Q39" s="161"/>
      <c r="R39" s="161"/>
      <c r="S39" s="161"/>
      <c r="T39" s="161"/>
      <c r="U39" s="161"/>
      <c r="V39" s="161"/>
      <c r="W39" s="161"/>
      <c r="X39" s="231"/>
      <c r="Y39" s="338" t="s">
        <v>12</v>
      </c>
      <c r="Z39" s="549"/>
      <c r="AA39" s="550"/>
      <c r="AB39" s="551" t="s">
        <v>301</v>
      </c>
      <c r="AC39" s="551"/>
      <c r="AD39" s="551"/>
      <c r="AE39" s="364">
        <v>4.4000000000000004</v>
      </c>
      <c r="AF39" s="365"/>
      <c r="AG39" s="365"/>
      <c r="AH39" s="365"/>
      <c r="AI39" s="364">
        <v>4.4000000000000004</v>
      </c>
      <c r="AJ39" s="365"/>
      <c r="AK39" s="365"/>
      <c r="AL39" s="365"/>
      <c r="AM39" s="364"/>
      <c r="AN39" s="365"/>
      <c r="AO39" s="365"/>
      <c r="AP39" s="365"/>
      <c r="AQ39" s="111" t="s">
        <v>563</v>
      </c>
      <c r="AR39" s="112"/>
      <c r="AS39" s="112"/>
      <c r="AT39" s="113"/>
      <c r="AU39" s="365" t="s">
        <v>563</v>
      </c>
      <c r="AV39" s="365"/>
      <c r="AW39" s="365"/>
      <c r="AX39" s="367"/>
    </row>
    <row r="40" spans="1:50" ht="50.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588</v>
      </c>
      <c r="AC40" s="522"/>
      <c r="AD40" s="522"/>
      <c r="AE40" s="364">
        <v>4.8</v>
      </c>
      <c r="AF40" s="365"/>
      <c r="AG40" s="365"/>
      <c r="AH40" s="365"/>
      <c r="AI40" s="364">
        <v>4.4000000000000004</v>
      </c>
      <c r="AJ40" s="365"/>
      <c r="AK40" s="365"/>
      <c r="AL40" s="365"/>
      <c r="AM40" s="364"/>
      <c r="AN40" s="365"/>
      <c r="AO40" s="365"/>
      <c r="AP40" s="365"/>
      <c r="AQ40" s="111">
        <v>4.5999999999999996</v>
      </c>
      <c r="AR40" s="112"/>
      <c r="AS40" s="112"/>
      <c r="AT40" s="113"/>
      <c r="AU40" s="365" t="s">
        <v>578</v>
      </c>
      <c r="AV40" s="365"/>
      <c r="AW40" s="365"/>
      <c r="AX40" s="367"/>
    </row>
    <row r="41" spans="1:50" ht="50.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92</v>
      </c>
      <c r="AF41" s="365"/>
      <c r="AG41" s="365"/>
      <c r="AH41" s="365"/>
      <c r="AI41" s="364">
        <v>100</v>
      </c>
      <c r="AJ41" s="365"/>
      <c r="AK41" s="365"/>
      <c r="AL41" s="365"/>
      <c r="AM41" s="364"/>
      <c r="AN41" s="365"/>
      <c r="AO41" s="365"/>
      <c r="AP41" s="365"/>
      <c r="AQ41" s="111" t="s">
        <v>563</v>
      </c>
      <c r="AR41" s="112"/>
      <c r="AS41" s="112"/>
      <c r="AT41" s="113"/>
      <c r="AU41" s="365" t="s">
        <v>563</v>
      </c>
      <c r="AV41" s="365"/>
      <c r="AW41" s="365"/>
      <c r="AX41" s="367"/>
    </row>
    <row r="42" spans="1:50" ht="23.25" customHeight="1" x14ac:dyDescent="0.15">
      <c r="A42" s="897" t="s">
        <v>502</v>
      </c>
      <c r="B42" s="898"/>
      <c r="C42" s="898"/>
      <c r="D42" s="898"/>
      <c r="E42" s="898"/>
      <c r="F42" s="899"/>
      <c r="G42" s="903" t="s">
        <v>630</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30</v>
      </c>
      <c r="AR45" s="136"/>
      <c r="AS45" s="137" t="s">
        <v>355</v>
      </c>
      <c r="AT45" s="172"/>
      <c r="AU45" s="271" t="s">
        <v>567</v>
      </c>
      <c r="AV45" s="271"/>
      <c r="AW45" s="379" t="s">
        <v>300</v>
      </c>
      <c r="AX45" s="380"/>
    </row>
    <row r="46" spans="1:50" ht="38.25" customHeight="1" x14ac:dyDescent="0.15">
      <c r="A46" s="515"/>
      <c r="B46" s="513"/>
      <c r="C46" s="513"/>
      <c r="D46" s="513"/>
      <c r="E46" s="513"/>
      <c r="F46" s="514"/>
      <c r="G46" s="540" t="s">
        <v>589</v>
      </c>
      <c r="H46" s="541"/>
      <c r="I46" s="541"/>
      <c r="J46" s="541"/>
      <c r="K46" s="541"/>
      <c r="L46" s="541"/>
      <c r="M46" s="541"/>
      <c r="N46" s="541"/>
      <c r="O46" s="542"/>
      <c r="P46" s="161" t="s">
        <v>653</v>
      </c>
      <c r="Q46" s="161"/>
      <c r="R46" s="161"/>
      <c r="S46" s="161"/>
      <c r="T46" s="161"/>
      <c r="U46" s="161"/>
      <c r="V46" s="161"/>
      <c r="W46" s="161"/>
      <c r="X46" s="231"/>
      <c r="Y46" s="338" t="s">
        <v>12</v>
      </c>
      <c r="Z46" s="549"/>
      <c r="AA46" s="550"/>
      <c r="AB46" s="551" t="s">
        <v>493</v>
      </c>
      <c r="AC46" s="551"/>
      <c r="AD46" s="551"/>
      <c r="AE46" s="364">
        <v>6.3</v>
      </c>
      <c r="AF46" s="365"/>
      <c r="AG46" s="365"/>
      <c r="AH46" s="365"/>
      <c r="AI46" s="364">
        <v>6.7</v>
      </c>
      <c r="AJ46" s="365"/>
      <c r="AK46" s="365"/>
      <c r="AL46" s="365"/>
      <c r="AM46" s="364"/>
      <c r="AN46" s="365"/>
      <c r="AO46" s="365"/>
      <c r="AP46" s="365"/>
      <c r="AQ46" s="111" t="s">
        <v>567</v>
      </c>
      <c r="AR46" s="112"/>
      <c r="AS46" s="112"/>
      <c r="AT46" s="113"/>
      <c r="AU46" s="365" t="s">
        <v>567</v>
      </c>
      <c r="AV46" s="365"/>
      <c r="AW46" s="365"/>
      <c r="AX46" s="367"/>
    </row>
    <row r="47" spans="1:50" ht="38.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493</v>
      </c>
      <c r="AC47" s="522"/>
      <c r="AD47" s="522"/>
      <c r="AE47" s="364">
        <v>7.9</v>
      </c>
      <c r="AF47" s="365"/>
      <c r="AG47" s="365"/>
      <c r="AH47" s="365"/>
      <c r="AI47" s="364">
        <v>7.8</v>
      </c>
      <c r="AJ47" s="365"/>
      <c r="AK47" s="365"/>
      <c r="AL47" s="365"/>
      <c r="AM47" s="364"/>
      <c r="AN47" s="365"/>
      <c r="AO47" s="365"/>
      <c r="AP47" s="365"/>
      <c r="AQ47" s="111">
        <v>8.3000000000000007</v>
      </c>
      <c r="AR47" s="112"/>
      <c r="AS47" s="112"/>
      <c r="AT47" s="113"/>
      <c r="AU47" s="365" t="s">
        <v>567</v>
      </c>
      <c r="AV47" s="365"/>
      <c r="AW47" s="365"/>
      <c r="AX47" s="367"/>
    </row>
    <row r="48" spans="1:50" ht="38.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v>80</v>
      </c>
      <c r="AF48" s="365"/>
      <c r="AG48" s="365"/>
      <c r="AH48" s="365"/>
      <c r="AI48" s="364">
        <v>86</v>
      </c>
      <c r="AJ48" s="365"/>
      <c r="AK48" s="365"/>
      <c r="AL48" s="365"/>
      <c r="AM48" s="364"/>
      <c r="AN48" s="365"/>
      <c r="AO48" s="365"/>
      <c r="AP48" s="365"/>
      <c r="AQ48" s="111" t="s">
        <v>567</v>
      </c>
      <c r="AR48" s="112"/>
      <c r="AS48" s="112"/>
      <c r="AT48" s="113"/>
      <c r="AU48" s="365" t="s">
        <v>567</v>
      </c>
      <c r="AV48" s="365"/>
      <c r="AW48" s="365"/>
      <c r="AX48" s="367"/>
    </row>
    <row r="49" spans="1:50" ht="23.25" customHeight="1" x14ac:dyDescent="0.15">
      <c r="A49" s="897" t="s">
        <v>502</v>
      </c>
      <c r="B49" s="898"/>
      <c r="C49" s="898"/>
      <c r="D49" s="898"/>
      <c r="E49" s="898"/>
      <c r="F49" s="899"/>
      <c r="G49" s="903" t="s">
        <v>631</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16.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18.7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4">
        <v>9</v>
      </c>
      <c r="AF101" s="365"/>
      <c r="AG101" s="365"/>
      <c r="AH101" s="366"/>
      <c r="AI101" s="364">
        <v>6</v>
      </c>
      <c r="AJ101" s="365"/>
      <c r="AK101" s="365"/>
      <c r="AL101" s="366"/>
      <c r="AM101" s="364">
        <v>6</v>
      </c>
      <c r="AN101" s="365"/>
      <c r="AO101" s="365"/>
      <c r="AP101" s="366"/>
      <c r="AQ101" s="364" t="s">
        <v>567</v>
      </c>
      <c r="AR101" s="365"/>
      <c r="AS101" s="365"/>
      <c r="AT101" s="366"/>
      <c r="AU101" s="364" t="s">
        <v>632</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v>3</v>
      </c>
      <c r="AF102" s="358"/>
      <c r="AG102" s="358"/>
      <c r="AH102" s="358"/>
      <c r="AI102" s="358">
        <v>6</v>
      </c>
      <c r="AJ102" s="358"/>
      <c r="AK102" s="358"/>
      <c r="AL102" s="358"/>
      <c r="AM102" s="358">
        <v>6</v>
      </c>
      <c r="AN102" s="358"/>
      <c r="AO102" s="358"/>
      <c r="AP102" s="358"/>
      <c r="AQ102" s="358">
        <v>6</v>
      </c>
      <c r="AR102" s="358"/>
      <c r="AS102" s="358"/>
      <c r="AT102" s="358"/>
      <c r="AU102" s="814">
        <v>5</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4016</v>
      </c>
      <c r="AF116" s="358"/>
      <c r="AG116" s="358"/>
      <c r="AH116" s="358"/>
      <c r="AI116" s="358">
        <v>5432</v>
      </c>
      <c r="AJ116" s="358"/>
      <c r="AK116" s="358"/>
      <c r="AL116" s="358"/>
      <c r="AM116" s="358">
        <v>4385.5</v>
      </c>
      <c r="AN116" s="358"/>
      <c r="AO116" s="358"/>
      <c r="AP116" s="358"/>
      <c r="AQ116" s="364">
        <v>10310.200000000001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649</v>
      </c>
      <c r="AF117" s="306"/>
      <c r="AG117" s="306"/>
      <c r="AH117" s="306"/>
      <c r="AI117" s="306" t="s">
        <v>595</v>
      </c>
      <c r="AJ117" s="306"/>
      <c r="AK117" s="306"/>
      <c r="AL117" s="306"/>
      <c r="AM117" s="306" t="s">
        <v>648</v>
      </c>
      <c r="AN117" s="306"/>
      <c r="AO117" s="306"/>
      <c r="AP117" s="306"/>
      <c r="AQ117" s="306" t="s">
        <v>633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596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597</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598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597</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598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600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615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563</v>
      </c>
      <c r="AR133" s="271"/>
      <c r="AS133" s="137" t="s">
        <v>355</v>
      </c>
      <c r="AT133" s="172"/>
      <c r="AU133" s="136" t="s">
        <v>563</v>
      </c>
      <c r="AV133" s="136"/>
      <c r="AW133" s="137" t="s">
        <v>300</v>
      </c>
      <c r="AX133" s="138"/>
    </row>
    <row r="134" spans="1:50" ht="39.75" customHeight="1" x14ac:dyDescent="0.15">
      <c r="A134" s="994"/>
      <c r="B134" s="252"/>
      <c r="C134" s="251"/>
      <c r="D134" s="252"/>
      <c r="E134" s="251"/>
      <c r="F134" s="314"/>
      <c r="G134" s="230" t="s">
        <v>563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601</v>
      </c>
      <c r="AC134" s="221"/>
      <c r="AD134" s="221"/>
      <c r="AE134" s="266" t="s">
        <v>576</v>
      </c>
      <c r="AF134" s="112"/>
      <c r="AG134" s="112"/>
      <c r="AH134" s="112"/>
      <c r="AI134" s="266" t="s">
        <v>563</v>
      </c>
      <c r="AJ134" s="112"/>
      <c r="AK134" s="112"/>
      <c r="AL134" s="112"/>
      <c r="AM134" s="266" t="s">
        <v>563</v>
      </c>
      <c r="AN134" s="112"/>
      <c r="AO134" s="112"/>
      <c r="AP134" s="112"/>
      <c r="AQ134" s="266" t="s">
        <v>563</v>
      </c>
      <c r="AR134" s="112"/>
      <c r="AS134" s="112"/>
      <c r="AT134" s="112"/>
      <c r="AU134" s="266" t="s">
        <v>563</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t="s">
        <v>563</v>
      </c>
      <c r="AF135" s="112"/>
      <c r="AG135" s="112"/>
      <c r="AH135" s="112"/>
      <c r="AI135" s="266" t="s">
        <v>563</v>
      </c>
      <c r="AJ135" s="112"/>
      <c r="AK135" s="112"/>
      <c r="AL135" s="112"/>
      <c r="AM135" s="266" t="s">
        <v>563</v>
      </c>
      <c r="AN135" s="112"/>
      <c r="AO135" s="112"/>
      <c r="AP135" s="112"/>
      <c r="AQ135" s="266" t="s">
        <v>563</v>
      </c>
      <c r="AR135" s="112"/>
      <c r="AS135" s="112"/>
      <c r="AT135" s="112"/>
      <c r="AU135" s="266" t="s">
        <v>563</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6.75" customHeight="1" x14ac:dyDescent="0.15">
      <c r="A188" s="994"/>
      <c r="B188" s="252"/>
      <c r="C188" s="251"/>
      <c r="D188" s="252"/>
      <c r="E188" s="160" t="s">
        <v>647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6.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563</v>
      </c>
      <c r="K430" s="242"/>
      <c r="L430" s="242"/>
      <c r="M430" s="242"/>
      <c r="N430" s="242"/>
      <c r="O430" s="242"/>
      <c r="P430" s="242"/>
      <c r="Q430" s="242"/>
      <c r="R430" s="242"/>
      <c r="S430" s="242"/>
      <c r="T430" s="243"/>
      <c r="U430" s="244" t="s">
        <v>563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563</v>
      </c>
      <c r="AF432" s="136"/>
      <c r="AG432" s="137" t="s">
        <v>355</v>
      </c>
      <c r="AH432" s="172"/>
      <c r="AI432" s="182"/>
      <c r="AJ432" s="182"/>
      <c r="AK432" s="182"/>
      <c r="AL432" s="177"/>
      <c r="AM432" s="182"/>
      <c r="AN432" s="182"/>
      <c r="AO432" s="182"/>
      <c r="AP432" s="177"/>
      <c r="AQ432" s="217" t="s">
        <v>576</v>
      </c>
      <c r="AR432" s="136"/>
      <c r="AS432" s="137" t="s">
        <v>355</v>
      </c>
      <c r="AT432" s="172"/>
      <c r="AU432" s="136" t="s">
        <v>563</v>
      </c>
      <c r="AV432" s="136"/>
      <c r="AW432" s="137" t="s">
        <v>300</v>
      </c>
      <c r="AX432" s="138"/>
    </row>
    <row r="433" spans="1:50" ht="23.25" customHeight="1" x14ac:dyDescent="0.15">
      <c r="A433" s="994"/>
      <c r="B433" s="252"/>
      <c r="C433" s="251"/>
      <c r="D433" s="252"/>
      <c r="E433" s="166"/>
      <c r="F433" s="167"/>
      <c r="G433" s="230" t="s">
        <v>563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563</v>
      </c>
      <c r="AC433" s="133"/>
      <c r="AD433" s="133"/>
      <c r="AE433" s="111" t="s">
        <v>602</v>
      </c>
      <c r="AF433" s="112"/>
      <c r="AG433" s="112"/>
      <c r="AH433" s="113"/>
      <c r="AI433" s="111" t="s">
        <v>576</v>
      </c>
      <c r="AJ433" s="112"/>
      <c r="AK433" s="112"/>
      <c r="AL433" s="112"/>
      <c r="AM433" s="111" t="s">
        <v>567</v>
      </c>
      <c r="AN433" s="112"/>
      <c r="AO433" s="112"/>
      <c r="AP433" s="113"/>
      <c r="AQ433" s="111" t="s">
        <v>563</v>
      </c>
      <c r="AR433" s="112"/>
      <c r="AS433" s="112"/>
      <c r="AT433" s="113"/>
      <c r="AU433" s="112" t="s">
        <v>563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563</v>
      </c>
      <c r="AC434" s="221"/>
      <c r="AD434" s="221"/>
      <c r="AE434" s="111" t="s">
        <v>563</v>
      </c>
      <c r="AF434" s="112"/>
      <c r="AG434" s="112"/>
      <c r="AH434" s="113"/>
      <c r="AI434" s="111" t="s">
        <v>576</v>
      </c>
      <c r="AJ434" s="112"/>
      <c r="AK434" s="112"/>
      <c r="AL434" s="112"/>
      <c r="AM434" s="111" t="s">
        <v>567</v>
      </c>
      <c r="AN434" s="112"/>
      <c r="AO434" s="112"/>
      <c r="AP434" s="113"/>
      <c r="AQ434" s="111" t="s">
        <v>563</v>
      </c>
      <c r="AR434" s="112"/>
      <c r="AS434" s="112"/>
      <c r="AT434" s="113"/>
      <c r="AU434" s="112" t="s">
        <v>563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563</v>
      </c>
      <c r="AJ435" s="112"/>
      <c r="AK435" s="112"/>
      <c r="AL435" s="112"/>
      <c r="AM435" s="111" t="s">
        <v>567</v>
      </c>
      <c r="AN435" s="112"/>
      <c r="AO435" s="112"/>
      <c r="AP435" s="113"/>
      <c r="AQ435" s="111" t="s">
        <v>576</v>
      </c>
      <c r="AR435" s="112"/>
      <c r="AS435" s="112"/>
      <c r="AT435" s="113"/>
      <c r="AU435" s="112" t="s">
        <v>563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563</v>
      </c>
      <c r="AF457" s="136"/>
      <c r="AG457" s="137" t="s">
        <v>355</v>
      </c>
      <c r="AH457" s="172"/>
      <c r="AI457" s="182"/>
      <c r="AJ457" s="182"/>
      <c r="AK457" s="182"/>
      <c r="AL457" s="177"/>
      <c r="AM457" s="182"/>
      <c r="AN457" s="182"/>
      <c r="AO457" s="182"/>
      <c r="AP457" s="177"/>
      <c r="AQ457" s="217" t="s">
        <v>563</v>
      </c>
      <c r="AR457" s="136"/>
      <c r="AS457" s="137" t="s">
        <v>355</v>
      </c>
      <c r="AT457" s="172"/>
      <c r="AU457" s="136" t="s">
        <v>563</v>
      </c>
      <c r="AV457" s="136"/>
      <c r="AW457" s="137" t="s">
        <v>300</v>
      </c>
      <c r="AX457" s="138"/>
    </row>
    <row r="458" spans="1:50" ht="23.25" customHeight="1" x14ac:dyDescent="0.15">
      <c r="A458" s="994"/>
      <c r="B458" s="252"/>
      <c r="C458" s="251"/>
      <c r="D458" s="252"/>
      <c r="E458" s="166"/>
      <c r="F458" s="167"/>
      <c r="G458" s="230" t="s">
        <v>563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563</v>
      </c>
      <c r="AC458" s="133"/>
      <c r="AD458" s="133"/>
      <c r="AE458" s="111" t="s">
        <v>563</v>
      </c>
      <c r="AF458" s="112"/>
      <c r="AG458" s="112"/>
      <c r="AH458" s="112"/>
      <c r="AI458" s="111" t="s">
        <v>576</v>
      </c>
      <c r="AJ458" s="112"/>
      <c r="AK458" s="112"/>
      <c r="AL458" s="112"/>
      <c r="AM458" s="111" t="s">
        <v>567</v>
      </c>
      <c r="AN458" s="112"/>
      <c r="AO458" s="112"/>
      <c r="AP458" s="113"/>
      <c r="AQ458" s="111" t="s">
        <v>563</v>
      </c>
      <c r="AR458" s="112"/>
      <c r="AS458" s="112"/>
      <c r="AT458" s="113"/>
      <c r="AU458" s="112" t="s">
        <v>602</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563</v>
      </c>
      <c r="AC459" s="221"/>
      <c r="AD459" s="221"/>
      <c r="AE459" s="111" t="s">
        <v>563</v>
      </c>
      <c r="AF459" s="112"/>
      <c r="AG459" s="112"/>
      <c r="AH459" s="113"/>
      <c r="AI459" s="111" t="s">
        <v>563</v>
      </c>
      <c r="AJ459" s="112"/>
      <c r="AK459" s="112"/>
      <c r="AL459" s="112"/>
      <c r="AM459" s="111" t="s">
        <v>567</v>
      </c>
      <c r="AN459" s="112"/>
      <c r="AO459" s="112"/>
      <c r="AP459" s="113"/>
      <c r="AQ459" s="111" t="s">
        <v>563</v>
      </c>
      <c r="AR459" s="112"/>
      <c r="AS459" s="112"/>
      <c r="AT459" s="113"/>
      <c r="AU459" s="112" t="s">
        <v>602</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563</v>
      </c>
      <c r="AF460" s="112"/>
      <c r="AG460" s="112"/>
      <c r="AH460" s="113"/>
      <c r="AI460" s="111" t="s">
        <v>563</v>
      </c>
      <c r="AJ460" s="112"/>
      <c r="AK460" s="112"/>
      <c r="AL460" s="112"/>
      <c r="AM460" s="111" t="s">
        <v>567</v>
      </c>
      <c r="AN460" s="112"/>
      <c r="AO460" s="112"/>
      <c r="AP460" s="113"/>
      <c r="AQ460" s="111" t="s">
        <v>563</v>
      </c>
      <c r="AR460" s="112"/>
      <c r="AS460" s="112"/>
      <c r="AT460" s="113"/>
      <c r="AU460" s="112" t="s">
        <v>576</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8.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603</v>
      </c>
      <c r="AH702" s="886"/>
      <c r="AI702" s="886"/>
      <c r="AJ702" s="886"/>
      <c r="AK702" s="886"/>
      <c r="AL702" s="886"/>
      <c r="AM702" s="886"/>
      <c r="AN702" s="886"/>
      <c r="AO702" s="886"/>
      <c r="AP702" s="886"/>
      <c r="AQ702" s="886"/>
      <c r="AR702" s="886"/>
      <c r="AS702" s="886"/>
      <c r="AT702" s="886"/>
      <c r="AU702" s="886"/>
      <c r="AV702" s="886"/>
      <c r="AW702" s="886"/>
      <c r="AX702" s="887"/>
    </row>
    <row r="703" spans="1:50" ht="57.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604</v>
      </c>
      <c r="AH703" s="665"/>
      <c r="AI703" s="665"/>
      <c r="AJ703" s="665"/>
      <c r="AK703" s="665"/>
      <c r="AL703" s="665"/>
      <c r="AM703" s="665"/>
      <c r="AN703" s="665"/>
      <c r="AO703" s="665"/>
      <c r="AP703" s="665"/>
      <c r="AQ703" s="665"/>
      <c r="AR703" s="665"/>
      <c r="AS703" s="665"/>
      <c r="AT703" s="665"/>
      <c r="AU703" s="665"/>
      <c r="AV703" s="665"/>
      <c r="AW703" s="665"/>
      <c r="AX703" s="666"/>
    </row>
    <row r="704" spans="1:50" ht="42"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638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623</v>
      </c>
      <c r="AE705" s="733"/>
      <c r="AF705" s="733"/>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7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54"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607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623</v>
      </c>
      <c r="AE710" s="155"/>
      <c r="AF710" s="155"/>
      <c r="AG710" s="664" t="s">
        <v>576</v>
      </c>
      <c r="AH710" s="665"/>
      <c r="AI710" s="665"/>
      <c r="AJ710" s="665"/>
      <c r="AK710" s="665"/>
      <c r="AL710" s="665"/>
      <c r="AM710" s="665"/>
      <c r="AN710" s="665"/>
      <c r="AO710" s="665"/>
      <c r="AP710" s="665"/>
      <c r="AQ710" s="665"/>
      <c r="AR710" s="665"/>
      <c r="AS710" s="665"/>
      <c r="AT710" s="665"/>
      <c r="AU710" s="665"/>
      <c r="AV710" s="665"/>
      <c r="AW710" s="665"/>
      <c r="AX710" s="666"/>
    </row>
    <row r="711" spans="1:50" ht="7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623</v>
      </c>
      <c r="AE712" s="586"/>
      <c r="AF712" s="586"/>
      <c r="AG712" s="594" t="s">
        <v>563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64" t="s">
        <v>576</v>
      </c>
      <c r="AH713" s="665"/>
      <c r="AI713" s="665"/>
      <c r="AJ713" s="665"/>
      <c r="AK713" s="665"/>
      <c r="AL713" s="665"/>
      <c r="AM713" s="665"/>
      <c r="AN713" s="665"/>
      <c r="AO713" s="665"/>
      <c r="AP713" s="665"/>
      <c r="AQ713" s="665"/>
      <c r="AR713" s="665"/>
      <c r="AS713" s="665"/>
      <c r="AT713" s="665"/>
      <c r="AU713" s="665"/>
      <c r="AV713" s="665"/>
      <c r="AW713" s="665"/>
      <c r="AX713" s="666"/>
    </row>
    <row r="714" spans="1:50" ht="71.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609</v>
      </c>
      <c r="AH714" s="690"/>
      <c r="AI714" s="690"/>
      <c r="AJ714" s="690"/>
      <c r="AK714" s="690"/>
      <c r="AL714" s="690"/>
      <c r="AM714" s="690"/>
      <c r="AN714" s="690"/>
      <c r="AO714" s="690"/>
      <c r="AP714" s="690"/>
      <c r="AQ714" s="690"/>
      <c r="AR714" s="690"/>
      <c r="AS714" s="690"/>
      <c r="AT714" s="690"/>
      <c r="AU714" s="690"/>
      <c r="AV714" s="690"/>
      <c r="AW714" s="690"/>
      <c r="AX714" s="691"/>
    </row>
    <row r="715" spans="1:50" ht="42.7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635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623</v>
      </c>
      <c r="AE716" s="759"/>
      <c r="AF716" s="759"/>
      <c r="AG716" s="664" t="s">
        <v>576</v>
      </c>
      <c r="AH716" s="665"/>
      <c r="AI716" s="665"/>
      <c r="AJ716" s="665"/>
      <c r="AK716" s="665"/>
      <c r="AL716" s="665"/>
      <c r="AM716" s="665"/>
      <c r="AN716" s="665"/>
      <c r="AO716" s="665"/>
      <c r="AP716" s="665"/>
      <c r="AQ716" s="665"/>
      <c r="AR716" s="665"/>
      <c r="AS716" s="665"/>
      <c r="AT716" s="665"/>
      <c r="AU716" s="665"/>
      <c r="AV716" s="665"/>
      <c r="AW716" s="665"/>
      <c r="AX716" s="666"/>
    </row>
    <row r="717" spans="1:50" ht="3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610</v>
      </c>
      <c r="AH717" s="665"/>
      <c r="AI717" s="665"/>
      <c r="AJ717" s="665"/>
      <c r="AK717" s="665"/>
      <c r="AL717" s="665"/>
      <c r="AM717" s="665"/>
      <c r="AN717" s="665"/>
      <c r="AO717" s="665"/>
      <c r="AP717" s="665"/>
      <c r="AQ717" s="665"/>
      <c r="AR717" s="665"/>
      <c r="AS717" s="665"/>
      <c r="AT717" s="665"/>
      <c r="AU717" s="665"/>
      <c r="AV717" s="665"/>
      <c r="AW717" s="665"/>
      <c r="AX717" s="666"/>
    </row>
    <row r="718" spans="1:50" ht="5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611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623</v>
      </c>
      <c r="AE719" s="668"/>
      <c r="AF719" s="668"/>
      <c r="AG719" s="160" t="s">
        <v>612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1.75" customHeight="1" thickBot="1" x14ac:dyDescent="0.2">
      <c r="A727" s="623"/>
      <c r="B727" s="624"/>
      <c r="C727" s="695" t="s">
        <v>57</v>
      </c>
      <c r="D727" s="696"/>
      <c r="E727" s="696"/>
      <c r="F727" s="697"/>
      <c r="G727" s="795" t="s">
        <v>637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3"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4.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6.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613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639</v>
      </c>
      <c r="F737" s="122"/>
      <c r="G737" s="122"/>
      <c r="H737" s="122"/>
      <c r="I737" s="122"/>
      <c r="J737" s="122"/>
      <c r="K737" s="122"/>
      <c r="L737" s="122"/>
      <c r="M737" s="122"/>
      <c r="N737" s="101" t="s">
        <v>539</v>
      </c>
      <c r="O737" s="101"/>
      <c r="P737" s="101"/>
      <c r="Q737" s="101"/>
      <c r="R737" s="122" t="s">
        <v>640</v>
      </c>
      <c r="S737" s="122"/>
      <c r="T737" s="122"/>
      <c r="U737" s="122"/>
      <c r="V737" s="122"/>
      <c r="W737" s="122"/>
      <c r="X737" s="122"/>
      <c r="Y737" s="122"/>
      <c r="Z737" s="122"/>
      <c r="AA737" s="101" t="s">
        <v>538</v>
      </c>
      <c r="AB737" s="101"/>
      <c r="AC737" s="101"/>
      <c r="AD737" s="101"/>
      <c r="AE737" s="122" t="s">
        <v>641</v>
      </c>
      <c r="AF737" s="122"/>
      <c r="AG737" s="122"/>
      <c r="AH737" s="122"/>
      <c r="AI737" s="122"/>
      <c r="AJ737" s="122"/>
      <c r="AK737" s="122"/>
      <c r="AL737" s="122"/>
      <c r="AM737" s="122"/>
      <c r="AN737" s="101" t="s">
        <v>537</v>
      </c>
      <c r="AO737" s="101"/>
      <c r="AP737" s="101"/>
      <c r="AQ737" s="101"/>
      <c r="AR737" s="102" t="s">
        <v>642</v>
      </c>
      <c r="AS737" s="103"/>
      <c r="AT737" s="103"/>
      <c r="AU737" s="103"/>
      <c r="AV737" s="103"/>
      <c r="AW737" s="103"/>
      <c r="AX737" s="104"/>
      <c r="AY737" s="89"/>
      <c r="AZ737" s="89"/>
    </row>
    <row r="738" spans="1:52" ht="24.75" customHeight="1" x14ac:dyDescent="0.15">
      <c r="A738" s="123" t="s">
        <v>536</v>
      </c>
      <c r="B738" s="124"/>
      <c r="C738" s="124"/>
      <c r="D738" s="125"/>
      <c r="E738" s="122" t="s">
        <v>643</v>
      </c>
      <c r="F738" s="122"/>
      <c r="G738" s="122"/>
      <c r="H738" s="122"/>
      <c r="I738" s="122"/>
      <c r="J738" s="122"/>
      <c r="K738" s="122"/>
      <c r="L738" s="122"/>
      <c r="M738" s="122"/>
      <c r="N738" s="101" t="s">
        <v>535</v>
      </c>
      <c r="O738" s="101"/>
      <c r="P738" s="101"/>
      <c r="Q738" s="101"/>
      <c r="R738" s="122" t="s">
        <v>644</v>
      </c>
      <c r="S738" s="122"/>
      <c r="T738" s="122"/>
      <c r="U738" s="122"/>
      <c r="V738" s="122"/>
      <c r="W738" s="122"/>
      <c r="X738" s="122"/>
      <c r="Y738" s="122"/>
      <c r="Z738" s="122"/>
      <c r="AA738" s="101" t="s">
        <v>534</v>
      </c>
      <c r="AB738" s="101"/>
      <c r="AC738" s="101"/>
      <c r="AD738" s="101"/>
      <c r="AE738" s="122" t="s">
        <v>645</v>
      </c>
      <c r="AF738" s="122"/>
      <c r="AG738" s="122"/>
      <c r="AH738" s="122"/>
      <c r="AI738" s="122"/>
      <c r="AJ738" s="122"/>
      <c r="AK738" s="122"/>
      <c r="AL738" s="122"/>
      <c r="AM738" s="122"/>
      <c r="AN738" s="101" t="s">
        <v>530</v>
      </c>
      <c r="AO738" s="101"/>
      <c r="AP738" s="101"/>
      <c r="AQ738" s="101"/>
      <c r="AR738" s="102" t="s">
        <v>646</v>
      </c>
      <c r="AS738" s="103"/>
      <c r="AT738" s="103"/>
      <c r="AU738" s="103"/>
      <c r="AV738" s="103"/>
      <c r="AW738" s="103"/>
      <c r="AX738" s="104"/>
    </row>
    <row r="739" spans="1:52" ht="24.75" customHeight="1" thickBot="1" x14ac:dyDescent="0.2">
      <c r="A739" s="126" t="s">
        <v>526</v>
      </c>
      <c r="B739" s="127"/>
      <c r="C739" s="127"/>
      <c r="D739" s="128"/>
      <c r="E739" s="129" t="s">
        <v>614</v>
      </c>
      <c r="F739" s="117"/>
      <c r="G739" s="117"/>
      <c r="H739" s="93" t="str">
        <f>IF(E739="", "", "(")</f>
        <v>(</v>
      </c>
      <c r="I739" s="117"/>
      <c r="J739" s="117"/>
      <c r="K739" s="93" t="str">
        <f>IF(OR(I739="　", I739=""), "", "-")</f>
        <v/>
      </c>
      <c r="L739" s="118">
        <v>432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5" customHeight="1" x14ac:dyDescent="0.15">
      <c r="A779" s="760" t="s">
        <v>508</v>
      </c>
      <c r="B779" s="761"/>
      <c r="C779" s="761"/>
      <c r="D779" s="761"/>
      <c r="E779" s="761"/>
      <c r="F779" s="762"/>
      <c r="G779" s="439" t="s">
        <v>651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3" customHeight="1" x14ac:dyDescent="0.15">
      <c r="A781" s="556"/>
      <c r="B781" s="763"/>
      <c r="C781" s="763"/>
      <c r="D781" s="763"/>
      <c r="E781" s="763"/>
      <c r="F781" s="764"/>
      <c r="G781" s="449" t="s">
        <v>624</v>
      </c>
      <c r="H781" s="450"/>
      <c r="I781" s="450"/>
      <c r="J781" s="450"/>
      <c r="K781" s="451"/>
      <c r="L781" s="452" t="s">
        <v>625</v>
      </c>
      <c r="M781" s="453"/>
      <c r="N781" s="453"/>
      <c r="O781" s="453"/>
      <c r="P781" s="453"/>
      <c r="Q781" s="453"/>
      <c r="R781" s="453"/>
      <c r="S781" s="453"/>
      <c r="T781" s="453"/>
      <c r="U781" s="453"/>
      <c r="V781" s="453"/>
      <c r="W781" s="453"/>
      <c r="X781" s="454"/>
      <c r="Y781" s="455">
        <v>26.3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31.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26.3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8.25" customHeight="1" x14ac:dyDescent="0.15">
      <c r="A837" s="404">
        <v>1</v>
      </c>
      <c r="B837" s="404">
        <v>1</v>
      </c>
      <c r="C837" s="418" t="s">
        <v>626</v>
      </c>
      <c r="D837" s="418"/>
      <c r="E837" s="418"/>
      <c r="F837" s="418"/>
      <c r="G837" s="418"/>
      <c r="H837" s="418"/>
      <c r="I837" s="418"/>
      <c r="J837" s="419" t="s">
        <v>628</v>
      </c>
      <c r="K837" s="420"/>
      <c r="L837" s="420"/>
      <c r="M837" s="420"/>
      <c r="N837" s="420"/>
      <c r="O837" s="420"/>
      <c r="P837" s="317" t="s">
        <v>627</v>
      </c>
      <c r="Q837" s="317"/>
      <c r="R837" s="317"/>
      <c r="S837" s="317"/>
      <c r="T837" s="317"/>
      <c r="U837" s="317"/>
      <c r="V837" s="317"/>
      <c r="W837" s="317"/>
      <c r="X837" s="317"/>
      <c r="Y837" s="318">
        <v>26.3</v>
      </c>
      <c r="Z837" s="319"/>
      <c r="AA837" s="319"/>
      <c r="AB837" s="320"/>
      <c r="AC837" s="328" t="s">
        <v>196</v>
      </c>
      <c r="AD837" s="423"/>
      <c r="AE837" s="423"/>
      <c r="AF837" s="423"/>
      <c r="AG837" s="423"/>
      <c r="AH837" s="421" t="s">
        <v>650</v>
      </c>
      <c r="AI837" s="422"/>
      <c r="AJ837" s="422"/>
      <c r="AK837" s="422"/>
      <c r="AL837" s="325" t="s">
        <v>650</v>
      </c>
      <c r="AM837" s="326"/>
      <c r="AN837" s="326"/>
      <c r="AO837" s="327"/>
      <c r="AP837" s="321" t="s">
        <v>650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568</v>
      </c>
      <c r="F1102" s="892"/>
      <c r="G1102" s="892"/>
      <c r="H1102" s="892"/>
      <c r="I1102" s="892"/>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07">
      <formula>IF(RIGHT(TEXT(P14,"0.#"),1)=".",FALSE,TRUE)</formula>
    </cfRule>
    <cfRule type="expression" dxfId="2794" priority="14008">
      <formula>IF(RIGHT(TEXT(P14,"0.#"),1)=".",TRUE,FALSE)</formula>
    </cfRule>
  </conditionalFormatting>
  <conditionalFormatting sqref="AE32">
    <cfRule type="expression" dxfId="2793" priority="13997">
      <formula>IF(RIGHT(TEXT(AE32,"0.#"),1)=".",FALSE,TRUE)</formula>
    </cfRule>
    <cfRule type="expression" dxfId="2792" priority="13998">
      <formula>IF(RIGHT(TEXT(AE32,"0.#"),1)=".",TRUE,FALSE)</formula>
    </cfRule>
  </conditionalFormatting>
  <conditionalFormatting sqref="P18:AX18">
    <cfRule type="expression" dxfId="2791" priority="13883">
      <formula>IF(RIGHT(TEXT(P18,"0.#"),1)=".",FALSE,TRUE)</formula>
    </cfRule>
    <cfRule type="expression" dxfId="2790" priority="13884">
      <formula>IF(RIGHT(TEXT(P18,"0.#"),1)=".",TRUE,FALSE)</formula>
    </cfRule>
  </conditionalFormatting>
  <conditionalFormatting sqref="Y782">
    <cfRule type="expression" dxfId="2789" priority="13879">
      <formula>IF(RIGHT(TEXT(Y782,"0.#"),1)=".",FALSE,TRUE)</formula>
    </cfRule>
    <cfRule type="expression" dxfId="2788" priority="13880">
      <formula>IF(RIGHT(TEXT(Y782,"0.#"),1)=".",TRUE,FALSE)</formula>
    </cfRule>
  </conditionalFormatting>
  <conditionalFormatting sqref="Y791">
    <cfRule type="expression" dxfId="2787" priority="13875">
      <formula>IF(RIGHT(TEXT(Y791,"0.#"),1)=".",FALSE,TRUE)</formula>
    </cfRule>
    <cfRule type="expression" dxfId="2786" priority="13876">
      <formula>IF(RIGHT(TEXT(Y791,"0.#"),1)=".",TRUE,FALSE)</formula>
    </cfRule>
  </conditionalFormatting>
  <conditionalFormatting sqref="Y822:Y829 Y820 Y809:Y816 Y807 Y796:Y803 Y794">
    <cfRule type="expression" dxfId="2785" priority="13657">
      <formula>IF(RIGHT(TEXT(Y794,"0.#"),1)=".",FALSE,TRUE)</formula>
    </cfRule>
    <cfRule type="expression" dxfId="2784" priority="13658">
      <formula>IF(RIGHT(TEXT(Y794,"0.#"),1)=".",TRUE,FALSE)</formula>
    </cfRule>
  </conditionalFormatting>
  <conditionalFormatting sqref="P13:AX13 AR15:AX15 P15:AQ17">
    <cfRule type="expression" dxfId="2783" priority="13705">
      <formula>IF(RIGHT(TEXT(P13,"0.#"),1)=".",FALSE,TRUE)</formula>
    </cfRule>
    <cfRule type="expression" dxfId="2782" priority="13706">
      <formula>IF(RIGHT(TEXT(P13,"0.#"),1)=".",TRUE,FALSE)</formula>
    </cfRule>
  </conditionalFormatting>
  <conditionalFormatting sqref="P19:AJ19">
    <cfRule type="expression" dxfId="2781" priority="13703">
      <formula>IF(RIGHT(TEXT(P19,"0.#"),1)=".",FALSE,TRUE)</formula>
    </cfRule>
    <cfRule type="expression" dxfId="2780" priority="13704">
      <formula>IF(RIGHT(TEXT(P19,"0.#"),1)=".",TRUE,FALSE)</formula>
    </cfRule>
  </conditionalFormatting>
  <conditionalFormatting sqref="AE101 AQ101">
    <cfRule type="expression" dxfId="2779" priority="13695">
      <formula>IF(RIGHT(TEXT(AE101,"0.#"),1)=".",FALSE,TRUE)</formula>
    </cfRule>
    <cfRule type="expression" dxfId="2778" priority="13696">
      <formula>IF(RIGHT(TEXT(AE101,"0.#"),1)=".",TRUE,FALSE)</formula>
    </cfRule>
  </conditionalFormatting>
  <conditionalFormatting sqref="Y783:Y790">
    <cfRule type="expression" dxfId="2777" priority="13681">
      <formula>IF(RIGHT(TEXT(Y783,"0.#"),1)=".",FALSE,TRUE)</formula>
    </cfRule>
    <cfRule type="expression" dxfId="2776" priority="13682">
      <formula>IF(RIGHT(TEXT(Y783,"0.#"),1)=".",TRUE,FALSE)</formula>
    </cfRule>
  </conditionalFormatting>
  <conditionalFormatting sqref="AU782">
    <cfRule type="expression" dxfId="2775" priority="13679">
      <formula>IF(RIGHT(TEXT(AU782,"0.#"),1)=".",FALSE,TRUE)</formula>
    </cfRule>
    <cfRule type="expression" dxfId="2774" priority="13680">
      <formula>IF(RIGHT(TEXT(AU782,"0.#"),1)=".",TRUE,FALSE)</formula>
    </cfRule>
  </conditionalFormatting>
  <conditionalFormatting sqref="AU791">
    <cfRule type="expression" dxfId="2773" priority="13677">
      <formula>IF(RIGHT(TEXT(AU791,"0.#"),1)=".",FALSE,TRUE)</formula>
    </cfRule>
    <cfRule type="expression" dxfId="2772" priority="13678">
      <formula>IF(RIGHT(TEXT(AU791,"0.#"),1)=".",TRUE,FALSE)</formula>
    </cfRule>
  </conditionalFormatting>
  <conditionalFormatting sqref="AU783:AU790 AU781">
    <cfRule type="expression" dxfId="2771" priority="13675">
      <formula>IF(RIGHT(TEXT(AU781,"0.#"),1)=".",FALSE,TRUE)</formula>
    </cfRule>
    <cfRule type="expression" dxfId="2770" priority="13676">
      <formula>IF(RIGHT(TEXT(AU781,"0.#"),1)=".",TRUE,FALSE)</formula>
    </cfRule>
  </conditionalFormatting>
  <conditionalFormatting sqref="Y821 Y808 Y795">
    <cfRule type="expression" dxfId="2769" priority="13661">
      <formula>IF(RIGHT(TEXT(Y795,"0.#"),1)=".",FALSE,TRUE)</formula>
    </cfRule>
    <cfRule type="expression" dxfId="2768" priority="13662">
      <formula>IF(RIGHT(TEXT(Y795,"0.#"),1)=".",TRUE,FALSE)</formula>
    </cfRule>
  </conditionalFormatting>
  <conditionalFormatting sqref="Y830 Y817 Y804">
    <cfRule type="expression" dxfId="2767" priority="13659">
      <formula>IF(RIGHT(TEXT(Y804,"0.#"),1)=".",FALSE,TRUE)</formula>
    </cfRule>
    <cfRule type="expression" dxfId="2766" priority="13660">
      <formula>IF(RIGHT(TEXT(Y804,"0.#"),1)=".",TRUE,FALSE)</formula>
    </cfRule>
  </conditionalFormatting>
  <conditionalFormatting sqref="AU821 AU808 AU795">
    <cfRule type="expression" dxfId="2765" priority="13655">
      <formula>IF(RIGHT(TEXT(AU795,"0.#"),1)=".",FALSE,TRUE)</formula>
    </cfRule>
    <cfRule type="expression" dxfId="2764" priority="13656">
      <formula>IF(RIGHT(TEXT(AU795,"0.#"),1)=".",TRUE,FALSE)</formula>
    </cfRule>
  </conditionalFormatting>
  <conditionalFormatting sqref="AU830 AU817 AU804">
    <cfRule type="expression" dxfId="2763" priority="13653">
      <formula>IF(RIGHT(TEXT(AU804,"0.#"),1)=".",FALSE,TRUE)</formula>
    </cfRule>
    <cfRule type="expression" dxfId="2762" priority="13654">
      <formula>IF(RIGHT(TEXT(AU804,"0.#"),1)=".",TRUE,FALSE)</formula>
    </cfRule>
  </conditionalFormatting>
  <conditionalFormatting sqref="AU822:AU829 AU820 AU809:AU816 AU807 AU796:AU803 AU794">
    <cfRule type="expression" dxfId="2761" priority="13651">
      <formula>IF(RIGHT(TEXT(AU794,"0.#"),1)=".",FALSE,TRUE)</formula>
    </cfRule>
    <cfRule type="expression" dxfId="2760" priority="13652">
      <formula>IF(RIGHT(TEXT(AU794,"0.#"),1)=".",TRUE,FALSE)</formula>
    </cfRule>
  </conditionalFormatting>
  <conditionalFormatting sqref="AM87">
    <cfRule type="expression" dxfId="2759" priority="13305">
      <formula>IF(RIGHT(TEXT(AM87,"0.#"),1)=".",FALSE,TRUE)</formula>
    </cfRule>
    <cfRule type="expression" dxfId="2758" priority="13306">
      <formula>IF(RIGHT(TEXT(AM87,"0.#"),1)=".",TRUE,FALSE)</formula>
    </cfRule>
  </conditionalFormatting>
  <conditionalFormatting sqref="AE55">
    <cfRule type="expression" dxfId="2757" priority="13373">
      <formula>IF(RIGHT(TEXT(AE55,"0.#"),1)=".",FALSE,TRUE)</formula>
    </cfRule>
    <cfRule type="expression" dxfId="2756" priority="13374">
      <formula>IF(RIGHT(TEXT(AE55,"0.#"),1)=".",TRUE,FALSE)</formula>
    </cfRule>
  </conditionalFormatting>
  <conditionalFormatting sqref="AI55">
    <cfRule type="expression" dxfId="2755" priority="13371">
      <formula>IF(RIGHT(TEXT(AI55,"0.#"),1)=".",FALSE,TRUE)</formula>
    </cfRule>
    <cfRule type="expression" dxfId="2754" priority="13372">
      <formula>IF(RIGHT(TEXT(AI55,"0.#"),1)=".",TRUE,FALSE)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AM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AQ102">
    <cfRule type="expression" dxfId="2645" priority="13219">
      <formula>IF(RIGHT(TEXT(AM102,"0.#"),1)=".",FALSE,TRUE)</formula>
    </cfRule>
    <cfRule type="expression" dxfId="2644" priority="13220">
      <formula>IF(RIGHT(TEXT(AM102,"0.#"),1)=".",TRUE,FALSE)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Q134:AQ135 AU134:AU135 AM134:AM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36" max="49" man="1"/>
    <brk id="483" max="49" man="1"/>
    <brk id="727" max="49" man="1"/>
    <brk id="77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572</v>
      </c>
      <c r="R8" s="13" t="str">
        <f t="shared" si="3"/>
        <v>その他</v>
      </c>
      <c r="S8" s="13" t="str">
        <f t="shared" si="4"/>
        <v>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Y46" sqref="Y46:AA4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2019-05-31T05:03:04Z</cp:lastPrinted>
  <dcterms:created xsi:type="dcterms:W3CDTF">2012-03-13T00:50:25Z</dcterms:created>
  <dcterms:modified xsi:type="dcterms:W3CDTF">2019-07-09T01:11:50Z</dcterms:modified>
</cp:coreProperties>
</file>