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B4A5D88-CF02-477F-884D-20BF0F19CE68}"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<sst xmlns="http://schemas.openxmlformats.org/spreadsheetml/2006/main" count="2908" uniqueCount="651">
  <si>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</si>
  <si>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</si>
  <si>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</si>
  <si>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</si>
  <si>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</si>
  <si>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</si>
  <si>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</si>
  <si>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</si>
  <si>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</si>
  <si>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</si>
  <si>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</si>
  <si>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</si>
  <si>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</si>
  <si>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</si>
  <si>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</si>
  <si>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</si>
  <si>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</si>
  <si>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</si>
  <si>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</si>
  <si>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</si>
  <si>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</si>
  <si>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</si>
  <si>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</si>
  <si>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</si>
  <si>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</si>
  <si>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</si>
  <si>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</si>
  <si>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</si>
  <si>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</si>
  <si>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</si>
  <si>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</si>
  <si>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</si>
  <si>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</si>
  <si>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</si>
  <si>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</si>
  <si>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</si>
  <si>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</si>
  <si>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</si>
  <si>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</si>
  <si>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</si>
  <si>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</si>
  <si>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</si>
  <si>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</si>
  <si>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</si>
  <si>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</si>
  <si>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</si>
  <si>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</si>
  <si>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</si>
  <si>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</si>
  <si>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</si>
  <si>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</si>
  <si>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</si>
  <si>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</si>
  <si>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</si>
  <si>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</si>
  <si>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</si>
  <si>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</si>
  <si>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</si>
  <si>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</si>
  <si>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</si>
  <si>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</si>
  <si>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</si>
  <si>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</si>
  <si>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</si>
  <si>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</si>
  <si>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</si>
  <si>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</si>
  <si>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</si>
  <si>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</si>
  <si>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</si>
  <si>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</si>
  <si>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</si>
  <si>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</si>
  <si>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</si>
  <si>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</si>
  <si>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</si>
  <si>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</si>
  <si>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</si>
  <si>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</si>
  <si>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</si>
  <si>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</si>
  <si>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</si>
  <si>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</si>
  <si>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</si>
  <si>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</si>
  <si>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</si>
  <si>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</si>
  <si>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</si>
  <si>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</si>
  <si>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</si>
  <si>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</si>
  <si>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</si>
  <si>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</si>
  <si>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</si>
  <si>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</si>
  <si>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</si>
  <si>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</si>
  <si>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</si>
  <si>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</si>
  <si>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</si>
  <si>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</si>
  <si>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</si>
  <si>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</si>
  <si>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</si>
  <si>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</si>
  <si>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</si>
  <si>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</si>
  <si>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</si>
  <si>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</si>
  <si>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</si>
  <si>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</si>
  <si>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</si>
  <si>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</si>
  <si>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</si>
  <si>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</si>
  <si>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</si>
  <si>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</si>
  <si>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</si>
  <si>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</si>
  <si>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</si>
  <si>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</si>
  <si>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</si>
  <si>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</si>
  <si>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</si>
  <si>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</si>
  <si>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</si>
  <si>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</si>
  <si>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</si>
  <si>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</si>
  <si>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</si>
  <si>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</si>
  <si>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</si>
  <si>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</si>
  <si>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</si>
  <si>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</si>
  <si>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</si>
  <si>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</si>
  <si>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</si>
  <si>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</si>
  <si>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</si>
  <si>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</si>
  <si>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</si>
  <si>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</si>
  <si>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</si>
  <si>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</si>
  <si>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</si>
  <si>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</si>
  <si>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</si>
  <si>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</si>
  <si>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</si>
  <si>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</si>
  <si>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</si>
  <si>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</si>
  <si>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</si>
  <si>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</si>
  <si>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</si>
  <si>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</si>
  <si>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</si>
  <si>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</si>
  <si>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</si>
  <si>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</si>
  <si>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</si>
  <si>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</si>
  <si>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</si>
  <si>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</si>
  <si>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</si>
  <si>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</si>
  <si>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</si>
  <si>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</si>
  <si>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</si>
  <si>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</si>
  <si>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</si>
  <si>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</si>
  <si>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</si>
  <si>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</si>
  <si>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</si>
  <si>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</si>
  <si>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</si>
  <si>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</si>
  <si>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</si>
  <si>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</si>
  <si>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</si>
  <si>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</si>
  <si>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</si>
  <si>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</si>
  <si>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</si>
  <si>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</si>
  <si>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</si>
  <si>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</si>
  <si>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</si>
  <si>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</si>
  <si>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</si>
  <si>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</si>
  <si>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</si>
  <si>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</si>
  <si>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</si>
  <si>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</si>
  <si>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</si>
  <si>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</si>
  <si>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</si>
  <si>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</si>
  <si>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</si>
  <si>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</si>
  <si>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</si>
  <si>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</si>
  <si>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</si>
  <si>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</si>
  <si>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</si>
  <si>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</si>
  <si>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</si>
  <si>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</si>
  <si>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</si>
  <si>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</si>
  <si>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</si>
  <si>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</si>
  <si>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</si>
  <si>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</si>
  <si>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</si>
  <si>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</si>
  <si>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</si>
  <si>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</si>
  <si>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</si>
  <si>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</si>
  <si>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</si>
  <si>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</si>
  <si>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</si>
  <si>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</si>
  <si>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</si>
  <si>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</si>
  <si>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</si>
  <si>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</si>
  <si>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</si>
  <si>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</si>
  <si>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</si>
  <si>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</si>
  <si>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</si>
  <si>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</si>
  <si>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</si>
  <si>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</si>
  <si>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</si>
  <si>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</si>
  <si>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</si>
  <si>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</si>
  <si>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</si>
  <si>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</si>
  <si>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</si>
  <si>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</si>
  <si>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</si>
  <si>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</si>
  <si>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</si>
  <si>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</si>
  <si>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</si>
  <si>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</si>
  <si>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</si>
  <si>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</si>
  <si>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</si>
  <si>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</si>
  <si>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</si>
  <si>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</si>
  <si>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</si>
  <si>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</si>
  <si>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</si>
  <si>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</si>
  <si>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</si>
  <si>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</si>
  <si>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</si>
  <si>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</si>
  <si>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</si>
  <si>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</si>
  <si>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</si>
  <si>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</si>
  <si>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</si>
  <si>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</si>
  <si>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</si>
  <si>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</si>
  <si>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</si>
  <si>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</si>
  <si>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</si>
  <si>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</si>
  <si>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</si>
  <si>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</si>
  <si>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</si>
  <si>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</si>
  <si>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</si>
  <si>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</si>
  <si>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</si>
  <si>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</si>
  <si>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</si>
  <si>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</si>
  <si>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</si>
  <si>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</si>
  <si>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</si>
  <si>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</si>
  <si>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</si>
  <si>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</si>
  <si>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</si>
  <si>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</si>
  <si>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</si>
  <si>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</si>
  <si>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</si>
  <si>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</si>
  <si>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</si>
  <si>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</si>
  <si>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</si>
  <si>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</si>
  <si>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</si>
  <si>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</si>
  <si>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</si>
  <si>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</si>
  <si>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</si>
  <si>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</si>
  <si>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</si>
  <si>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</si>
  <si>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</si>
  <si>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</si>
  <si>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</si>
  <si>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</si>
  <si>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</si>
  <si>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</si>
  <si>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</si>
  <si>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</si>
  <si>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</si>
  <si>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</si>
  <si>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</si>
  <si>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</si>
  <si>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</si>
  <si>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</si>
  <si>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</si>
  <si>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</si>
  <si>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</si>
  <si>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</si>
  <si>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</si>
  <si>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</si>
  <si>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</si>
  <si>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</si>
  <si>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</si>
  <si>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</si>
  <si>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</si>
  <si>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</si>
  <si>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</si>
  <si>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</si>
  <si>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</si>
  <si>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</si>
  <si>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</si>
  <si>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</si>
  <si>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</si>
  <si>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</si>
  <si>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</si>
  <si>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</si>
  <si>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</si>
  <si>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</si>
  <si>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</si>
  <si>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</si>
  <si>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</si>
  <si>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</si>
  <si>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</si>
  <si>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</si>
  <si>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</si>
  <si>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</si>
  <si>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</si>
  <si>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</si>
  <si>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</si>
  <si>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</si>
  <si>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</si>
  <si>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</si>
  <si>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</si>
  <si>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</si>
  <si>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</si>
  <si>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</si>
  <si>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</si>
  <si>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</si>
  <si>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</si>
  <si>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</si>
  <si>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</si>
  <si>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</si>
  <si>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</si>
  <si>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</si>
  <si>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</si>
  <si>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</si>
  <si>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</si>
  <si>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</si>
  <si>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</si>
  <si>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</si>
  <si>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</si>
  <si>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</si>
  <si>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</si>
  <si>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</si>
  <si>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</si>
  <si>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</si>
  <si>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</si>
  <si>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</si>
  <si>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</si>
  <si>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</si>
  <si>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</si>
  <si>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</si>
  <si>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</si>
  <si>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</si>
  <si>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</si>
  <si>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</si>
  <si>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</si>
  <si>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</si>
  <si>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</si>
  <si>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</si>
  <si>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</si>
  <si>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</si>
  <si>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</si>
  <si>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</si>
  <si>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</si>
  <si>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</si>
  <si>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</si>
  <si>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</si>
  <si>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</si>
  <si>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</si>
  <si>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</si>
  <si>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</si>
  <si>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</si>
  <si>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</si>
  <si>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</si>
  <si>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</si>
  <si>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</si>
  <si>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</si>
  <si>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</si>
  <si>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</si>
  <si>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</si>
  <si>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</si>
  <si>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</si>
  <si>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</si>
  <si>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</si>
  <si>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</si>
  <si>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</si>
  <si>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</si>
  <si>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</si>
  <si>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</si>
  <si>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</si>
  <si>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</si>
  <si>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</si>
  <si>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</si>
  <si>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</si>
  <si>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</si>
  <si>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</si>
  <si>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</si>
  <si>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</si>
  <si>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</si>
  <si>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</si>
  <si>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</si>
  <si>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</si>
  <si>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</si>
  <si>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</si>
  <si>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</si>
  <si>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</si>
  <si>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</si>
  <si>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</si>
  <si>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</si>
  <si>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</si>
  <si>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</si>
  <si>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</si>
  <si>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</si>
  <si>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</si>
  <si>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</si>
  <si>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</si>
  <si>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</si>
  <si>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</si>
  <si>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</si>
  <si>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</si>
  <si>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</si>
  <si>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</si>
  <si>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</si>
  <si>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</si>
  <si>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</si>
  <si>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</si>
  <si>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</si>
  <si>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</si>
  <si>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</si>
  <si>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</si>
  <si>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</si>
  <si>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</si>
  <si>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</si>
  <si>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</si>
  <si>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</si>
  <si>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</si>
  <si>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</si>
  <si>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</si>
  <si>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</si>
  <si>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</si>
  <si>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</si>
  <si>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</si>
  <si>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</si>
  <si>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</si>
  <si>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</si>
  <si>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</si>
  <si>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</si>
  <si>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</si>
  <si>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</si>
  <si>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</si>
  <si>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</si>
  <si>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</si>
  <si>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</si>
  <si>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</si>
  <si>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</si>
  <si>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</si>
  <si>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</si>
  <si>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</si>
  <si>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</si>
  <si>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</si>
  <si>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</si>
  <si>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</si>
  <si>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</si>
  <si>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</si>
  <si>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</si>
  <si>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</si>
  <si>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</si>
  <si>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</si>
  <si>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</si>
  <si>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</si>
  <si>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</si>
  <si>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</si>
  <si>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</si>
  <si>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</si>
  <si>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</si>
  <si>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</si>
  <si>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</si>
  <si>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</si>
  <si>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</si>
  <si>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</si>
  <si>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</si>
  <si>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</si>
  <si>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</si>
  <si>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</si>
  <si>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</si>
  <si>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</si>
  <si>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</si>
  <si>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</si>
  <si>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</si>
  <si>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</si>
  <si>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</si>
  <si>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</si>
  <si>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</si>
  <si>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</si>
  <si>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</si>
  <si>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</si>
  <si>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</si>
  <si>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</si>
  <si>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</si>
  <si>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</si>
  <si>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</si>
  <si>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</si>
  <si>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</si>
  <si>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</si>
  <si>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</si>
  <si>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</si>
  <si>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</si>
  <si>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</si>
  <si>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</si>
  <si>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</si>
  <si>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</si>
  <si>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</si>
  <si>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</si>
  <si>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</si>
  <si>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</si>
  <si>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</si>
  <si>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</si>
  <si>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</si>
  <si>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</si>
  <si>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</si>
  <si>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</si>
  <si>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</si>
  <si>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</si>
  <si>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</si>
  <si>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</si>
  <si>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</si>
  <si>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</si>
  <si>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</si>
  <si>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</si>
  <si>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</si>
  <si>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</si>
  <si>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</si>
  <si>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平成１３年度</t>
    <phoneticPr fontId="5"/>
  </si>
  <si>
    <t>終了予定なし</t>
    <phoneticPr fontId="5"/>
  </si>
  <si>
    <t>学生・留学生課長
塩崎　正晴</t>
    <phoneticPr fontId="5"/>
  </si>
  <si>
    <t xml:space="preserve">留学生の受入・派遣体制の改善充実等の政策の遂行を目的として、そのために必要となる行政事務を実施する。
</t>
    <phoneticPr fontId="5"/>
  </si>
  <si>
    <t>以下の行政事務を実施する。
・国費外国人留学生の募集受入　　・留学生政策の推進（留学生政策についての調査研究等）
・外国政府奨学金留学生の選考　　・その他、留学生の受入・派遣体制の改善充実等に資する一般行政事務</t>
    <phoneticPr fontId="5"/>
  </si>
  <si>
    <t>-</t>
    <phoneticPr fontId="5"/>
  </si>
  <si>
    <t>-</t>
    <phoneticPr fontId="5"/>
  </si>
  <si>
    <t>-</t>
    <phoneticPr fontId="5"/>
  </si>
  <si>
    <t>我が国が受け入れる外国人留学生数</t>
    <phoneticPr fontId="5"/>
  </si>
  <si>
    <t>人</t>
  </si>
  <si>
    <t>人</t>
    <phoneticPr fontId="5"/>
  </si>
  <si>
    <t>独立行政法人日本学生支援機構「外国人留学生在籍状況調査」</t>
    <phoneticPr fontId="5"/>
  </si>
  <si>
    <t>日本人海外留学者数(各年度の目標値は前年度実績を上回る値とする)</t>
    <phoneticPr fontId="5"/>
  </si>
  <si>
    <t>人</t>
    <phoneticPr fontId="5"/>
  </si>
  <si>
    <t>独立行政法人日本学生支援機構「協定等に基づく日本人学生留学状況調査」</t>
    <phoneticPr fontId="5"/>
  </si>
  <si>
    <t>留学生の受入・派遣体制の改善充実等の政策の遂行に係る会議等を実施している。※主な活動実績の例として、国費外国人留学生選考委員会等の会議等の開催回数を掲載。</t>
    <phoneticPr fontId="5"/>
  </si>
  <si>
    <t>回</t>
    <phoneticPr fontId="5"/>
  </si>
  <si>
    <t>委員等旅費（支給合計額／延べ支給者数）　　　　　　　　　　　　　　</t>
    <phoneticPr fontId="5"/>
  </si>
  <si>
    <t>千円</t>
    <phoneticPr fontId="5"/>
  </si>
  <si>
    <t>千円/人</t>
    <phoneticPr fontId="5"/>
  </si>
  <si>
    <t>2,435/70</t>
    <phoneticPr fontId="5"/>
  </si>
  <si>
    <t>3,560/145</t>
    <phoneticPr fontId="5"/>
  </si>
  <si>
    <t>3,679/132</t>
    <phoneticPr fontId="5"/>
  </si>
  <si>
    <t>／　</t>
    <phoneticPr fontId="5"/>
  </si>
  <si>
    <t>　　/</t>
    <phoneticPr fontId="5"/>
  </si>
  <si>
    <t>／　　　　　　　　　　　　　　</t>
    <phoneticPr fontId="5"/>
  </si>
  <si>
    <t>　　/</t>
    <phoneticPr fontId="5"/>
  </si>
  <si>
    <t>外国人留学生数（日本語教育機関を含む）</t>
  </si>
  <si>
    <t>-</t>
    <phoneticPr fontId="5"/>
  </si>
  <si>
    <t>本経費は留学生交流に係る各種事業を実施するために必要な事務的経費であり、その性質上、本経費が政策目標の達成にどのように貢献しているかを定量的に表すことは困難ではあるが、留学生交流に係る各種事業を本経費ととも実施することを通じ、外国人留学生数は着実に増加していることから、本経費も留学生数等の増加に寄与しているものと考えられる。</t>
    <phoneticPr fontId="5"/>
  </si>
  <si>
    <t>-</t>
    <phoneticPr fontId="5"/>
  </si>
  <si>
    <t>本事業は、「新成長戦略（平成22年6月閣議決定）」等に掲げる質の高い外国人学生の受入れに貢献するものであること、国際的な教育交流及び相互理解の増進を目的とするものであることから、国が直接実施すべき事業であり、優先度の高い事業である。</t>
    <phoneticPr fontId="5"/>
  </si>
  <si>
    <t>本事業は、「新成長戦略（平成22年6月閣議決定）」等に掲げる質の高い外国人学生の受入れに貢献するものであること、国際的な教育交流及び相互理解の増進を目的とするものであることから、国が直接実施すべき事業である。</t>
    <phoneticPr fontId="5"/>
  </si>
  <si>
    <t>本事業は、「新成長戦略（平成22年6月閣議決定）」等に掲げる質の高い外国人学生の受入れに貢献するものであること、国際的な教育交流及び相互理解の増進を目的とするものであることから、優先度の高い事業である。</t>
    <phoneticPr fontId="5"/>
  </si>
  <si>
    <t>支出先の選定に当たっては、会計規則等に基づき見積もり合わせを実施するなど、その妥当性や競争性を確保している。</t>
    <phoneticPr fontId="5"/>
  </si>
  <si>
    <t>事業の実施に当たっては、費目・使途など内容を精査しており、真に必要なものに限定して執行している。</t>
    <phoneticPr fontId="5"/>
  </si>
  <si>
    <t>契約にあたっては、事業経費の費目・使途の内容を厳正に審査するなど、その必要性について適切にチェックを行っているところである。</t>
    <phoneticPr fontId="5"/>
  </si>
  <si>
    <t>留学生の受入・派遣体制の改善充実等の政策の遂行に係る会議等を実施しており、主な活動実績の例として、国費外国人留学生選考委員会等の会議等の開催回数を挙げている。</t>
    <phoneticPr fontId="5"/>
  </si>
  <si>
    <t>留学生の受入・派遣体制の改善充実等の政策の遂行に資するために会議を実施するなど、事務費に要した経費は、政策実現のための手段として十分に活用されている。</t>
    <phoneticPr fontId="5"/>
  </si>
  <si>
    <t>主な活動実績の例として、国費外国人留学生選考委員会等の会議等の開催回数を掲載している。</t>
    <phoneticPr fontId="5"/>
  </si>
  <si>
    <t>会議の結果を反映させて、留学生の受入・派遣体制の改善充実等の政策を遂行している。</t>
    <phoneticPr fontId="5"/>
  </si>
  <si>
    <t>‐</t>
    <phoneticPr fontId="5"/>
  </si>
  <si>
    <t>343</t>
    <phoneticPr fontId="5"/>
  </si>
  <si>
    <t>171</t>
    <phoneticPr fontId="5"/>
  </si>
  <si>
    <t>192</t>
    <phoneticPr fontId="5"/>
  </si>
  <si>
    <t>424</t>
    <phoneticPr fontId="5"/>
  </si>
  <si>
    <t>423</t>
    <phoneticPr fontId="5"/>
  </si>
  <si>
    <t>415</t>
    <phoneticPr fontId="5"/>
  </si>
  <si>
    <t>397</t>
    <phoneticPr fontId="5"/>
  </si>
  <si>
    <t>文部科学省</t>
    <phoneticPr fontId="5"/>
  </si>
  <si>
    <t>13　豊かな国際社会の構築に資する国際交流・協力の推進</t>
    <phoneticPr fontId="5"/>
  </si>
  <si>
    <t>13-1 国際交流の推進</t>
    <phoneticPr fontId="5"/>
  </si>
  <si>
    <t>留学生の受入・派遣体制の改善充実等</t>
    <phoneticPr fontId="5"/>
  </si>
  <si>
    <t>高等教育局</t>
    <phoneticPr fontId="5"/>
  </si>
  <si>
    <t>学生・留学生課</t>
    <phoneticPr fontId="5"/>
  </si>
  <si>
    <t>-</t>
    <phoneticPr fontId="5"/>
  </si>
  <si>
    <t>諸謝金</t>
    <phoneticPr fontId="5"/>
  </si>
  <si>
    <t>職員旅費</t>
    <phoneticPr fontId="5"/>
  </si>
  <si>
    <t>委員等旅費</t>
    <rPh sb="0" eb="2">
      <t>イイン</t>
    </rPh>
    <rPh sb="2" eb="3">
      <t>トウ</t>
    </rPh>
    <rPh sb="3" eb="5">
      <t>リョヒ</t>
    </rPh>
    <phoneticPr fontId="5"/>
  </si>
  <si>
    <t>庁費</t>
    <rPh sb="0" eb="1">
      <t>チョウ</t>
    </rPh>
    <rPh sb="1" eb="2">
      <t>ヒ</t>
    </rPh>
    <phoneticPr fontId="5"/>
  </si>
  <si>
    <t>無</t>
  </si>
  <si>
    <t>‐</t>
  </si>
  <si>
    <t>・引き続き、前年度の執行状況等を踏まえ、所要額の算定を適切に見直すなど、必要経費のみを計上することとする。</t>
    <phoneticPr fontId="5"/>
  </si>
  <si>
    <t>・本事業に係る経費は、文部科学省において直接執行しており、会計規則に基づき適切な処理に努めた。
・具体的には、会議等に係る経費を執行することで、留学生の受入・派遣体制の改善充実等の政策の遂行に資する事務を円滑に実施した。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・各年度の執行状況等を踏まえ、所要額の算定を適切に見直しており、平成30年度においては、前年度と同規模の必要経費を計上している。</t>
    <phoneticPr fontId="5"/>
  </si>
  <si>
    <t>2020年度日本政府（文部科学省）奨学金留学生選考試験問題及び解答集</t>
    <phoneticPr fontId="5"/>
  </si>
  <si>
    <t>印刷製本費</t>
    <rPh sb="0" eb="2">
      <t>インサツ</t>
    </rPh>
    <rPh sb="2" eb="4">
      <t>セイホン</t>
    </rPh>
    <rPh sb="4" eb="5">
      <t>ヒ</t>
    </rPh>
    <phoneticPr fontId="5"/>
  </si>
  <si>
    <t>-</t>
    <phoneticPr fontId="5"/>
  </si>
  <si>
    <t xml:space="preserve">株式会社ブルーホップ </t>
    <phoneticPr fontId="5"/>
  </si>
  <si>
    <t>日本人海外留学生数</t>
    <rPh sb="7" eb="8">
      <t>ナマ</t>
    </rPh>
    <phoneticPr fontId="5"/>
  </si>
  <si>
    <t>-</t>
    <phoneticPr fontId="5"/>
  </si>
  <si>
    <t>大学等が把握している日本人学生の海外留学状況</t>
    <phoneticPr fontId="5"/>
  </si>
  <si>
    <t>-</t>
    <phoneticPr fontId="5"/>
  </si>
  <si>
    <t>我が国が受け入れる外国人留学生数（各年度の目標値は前年度実績を上回る値とする）</t>
    <phoneticPr fontId="5"/>
  </si>
  <si>
    <t>-</t>
    <phoneticPr fontId="5"/>
  </si>
  <si>
    <t>A.株式会社ブルーホップ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</si>
</sst>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743</xdr:row>
      <xdr:rowOff>0</xdr:rowOff>
    </xdr:from>
    <xdr:to>
      <xdr:col>29</xdr:col>
      <xdr:colOff>148905</xdr:colOff>
      <xdr:row>748</xdr:row>
      <xdr:rowOff>23078</xdr:rowOff>
    </xdr:to>
    <xdr:sp macro="" textlink="">
      <xdr:nvSpPr>
        <xdr:cNvPr id="3" name="テキスト ボックス 2">
          <a:extLst>
            <a:ext uri="{FF2B5EF4-FFF2-40B4-BE49-F238E27FC236}">
              <a16:creationId xmlns:a16="http://schemas.microsoft.com/office/drawing/2014/main" id="{71503BF3-2071-4244-BE97-5413D08E2B9B}"/>
            </a:ext>
          </a:extLst>
        </xdr:cNvPr>
        <xdr:cNvSpPr txBox="1"/>
      </xdr:nvSpPr>
      <xdr:spPr>
        <a:xfrm>
          <a:off x="2653393" y="43883036"/>
          <a:ext cx="3414619" cy="17920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文部科学省</a:t>
          </a:r>
          <a:endParaRPr kumimoji="1" lang="en-US" altLang="ja-JP" sz="2800"/>
        </a:p>
        <a:p>
          <a:pPr algn="ctr"/>
          <a:r>
            <a:rPr kumimoji="1" lang="en-US" altLang="ja-JP" sz="2800"/>
            <a:t>15.1</a:t>
          </a:r>
          <a:r>
            <a:rPr kumimoji="1" lang="ja-JP" altLang="en-US" sz="2800"/>
            <a:t>百万円</a:t>
          </a:r>
        </a:p>
      </xdr:txBody>
    </xdr:sp>
    <xdr:clientData/>
  </xdr:twoCellAnchor>
  <xdr:twoCellAnchor>
    <xdr:from>
      <xdr:col>33</xdr:col>
      <xdr:colOff>0</xdr:colOff>
      <xdr:row>743</xdr:row>
      <xdr:rowOff>0</xdr:rowOff>
    </xdr:from>
    <xdr:to>
      <xdr:col>48</xdr:col>
      <xdr:colOff>26592</xdr:colOff>
      <xdr:row>747</xdr:row>
      <xdr:rowOff>257373</xdr:rowOff>
    </xdr:to>
    <xdr:sp macro="" textlink="">
      <xdr:nvSpPr>
        <xdr:cNvPr id="4" name="Rectangle 20">
          <a:extLst>
            <a:ext uri="{FF2B5EF4-FFF2-40B4-BE49-F238E27FC236}">
              <a16:creationId xmlns:a16="http://schemas.microsoft.com/office/drawing/2014/main" id="{2F170A90-216E-4231-81D8-30AE55307F57}"/>
            </a:ext>
          </a:extLst>
        </xdr:cNvPr>
        <xdr:cNvSpPr>
          <a:spLocks noChangeArrowheads="1"/>
        </xdr:cNvSpPr>
      </xdr:nvSpPr>
      <xdr:spPr bwMode="auto">
        <a:xfrm>
          <a:off x="6735536" y="43883036"/>
          <a:ext cx="3088199" cy="1672516"/>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謝金</a:t>
          </a:r>
          <a:r>
            <a:rPr lang="en-US" altLang="ja-JP" sz="1100" b="0" i="0" baseline="0">
              <a:effectLst/>
              <a:latin typeface="+mn-ea"/>
              <a:ea typeface="+mn-ea"/>
              <a:cs typeface="+mn-cs"/>
            </a:rPr>
            <a:t>	2.2</a:t>
          </a:r>
          <a:r>
            <a:rPr lang="ja-JP" altLang="ja-JP" sz="1100" b="0" i="0" baseline="0">
              <a:effectLst/>
              <a:latin typeface="+mn-ea"/>
              <a:ea typeface="+mn-ea"/>
              <a:cs typeface="+mn-cs"/>
            </a:rPr>
            <a:t>百万円</a:t>
          </a:r>
          <a:endParaRPr lang="ja-JP" altLang="ja-JP" sz="1100">
            <a:effectLst/>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職員旅費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	2.0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百万円 </a:t>
          </a:r>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ja-JP" sz="1000" b="0" i="0" baseline="0">
              <a:effectLst/>
              <a:latin typeface="+mn-ea"/>
              <a:ea typeface="+mn-ea"/>
              <a:cs typeface="+mn-cs"/>
            </a:rPr>
            <a:t>　　　　　を含む</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endParaRPr>
        </a:p>
        <a:p>
          <a:r>
            <a:rPr lang="ja-JP" altLang="ja-JP" sz="1100" b="0" i="0" baseline="0">
              <a:effectLst/>
              <a:latin typeface="+mn-ea"/>
              <a:ea typeface="+mn-ea"/>
              <a:cs typeface="+mn-cs"/>
            </a:rPr>
            <a:t>委員等旅費</a:t>
          </a:r>
          <a:r>
            <a:rPr lang="en-US" altLang="ja-JP" sz="1100" b="0" i="0" baseline="0">
              <a:effectLst/>
              <a:latin typeface="+mn-ea"/>
              <a:ea typeface="+mn-ea"/>
              <a:cs typeface="+mn-cs"/>
            </a:rPr>
            <a:t>	3.1</a:t>
          </a:r>
          <a:r>
            <a:rPr lang="ja-JP" altLang="ja-JP" sz="1100" b="0" i="0" baseline="0">
              <a:effectLst/>
              <a:latin typeface="+mn-ea"/>
              <a:ea typeface="+mn-ea"/>
              <a:cs typeface="+mn-cs"/>
            </a:rPr>
            <a:t>百万円</a:t>
          </a:r>
          <a:endParaRPr lang="en-US" altLang="ja-JP" sz="1100" b="0" i="0" baseline="0">
            <a:effectLst/>
            <a:latin typeface="+mn-ea"/>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ea"/>
              <a:ea typeface="+mn-ea"/>
              <a:cs typeface="+mn-cs"/>
            </a:rPr>
            <a:t>庁費</a:t>
          </a:r>
          <a:r>
            <a:rPr lang="en-US" altLang="ja-JP" sz="1100" b="0" i="0" baseline="0">
              <a:effectLst/>
              <a:latin typeface="+mn-ea"/>
              <a:ea typeface="+mn-ea"/>
              <a:cs typeface="+mn-cs"/>
            </a:rPr>
            <a:t>	7.8</a:t>
          </a:r>
          <a:r>
            <a:rPr lang="ja-JP" altLang="ja-JP" sz="1100" b="0" i="0" baseline="0">
              <a:effectLst/>
              <a:latin typeface="+mn-ea"/>
              <a:ea typeface="+mn-ea"/>
              <a:cs typeface="+mn-cs"/>
            </a:rPr>
            <a:t>百万円</a:t>
          </a:r>
          <a:r>
            <a:rPr lang="en-US" altLang="ja-JP" sz="1100" b="0" i="0" baseline="0">
              <a:effectLst/>
              <a:latin typeface="+mn-ea"/>
              <a:ea typeface="+mn-ea"/>
              <a:cs typeface="+mn-cs"/>
            </a:rPr>
            <a:t>(A</a:t>
          </a:r>
          <a:r>
            <a:rPr lang="ja-JP" altLang="ja-JP" sz="1100" b="0" i="0" baseline="0">
              <a:effectLst/>
              <a:latin typeface="+mn-ea"/>
              <a:ea typeface="+mn-ea"/>
              <a:cs typeface="+mn-cs"/>
            </a:rPr>
            <a:t>含む）</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                </a:t>
          </a:r>
        </a:p>
      </xdr:txBody>
    </xdr:sp>
    <xdr:clientData/>
  </xdr:twoCellAnchor>
  <xdr:twoCellAnchor>
    <xdr:from>
      <xdr:col>42</xdr:col>
      <xdr:colOff>204106</xdr:colOff>
      <xdr:row>742</xdr:row>
      <xdr:rowOff>312965</xdr:rowOff>
    </xdr:from>
    <xdr:to>
      <xdr:col>44</xdr:col>
      <xdr:colOff>99971</xdr:colOff>
      <xdr:row>745</xdr:row>
      <xdr:rowOff>40822</xdr:rowOff>
    </xdr:to>
    <xdr:sp macro="" textlink="">
      <xdr:nvSpPr>
        <xdr:cNvPr id="5" name="AutoShape 19">
          <a:extLst>
            <a:ext uri="{FF2B5EF4-FFF2-40B4-BE49-F238E27FC236}">
              <a16:creationId xmlns:a16="http://schemas.microsoft.com/office/drawing/2014/main" id="{2B3484F9-BFC8-411B-AC0C-16BFCD924A3F}"/>
            </a:ext>
          </a:extLst>
        </xdr:cNvPr>
        <xdr:cNvSpPr>
          <a:spLocks/>
        </xdr:cNvSpPr>
      </xdr:nvSpPr>
      <xdr:spPr bwMode="auto">
        <a:xfrm rot="10800000">
          <a:off x="8776606" y="43842215"/>
          <a:ext cx="304079" cy="789214"/>
        </a:xfrm>
        <a:prstGeom prst="leftBrace">
          <a:avLst>
            <a:gd name="adj1" fmla="val 289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749</xdr:row>
      <xdr:rowOff>0</xdr:rowOff>
    </xdr:from>
    <xdr:to>
      <xdr:col>35</xdr:col>
      <xdr:colOff>56136</xdr:colOff>
      <xdr:row>751</xdr:row>
      <xdr:rowOff>329534</xdr:rowOff>
    </xdr:to>
    <xdr:sp macro="" textlink="">
      <xdr:nvSpPr>
        <xdr:cNvPr id="6" name="AutoShape 36">
          <a:extLst>
            <a:ext uri="{FF2B5EF4-FFF2-40B4-BE49-F238E27FC236}">
              <a16:creationId xmlns:a16="http://schemas.microsoft.com/office/drawing/2014/main" id="{5A9BF153-5D37-4E7B-B9C0-7B774E674F6A}"/>
            </a:ext>
          </a:extLst>
        </xdr:cNvPr>
        <xdr:cNvSpPr>
          <a:spLocks noChangeArrowheads="1"/>
        </xdr:cNvSpPr>
      </xdr:nvSpPr>
      <xdr:spPr bwMode="auto">
        <a:xfrm>
          <a:off x="2245179" y="46005750"/>
          <a:ext cx="4954707" cy="10371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・国費外国人留学生の募集受入</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・留学生政策の推進（留学生政策についての調査研究等）</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・外国政府奨学金留学生の選考</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・その他、留学生の受入・派遣体制の改善充実等に資する一般行政事務</a:t>
          </a:r>
          <a:endParaRPr lang="ja-JP" altLang="en-US"/>
        </a:p>
      </xdr:txBody>
    </xdr:sp>
    <xdr:clientData/>
  </xdr:twoCellAnchor>
  <xdr:twoCellAnchor>
    <xdr:from>
      <xdr:col>18</xdr:col>
      <xdr:colOff>108857</xdr:colOff>
      <xdr:row>752</xdr:row>
      <xdr:rowOff>95251</xdr:rowOff>
    </xdr:from>
    <xdr:to>
      <xdr:col>24</xdr:col>
      <xdr:colOff>19743</xdr:colOff>
      <xdr:row>754</xdr:row>
      <xdr:rowOff>166807</xdr:rowOff>
    </xdr:to>
    <xdr:sp macro="" textlink="">
      <xdr:nvSpPr>
        <xdr:cNvPr id="7" name="下矢印 11">
          <a:extLst>
            <a:ext uri="{FF2B5EF4-FFF2-40B4-BE49-F238E27FC236}">
              <a16:creationId xmlns:a16="http://schemas.microsoft.com/office/drawing/2014/main" id="{130E6A72-D0C1-4A6E-A13A-CB8D80867021}"/>
            </a:ext>
          </a:extLst>
        </xdr:cNvPr>
        <xdr:cNvSpPr/>
      </xdr:nvSpPr>
      <xdr:spPr>
        <a:xfrm>
          <a:off x="3782786" y="47162358"/>
          <a:ext cx="1135528" cy="77912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81643</xdr:colOff>
      <xdr:row>754</xdr:row>
      <xdr:rowOff>340178</xdr:rowOff>
    </xdr:from>
    <xdr:to>
      <xdr:col>27</xdr:col>
      <xdr:colOff>2001</xdr:colOff>
      <xdr:row>756</xdr:row>
      <xdr:rowOff>94103</xdr:rowOff>
    </xdr:to>
    <xdr:sp macro="" textlink="">
      <xdr:nvSpPr>
        <xdr:cNvPr id="8" name="テキスト ボックス 7">
          <a:extLst>
            <a:ext uri="{FF2B5EF4-FFF2-40B4-BE49-F238E27FC236}">
              <a16:creationId xmlns:a16="http://schemas.microsoft.com/office/drawing/2014/main" id="{BC04370E-C0D6-4DA4-9BFB-7E1BCCEC58D9}"/>
            </a:ext>
          </a:extLst>
        </xdr:cNvPr>
        <xdr:cNvSpPr txBox="1"/>
      </xdr:nvSpPr>
      <xdr:spPr>
        <a:xfrm>
          <a:off x="3143250" y="48114857"/>
          <a:ext cx="2369644" cy="46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t>【</a:t>
          </a:r>
          <a:r>
            <a:rPr kumimoji="1" lang="ja-JP" altLang="en-US" sz="1800"/>
            <a:t>随意契約（少額）</a:t>
          </a:r>
          <a:r>
            <a:rPr kumimoji="1" lang="en-US" altLang="ja-JP" sz="1800"/>
            <a:t>】</a:t>
          </a:r>
          <a:endParaRPr kumimoji="1" lang="ja-JP" altLang="en-US" sz="1800"/>
        </a:p>
      </xdr:txBody>
    </xdr:sp>
    <xdr:clientData/>
  </xdr:twoCellAnchor>
  <xdr:twoCellAnchor>
    <xdr:from>
      <xdr:col>12</xdr:col>
      <xdr:colOff>149678</xdr:colOff>
      <xdr:row>756</xdr:row>
      <xdr:rowOff>95250</xdr:rowOff>
    </xdr:from>
    <xdr:to>
      <xdr:col>29</xdr:col>
      <xdr:colOff>148665</xdr:colOff>
      <xdr:row>759</xdr:row>
      <xdr:rowOff>85085</xdr:rowOff>
    </xdr:to>
    <xdr:sp macro="" textlink="">
      <xdr:nvSpPr>
        <xdr:cNvPr id="9" name="テキスト ボックス 8">
          <a:extLst>
            <a:ext uri="{FF2B5EF4-FFF2-40B4-BE49-F238E27FC236}">
              <a16:creationId xmlns:a16="http://schemas.microsoft.com/office/drawing/2014/main" id="{D72EA875-D651-4F79-997F-FC9F21A46979}"/>
            </a:ext>
          </a:extLst>
        </xdr:cNvPr>
        <xdr:cNvSpPr txBox="1"/>
      </xdr:nvSpPr>
      <xdr:spPr>
        <a:xfrm>
          <a:off x="2598964" y="48577500"/>
          <a:ext cx="3468808" cy="1990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a:t>Ａ</a:t>
          </a:r>
          <a:r>
            <a:rPr kumimoji="1" lang="ja-JP" altLang="en-US" sz="2200" baseline="0"/>
            <a:t> 株式会社ブルーホップ</a:t>
          </a:r>
          <a:endParaRPr kumimoji="1" lang="en-US" altLang="ja-JP" sz="2200"/>
        </a:p>
        <a:p>
          <a:pPr algn="ctr"/>
          <a:r>
            <a:rPr kumimoji="1" lang="en-US" altLang="ja-JP" sz="2200"/>
            <a:t>1.6</a:t>
          </a:r>
          <a:r>
            <a:rPr kumimoji="1" lang="ja-JP" altLang="en-US" sz="2200"/>
            <a:t>百万円</a:t>
          </a:r>
          <a:endParaRPr kumimoji="1" lang="en-US" altLang="ja-JP" sz="2200"/>
        </a:p>
        <a:p>
          <a:pPr algn="ctr"/>
          <a:r>
            <a:rPr kumimoji="1" lang="ja-JP" altLang="en-US" sz="2200"/>
            <a:t>（資料の印刷）</a:t>
          </a:r>
        </a:p>
      </xdr:txBody>
    </xdr:sp>
    <xdr:clientData/>
  </xdr:twoCellAnchor>
  <xdr:twoCellAnchor>
    <xdr:from>
      <xdr:col>10</xdr:col>
      <xdr:colOff>27213</xdr:colOff>
      <xdr:row>760</xdr:row>
      <xdr:rowOff>108857</xdr:rowOff>
    </xdr:from>
    <xdr:to>
      <xdr:col>36</xdr:col>
      <xdr:colOff>54428</xdr:colOff>
      <xdr:row>761</xdr:row>
      <xdr:rowOff>307951</xdr:rowOff>
    </xdr:to>
    <xdr:sp macro="" textlink="">
      <xdr:nvSpPr>
        <xdr:cNvPr id="10" name="AutoShape 36">
          <a:extLst>
            <a:ext uri="{FF2B5EF4-FFF2-40B4-BE49-F238E27FC236}">
              <a16:creationId xmlns:a16="http://schemas.microsoft.com/office/drawing/2014/main" id="{177BED3B-3EAE-4F0A-84C4-AD2AE0EA67F2}"/>
            </a:ext>
          </a:extLst>
        </xdr:cNvPr>
        <xdr:cNvSpPr>
          <a:spLocks noChangeArrowheads="1"/>
        </xdr:cNvSpPr>
      </xdr:nvSpPr>
      <xdr:spPr bwMode="auto">
        <a:xfrm>
          <a:off x="2068284" y="50958750"/>
          <a:ext cx="5334001" cy="4304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t>・「</a:t>
          </a:r>
          <a:r>
            <a:rPr lang="en-US" altLang="ja-JP"/>
            <a:t>2020</a:t>
          </a:r>
          <a:r>
            <a:rPr lang="ja-JP" altLang="en-US"/>
            <a:t>年度日本政府（文部科学省）奨学金留学生選考試験問題及び解答集」の印刷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42" zoomScale="75" zoomScaleNormal="75" zoomScaleSheetLayoutView="75" zoomScalePageLayoutView="85" workbookViewId="0">
      <selection activeCell="C702" sqref="C702:AC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403</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577</v>
      </c>
      <c r="T5" s="559"/>
      <c r="U5" s="559"/>
      <c r="V5" s="559"/>
      <c r="W5" s="559"/>
      <c r="X5" s="564"/>
      <c r="Y5" s="714" t="s">
        <v>3</v>
      </c>
      <c r="Z5" s="715"/>
      <c r="AA5" s="715"/>
      <c r="AB5" s="715"/>
      <c r="AC5" s="715"/>
      <c r="AD5" s="716"/>
      <c r="AE5" s="717" t="s">
        <v>630</v>
      </c>
      <c r="AF5" s="717"/>
      <c r="AG5" s="717"/>
      <c r="AH5" s="717"/>
      <c r="AI5" s="717"/>
      <c r="AJ5" s="717"/>
      <c r="AK5" s="717"/>
      <c r="AL5" s="717"/>
      <c r="AM5" s="717"/>
      <c r="AN5" s="717"/>
      <c r="AO5" s="717"/>
      <c r="AP5" s="718"/>
      <c r="AQ5" s="719" t="s">
        <v>578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子ども・若者育成支援、地方創生、ＯＤＡ</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21</v>
      </c>
      <c r="Q13" s="109"/>
      <c r="R13" s="109"/>
      <c r="S13" s="109"/>
      <c r="T13" s="109"/>
      <c r="U13" s="109"/>
      <c r="V13" s="110"/>
      <c r="W13" s="108">
        <v>20</v>
      </c>
      <c r="X13" s="109"/>
      <c r="Y13" s="109"/>
      <c r="Z13" s="109"/>
      <c r="AA13" s="109"/>
      <c r="AB13" s="109"/>
      <c r="AC13" s="110"/>
      <c r="AD13" s="108">
        <v>19.700000000000003</v>
      </c>
      <c r="AE13" s="109"/>
      <c r="AF13" s="109"/>
      <c r="AG13" s="109"/>
      <c r="AH13" s="109"/>
      <c r="AI13" s="109"/>
      <c r="AJ13" s="110"/>
      <c r="AK13" s="108">
        <v>19.8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581</v>
      </c>
      <c r="Q14" s="109"/>
      <c r="R14" s="109"/>
      <c r="S14" s="109"/>
      <c r="T14" s="109"/>
      <c r="U14" s="109"/>
      <c r="V14" s="110"/>
      <c r="W14" s="108" t="s">
        <v>581</v>
      </c>
      <c r="X14" s="109"/>
      <c r="Y14" s="109"/>
      <c r="Z14" s="109"/>
      <c r="AA14" s="109"/>
      <c r="AB14" s="109"/>
      <c r="AC14" s="110"/>
      <c r="AD14" s="108" t="s">
        <v>631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574</v>
      </c>
      <c r="Q15" s="109"/>
      <c r="R15" s="109"/>
      <c r="S15" s="109"/>
      <c r="T15" s="109"/>
      <c r="U15" s="109"/>
      <c r="V15" s="110"/>
      <c r="W15" s="108" t="s">
        <v>582</v>
      </c>
      <c r="X15" s="109"/>
      <c r="Y15" s="109"/>
      <c r="Z15" s="109"/>
      <c r="AA15" s="109"/>
      <c r="AB15" s="109"/>
      <c r="AC15" s="110"/>
      <c r="AD15" s="108" t="s">
        <v>583</v>
      </c>
      <c r="AE15" s="109"/>
      <c r="AF15" s="109"/>
      <c r="AG15" s="109"/>
      <c r="AH15" s="109"/>
      <c r="AI15" s="109"/>
      <c r="AJ15" s="110"/>
      <c r="AK15" s="108" t="s">
        <v>649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21</v>
      </c>
      <c r="Q18" s="115"/>
      <c r="R18" s="115"/>
      <c r="S18" s="115"/>
      <c r="T18" s="115"/>
      <c r="U18" s="115"/>
      <c r="V18" s="116"/>
      <c r="W18" s="114">
        <f>SUM(W13:AC17)</f>
        <v>20</v>
      </c>
      <c r="X18" s="115"/>
      <c r="Y18" s="115"/>
      <c r="Z18" s="115"/>
      <c r="AA18" s="115"/>
      <c r="AB18" s="115"/>
      <c r="AC18" s="116"/>
      <c r="AD18" s="114">
        <f>SUM(AD13:AJ17)</f>
        <v>19.700000000000003</v>
      </c>
      <c r="AE18" s="115"/>
      <c r="AF18" s="115"/>
      <c r="AG18" s="115"/>
      <c r="AH18" s="115"/>
      <c r="AI18" s="115"/>
      <c r="AJ18" s="116"/>
      <c r="AK18" s="114">
        <f>SUM(AK13:AQ17)</f>
        <v>19.8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13</v>
      </c>
      <c r="Q19" s="109"/>
      <c r="R19" s="109"/>
      <c r="S19" s="109"/>
      <c r="T19" s="109"/>
      <c r="U19" s="109"/>
      <c r="V19" s="110"/>
      <c r="W19" s="108">
        <v>17</v>
      </c>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0.61904761904761907</v>
      </c>
      <c r="Q20" s="539"/>
      <c r="R20" s="539"/>
      <c r="S20" s="539"/>
      <c r="T20" s="539"/>
      <c r="U20" s="539"/>
      <c r="V20" s="539"/>
      <c r="W20" s="539">
        <f t="shared" ref="W20" si="0">IF(W18=0, "-", SUM(W19)/W18)</f>
        <v>0.85</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0.61904761904761907</v>
      </c>
      <c r="Q21" s="539"/>
      <c r="R21" s="539"/>
      <c r="S21" s="539"/>
      <c r="T21" s="539"/>
      <c r="U21" s="539"/>
      <c r="V21" s="539"/>
      <c r="W21" s="539">
        <f t="shared" ref="W21" si="2">IF(W19=0, "-", SUM(W19)/SUM(W13,W14))</f>
        <v>0.85</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635</v>
      </c>
      <c r="H23" s="187"/>
      <c r="I23" s="187"/>
      <c r="J23" s="187"/>
      <c r="K23" s="187"/>
      <c r="L23" s="187"/>
      <c r="M23" s="187"/>
      <c r="N23" s="187"/>
      <c r="O23" s="188"/>
      <c r="P23" s="105">
        <v>7.4</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633</v>
      </c>
      <c r="H24" s="190"/>
      <c r="I24" s="190"/>
      <c r="J24" s="190"/>
      <c r="K24" s="190"/>
      <c r="L24" s="190"/>
      <c r="M24" s="190"/>
      <c r="N24" s="190"/>
      <c r="O24" s="191"/>
      <c r="P24" s="108">
        <v>4.4000000000000004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632</v>
      </c>
      <c r="H25" s="190"/>
      <c r="I25" s="190"/>
      <c r="J25" s="190"/>
      <c r="K25" s="190"/>
      <c r="L25" s="190"/>
      <c r="M25" s="190"/>
      <c r="N25" s="190"/>
      <c r="O25" s="191"/>
      <c r="P25" s="108">
        <v>4.0999999999999996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634</v>
      </c>
      <c r="H26" s="190"/>
      <c r="I26" s="190"/>
      <c r="J26" s="190"/>
      <c r="K26" s="190"/>
      <c r="L26" s="190"/>
      <c r="M26" s="190"/>
      <c r="N26" s="190"/>
      <c r="O26" s="191"/>
      <c r="P26" s="108">
        <v>3.9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568</v>
      </c>
      <c r="AR31" s="136"/>
      <c r="AS31" s="137" t="s">
        <v>355</v>
      </c>
      <c r="AT31" s="172"/>
      <c r="AU31" s="271">
        <v>32</v>
      </c>
      <c r="AV31" s="271"/>
      <c r="AW31" s="379" t="s">
        <v>300</v>
      </c>
      <c r="AX31" s="380"/>
    </row>
    <row r="32" spans="1:50" ht="23.25" customHeight="1" x14ac:dyDescent="0.15">
      <c r="A32" s="515"/>
      <c r="B32" s="513"/>
      <c r="C32" s="513"/>
      <c r="D32" s="513"/>
      <c r="E32" s="513"/>
      <c r="F32" s="514"/>
      <c r="G32" s="540" t="s">
        <v>648</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586</v>
      </c>
      <c r="AC32" s="551"/>
      <c r="AD32" s="551"/>
      <c r="AE32" s="364">
        <v>239287</v>
      </c>
      <c r="AF32" s="365"/>
      <c r="AG32" s="365"/>
      <c r="AH32" s="365"/>
      <c r="AI32" s="364">
        <v>267042</v>
      </c>
      <c r="AJ32" s="365"/>
      <c r="AK32" s="365"/>
      <c r="AL32" s="365"/>
      <c r="AM32" s="364">
        <v>298980</v>
      </c>
      <c r="AN32" s="365"/>
      <c r="AO32" s="365"/>
      <c r="AP32" s="365"/>
      <c r="AQ32" s="111" t="s">
        <v>574</v>
      </c>
      <c r="AR32" s="112"/>
      <c r="AS32" s="112"/>
      <c r="AT32" s="113"/>
      <c r="AU32" s="365" t="s">
        <v>574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t="s">
        <v>647</v>
      </c>
      <c r="AF33" s="365"/>
      <c r="AG33" s="365"/>
      <c r="AH33" s="365"/>
      <c r="AI33" s="364" t="s">
        <v>647</v>
      </c>
      <c r="AJ33" s="365"/>
      <c r="AK33" s="365"/>
      <c r="AL33" s="365"/>
      <c r="AM33" s="364" t="s">
        <v>647</v>
      </c>
      <c r="AN33" s="365"/>
      <c r="AO33" s="365"/>
      <c r="AP33" s="365"/>
      <c r="AQ33" s="111" t="s">
        <v>568</v>
      </c>
      <c r="AR33" s="112"/>
      <c r="AS33" s="112"/>
      <c r="AT33" s="113"/>
      <c r="AU33" s="365">
        <v>300000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647</v>
      </c>
      <c r="AF34" s="365"/>
      <c r="AG34" s="365"/>
      <c r="AH34" s="365"/>
      <c r="AI34" s="364" t="s">
        <v>647</v>
      </c>
      <c r="AJ34" s="365"/>
      <c r="AK34" s="365"/>
      <c r="AL34" s="365"/>
      <c r="AM34" s="364" t="s">
        <v>647</v>
      </c>
      <c r="AN34" s="365"/>
      <c r="AO34" s="365"/>
      <c r="AP34" s="365"/>
      <c r="AQ34" s="111" t="s">
        <v>574</v>
      </c>
      <c r="AR34" s="112"/>
      <c r="AS34" s="112"/>
      <c r="AT34" s="113"/>
      <c r="AU34" s="365" t="s">
        <v>574</v>
      </c>
      <c r="AV34" s="365"/>
      <c r="AW34" s="365"/>
      <c r="AX34" s="367"/>
    </row>
    <row r="35" spans="1:50" ht="23.25" customHeight="1" x14ac:dyDescent="0.15">
      <c r="A35" s="897" t="s">
        <v>502</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568</v>
      </c>
      <c r="AR38" s="136"/>
      <c r="AS38" s="137" t="s">
        <v>355</v>
      </c>
      <c r="AT38" s="172"/>
      <c r="AU38" s="271">
        <v>32</v>
      </c>
      <c r="AV38" s="271"/>
      <c r="AW38" s="379" t="s">
        <v>300</v>
      </c>
      <c r="AX38" s="380"/>
    </row>
    <row r="39" spans="1:50" ht="23.25" customHeight="1" x14ac:dyDescent="0.15">
      <c r="A39" s="515"/>
      <c r="B39" s="513"/>
      <c r="C39" s="513"/>
      <c r="D39" s="513"/>
      <c r="E39" s="513"/>
      <c r="F39" s="514"/>
      <c r="G39" s="540" t="s">
        <v>588</v>
      </c>
      <c r="H39" s="541"/>
      <c r="I39" s="541"/>
      <c r="J39" s="541"/>
      <c r="K39" s="541"/>
      <c r="L39" s="541"/>
      <c r="M39" s="541"/>
      <c r="N39" s="541"/>
      <c r="O39" s="542"/>
      <c r="P39" s="161" t="s">
        <v>646</v>
      </c>
      <c r="Q39" s="161"/>
      <c r="R39" s="161"/>
      <c r="S39" s="161"/>
      <c r="T39" s="161"/>
      <c r="U39" s="161"/>
      <c r="V39" s="161"/>
      <c r="W39" s="161"/>
      <c r="X39" s="231"/>
      <c r="Y39" s="338" t="s">
        <v>12</v>
      </c>
      <c r="Z39" s="549"/>
      <c r="AA39" s="550"/>
      <c r="AB39" s="551" t="s">
        <v>586</v>
      </c>
      <c r="AC39" s="551"/>
      <c r="AD39" s="551"/>
      <c r="AE39" s="364">
        <v>96641</v>
      </c>
      <c r="AF39" s="365"/>
      <c r="AG39" s="365"/>
      <c r="AH39" s="365"/>
      <c r="AI39" s="364">
        <v>105301</v>
      </c>
      <c r="AJ39" s="365"/>
      <c r="AK39" s="365"/>
      <c r="AL39" s="365"/>
      <c r="AM39" s="364"/>
      <c r="AN39" s="365"/>
      <c r="AO39" s="365"/>
      <c r="AP39" s="365"/>
      <c r="AQ39" s="111" t="s">
        <v>574</v>
      </c>
      <c r="AR39" s="112"/>
      <c r="AS39" s="112"/>
      <c r="AT39" s="113"/>
      <c r="AU39" s="365" t="s">
        <v>574</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589</v>
      </c>
      <c r="AC40" s="522"/>
      <c r="AD40" s="522"/>
      <c r="AE40" s="364" t="s">
        <v>647</v>
      </c>
      <c r="AF40" s="365"/>
      <c r="AG40" s="365"/>
      <c r="AH40" s="365"/>
      <c r="AI40" s="364" t="s">
        <v>647</v>
      </c>
      <c r="AJ40" s="365"/>
      <c r="AK40" s="365"/>
      <c r="AL40" s="365"/>
      <c r="AM40" s="364" t="s">
        <v>647</v>
      </c>
      <c r="AN40" s="365"/>
      <c r="AO40" s="365"/>
      <c r="AP40" s="365"/>
      <c r="AQ40" s="111" t="s">
        <v>568</v>
      </c>
      <c r="AR40" s="112"/>
      <c r="AS40" s="112"/>
      <c r="AT40" s="113"/>
      <c r="AU40" s="365">
        <v>120000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647</v>
      </c>
      <c r="AF41" s="365"/>
      <c r="AG41" s="365"/>
      <c r="AH41" s="365"/>
      <c r="AI41" s="364" t="s">
        <v>647</v>
      </c>
      <c r="AJ41" s="365"/>
      <c r="AK41" s="365"/>
      <c r="AL41" s="365"/>
      <c r="AM41" s="364" t="s">
        <v>647</v>
      </c>
      <c r="AN41" s="365"/>
      <c r="AO41" s="365"/>
      <c r="AP41" s="365"/>
      <c r="AQ41" s="111" t="s">
        <v>583</v>
      </c>
      <c r="AR41" s="112"/>
      <c r="AS41" s="112"/>
      <c r="AT41" s="113"/>
      <c r="AU41" s="365" t="s">
        <v>583</v>
      </c>
      <c r="AV41" s="365"/>
      <c r="AW41" s="365"/>
      <c r="AX41" s="367"/>
    </row>
    <row r="42" spans="1:50" ht="23.25" customHeight="1" x14ac:dyDescent="0.15">
      <c r="A42" s="897" t="s">
        <v>502</v>
      </c>
      <c r="B42" s="898"/>
      <c r="C42" s="898"/>
      <c r="D42" s="898"/>
      <c r="E42" s="898"/>
      <c r="F42" s="899"/>
      <c r="G42" s="903" t="s">
        <v>590</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8.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592</v>
      </c>
      <c r="AC101" s="551"/>
      <c r="AD101" s="551"/>
      <c r="AE101" s="364">
        <v>18</v>
      </c>
      <c r="AF101" s="365"/>
      <c r="AG101" s="365"/>
      <c r="AH101" s="366"/>
      <c r="AI101" s="364"/>
      <c r="AJ101" s="365"/>
      <c r="AK101" s="365"/>
      <c r="AL101" s="366"/>
      <c r="AM101" s="364"/>
      <c r="AN101" s="365"/>
      <c r="AO101" s="365"/>
      <c r="AP101" s="366"/>
      <c r="AQ101" s="364" t="s">
        <v>568</v>
      </c>
      <c r="AR101" s="365"/>
      <c r="AS101" s="365"/>
      <c r="AT101" s="366"/>
      <c r="AU101" s="364"/>
      <c r="AV101" s="365"/>
      <c r="AW101" s="365"/>
      <c r="AX101" s="366"/>
    </row>
    <row r="102" spans="1:60" ht="28.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592</v>
      </c>
      <c r="AC102" s="551"/>
      <c r="AD102" s="551"/>
      <c r="AE102" s="358">
        <v>16</v>
      </c>
      <c r="AF102" s="358"/>
      <c r="AG102" s="358"/>
      <c r="AH102" s="358"/>
      <c r="AI102" s="358">
        <v>16</v>
      </c>
      <c r="AJ102" s="358"/>
      <c r="AK102" s="358"/>
      <c r="AL102" s="358"/>
      <c r="AM102" s="358">
        <v>17</v>
      </c>
      <c r="AN102" s="358"/>
      <c r="AO102" s="358"/>
      <c r="AP102" s="358"/>
      <c r="AQ102" s="814" t="s">
        <v>568</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v>35</v>
      </c>
      <c r="AF116" s="358"/>
      <c r="AG116" s="358"/>
      <c r="AH116" s="358"/>
      <c r="AI116" s="358">
        <v>25</v>
      </c>
      <c r="AJ116" s="358"/>
      <c r="AK116" s="358"/>
      <c r="AL116" s="358"/>
      <c r="AM116" s="358">
        <v>28</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596</v>
      </c>
      <c r="AF117" s="306"/>
      <c r="AG117" s="306"/>
      <c r="AH117" s="306"/>
      <c r="AI117" s="306" t="s">
        <v>597</v>
      </c>
      <c r="AJ117" s="306"/>
      <c r="AK117" s="306"/>
      <c r="AL117" s="306"/>
      <c r="AM117" s="306" t="s">
        <v>598</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599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644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v>96641</v>
      </c>
      <c r="AF134" s="112"/>
      <c r="AG134" s="112"/>
      <c r="AH134" s="112"/>
      <c r="AI134" s="266">
        <v>105301</v>
      </c>
      <c r="AJ134" s="112"/>
      <c r="AK134" s="112"/>
      <c r="AL134" s="112"/>
      <c r="AM134" s="266"/>
      <c r="AN134" s="112"/>
      <c r="AO134" s="112"/>
      <c r="AP134" s="112"/>
      <c r="AQ134" s="266" t="s">
        <v>574</v>
      </c>
      <c r="AR134" s="112"/>
      <c r="AS134" s="112"/>
      <c r="AT134" s="112"/>
      <c r="AU134" s="266" t="s">
        <v>574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t="s">
        <v>604</v>
      </c>
      <c r="AF135" s="112"/>
      <c r="AG135" s="112"/>
      <c r="AH135" s="112"/>
      <c r="AI135" s="266" t="s">
        <v>583</v>
      </c>
      <c r="AJ135" s="112"/>
      <c r="AK135" s="112"/>
      <c r="AL135" s="112"/>
      <c r="AM135" s="266" t="s">
        <v>647</v>
      </c>
      <c r="AN135" s="112"/>
      <c r="AO135" s="112"/>
      <c r="AP135" s="112"/>
      <c r="AQ135" s="266" t="s">
        <v>574</v>
      </c>
      <c r="AR135" s="112"/>
      <c r="AS135" s="112"/>
      <c r="AT135" s="112"/>
      <c r="AU135" s="266">
        <v>120000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568</v>
      </c>
      <c r="AR137" s="271"/>
      <c r="AS137" s="137" t="s">
        <v>355</v>
      </c>
      <c r="AT137" s="172"/>
      <c r="AU137" s="136">
        <v>32</v>
      </c>
      <c r="AV137" s="136"/>
      <c r="AW137" s="137" t="s">
        <v>300</v>
      </c>
      <c r="AX137" s="138"/>
    </row>
    <row r="138" spans="1:50" ht="39.75" customHeight="1" x14ac:dyDescent="0.15">
      <c r="A138" s="994"/>
      <c r="B138" s="252"/>
      <c r="C138" s="251"/>
      <c r="D138" s="252"/>
      <c r="E138" s="251"/>
      <c r="F138" s="314"/>
      <c r="G138" s="230" t="s">
        <v>603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585</v>
      </c>
      <c r="AC138" s="221"/>
      <c r="AD138" s="221"/>
      <c r="AE138" s="266">
        <v>239287</v>
      </c>
      <c r="AF138" s="112"/>
      <c r="AG138" s="112"/>
      <c r="AH138" s="112"/>
      <c r="AI138" s="266">
        <v>267042</v>
      </c>
      <c r="AJ138" s="112"/>
      <c r="AK138" s="112"/>
      <c r="AL138" s="112"/>
      <c r="AM138" s="266">
        <v>298980</v>
      </c>
      <c r="AN138" s="112"/>
      <c r="AO138" s="112"/>
      <c r="AP138" s="112"/>
      <c r="AQ138" s="266" t="s">
        <v>568</v>
      </c>
      <c r="AR138" s="112"/>
      <c r="AS138" s="112"/>
      <c r="AT138" s="112"/>
      <c r="AU138" s="266" t="s">
        <v>568</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585</v>
      </c>
      <c r="AC139" s="133"/>
      <c r="AD139" s="133"/>
      <c r="AE139" s="266" t="s">
        <v>568</v>
      </c>
      <c r="AF139" s="112"/>
      <c r="AG139" s="112"/>
      <c r="AH139" s="112"/>
      <c r="AI139" s="266" t="s">
        <v>568</v>
      </c>
      <c r="AJ139" s="112"/>
      <c r="AK139" s="112"/>
      <c r="AL139" s="112"/>
      <c r="AM139" s="266" t="s">
        <v>645</v>
      </c>
      <c r="AN139" s="112"/>
      <c r="AO139" s="112"/>
      <c r="AP139" s="112"/>
      <c r="AQ139" s="266" t="s">
        <v>568</v>
      </c>
      <c r="AR139" s="112"/>
      <c r="AS139" s="112"/>
      <c r="AT139" s="112"/>
      <c r="AU139" s="266">
        <v>300000</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9.25" customHeight="1" x14ac:dyDescent="0.15">
      <c r="A188" s="994"/>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9.2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558</v>
      </c>
      <c r="D430" s="250"/>
      <c r="E430" s="238" t="s">
        <v>542</v>
      </c>
      <c r="F430" s="448"/>
      <c r="G430" s="240" t="s">
        <v>374</v>
      </c>
      <c r="H430" s="158"/>
      <c r="I430" s="158"/>
      <c r="J430" s="241" t="s">
        <v>574</v>
      </c>
      <c r="K430" s="242"/>
      <c r="L430" s="242"/>
      <c r="M430" s="242"/>
      <c r="N430" s="242"/>
      <c r="O430" s="242"/>
      <c r="P430" s="242"/>
      <c r="Q430" s="242"/>
      <c r="R430" s="242"/>
      <c r="S430" s="242"/>
      <c r="T430" s="243"/>
      <c r="U430" s="244" t="s">
        <v>574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hidden="1" customHeight="1" x14ac:dyDescent="0.15">
      <c r="A433" s="994"/>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3"/>
      <c r="AI433" s="111" t="s">
        <v>606</v>
      </c>
      <c r="AJ433" s="112"/>
      <c r="AK433" s="112"/>
      <c r="AL433" s="112"/>
      <c r="AM433" s="111" t="s">
        <v>568</v>
      </c>
      <c r="AN433" s="112"/>
      <c r="AO433" s="112"/>
      <c r="AP433" s="113"/>
      <c r="AQ433" s="111" t="s">
        <v>574</v>
      </c>
      <c r="AR433" s="112"/>
      <c r="AS433" s="112"/>
      <c r="AT433" s="113"/>
      <c r="AU433" s="112" t="s">
        <v>574</v>
      </c>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583</v>
      </c>
      <c r="AJ434" s="112"/>
      <c r="AK434" s="112"/>
      <c r="AL434" s="112"/>
      <c r="AM434" s="111" t="s">
        <v>568</v>
      </c>
      <c r="AN434" s="112"/>
      <c r="AO434" s="112"/>
      <c r="AP434" s="113"/>
      <c r="AQ434" s="111" t="s">
        <v>574</v>
      </c>
      <c r="AR434" s="112"/>
      <c r="AS434" s="112"/>
      <c r="AT434" s="113"/>
      <c r="AU434" s="112" t="s">
        <v>574</v>
      </c>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568</v>
      </c>
      <c r="AN435" s="112"/>
      <c r="AO435" s="112"/>
      <c r="AP435" s="113"/>
      <c r="AQ435" s="111" t="s">
        <v>574</v>
      </c>
      <c r="AR435" s="112"/>
      <c r="AS435" s="112"/>
      <c r="AT435" s="113"/>
      <c r="AU435" s="112" t="s">
        <v>574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hidden="1" customHeight="1" x14ac:dyDescent="0.15">
      <c r="A458" s="994"/>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583</v>
      </c>
      <c r="AC458" s="133"/>
      <c r="AD458" s="133"/>
      <c r="AE458" s="111" t="s">
        <v>583</v>
      </c>
      <c r="AF458" s="112"/>
      <c r="AG458" s="112"/>
      <c r="AH458" s="112"/>
      <c r="AI458" s="111" t="s">
        <v>574</v>
      </c>
      <c r="AJ458" s="112"/>
      <c r="AK458" s="112"/>
      <c r="AL458" s="112"/>
      <c r="AM458" s="111" t="s">
        <v>568</v>
      </c>
      <c r="AN458" s="112"/>
      <c r="AO458" s="112"/>
      <c r="AP458" s="113"/>
      <c r="AQ458" s="111" t="s">
        <v>574</v>
      </c>
      <c r="AR458" s="112"/>
      <c r="AS458" s="112"/>
      <c r="AT458" s="113"/>
      <c r="AU458" s="112" t="s">
        <v>574</v>
      </c>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583</v>
      </c>
      <c r="AF459" s="112"/>
      <c r="AG459" s="112"/>
      <c r="AH459" s="113"/>
      <c r="AI459" s="111" t="s">
        <v>574</v>
      </c>
      <c r="AJ459" s="112"/>
      <c r="AK459" s="112"/>
      <c r="AL459" s="112"/>
      <c r="AM459" s="111" t="s">
        <v>568</v>
      </c>
      <c r="AN459" s="112"/>
      <c r="AO459" s="112"/>
      <c r="AP459" s="113"/>
      <c r="AQ459" s="111" t="s">
        <v>574</v>
      </c>
      <c r="AR459" s="112"/>
      <c r="AS459" s="112"/>
      <c r="AT459" s="113"/>
      <c r="AU459" s="112" t="s">
        <v>574</v>
      </c>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568</v>
      </c>
      <c r="AN460" s="112"/>
      <c r="AO460" s="112"/>
      <c r="AP460" s="113"/>
      <c r="AQ460" s="111" t="s">
        <v>606</v>
      </c>
      <c r="AR460" s="112"/>
      <c r="AS460" s="112"/>
      <c r="AT460" s="113"/>
      <c r="AU460" s="112" t="s">
        <v>583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7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637</v>
      </c>
      <c r="AE708" s="668"/>
      <c r="AF708" s="668"/>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637</v>
      </c>
      <c r="AE709" s="155"/>
      <c r="AF709" s="155"/>
      <c r="AG709" s="664" t="s">
        <v>574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637</v>
      </c>
      <c r="AE710" s="155"/>
      <c r="AF710" s="155"/>
      <c r="AG710" s="664" t="s">
        <v>606</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637</v>
      </c>
      <c r="AE712" s="586"/>
      <c r="AF712" s="586"/>
      <c r="AG712" s="594" t="s">
        <v>574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637</v>
      </c>
      <c r="AE713" s="155"/>
      <c r="AF713" s="156"/>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44.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612</v>
      </c>
      <c r="AH714" s="690"/>
      <c r="AI714" s="690"/>
      <c r="AJ714" s="690"/>
      <c r="AK714" s="690"/>
      <c r="AL714" s="690"/>
      <c r="AM714" s="690"/>
      <c r="AN714" s="690"/>
      <c r="AO714" s="690"/>
      <c r="AP714" s="690"/>
      <c r="AQ714" s="690"/>
      <c r="AR714" s="690"/>
      <c r="AS714" s="690"/>
      <c r="AT714" s="690"/>
      <c r="AU714" s="690"/>
      <c r="AV714" s="690"/>
      <c r="AW714" s="690"/>
      <c r="AX714" s="691"/>
    </row>
    <row r="715" spans="1:50" ht="54"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51"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614</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42.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637</v>
      </c>
      <c r="AE719" s="668"/>
      <c r="AF719" s="668"/>
      <c r="AG719" s="160" t="s">
        <v>617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3.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618</v>
      </c>
      <c r="F737" s="122"/>
      <c r="G737" s="122"/>
      <c r="H737" s="122"/>
      <c r="I737" s="122"/>
      <c r="J737" s="122"/>
      <c r="K737" s="122"/>
      <c r="L737" s="122"/>
      <c r="M737" s="122"/>
      <c r="N737" s="101" t="s">
        <v>539</v>
      </c>
      <c r="O737" s="101"/>
      <c r="P737" s="101"/>
      <c r="Q737" s="101"/>
      <c r="R737" s="122" t="s">
        <v>619</v>
      </c>
      <c r="S737" s="122"/>
      <c r="T737" s="122"/>
      <c r="U737" s="122"/>
      <c r="V737" s="122"/>
      <c r="W737" s="122"/>
      <c r="X737" s="122"/>
      <c r="Y737" s="122"/>
      <c r="Z737" s="122"/>
      <c r="AA737" s="101" t="s">
        <v>538</v>
      </c>
      <c r="AB737" s="101"/>
      <c r="AC737" s="101"/>
      <c r="AD737" s="101"/>
      <c r="AE737" s="122" t="s">
        <v>620</v>
      </c>
      <c r="AF737" s="122"/>
      <c r="AG737" s="122"/>
      <c r="AH737" s="122"/>
      <c r="AI737" s="122"/>
      <c r="AJ737" s="122"/>
      <c r="AK737" s="122"/>
      <c r="AL737" s="122"/>
      <c r="AM737" s="122"/>
      <c r="AN737" s="101" t="s">
        <v>537</v>
      </c>
      <c r="AO737" s="101"/>
      <c r="AP737" s="101"/>
      <c r="AQ737" s="101"/>
      <c r="AR737" s="102" t="s">
        <v>621</v>
      </c>
      <c r="AS737" s="103"/>
      <c r="AT737" s="103"/>
      <c r="AU737" s="103"/>
      <c r="AV737" s="103"/>
      <c r="AW737" s="103"/>
      <c r="AX737" s="104"/>
      <c r="AY737" s="89"/>
      <c r="AZ737" s="89"/>
    </row>
    <row r="738" spans="1:52" ht="24.75" customHeight="1" x14ac:dyDescent="0.15">
      <c r="A738" s="123" t="s">
        <v>536</v>
      </c>
      <c r="B738" s="124"/>
      <c r="C738" s="124"/>
      <c r="D738" s="125"/>
      <c r="E738" s="122" t="s">
        <v>622</v>
      </c>
      <c r="F738" s="122"/>
      <c r="G738" s="122"/>
      <c r="H738" s="122"/>
      <c r="I738" s="122"/>
      <c r="J738" s="122"/>
      <c r="K738" s="122"/>
      <c r="L738" s="122"/>
      <c r="M738" s="122"/>
      <c r="N738" s="101" t="s">
        <v>535</v>
      </c>
      <c r="O738" s="101"/>
      <c r="P738" s="101"/>
      <c r="Q738" s="101"/>
      <c r="R738" s="122" t="s">
        <v>623</v>
      </c>
      <c r="S738" s="122"/>
      <c r="T738" s="122"/>
      <c r="U738" s="122"/>
      <c r="V738" s="122"/>
      <c r="W738" s="122"/>
      <c r="X738" s="122"/>
      <c r="Y738" s="122"/>
      <c r="Z738" s="122"/>
      <c r="AA738" s="101" t="s">
        <v>534</v>
      </c>
      <c r="AB738" s="101"/>
      <c r="AC738" s="101"/>
      <c r="AD738" s="101"/>
      <c r="AE738" s="122" t="s">
        <v>624</v>
      </c>
      <c r="AF738" s="122"/>
      <c r="AG738" s="122"/>
      <c r="AH738" s="122"/>
      <c r="AI738" s="122"/>
      <c r="AJ738" s="122"/>
      <c r="AK738" s="122"/>
      <c r="AL738" s="122"/>
      <c r="AM738" s="122"/>
      <c r="AN738" s="101" t="s">
        <v>530</v>
      </c>
      <c r="AO738" s="101"/>
      <c r="AP738" s="101"/>
      <c r="AQ738" s="101"/>
      <c r="AR738" s="102">
        <v>405</v>
      </c>
      <c r="AS738" s="103"/>
      <c r="AT738" s="103"/>
      <c r="AU738" s="103"/>
      <c r="AV738" s="103"/>
      <c r="AW738" s="103"/>
      <c r="AX738" s="104"/>
    </row>
    <row r="739" spans="1:52" ht="24.75" customHeight="1" thickBot="1" x14ac:dyDescent="0.2">
      <c r="A739" s="126" t="s">
        <v>526</v>
      </c>
      <c r="B739" s="127"/>
      <c r="C739" s="127"/>
      <c r="D739" s="128"/>
      <c r="E739" s="129" t="s">
        <v>625</v>
      </c>
      <c r="F739" s="117"/>
      <c r="G739" s="117"/>
      <c r="H739" s="93" t="str">
        <f>IF(E739="", "", "(")</f>
        <v>(</v>
      </c>
      <c r="I739" s="117"/>
      <c r="J739" s="117"/>
      <c r="K739" s="93" t="str">
        <f>IF(OR(I739="　", I739=""), "", "-")</f>
        <v/>
      </c>
      <c r="L739" s="118">
        <v>410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650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25" customHeight="1" x14ac:dyDescent="0.15">
      <c r="A781" s="556"/>
      <c r="B781" s="763"/>
      <c r="C781" s="763"/>
      <c r="D781" s="763"/>
      <c r="E781" s="763"/>
      <c r="F781" s="764"/>
      <c r="G781" s="449" t="s">
        <v>641</v>
      </c>
      <c r="H781" s="450"/>
      <c r="I781" s="450"/>
      <c r="J781" s="450"/>
      <c r="K781" s="451"/>
      <c r="L781" s="452" t="s">
        <v>640</v>
      </c>
      <c r="M781" s="453"/>
      <c r="N781" s="453"/>
      <c r="O781" s="453"/>
      <c r="P781" s="453"/>
      <c r="Q781" s="453"/>
      <c r="R781" s="453"/>
      <c r="S781" s="453"/>
      <c r="T781" s="453"/>
      <c r="U781" s="453"/>
      <c r="V781" s="453"/>
      <c r="W781" s="453"/>
      <c r="X781" s="454"/>
      <c r="Y781" s="455">
        <v>1.6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8" customHeight="1" x14ac:dyDescent="0.15">
      <c r="A837" s="404">
        <v>1</v>
      </c>
      <c r="B837" s="404">
        <v>1</v>
      </c>
      <c r="C837" s="424" t="s">
        <v>643</v>
      </c>
      <c r="D837" s="418"/>
      <c r="E837" s="418"/>
      <c r="F837" s="418"/>
      <c r="G837" s="418"/>
      <c r="H837" s="418"/>
      <c r="I837" s="418"/>
      <c r="J837" s="419">
        <v>6010001056290</v>
      </c>
      <c r="K837" s="420"/>
      <c r="L837" s="420"/>
      <c r="M837" s="420"/>
      <c r="N837" s="420"/>
      <c r="O837" s="420"/>
      <c r="P837" s="425" t="s">
        <v>640</v>
      </c>
      <c r="Q837" s="317"/>
      <c r="R837" s="317"/>
      <c r="S837" s="317"/>
      <c r="T837" s="317"/>
      <c r="U837" s="317"/>
      <c r="V837" s="317"/>
      <c r="W837" s="317"/>
      <c r="X837" s="317"/>
      <c r="Y837" s="318">
        <v>1.6</v>
      </c>
      <c r="Z837" s="319"/>
      <c r="AA837" s="319"/>
      <c r="AB837" s="320"/>
      <c r="AC837" s="328" t="s">
        <v>500</v>
      </c>
      <c r="AD837" s="423"/>
      <c r="AE837" s="423"/>
      <c r="AF837" s="423"/>
      <c r="AG837" s="423"/>
      <c r="AH837" s="421" t="s">
        <v>642</v>
      </c>
      <c r="AI837" s="422"/>
      <c r="AJ837" s="422"/>
      <c r="AK837" s="422"/>
      <c r="AL837" s="325">
        <v>100</v>
      </c>
      <c r="AM837" s="326"/>
      <c r="AN837" s="326"/>
      <c r="AO837" s="327"/>
      <c r="AP837" s="321" t="s">
        <v>642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7"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5">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P27">
    <cfRule type="expression" dxfId="703" priority="3">
      <formula>IF(RIGHT(TEXT(P27,"0.#"),1)=".",FALSE,TRUE)</formula>
    </cfRule>
    <cfRule type="expression" dxfId="702" priority="4">
      <formula>IF(RIGHT(TEXT(P27,"0.#"),1)=".",TRUE,FALSE)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18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573</v>
      </c>
      <c r="C23" s="13" t="str">
        <f t="shared" si="0"/>
        <v>ＯＤＡ</v>
      </c>
      <c r="D23" s="13" t="str">
        <f>IF(C23="",D22,IF(D22&lt;&gt;"",CONCATENATE(D22,"、",C23),C23))</f>
        <v>子ども・若者育成支援、地方創生、ＯＤＡ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子ども・若者育成支援、地方創生、ＯＤＡ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子ども・若者育成支援、地方創生、ＯＤＡ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子ども・若者育成支援、地方創生、ＯＤＡ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2019-06-21T04:30:28Z</cp:lastPrinted>
  <dcterms:created xsi:type="dcterms:W3CDTF">2012-03-13T00:50:25Z</dcterms:created>
  <dcterms:modified xsi:type="dcterms:W3CDTF">2019-07-09T01:08:43Z</dcterms:modified>
</cp:coreProperties>
</file>