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AAF109E-8EED-4E6B-808B-3C2081629892}" xr6:coauthVersionLast="36" xr6:coauthVersionMax="36" xr10:uidLastSave="{00000000-0000-0000-0000-000000000000}"/>
  <bookViews>
    <workbookView xWindow="213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G46" authorId="0" shapeId="0" xr:uid="{00000000-0006-0000-0000-000009000000}">
      <text>
        <r>
          <rPr>
            <b/>
            <sz val="9"/>
            <color indexed="81"/>
            <rFont val="MS P ゴシック"/>
            <family val="3"/>
            <charset val="128"/>
          </rPr>
          <t>国際機関係から共有頂く。</t>
        </r>
      </text>
    </comment>
    <comment ref="G53" authorId="0" shapeId="0" xr:uid="{00000000-0006-0000-0000-00000A000000}">
      <text>
        <r>
          <rPr>
            <b/>
            <sz val="9"/>
            <color indexed="81"/>
            <rFont val="MS P ゴシック"/>
            <family val="3"/>
            <charset val="128"/>
          </rPr>
          <t>国際機関係から共有頂く。</t>
        </r>
      </text>
    </comment>
    <comment ref="P87" authorId="0" shapeId="0" xr:uid="{00000000-0006-0000-0000-00000B000000}">
      <text>
        <r>
          <rPr>
            <b/>
            <sz val="9"/>
            <color indexed="81"/>
            <rFont val="MS P ゴシック"/>
            <family val="3"/>
            <charset val="128"/>
          </rPr>
          <t>国際機関係に聞いて共有頂く。</t>
        </r>
      </text>
    </comment>
    <comment ref="P92" authorId="0" shapeId="0" xr:uid="{00000000-0006-0000-0000-00000C000000}">
      <text>
        <r>
          <rPr>
            <b/>
            <sz val="9"/>
            <color indexed="81"/>
            <rFont val="MS P ゴシック"/>
            <family val="3"/>
            <charset val="128"/>
          </rPr>
          <t>国際機関係に聞いて共有頂く。</t>
        </r>
      </text>
    </comment>
  </commentList>
</comments>
</file>

<file path=xl/sharedStrings.xml><?xml version="1.0" encoding="utf-8"?>
<sst xmlns="http://schemas.openxmlformats.org/spreadsheetml/2006/main" count="2957" uniqueCount="670">
  <si>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</si>
  <si>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</si>
  <si>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</si>
  <si>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</si>
  <si>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</si>
  <si>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</si>
  <si>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</si>
  <si>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</si>
  <si>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</si>
  <si>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</si>
  <si>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</si>
  <si>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</si>
  <si>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</si>
  <si>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</si>
  <si>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</si>
  <si>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</si>
  <si>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</si>
  <si>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</si>
  <si>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</si>
  <si>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</si>
  <si>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</si>
  <si>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</si>
  <si>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</si>
  <si>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</si>
  <si>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</si>
  <si>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</si>
  <si>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</si>
  <si>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</si>
  <si>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</si>
  <si>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</si>
  <si>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</si>
  <si>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</si>
  <si>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</si>
  <si>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</si>
  <si>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</si>
  <si>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</si>
  <si>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</si>
  <si>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</si>
  <si>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</si>
  <si>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</si>
  <si>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</si>
  <si>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</si>
  <si>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</si>
  <si>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</si>
  <si>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</si>
  <si>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</si>
  <si>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</si>
  <si>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</si>
  <si>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</si>
  <si>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</si>
  <si>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</si>
  <si>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</si>
  <si>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</si>
  <si>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</si>
  <si>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</si>
  <si>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</si>
  <si>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</si>
  <si>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</si>
  <si>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</si>
  <si>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</si>
  <si>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</si>
  <si>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</si>
  <si>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</si>
  <si>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</si>
  <si>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</si>
  <si>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</si>
  <si>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</si>
  <si>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</si>
  <si>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</si>
  <si>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</si>
  <si>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</si>
  <si>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</si>
  <si>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</si>
  <si>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</si>
  <si>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</si>
  <si>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</si>
  <si>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</si>
  <si>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</si>
  <si>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</si>
  <si>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</si>
  <si>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</si>
  <si>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</si>
  <si>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</si>
  <si>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</si>
  <si>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</si>
  <si>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</si>
  <si>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</si>
  <si>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</si>
  <si>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</si>
  <si>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</si>
  <si>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</si>
  <si>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</si>
  <si>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</si>
  <si>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</si>
  <si>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</si>
  <si>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</si>
  <si>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</si>
  <si>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</si>
  <si>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</si>
  <si>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</si>
  <si>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</si>
  <si>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</si>
  <si>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</si>
  <si>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</si>
  <si>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</si>
  <si>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</si>
  <si>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</si>
  <si>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</si>
  <si>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</si>
  <si>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</si>
  <si>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</si>
  <si>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</si>
  <si>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</si>
  <si>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</si>
  <si>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</si>
  <si>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</si>
  <si>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</si>
  <si>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</si>
  <si>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</si>
  <si>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</si>
  <si>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</si>
  <si>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</si>
  <si>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</si>
  <si>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</si>
  <si>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</si>
  <si>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</si>
  <si>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</si>
  <si>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</si>
  <si>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</si>
  <si>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</si>
  <si>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</si>
  <si>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</si>
  <si>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</si>
  <si>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</si>
  <si>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</si>
  <si>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</si>
  <si>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</si>
  <si>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</si>
  <si>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</si>
  <si>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</si>
  <si>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</si>
  <si>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</si>
  <si>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</si>
  <si>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</si>
  <si>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</si>
  <si>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</si>
  <si>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</si>
  <si>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</si>
  <si>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</si>
  <si>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</si>
  <si>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</si>
  <si>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</si>
  <si>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</si>
  <si>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</si>
  <si>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</si>
  <si>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</si>
  <si>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</si>
  <si>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</si>
  <si>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</si>
  <si>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</si>
  <si>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</si>
  <si>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</si>
  <si>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</si>
  <si>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</si>
  <si>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</si>
  <si>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</si>
  <si>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</si>
  <si>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</si>
  <si>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</si>
  <si>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</si>
  <si>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</si>
  <si>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</si>
  <si>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</si>
  <si>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</si>
  <si>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</si>
  <si>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</si>
  <si>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</si>
  <si>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</si>
  <si>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</si>
  <si>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</si>
  <si>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</si>
  <si>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</si>
  <si>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</si>
  <si>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</si>
  <si>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</si>
  <si>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</si>
  <si>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</si>
  <si>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</si>
  <si>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</si>
  <si>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</si>
  <si>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</si>
  <si>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</si>
  <si>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</si>
  <si>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</si>
  <si>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</si>
  <si>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</si>
  <si>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</si>
  <si>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</si>
  <si>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</si>
  <si>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</si>
  <si>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</si>
  <si>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</si>
  <si>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</si>
  <si>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</si>
  <si>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</si>
  <si>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</si>
  <si>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</si>
  <si>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</si>
  <si>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</si>
  <si>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</si>
  <si>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</si>
  <si>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</si>
  <si>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</si>
  <si>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</si>
  <si>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</si>
  <si>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</si>
  <si>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</si>
  <si>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</si>
  <si>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</si>
  <si>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</si>
  <si>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</si>
  <si>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</si>
  <si>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</si>
  <si>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</si>
  <si>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</si>
  <si>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</si>
  <si>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</si>
  <si>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</si>
  <si>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</si>
  <si>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</si>
  <si>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</si>
  <si>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</si>
  <si>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</si>
  <si>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</si>
  <si>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</si>
  <si>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</si>
  <si>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</si>
  <si>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</si>
  <si>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</si>
  <si>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</si>
  <si>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</si>
  <si>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</si>
  <si>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</si>
  <si>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</si>
  <si>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</si>
  <si>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</si>
  <si>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</si>
  <si>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</si>
  <si>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</si>
  <si>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</si>
  <si>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</si>
  <si>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</si>
  <si>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</si>
  <si>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</si>
  <si>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</si>
  <si>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</si>
  <si>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</si>
  <si>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</si>
  <si>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</si>
  <si>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</si>
  <si>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</si>
  <si>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</si>
  <si>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</si>
  <si>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</si>
  <si>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</si>
  <si>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</si>
  <si>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</si>
  <si>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</si>
  <si>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</si>
  <si>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</si>
  <si>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</si>
  <si>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</si>
  <si>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</si>
  <si>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</si>
  <si>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</si>
  <si>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</si>
  <si>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</si>
  <si>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</si>
  <si>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</si>
  <si>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</si>
  <si>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</si>
  <si>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</si>
  <si>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</si>
  <si>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</si>
  <si>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</si>
  <si>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</si>
  <si>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</si>
  <si>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</si>
  <si>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</si>
  <si>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</si>
  <si>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</si>
  <si>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</si>
  <si>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</si>
  <si>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</si>
  <si>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</si>
  <si>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</si>
  <si>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</si>
  <si>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</si>
  <si>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</si>
  <si>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</si>
  <si>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</si>
  <si>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</si>
  <si>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</si>
  <si>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</si>
  <si>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</si>
  <si>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</si>
  <si>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</si>
  <si>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</si>
  <si>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</si>
  <si>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</si>
  <si>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</si>
  <si>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</si>
  <si>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</si>
  <si>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</si>
  <si>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</si>
  <si>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</si>
  <si>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</si>
  <si>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</si>
  <si>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</si>
  <si>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</si>
  <si>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</si>
  <si>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</si>
  <si>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</si>
  <si>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</si>
  <si>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</si>
  <si>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</si>
  <si>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</si>
  <si>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</si>
  <si>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</si>
  <si>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</si>
  <si>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</si>
  <si>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</si>
  <si>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</si>
  <si>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</si>
  <si>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</si>
  <si>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</si>
  <si>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</si>
  <si>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</si>
  <si>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</si>
  <si>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</si>
  <si>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</si>
  <si>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</si>
  <si>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</si>
  <si>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</si>
  <si>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</si>
  <si>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</si>
  <si>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</si>
  <si>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</si>
  <si>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</si>
  <si>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</si>
  <si>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</si>
  <si>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</si>
  <si>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</si>
  <si>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</si>
  <si>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</si>
  <si>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</si>
  <si>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</si>
  <si>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</si>
  <si>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</si>
  <si>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</si>
  <si>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</si>
  <si>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</si>
  <si>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</si>
  <si>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</si>
  <si>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</si>
  <si>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</si>
  <si>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</si>
  <si>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</si>
  <si>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</si>
  <si>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</si>
  <si>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</si>
  <si>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</si>
  <si>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</si>
  <si>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</si>
  <si>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</si>
  <si>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</si>
  <si>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</si>
  <si>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</si>
  <si>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</si>
  <si>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</si>
  <si>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</si>
  <si>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</si>
  <si>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</si>
  <si>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</si>
  <si>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</si>
  <si>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</si>
  <si>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</si>
  <si>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</si>
  <si>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</si>
  <si>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</si>
  <si>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</si>
  <si>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</si>
  <si>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</si>
  <si>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</si>
  <si>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</si>
  <si>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</si>
  <si>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</si>
  <si>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</si>
  <si>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</si>
  <si>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</si>
  <si>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</si>
  <si>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</si>
  <si>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</si>
  <si>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</si>
  <si>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</si>
  <si>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</si>
  <si>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</si>
  <si>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</si>
  <si>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</si>
  <si>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</si>
  <si>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</si>
  <si>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</si>
  <si>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</si>
  <si>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</si>
  <si>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</si>
  <si>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</si>
  <si>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</si>
  <si>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</si>
  <si>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</si>
  <si>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</si>
  <si>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</si>
  <si>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</si>
  <si>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</si>
  <si>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</si>
  <si>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</si>
  <si>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</si>
  <si>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</si>
  <si>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</si>
  <si>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</si>
  <si>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</si>
  <si>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</si>
  <si>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</si>
  <si>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</si>
  <si>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</si>
  <si>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</si>
  <si>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</si>
  <si>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</si>
  <si>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</si>
  <si>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</si>
  <si>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</si>
  <si>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</si>
  <si>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</si>
  <si>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</si>
  <si>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</si>
  <si>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</si>
  <si>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</si>
  <si>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</si>
  <si>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</si>
  <si>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</si>
  <si>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</si>
  <si>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</si>
  <si>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</si>
  <si>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</si>
  <si>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</si>
  <si>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</si>
  <si>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</si>
  <si>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</si>
  <si>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</si>
  <si>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</si>
  <si>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</si>
  <si>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</si>
  <si>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</si>
  <si>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</si>
  <si>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</si>
  <si>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</si>
  <si>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</si>
  <si>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</si>
  <si>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</si>
  <si>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</si>
  <si>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</si>
  <si>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</si>
  <si>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</si>
  <si>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</si>
  <si>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</si>
  <si>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</si>
  <si>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</si>
  <si>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</si>
  <si>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</si>
  <si>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</si>
  <si>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</si>
  <si>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</si>
  <si>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</si>
  <si>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</si>
  <si>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</si>
  <si>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</si>
  <si>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</si>
  <si>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</si>
  <si>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</si>
  <si>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</si>
  <si>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</si>
  <si>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</si>
  <si>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</si>
  <si>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</si>
  <si>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</si>
  <si>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</si>
  <si>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</si>
  <si>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</si>
  <si>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</si>
  <si>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</si>
  <si>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</si>
  <si>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</si>
  <si>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</si>
  <si>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</si>
  <si>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</si>
  <si>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</si>
  <si>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</si>
  <si>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</si>
  <si>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</si>
  <si>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</si>
  <si>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</si>
  <si>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</si>
  <si>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</si>
  <si>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</si>
  <si>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</si>
  <si>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</si>
  <si>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</si>
  <si>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</si>
  <si>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</si>
  <si>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</si>
  <si>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</si>
  <si>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</si>
  <si>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</si>
  <si>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</si>
  <si>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</si>
  <si>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</si>
  <si>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</si>
  <si>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</si>
  <si>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</si>
  <si>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</si>
  <si>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</si>
  <si>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</si>
  <si>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</si>
  <si>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</si>
  <si>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</si>
  <si>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</si>
  <si>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</si>
  <si>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</si>
  <si>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</si>
  <si>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</si>
  <si>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</si>
  <si>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</si>
  <si>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</si>
  <si>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</si>
  <si>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</si>
  <si>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</si>
  <si>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</si>
  <si>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</si>
  <si>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</si>
  <si>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</si>
  <si>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</si>
  <si>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</si>
  <si>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</si>
  <si>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</si>
  <si>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</si>
  <si>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</si>
  <si>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</si>
  <si>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</si>
  <si>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</si>
  <si>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</si>
  <si>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</si>
  <si>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</si>
  <si>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</si>
  <si>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</si>
  <si>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</si>
  <si>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</si>
  <si>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</si>
  <si>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</si>
  <si>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</si>
  <si>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</si>
  <si>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</si>
  <si>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</si>
  <si>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</si>
  <si>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</si>
  <si>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</si>
  <si>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</si>
  <si>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</si>
  <si>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学者・教職員等の交流</t>
    <phoneticPr fontId="5"/>
  </si>
  <si>
    <t>平成２３年度</t>
    <phoneticPr fontId="5"/>
  </si>
  <si>
    <t>終了予定なし</t>
    <phoneticPr fontId="5"/>
  </si>
  <si>
    <t>国際課長　奈良　哲</t>
    <phoneticPr fontId="5"/>
  </si>
  <si>
    <t>「日中韓三国間協力ビジョン2020」（平成22年5月）
「国際交流政策懇談会 最終報告書」（平成23年3月）</t>
    <phoneticPr fontId="5"/>
  </si>
  <si>
    <t>諸外国と我が国の学者・専門家、行政官及び教職員等が相互に交流することを通じて、互いの連携・協力の強化、相互理解の増進・友好親善関係の構築を図る。</t>
    <phoneticPr fontId="5"/>
  </si>
  <si>
    <t>諸外国の学者・専門家、行政官、教職員等を我が国に招へいし、また我が国からもこれらの者を諸外国に派遣し、学校現場・教育等関係施設の訪問、講演会等への参加、互いの国の教育事情・教育政策等に関する講義、相互の意見交換等を実施する。これにより、教育、科学技術・学術、スポーツ、文化の分野において、諸外国との連携・協力の強化、相互理解の増進・友好親善関係の構築を図る。</t>
    <phoneticPr fontId="5"/>
  </si>
  <si>
    <t>-</t>
    <phoneticPr fontId="5"/>
  </si>
  <si>
    <t>-</t>
    <phoneticPr fontId="5"/>
  </si>
  <si>
    <t>-</t>
    <phoneticPr fontId="5"/>
  </si>
  <si>
    <t>-</t>
    <phoneticPr fontId="5"/>
  </si>
  <si>
    <t>国際交流推進事業委託費</t>
    <phoneticPr fontId="5"/>
  </si>
  <si>
    <t>教員等派遣旅費</t>
  </si>
  <si>
    <t>職員旅費</t>
  </si>
  <si>
    <t>委員等旅費</t>
  </si>
  <si>
    <t>外国人招へい旅費</t>
  </si>
  <si>
    <t>本事業による交流を契機とした学校間協定、姉妹校提携、その他の交流件数が増加すること。</t>
    <phoneticPr fontId="5"/>
  </si>
  <si>
    <t xml:space="preserve">本事業を契機とした学校間協定・提携・その他交流の累積数
</t>
    <phoneticPr fontId="5"/>
  </si>
  <si>
    <t>校/件</t>
    <phoneticPr fontId="5"/>
  </si>
  <si>
    <t>校/件</t>
    <phoneticPr fontId="5"/>
  </si>
  <si>
    <t>フォローアップ調査（委託先機関による本事業参加者へのアンケート調査による）</t>
    <phoneticPr fontId="5"/>
  </si>
  <si>
    <t>諸外国政府教育等関係機関との連携・協力を強化する覚書等の締結数が増加すること。</t>
    <phoneticPr fontId="5"/>
  </si>
  <si>
    <t>件</t>
    <phoneticPr fontId="5"/>
  </si>
  <si>
    <t>覚書締結実績</t>
    <phoneticPr fontId="5"/>
  </si>
  <si>
    <t>国連事務局の職員数に占める日本人職員数の割合</t>
  </si>
  <si>
    <t>国連事務局の幹部職員数（D1以上）に占める日本人幹部職員数の割合</t>
  </si>
  <si>
    <t>国連大学は「望ましい日本人職員数」を定めていない。また、同大学は分担金・義務的拠出金による国連予算からの配分がなく、財源は各事業に対する任意拠出金及び基金の運用益で賄われているため、日本人職員数の目標値を設定することは困難である。</t>
  </si>
  <si>
    <t>（参考指標）
専門職以上の日本人職員数（注：National officerを含む）</t>
  </si>
  <si>
    <t>人</t>
  </si>
  <si>
    <t>（参考指標）
幹部（D以上）の日本人職員数</t>
  </si>
  <si>
    <t>学者・専門家、行政官、教職員等の交流（招へい・派遣）者数</t>
    <phoneticPr fontId="5"/>
  </si>
  <si>
    <t>人</t>
    <phoneticPr fontId="5"/>
  </si>
  <si>
    <t>執行額／交流実績数（活動実績の人数）　　　　　　　　　　　　　　</t>
    <phoneticPr fontId="5"/>
  </si>
  <si>
    <t>円</t>
    <phoneticPr fontId="5"/>
  </si>
  <si>
    <t>百万円/人</t>
    <phoneticPr fontId="5"/>
  </si>
  <si>
    <t>140/323</t>
    <phoneticPr fontId="5"/>
  </si>
  <si>
    <t>143/342</t>
    <phoneticPr fontId="5"/>
  </si>
  <si>
    <t>／　　　　　　　　　　　　　　</t>
    <phoneticPr fontId="5"/>
  </si>
  <si>
    <t>　　/</t>
    <phoneticPr fontId="5"/>
  </si>
  <si>
    <t>　　/</t>
    <phoneticPr fontId="5"/>
  </si>
  <si>
    <t>13-1 国際交流の推進</t>
    <phoneticPr fontId="5"/>
  </si>
  <si>
    <t>外国人留学生数</t>
    <phoneticPr fontId="5"/>
  </si>
  <si>
    <t>-</t>
    <phoneticPr fontId="5"/>
  </si>
  <si>
    <t>本事業における諸外国との人材交流によって、教育等分野における諸外国との連携強化、相互理解、友好親善関係が促進されることとなり、上位施策（13-1 国際交流の推進）の目的に掲げる「諸外国との人材交流等を通して、我が国と諸外国との相互理解と友好親善に資する」に寄与する。</t>
    <phoneticPr fontId="5"/>
  </si>
  <si>
    <t>本事業は、加速度的にグローバル化が進むとともに、グローバル人材の育成が不可欠な現代において、諸外国との教職員等の交流を通じて、諸外国との連携の強化、相互理解の促進、友好親善関係の構築が図られる事業であることから、国民・社会のニーズは高いと判断できる。</t>
    <phoneticPr fontId="5"/>
  </si>
  <si>
    <t>学者・専門家、行政官、教職員等の交流を通じた我が国と諸外国との相互理解の促進、友好親善関係の構築という国レベルの事業目的に則り、一部の地域・団体ではなく、国が総合的に、政策として推進すべき事業である。</t>
    <phoneticPr fontId="5"/>
  </si>
  <si>
    <t>諸外国との人材交流等を通して我が国と諸外国との相互理解と友好親善に資するという施策（13-1 国際交流の推進）において、本事業は直接的な達成手段の一つであり、優先度の高い事業である。</t>
    <phoneticPr fontId="5"/>
  </si>
  <si>
    <t>教職員や行政官の交流において、対象国である中国政府・韓国政府においても日本の教職員、行政官を招へいする枠組みを有し実施されていることから、負担関係は妥当性を有する。</t>
    <phoneticPr fontId="5"/>
  </si>
  <si>
    <t>交流にあたっては、スケジュールの厳選による交流日数の見直しや滞在経費の節約を行うなど、単位あたりコストの削減に努めている。</t>
    <phoneticPr fontId="5"/>
  </si>
  <si>
    <t>事業目的に即して、事業活動を実施するために必要最低限の費目・使途を精査して負担を行っている。</t>
    <phoneticPr fontId="5"/>
  </si>
  <si>
    <t>事業の実施にあたり、交流日程等の更なる見直しを行い、単位当たりコストの削減に向けた工夫を行っている。</t>
    <phoneticPr fontId="5"/>
  </si>
  <si>
    <t>本事業を契機とした学校間協定・姉妹校提携・その他交流数は着実に増えており、また、本事業参加後における諸外国教職員の我が国に対する印象も着実に好転していることから、成果実績は、成果目標に見合ったものとなっている。</t>
    <phoneticPr fontId="5"/>
  </si>
  <si>
    <t>行政官の交流における報告書が省内に共有されたり、本事業への参加教員間で自主的交流が行われたり、また、帰国後に参加教員が本事業での交流内容を様々な機会で報告したりするなど、事業の成果が十分活用されている。</t>
    <phoneticPr fontId="5"/>
  </si>
  <si>
    <t>-</t>
    <phoneticPr fontId="5"/>
  </si>
  <si>
    <t>新23-0001</t>
    <phoneticPr fontId="5"/>
  </si>
  <si>
    <t>5</t>
    <phoneticPr fontId="5"/>
  </si>
  <si>
    <t>415</t>
    <phoneticPr fontId="5"/>
  </si>
  <si>
    <t>414</t>
    <phoneticPr fontId="5"/>
  </si>
  <si>
    <t>408</t>
    <phoneticPr fontId="5"/>
  </si>
  <si>
    <t>391</t>
    <phoneticPr fontId="5"/>
  </si>
  <si>
    <t>文部科学省</t>
    <phoneticPr fontId="5"/>
  </si>
  <si>
    <t>13　豊かな国際社会の構築に資する国際交流・協力の推進</t>
    <phoneticPr fontId="5"/>
  </si>
  <si>
    <t>大臣官房国際課</t>
    <phoneticPr fontId="5"/>
  </si>
  <si>
    <t>大臣官房国際課</t>
    <phoneticPr fontId="5"/>
  </si>
  <si>
    <t>-</t>
    <phoneticPr fontId="5"/>
  </si>
  <si>
    <t xml:space="preserve">諸外国政府教育等関係機関と締結した覚書の累積数
</t>
    <phoneticPr fontId="5"/>
  </si>
  <si>
    <t>-</t>
    <phoneticPr fontId="5"/>
  </si>
  <si>
    <t>公益財団法人ユネスコ・アジア文化センター</t>
    <rPh sb="0" eb="2">
      <t>コウエキ</t>
    </rPh>
    <rPh sb="2" eb="4">
      <t>ザイダン</t>
    </rPh>
    <rPh sb="4" eb="6">
      <t>ホウジン</t>
    </rPh>
    <rPh sb="14" eb="16">
      <t>ブンカ</t>
    </rPh>
    <phoneticPr fontId="5"/>
  </si>
  <si>
    <t>中国・韓国・タイ・インド等との教職員の招へい・派遣に必要な経費（委託費）</t>
    <rPh sb="32" eb="34">
      <t>イタク</t>
    </rPh>
    <rPh sb="34" eb="35">
      <t>ヒ</t>
    </rPh>
    <phoneticPr fontId="5"/>
  </si>
  <si>
    <t>本事業は、公募要項において「本事業の実施期間は、最長3会計年度(平成30年度-平成32年度)を予定しているが、毎年度、委託事業の実施状況等について評価又は確認を行い、委託の継続の可否を判断した上で、契約の締結は年度ごとに行うものとする。」としており、公益財団法人ユネスコ・アジア文化センターが平成30年度に実施した事業及び平成31年度の事業計画書について、学者有識者等からなる審査評価委員による継続審査を行ったところ、引き続く契約を締結することが妥当との結論が得られた。以上の理由により、本事業を」実施できる相手方はほかに存在せず、競争を許さないことから会計法29条の３第4項に該当する。</t>
    <rPh sb="0" eb="1">
      <t>ホン</t>
    </rPh>
    <rPh sb="1" eb="3">
      <t>ジギョウ</t>
    </rPh>
    <rPh sb="5" eb="7">
      <t>コウボ</t>
    </rPh>
    <rPh sb="7" eb="9">
      <t>ヨウコウ</t>
    </rPh>
    <rPh sb="14" eb="15">
      <t>ホン</t>
    </rPh>
    <rPh sb="15" eb="17">
      <t>ジギョウ</t>
    </rPh>
    <rPh sb="18" eb="20">
      <t>ジッシ</t>
    </rPh>
    <rPh sb="20" eb="22">
      <t>キカン</t>
    </rPh>
    <rPh sb="24" eb="26">
      <t>サイチョウ</t>
    </rPh>
    <rPh sb="27" eb="29">
      <t>カイケイ</t>
    </rPh>
    <rPh sb="29" eb="31">
      <t>ネンド</t>
    </rPh>
    <rPh sb="32" eb="34">
      <t>ヘイセイ</t>
    </rPh>
    <rPh sb="36" eb="37">
      <t>ネン</t>
    </rPh>
    <rPh sb="37" eb="38">
      <t>ド</t>
    </rPh>
    <rPh sb="39" eb="41">
      <t>ヘイセイ</t>
    </rPh>
    <rPh sb="43" eb="44">
      <t>ネン</t>
    </rPh>
    <rPh sb="44" eb="45">
      <t>ド</t>
    </rPh>
    <rPh sb="47" eb="49">
      <t>ヨテイ</t>
    </rPh>
    <rPh sb="55" eb="58">
      <t>マイネンド</t>
    </rPh>
    <rPh sb="59" eb="61">
      <t>イタク</t>
    </rPh>
    <rPh sb="61" eb="63">
      <t>ジギョウ</t>
    </rPh>
    <rPh sb="64" eb="66">
      <t>ジッシ</t>
    </rPh>
    <rPh sb="66" eb="68">
      <t>ジョウキョウ</t>
    </rPh>
    <rPh sb="68" eb="69">
      <t>トウ</t>
    </rPh>
    <rPh sb="73" eb="75">
      <t>ヒョウカ</t>
    </rPh>
    <rPh sb="75" eb="76">
      <t>マタ</t>
    </rPh>
    <rPh sb="77" eb="79">
      <t>カクニン</t>
    </rPh>
    <rPh sb="80" eb="81">
      <t>オコナ</t>
    </rPh>
    <rPh sb="83" eb="85">
      <t>イタク</t>
    </rPh>
    <rPh sb="86" eb="88">
      <t>ケイゾク</t>
    </rPh>
    <rPh sb="89" eb="91">
      <t>カヒ</t>
    </rPh>
    <rPh sb="92" eb="94">
      <t>ハンダン</t>
    </rPh>
    <rPh sb="96" eb="97">
      <t>ウエ</t>
    </rPh>
    <rPh sb="99" eb="101">
      <t>ケイヤク</t>
    </rPh>
    <rPh sb="102" eb="104">
      <t>テイケツ</t>
    </rPh>
    <rPh sb="105" eb="107">
      <t>ネンド</t>
    </rPh>
    <rPh sb="110" eb="111">
      <t>オコナ</t>
    </rPh>
    <rPh sb="125" eb="127">
      <t>コウエキ</t>
    </rPh>
    <rPh sb="127" eb="129">
      <t>ザイダン</t>
    </rPh>
    <rPh sb="129" eb="131">
      <t>ホウジン</t>
    </rPh>
    <rPh sb="139" eb="141">
      <t>ブンカ</t>
    </rPh>
    <rPh sb="146" eb="148">
      <t>ヘイセイ</t>
    </rPh>
    <rPh sb="150" eb="151">
      <t>ネン</t>
    </rPh>
    <rPh sb="151" eb="152">
      <t>ド</t>
    </rPh>
    <rPh sb="153" eb="155">
      <t>ジッシ</t>
    </rPh>
    <rPh sb="157" eb="159">
      <t>ジギョウ</t>
    </rPh>
    <rPh sb="159" eb="160">
      <t>オヨ</t>
    </rPh>
    <rPh sb="161" eb="163">
      <t>ヘイセイ</t>
    </rPh>
    <rPh sb="165" eb="166">
      <t>ネン</t>
    </rPh>
    <rPh sb="166" eb="167">
      <t>ド</t>
    </rPh>
    <rPh sb="168" eb="170">
      <t>ジギョウ</t>
    </rPh>
    <rPh sb="170" eb="173">
      <t>ケイカクショ</t>
    </rPh>
    <rPh sb="178" eb="180">
      <t>ガクシャ</t>
    </rPh>
    <rPh sb="180" eb="183">
      <t>ユウシキシャ</t>
    </rPh>
    <rPh sb="183" eb="184">
      <t>トウ</t>
    </rPh>
    <rPh sb="188" eb="190">
      <t>シンサ</t>
    </rPh>
    <rPh sb="190" eb="192">
      <t>ヒョウカ</t>
    </rPh>
    <rPh sb="192" eb="194">
      <t>イイン</t>
    </rPh>
    <rPh sb="197" eb="199">
      <t>ケイゾク</t>
    </rPh>
    <rPh sb="199" eb="201">
      <t>シンサ</t>
    </rPh>
    <rPh sb="202" eb="203">
      <t>オコナ</t>
    </rPh>
    <rPh sb="209" eb="210">
      <t>ヒ</t>
    </rPh>
    <rPh sb="211" eb="212">
      <t>ツヅ</t>
    </rPh>
    <rPh sb="213" eb="215">
      <t>ケイヤク</t>
    </rPh>
    <rPh sb="216" eb="218">
      <t>テイケツ</t>
    </rPh>
    <rPh sb="223" eb="225">
      <t>ダトウ</t>
    </rPh>
    <rPh sb="227" eb="229">
      <t>ケツロン</t>
    </rPh>
    <rPh sb="230" eb="231">
      <t>エ</t>
    </rPh>
    <rPh sb="235" eb="237">
      <t>イジョウ</t>
    </rPh>
    <rPh sb="238" eb="240">
      <t>リユウ</t>
    </rPh>
    <rPh sb="244" eb="245">
      <t>ホン</t>
    </rPh>
    <rPh sb="245" eb="247">
      <t>ジギョウ</t>
    </rPh>
    <rPh sb="249" eb="251">
      <t>ジッシ</t>
    </rPh>
    <rPh sb="254" eb="257">
      <t>アイテガタ</t>
    </rPh>
    <rPh sb="261" eb="263">
      <t>ソンザイ</t>
    </rPh>
    <rPh sb="266" eb="268">
      <t>キョウソウ</t>
    </rPh>
    <rPh sb="269" eb="270">
      <t>ユル</t>
    </rPh>
    <rPh sb="277" eb="280">
      <t>カイケイホウ</t>
    </rPh>
    <rPh sb="282" eb="283">
      <t>ジョウ</t>
    </rPh>
    <rPh sb="285" eb="286">
      <t>ダイ</t>
    </rPh>
    <rPh sb="287" eb="288">
      <t>コウ</t>
    </rPh>
    <rPh sb="289" eb="291">
      <t>ガイトウ</t>
    </rPh>
    <phoneticPr fontId="5"/>
  </si>
  <si>
    <t>委託費</t>
    <rPh sb="0" eb="2">
      <t>イタク</t>
    </rPh>
    <rPh sb="2" eb="3">
      <t>ヒ</t>
    </rPh>
    <phoneticPr fontId="5"/>
  </si>
  <si>
    <t>中国・韓国・タイ・インドとの教職員の招へい・派遣に必要な経費</t>
    <phoneticPr fontId="5"/>
  </si>
  <si>
    <t>日本人学生の海外留学者数</t>
    <phoneticPr fontId="5"/>
  </si>
  <si>
    <t>-</t>
    <phoneticPr fontId="5"/>
  </si>
  <si>
    <t>-</t>
    <phoneticPr fontId="5"/>
  </si>
  <si>
    <t>-</t>
    <phoneticPr fontId="5"/>
  </si>
  <si>
    <t>-</t>
    <phoneticPr fontId="5"/>
  </si>
  <si>
    <t>-</t>
    <phoneticPr fontId="5"/>
  </si>
  <si>
    <t>国連事務局の「望ましい職員数」の水準の達成</t>
    <phoneticPr fontId="5"/>
  </si>
  <si>
    <t>129/435</t>
    <phoneticPr fontId="5"/>
  </si>
  <si>
    <t>-</t>
    <phoneticPr fontId="5"/>
  </si>
  <si>
    <t>-</t>
    <phoneticPr fontId="5"/>
  </si>
  <si>
    <t>国連事務局の「望ましい職員数」の水準の達成</t>
    <phoneticPr fontId="5"/>
  </si>
  <si>
    <t>昨年度の指標については、有用性を失ったため、削除する。</t>
    <rPh sb="0" eb="3">
      <t>サクネンド</t>
    </rPh>
    <rPh sb="4" eb="6">
      <t>シヒョウ</t>
    </rPh>
    <rPh sb="12" eb="15">
      <t>ユウヨウセイ</t>
    </rPh>
    <rPh sb="16" eb="17">
      <t>ウシナ</t>
    </rPh>
    <rPh sb="22" eb="24">
      <t>サクジョ</t>
    </rPh>
    <phoneticPr fontId="5"/>
  </si>
  <si>
    <t>昨年度の指標については、有用性を失ったため、削除する。</t>
    <phoneticPr fontId="5"/>
  </si>
  <si>
    <t>158/287</t>
    <phoneticPr fontId="5"/>
  </si>
  <si>
    <t>-</t>
    <phoneticPr fontId="5"/>
  </si>
  <si>
    <t>本事業には中国・韓国との教職員交流が含まれるが、事業実施にあたり、外交関係等の影響を受けず、事業が安定的かつ継続的に行われるよう、国際交流事業の知見・実績のある公益財団法人ユネスコ・アジア文化センターに事業の実施を委ねており、事業の実効性が確保されている。</t>
    <rPh sb="65" eb="67">
      <t>コクサイ</t>
    </rPh>
    <rPh sb="67" eb="69">
      <t>コウリュウ</t>
    </rPh>
    <rPh sb="69" eb="71">
      <t>ジギョウ</t>
    </rPh>
    <rPh sb="72" eb="74">
      <t>チケン</t>
    </rPh>
    <rPh sb="75" eb="77">
      <t>ジッセキ</t>
    </rPh>
    <rPh sb="80" eb="82">
      <t>コウエキ</t>
    </rPh>
    <rPh sb="82" eb="84">
      <t>ザイダン</t>
    </rPh>
    <rPh sb="84" eb="86">
      <t>ホウジン</t>
    </rPh>
    <rPh sb="94" eb="96">
      <t>ブンカ</t>
    </rPh>
    <phoneticPr fontId="5"/>
  </si>
  <si>
    <t>本事業における中国・韓国との教職員交流に当たっては公益財団法人ユネスコ・アジア文化センターに実施を委ねているが、日本国政府機関である文部科学省が直接実施するよりも、外交関係等に影響を受けず、安定的・継続的な事業実施に寄与していることから、より高い実効性が確保できている。</t>
    <phoneticPr fontId="5"/>
  </si>
  <si>
    <t>交流事業の実施は、相手国の状況などに左右されることもあるところ、大幅に目標をかい離する数値ではない。</t>
    <phoneticPr fontId="5"/>
  </si>
  <si>
    <t>‐</t>
  </si>
  <si>
    <t>無</t>
  </si>
  <si>
    <t>本事業は、相手国側の状況にも影響されるため、安定的かつ継続的に事業を実施するとともに、限られた予算の範囲内で効果的・効率的に事業を実施していくことが課題となっている。単位当たりコストを低減させつつ、着実に交流を進め、過去の成果実績と比べても同等以上の「相互理解の増進・友好親善関係の構築」が図られたと判断できる。また、本事業による「学校間協定・姉妹校提携・その他の交流件数」や「諸外国政府教育等関係機関との覚書」も着実に増加しており、諸外国との連携・協力の強化も進展していると判断できる。</t>
    <phoneticPr fontId="5"/>
  </si>
  <si>
    <t>今後も引き続き、事業委託先機関への経費節約の要請を含め、交流日程・滞在経費の見直し等による経費の効率化を進めるとともに、本事業による交流の成果を少しでも多くの者に共有されるよう本事業参加者に成果の更なる活用を促し、より効率的・効果的な事業実施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</si>
</sst>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182158</xdr:colOff>
      <xdr:row>742</xdr:row>
      <xdr:rowOff>86880</xdr:rowOff>
    </xdr:from>
    <xdr:to>
      <xdr:col>34</xdr:col>
      <xdr:colOff>168551</xdr:colOff>
      <xdr:row>745</xdr:row>
      <xdr:rowOff>159765</xdr:rowOff>
    </xdr:to>
    <xdr:sp macro="" textlink="">
      <xdr:nvSpPr>
        <xdr:cNvPr id="3" name="右中かっこ 2">
          <a:extLst>
            <a:ext uri="{FF2B5EF4-FFF2-40B4-BE49-F238E27FC236}">
              <a16:creationId xmlns:a16="http://schemas.microsoft.com/office/drawing/2014/main" id="{F1CC10D3-227C-4C2A-9E7B-98E5738A7DD1}"/>
            </a:ext>
          </a:extLst>
        </xdr:cNvPr>
        <xdr:cNvSpPr/>
      </xdr:nvSpPr>
      <xdr:spPr>
        <a:xfrm>
          <a:off x="7183033" y="50483655"/>
          <a:ext cx="186418" cy="1130160"/>
        </a:xfrm>
        <a:prstGeom prst="rightBrace">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160397</xdr:colOff>
      <xdr:row>747</xdr:row>
      <xdr:rowOff>51329</xdr:rowOff>
    </xdr:from>
    <xdr:to>
      <xdr:col>15</xdr:col>
      <xdr:colOff>161691</xdr:colOff>
      <xdr:row>748</xdr:row>
      <xdr:rowOff>315574</xdr:rowOff>
    </xdr:to>
    <xdr:cxnSp macro="">
      <xdr:nvCxnSpPr>
        <xdr:cNvPr id="4" name="直線矢印コネクタ 3">
          <a:extLst>
            <a:ext uri="{FF2B5EF4-FFF2-40B4-BE49-F238E27FC236}">
              <a16:creationId xmlns:a16="http://schemas.microsoft.com/office/drawing/2014/main" id="{2879A6DC-64BD-418B-A192-2CD1AEDE35F2}"/>
            </a:ext>
          </a:extLst>
        </xdr:cNvPr>
        <xdr:cNvCxnSpPr/>
      </xdr:nvCxnSpPr>
      <xdr:spPr>
        <a:xfrm flipH="1">
          <a:off x="3222004" y="65950722"/>
          <a:ext cx="1294" cy="61803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751</xdr:row>
      <xdr:rowOff>322032</xdr:rowOff>
    </xdr:from>
    <xdr:to>
      <xdr:col>24</xdr:col>
      <xdr:colOff>68036</xdr:colOff>
      <xdr:row>752</xdr:row>
      <xdr:rowOff>340179</xdr:rowOff>
    </xdr:to>
    <xdr:sp macro="" textlink="">
      <xdr:nvSpPr>
        <xdr:cNvPr id="5" name="大かっこ 4">
          <a:extLst>
            <a:ext uri="{FF2B5EF4-FFF2-40B4-BE49-F238E27FC236}">
              <a16:creationId xmlns:a16="http://schemas.microsoft.com/office/drawing/2014/main" id="{0BC0F003-6D91-4246-A947-94F7C9B9C958}"/>
            </a:ext>
          </a:extLst>
        </xdr:cNvPr>
        <xdr:cNvSpPr/>
      </xdr:nvSpPr>
      <xdr:spPr>
        <a:xfrm>
          <a:off x="1836964" y="67636568"/>
          <a:ext cx="3129643" cy="3719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中国・韓国・タイ・インドとの教職員の招へい・派遣</a:t>
          </a:r>
        </a:p>
      </xdr:txBody>
    </xdr:sp>
    <xdr:clientData/>
  </xdr:twoCellAnchor>
  <xdr:twoCellAnchor>
    <xdr:from>
      <xdr:col>10</xdr:col>
      <xdr:colOff>70443</xdr:colOff>
      <xdr:row>742</xdr:row>
      <xdr:rowOff>147761</xdr:rowOff>
    </xdr:from>
    <xdr:to>
      <xdr:col>23</xdr:col>
      <xdr:colOff>50432</xdr:colOff>
      <xdr:row>745</xdr:row>
      <xdr:rowOff>163275</xdr:rowOff>
    </xdr:to>
    <xdr:sp macro="" textlink="">
      <xdr:nvSpPr>
        <xdr:cNvPr id="6" name="正方形/長方形 5">
          <a:extLst>
            <a:ext uri="{FF2B5EF4-FFF2-40B4-BE49-F238E27FC236}">
              <a16:creationId xmlns:a16="http://schemas.microsoft.com/office/drawing/2014/main" id="{A09FB7F8-4AA6-4EE7-A20B-D5902CD430D8}"/>
            </a:ext>
          </a:extLst>
        </xdr:cNvPr>
        <xdr:cNvSpPr/>
      </xdr:nvSpPr>
      <xdr:spPr>
        <a:xfrm>
          <a:off x="2111514" y="64278225"/>
          <a:ext cx="2633382" cy="10768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b="1"/>
            <a:t>文部科学省</a:t>
          </a:r>
          <a:endParaRPr kumimoji="1" lang="en-US" altLang="ja-JP" sz="1800" b="1"/>
        </a:p>
        <a:p>
          <a:pPr algn="ctr"/>
          <a:r>
            <a:rPr kumimoji="1" lang="en-US" altLang="ja-JP" sz="1800" b="1">
              <a:solidFill>
                <a:sysClr val="windowText" lastClr="000000"/>
              </a:solidFill>
            </a:rPr>
            <a:t>129</a:t>
          </a:r>
          <a:r>
            <a:rPr kumimoji="1" lang="ja-JP" altLang="en-US" sz="1800" b="1">
              <a:solidFill>
                <a:sysClr val="windowText" lastClr="000000"/>
              </a:solidFill>
            </a:rPr>
            <a:t>百万円</a:t>
          </a:r>
        </a:p>
      </xdr:txBody>
    </xdr:sp>
    <xdr:clientData/>
  </xdr:twoCellAnchor>
  <xdr:twoCellAnchor>
    <xdr:from>
      <xdr:col>24</xdr:col>
      <xdr:colOff>202513</xdr:colOff>
      <xdr:row>741</xdr:row>
      <xdr:rowOff>176892</xdr:rowOff>
    </xdr:from>
    <xdr:to>
      <xdr:col>39</xdr:col>
      <xdr:colOff>110461</xdr:colOff>
      <xdr:row>746</xdr:row>
      <xdr:rowOff>285749</xdr:rowOff>
    </xdr:to>
    <xdr:sp macro="" textlink="">
      <xdr:nvSpPr>
        <xdr:cNvPr id="7" name="正方形/長方形 6">
          <a:extLst>
            <a:ext uri="{FF2B5EF4-FFF2-40B4-BE49-F238E27FC236}">
              <a16:creationId xmlns:a16="http://schemas.microsoft.com/office/drawing/2014/main" id="{062737C9-EEEC-45ED-B8E7-123882A6F26B}"/>
            </a:ext>
          </a:extLst>
        </xdr:cNvPr>
        <xdr:cNvSpPr/>
      </xdr:nvSpPr>
      <xdr:spPr>
        <a:xfrm>
          <a:off x="5101084" y="63599785"/>
          <a:ext cx="2969556" cy="187778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050" b="0">
              <a:solidFill>
                <a:sysClr val="windowText" lastClr="000000"/>
              </a:solidFill>
            </a:rPr>
            <a:t>国際交流推進事業委託費　</a:t>
          </a:r>
          <a:r>
            <a:rPr kumimoji="1" lang="ja-JP" altLang="en-US" sz="1050" b="0" baseline="0">
              <a:solidFill>
                <a:sysClr val="windowText" lastClr="000000"/>
              </a:solidFill>
            </a:rPr>
            <a:t> </a:t>
          </a:r>
          <a:r>
            <a:rPr kumimoji="1" lang="en-US" altLang="ja-JP" sz="1050" b="0">
              <a:solidFill>
                <a:sysClr val="windowText" lastClr="000000"/>
              </a:solidFill>
            </a:rPr>
            <a:t>75</a:t>
          </a:r>
          <a:r>
            <a:rPr kumimoji="1" lang="ja-JP" altLang="ja-JP" sz="1100" b="0">
              <a:solidFill>
                <a:sysClr val="windowText" lastClr="000000"/>
              </a:solidFill>
              <a:effectLst/>
              <a:latin typeface="+mn-lt"/>
              <a:ea typeface="+mn-ea"/>
              <a:cs typeface="+mn-cs"/>
            </a:rPr>
            <a:t>百万円</a:t>
          </a:r>
          <a:endParaRPr kumimoji="1" lang="en-US" altLang="ja-JP" sz="1050" b="0">
            <a:solidFill>
              <a:sysClr val="windowText" lastClr="000000"/>
            </a:solidFill>
          </a:endParaRPr>
        </a:p>
        <a:p>
          <a:pPr algn="l"/>
          <a:r>
            <a:rPr kumimoji="1" lang="ja-JP" altLang="en-US" sz="1050" b="0">
              <a:solidFill>
                <a:sysClr val="windowText" lastClr="000000"/>
              </a:solidFill>
            </a:rPr>
            <a:t>教員等派遣旅費</a:t>
          </a:r>
          <a:r>
            <a:rPr kumimoji="1" lang="en-US" altLang="ja-JP" sz="1050" b="0">
              <a:solidFill>
                <a:sysClr val="windowText" lastClr="000000"/>
              </a:solidFill>
            </a:rPr>
            <a:t>                      30</a:t>
          </a:r>
          <a:r>
            <a:rPr kumimoji="1" lang="ja-JP" altLang="en-US" sz="1050" b="0">
              <a:solidFill>
                <a:sysClr val="windowText" lastClr="000000"/>
              </a:solidFill>
            </a:rPr>
            <a:t>百万円</a:t>
          </a:r>
          <a:endParaRPr kumimoji="1" lang="en-US" altLang="ja-JP" sz="105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ysClr val="windowText" lastClr="000000"/>
              </a:solidFill>
              <a:effectLst/>
              <a:latin typeface="+mn-lt"/>
              <a:ea typeface="+mn-ea"/>
              <a:cs typeface="+mn-cs"/>
            </a:rPr>
            <a:t>職員旅費</a:t>
          </a:r>
          <a:r>
            <a:rPr kumimoji="1" lang="en-US" altLang="ja-JP" sz="1050" b="0">
              <a:solidFill>
                <a:sysClr val="windowText" lastClr="000000"/>
              </a:solidFill>
              <a:effectLst/>
              <a:latin typeface="+mn-lt"/>
              <a:ea typeface="+mn-ea"/>
              <a:cs typeface="+mn-cs"/>
            </a:rPr>
            <a:t>                                   11</a:t>
          </a:r>
          <a:r>
            <a:rPr kumimoji="1" lang="ja-JP" altLang="ja-JP" sz="1050" b="0">
              <a:solidFill>
                <a:sysClr val="windowText" lastClr="000000"/>
              </a:solidFill>
              <a:effectLst/>
              <a:latin typeface="+mn-lt"/>
              <a:ea typeface="+mn-ea"/>
              <a:cs typeface="+mn-cs"/>
            </a:rPr>
            <a:t>百万円</a:t>
          </a:r>
          <a:endParaRPr lang="ja-JP" altLang="ja-JP" sz="1050">
            <a:solidFill>
              <a:sysClr val="windowText" lastClr="000000"/>
            </a:solidFill>
            <a:effectLst/>
          </a:endParaRPr>
        </a:p>
        <a:p>
          <a:pPr algn="l"/>
          <a:r>
            <a:rPr kumimoji="1" lang="ja-JP" altLang="en-US" sz="1050" b="0">
              <a:solidFill>
                <a:sysClr val="windowText" lastClr="000000"/>
              </a:solidFill>
            </a:rPr>
            <a:t>委員等旅費</a:t>
          </a:r>
          <a:r>
            <a:rPr kumimoji="1" lang="en-US" altLang="ja-JP" sz="1050" b="0">
              <a:solidFill>
                <a:sysClr val="windowText" lastClr="000000"/>
              </a:solidFill>
            </a:rPr>
            <a:t>                                 7</a:t>
          </a:r>
          <a:r>
            <a:rPr kumimoji="1" lang="ja-JP" altLang="en-US" sz="1050" b="0">
              <a:solidFill>
                <a:sysClr val="windowText" lastClr="000000"/>
              </a:solidFill>
            </a:rPr>
            <a:t>百万円</a:t>
          </a:r>
          <a:endParaRPr kumimoji="1" lang="en-US" altLang="ja-JP" sz="105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ysClr val="windowText" lastClr="000000"/>
              </a:solidFill>
              <a:effectLst/>
              <a:latin typeface="+mn-lt"/>
              <a:ea typeface="+mn-ea"/>
              <a:cs typeface="+mn-cs"/>
            </a:rPr>
            <a:t>庁費</a:t>
          </a:r>
          <a:r>
            <a:rPr kumimoji="1" lang="en-US" altLang="ja-JP" sz="1050" b="0">
              <a:solidFill>
                <a:sysClr val="windowText" lastClr="000000"/>
              </a:solidFill>
              <a:effectLst/>
              <a:latin typeface="+mn-lt"/>
              <a:ea typeface="+mn-ea"/>
              <a:cs typeface="+mn-cs"/>
            </a:rPr>
            <a:t>                                              </a:t>
          </a:r>
          <a:r>
            <a:rPr kumimoji="1" lang="en-US" altLang="ja-JP" sz="1050" b="0" baseline="0">
              <a:solidFill>
                <a:sysClr val="windowText" lastClr="000000"/>
              </a:solidFill>
              <a:effectLst/>
              <a:latin typeface="+mn-lt"/>
              <a:ea typeface="+mn-ea"/>
              <a:cs typeface="+mn-cs"/>
            </a:rPr>
            <a:t>3</a:t>
          </a:r>
          <a:r>
            <a:rPr kumimoji="1" lang="ja-JP" altLang="ja-JP" sz="1050" b="0" baseline="0">
              <a:solidFill>
                <a:sysClr val="windowText" lastClr="000000"/>
              </a:solidFill>
              <a:effectLst/>
              <a:latin typeface="+mn-lt"/>
              <a:ea typeface="+mn-ea"/>
              <a:cs typeface="+mn-cs"/>
            </a:rPr>
            <a:t>百万円</a:t>
          </a:r>
          <a:endParaRPr lang="ja-JP" altLang="ja-JP" sz="105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b="0">
              <a:solidFill>
                <a:sysClr val="windowText" lastClr="000000"/>
              </a:solidFill>
              <a:effectLst/>
              <a:latin typeface="+mn-lt"/>
              <a:ea typeface="+mn-ea"/>
              <a:cs typeface="+mn-cs"/>
            </a:rPr>
            <a:t>外国人招へい旅費</a:t>
          </a:r>
          <a:r>
            <a:rPr kumimoji="1" lang="en-US" altLang="ja-JP" sz="1050" b="0">
              <a:solidFill>
                <a:sysClr val="windowText" lastClr="000000"/>
              </a:solidFill>
              <a:effectLst/>
              <a:latin typeface="+mn-lt"/>
              <a:ea typeface="+mn-ea"/>
              <a:cs typeface="+mn-cs"/>
            </a:rPr>
            <a:t>                    2</a:t>
          </a:r>
          <a:r>
            <a:rPr kumimoji="1" lang="ja-JP" altLang="ja-JP" sz="1050" b="0">
              <a:solidFill>
                <a:sysClr val="windowText" lastClr="000000"/>
              </a:solidFill>
              <a:effectLst/>
              <a:latin typeface="+mn-lt"/>
              <a:ea typeface="+mn-ea"/>
              <a:cs typeface="+mn-cs"/>
            </a:rPr>
            <a:t>百万円</a:t>
          </a:r>
          <a:endParaRPr lang="ja-JP" altLang="ja-JP" sz="1050">
            <a:solidFill>
              <a:sysClr val="windowText" lastClr="000000"/>
            </a:solidFill>
            <a:effectLst/>
          </a:endParaRPr>
        </a:p>
        <a:p>
          <a:pPr algn="l"/>
          <a:r>
            <a:rPr kumimoji="1" lang="ja-JP" altLang="en-US" sz="1050" b="0">
              <a:solidFill>
                <a:sysClr val="windowText" lastClr="000000"/>
              </a:solidFill>
            </a:rPr>
            <a:t>招へい外国人滞在費</a:t>
          </a:r>
          <a:r>
            <a:rPr kumimoji="1" lang="en-US" altLang="ja-JP" sz="1050" b="0">
              <a:solidFill>
                <a:sysClr val="windowText" lastClr="000000"/>
              </a:solidFill>
            </a:rPr>
            <a:t>            </a:t>
          </a:r>
          <a:r>
            <a:rPr kumimoji="1" lang="ja-JP" altLang="en-US" sz="1050" b="0">
              <a:solidFill>
                <a:sysClr val="windowText" lastClr="000000"/>
              </a:solidFill>
            </a:rPr>
            <a:t>　 </a:t>
          </a:r>
          <a:r>
            <a:rPr kumimoji="1" lang="en-US" altLang="ja-JP" sz="1050" b="0">
              <a:solidFill>
                <a:sysClr val="windowText" lastClr="000000"/>
              </a:solidFill>
            </a:rPr>
            <a:t>2</a:t>
          </a:r>
          <a:r>
            <a:rPr kumimoji="1" lang="ja-JP" altLang="en-US" sz="1050" b="0">
              <a:solidFill>
                <a:sysClr val="windowText" lastClr="000000"/>
              </a:solidFill>
            </a:rPr>
            <a:t>百万円</a:t>
          </a:r>
          <a:endParaRPr kumimoji="1" lang="en-US" altLang="ja-JP" sz="1050" b="0">
            <a:solidFill>
              <a:sysClr val="windowText" lastClr="000000"/>
            </a:solidFill>
          </a:endParaRPr>
        </a:p>
        <a:p>
          <a:pPr algn="l"/>
          <a:r>
            <a:rPr kumimoji="1" lang="ja-JP" altLang="en-US" sz="1050" b="0">
              <a:solidFill>
                <a:sysClr val="windowText" lastClr="000000"/>
              </a:solidFill>
            </a:rPr>
            <a:t>諸謝金</a:t>
          </a:r>
          <a:r>
            <a:rPr kumimoji="1" lang="ja-JP" altLang="en-US" sz="800" b="0">
              <a:solidFill>
                <a:sysClr val="windowText" lastClr="000000"/>
              </a:solidFill>
            </a:rPr>
            <a:t>（百万円未満のため切り捨て）</a:t>
          </a:r>
          <a:r>
            <a:rPr kumimoji="1" lang="en-US" altLang="ja-JP" sz="1050" b="0">
              <a:solidFill>
                <a:sysClr val="windowText" lastClr="000000"/>
              </a:solidFill>
            </a:rPr>
            <a:t>0</a:t>
          </a:r>
          <a:r>
            <a:rPr kumimoji="1" lang="ja-JP" altLang="en-US" sz="1050" b="0">
              <a:solidFill>
                <a:sysClr val="windowText" lastClr="000000"/>
              </a:solidFill>
            </a:rPr>
            <a:t>百万円</a:t>
          </a:r>
          <a:endParaRPr kumimoji="1" lang="en-US" altLang="ja-JP" sz="1050" b="0">
            <a:solidFill>
              <a:sysClr val="windowText" lastClr="000000"/>
            </a:solidFill>
          </a:endParaRPr>
        </a:p>
      </xdr:txBody>
    </xdr:sp>
    <xdr:clientData/>
  </xdr:twoCellAnchor>
  <xdr:twoCellAnchor>
    <xdr:from>
      <xdr:col>36</xdr:col>
      <xdr:colOff>168551</xdr:colOff>
      <xdr:row>742</xdr:row>
      <xdr:rowOff>86879</xdr:rowOff>
    </xdr:from>
    <xdr:to>
      <xdr:col>37</xdr:col>
      <xdr:colOff>81643</xdr:colOff>
      <xdr:row>746</xdr:row>
      <xdr:rowOff>13607</xdr:rowOff>
    </xdr:to>
    <xdr:sp macro="" textlink="">
      <xdr:nvSpPr>
        <xdr:cNvPr id="8" name="右中かっこ 7">
          <a:extLst>
            <a:ext uri="{FF2B5EF4-FFF2-40B4-BE49-F238E27FC236}">
              <a16:creationId xmlns:a16="http://schemas.microsoft.com/office/drawing/2014/main" id="{A498E39C-2D7A-49A1-B059-6B5BDFD6E2FA}"/>
            </a:ext>
          </a:extLst>
        </xdr:cNvPr>
        <xdr:cNvSpPr/>
      </xdr:nvSpPr>
      <xdr:spPr>
        <a:xfrm>
          <a:off x="7516408" y="63863558"/>
          <a:ext cx="117199" cy="1341870"/>
        </a:xfrm>
        <a:prstGeom prst="rightBrace">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126464</xdr:colOff>
      <xdr:row>745</xdr:row>
      <xdr:rowOff>285007</xdr:rowOff>
    </xdr:from>
    <xdr:to>
      <xdr:col>21</xdr:col>
      <xdr:colOff>108857</xdr:colOff>
      <xdr:row>746</xdr:row>
      <xdr:rowOff>149679</xdr:rowOff>
    </xdr:to>
    <xdr:sp macro="" textlink="">
      <xdr:nvSpPr>
        <xdr:cNvPr id="9" name="大かっこ 8">
          <a:extLst>
            <a:ext uri="{FF2B5EF4-FFF2-40B4-BE49-F238E27FC236}">
              <a16:creationId xmlns:a16="http://schemas.microsoft.com/office/drawing/2014/main" id="{2E8E5EDA-636E-40C0-B7EA-D557D65DAD6D}"/>
            </a:ext>
          </a:extLst>
        </xdr:cNvPr>
        <xdr:cNvSpPr/>
      </xdr:nvSpPr>
      <xdr:spPr>
        <a:xfrm>
          <a:off x="2371643" y="65123043"/>
          <a:ext cx="2023464" cy="2184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学者・専門家・行政官等の交流</a:t>
          </a:r>
        </a:p>
      </xdr:txBody>
    </xdr:sp>
    <xdr:clientData/>
  </xdr:twoCellAnchor>
  <xdr:twoCellAnchor>
    <xdr:from>
      <xdr:col>16</xdr:col>
      <xdr:colOff>133181</xdr:colOff>
      <xdr:row>747</xdr:row>
      <xdr:rowOff>51330</xdr:rowOff>
    </xdr:from>
    <xdr:to>
      <xdr:col>16</xdr:col>
      <xdr:colOff>134475</xdr:colOff>
      <xdr:row>748</xdr:row>
      <xdr:rowOff>315575</xdr:rowOff>
    </xdr:to>
    <xdr:cxnSp macro="">
      <xdr:nvCxnSpPr>
        <xdr:cNvPr id="10" name="直線矢印コネクタ 9">
          <a:extLst>
            <a:ext uri="{FF2B5EF4-FFF2-40B4-BE49-F238E27FC236}">
              <a16:creationId xmlns:a16="http://schemas.microsoft.com/office/drawing/2014/main" id="{6D62337C-D618-4FA3-A1D1-DAD6D8E0081F}"/>
            </a:ext>
          </a:extLst>
        </xdr:cNvPr>
        <xdr:cNvCxnSpPr/>
      </xdr:nvCxnSpPr>
      <xdr:spPr>
        <a:xfrm flipH="1">
          <a:off x="3398895" y="65950723"/>
          <a:ext cx="1294" cy="61803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123276</xdr:colOff>
      <xdr:row>748</xdr:row>
      <xdr:rowOff>339734</xdr:rowOff>
    </xdr:from>
    <xdr:to>
      <xdr:col>15</xdr:col>
      <xdr:colOff>162496</xdr:colOff>
      <xdr:row>749</xdr:row>
      <xdr:rowOff>271546</xdr:rowOff>
    </xdr:to>
    <xdr:sp macro="" textlink="">
      <xdr:nvSpPr>
        <xdr:cNvPr id="11" name="正方形/長方形 10">
          <a:extLst>
            <a:ext uri="{FF2B5EF4-FFF2-40B4-BE49-F238E27FC236}">
              <a16:creationId xmlns:a16="http://schemas.microsoft.com/office/drawing/2014/main" id="{7EBE5FD3-2973-4637-AF14-A5D9CC30BBFA}"/>
            </a:ext>
          </a:extLst>
        </xdr:cNvPr>
        <xdr:cNvSpPr/>
      </xdr:nvSpPr>
      <xdr:spPr>
        <a:xfrm>
          <a:off x="2123526" y="52851059"/>
          <a:ext cx="1439395" cy="284237"/>
        </a:xfrm>
        <a:prstGeom prst="rect">
          <a:avLst/>
        </a:prstGeom>
        <a:ln>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en-US" altLang="ja-JP" sz="1400" b="1"/>
            <a:t>【</a:t>
          </a:r>
          <a:r>
            <a:rPr kumimoji="1" lang="ja-JP" altLang="en-US" sz="1400" b="1"/>
            <a:t>委託費</a:t>
          </a:r>
          <a:r>
            <a:rPr kumimoji="1" lang="en-US" altLang="ja-JP" sz="1400" b="1"/>
            <a:t>】</a:t>
          </a:r>
          <a:endParaRPr kumimoji="1" lang="ja-JP" altLang="en-US" sz="1400" b="1"/>
        </a:p>
      </xdr:txBody>
    </xdr:sp>
    <xdr:clientData/>
  </xdr:twoCellAnchor>
  <xdr:twoCellAnchor>
    <xdr:from>
      <xdr:col>8</xdr:col>
      <xdr:colOff>179300</xdr:colOff>
      <xdr:row>749</xdr:row>
      <xdr:rowOff>304326</xdr:rowOff>
    </xdr:from>
    <xdr:to>
      <xdr:col>25</xdr:col>
      <xdr:colOff>27214</xdr:colOff>
      <xdr:row>751</xdr:row>
      <xdr:rowOff>177328</xdr:rowOff>
    </xdr:to>
    <xdr:sp macro="" textlink="">
      <xdr:nvSpPr>
        <xdr:cNvPr id="12" name="正方形/長方形 11">
          <a:extLst>
            <a:ext uri="{FF2B5EF4-FFF2-40B4-BE49-F238E27FC236}">
              <a16:creationId xmlns:a16="http://schemas.microsoft.com/office/drawing/2014/main" id="{4FB56C11-8D36-43C6-8BD5-2E0E0A406A53}"/>
            </a:ext>
          </a:extLst>
        </xdr:cNvPr>
        <xdr:cNvSpPr/>
      </xdr:nvSpPr>
      <xdr:spPr>
        <a:xfrm>
          <a:off x="1812157" y="66911290"/>
          <a:ext cx="3317736" cy="5805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b="1"/>
            <a:t>A.  </a:t>
          </a:r>
          <a:r>
            <a:rPr kumimoji="1" lang="ja-JP" altLang="en-US" sz="1200" b="1"/>
            <a:t>公益財団法人ユネスコ・アジア文化センター</a:t>
          </a:r>
          <a:endParaRPr kumimoji="1" lang="en-US" altLang="ja-JP" sz="1200" b="1"/>
        </a:p>
        <a:p>
          <a:pPr algn="ctr"/>
          <a:r>
            <a:rPr kumimoji="1" lang="ja-JP" altLang="en-US" sz="1200" b="1"/>
            <a:t>７５百万円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396</v>
      </c>
      <c r="AT2" s="221"/>
      <c r="AU2" s="221"/>
      <c r="AV2" s="52" t="str">
        <f>IF(AW2="", "", "-")</f>
        <v/>
      </c>
      <c r="AW2" s="398"/>
      <c r="AX2" s="398"/>
    </row>
    <row r="3" spans="1:50" ht="21" customHeight="1" thickBot="1">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575</v>
      </c>
      <c r="AK3" s="526"/>
      <c r="AL3" s="526"/>
      <c r="AM3" s="526"/>
      <c r="AN3" s="526"/>
      <c r="AO3" s="526"/>
      <c r="AP3" s="526"/>
      <c r="AQ3" s="526"/>
      <c r="AR3" s="526"/>
      <c r="AS3" s="526"/>
      <c r="AT3" s="526"/>
      <c r="AU3" s="526"/>
      <c r="AV3" s="526"/>
      <c r="AW3" s="526"/>
      <c r="AX3" s="24" t="s">
        <v>65</v>
      </c>
    </row>
    <row r="4" spans="1:50" ht="24.75" customHeight="1">
      <c r="A4" s="723" t="s">
        <v>25</v>
      </c>
      <c r="B4" s="724"/>
      <c r="C4" s="724"/>
      <c r="D4" s="724"/>
      <c r="E4" s="724"/>
      <c r="F4" s="724"/>
      <c r="G4" s="699" t="s">
        <v>576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638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9" t="s">
        <v>577</v>
      </c>
      <c r="H5" s="560"/>
      <c r="I5" s="560"/>
      <c r="J5" s="560"/>
      <c r="K5" s="560"/>
      <c r="L5" s="560"/>
      <c r="M5" s="561" t="s">
        <v>66</v>
      </c>
      <c r="N5" s="562"/>
      <c r="O5" s="562"/>
      <c r="P5" s="562"/>
      <c r="Q5" s="562"/>
      <c r="R5" s="563"/>
      <c r="S5" s="564" t="s">
        <v>578</v>
      </c>
      <c r="T5" s="560"/>
      <c r="U5" s="560"/>
      <c r="V5" s="560"/>
      <c r="W5" s="560"/>
      <c r="X5" s="565"/>
      <c r="Y5" s="715" t="s">
        <v>3</v>
      </c>
      <c r="Z5" s="716"/>
      <c r="AA5" s="716"/>
      <c r="AB5" s="716"/>
      <c r="AC5" s="716"/>
      <c r="AD5" s="717"/>
      <c r="AE5" s="718" t="s">
        <v>639</v>
      </c>
      <c r="AF5" s="718"/>
      <c r="AG5" s="718"/>
      <c r="AH5" s="718"/>
      <c r="AI5" s="718"/>
      <c r="AJ5" s="718"/>
      <c r="AK5" s="718"/>
      <c r="AL5" s="718"/>
      <c r="AM5" s="718"/>
      <c r="AN5" s="718"/>
      <c r="AO5" s="718"/>
      <c r="AP5" s="719"/>
      <c r="AQ5" s="720" t="s">
        <v>579</v>
      </c>
      <c r="AR5" s="721"/>
      <c r="AS5" s="721"/>
      <c r="AT5" s="721"/>
      <c r="AU5" s="721"/>
      <c r="AV5" s="721"/>
      <c r="AW5" s="721"/>
      <c r="AX5" s="722"/>
    </row>
    <row r="6" spans="1:50" ht="39" customHeight="1">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6" t="s">
        <v>512</v>
      </c>
      <c r="Z7" s="297"/>
      <c r="AA7" s="297"/>
      <c r="AB7" s="297"/>
      <c r="AC7" s="297"/>
      <c r="AD7" s="397"/>
      <c r="AE7" s="384" t="s">
        <v>580</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27" t="s">
        <v>378</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c r="A9" s="146" t="s">
        <v>23</v>
      </c>
      <c r="B9" s="147"/>
      <c r="C9" s="147"/>
      <c r="D9" s="147"/>
      <c r="E9" s="147"/>
      <c r="F9" s="147"/>
      <c r="G9" s="573" t="s">
        <v>581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740" t="s">
        <v>30</v>
      </c>
      <c r="B10" s="741"/>
      <c r="C10" s="741"/>
      <c r="D10" s="741"/>
      <c r="E10" s="741"/>
      <c r="F10" s="741"/>
      <c r="G10" s="673" t="s">
        <v>582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40" t="s">
        <v>24</v>
      </c>
      <c r="B12" s="141"/>
      <c r="C12" s="141"/>
      <c r="D12" s="141"/>
      <c r="E12" s="141"/>
      <c r="F12" s="142"/>
      <c r="G12" s="679"/>
      <c r="H12" s="680"/>
      <c r="I12" s="680"/>
      <c r="J12" s="680"/>
      <c r="K12" s="680"/>
      <c r="L12" s="680"/>
      <c r="M12" s="680"/>
      <c r="N12" s="680"/>
      <c r="O12" s="680"/>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42"/>
    </row>
    <row r="13" spans="1:50" ht="21" customHeight="1">
      <c r="A13" s="143"/>
      <c r="B13" s="144"/>
      <c r="C13" s="144"/>
      <c r="D13" s="144"/>
      <c r="E13" s="144"/>
      <c r="F13" s="145"/>
      <c r="G13" s="743" t="s">
        <v>6</v>
      </c>
      <c r="H13" s="744"/>
      <c r="I13" s="636" t="s">
        <v>7</v>
      </c>
      <c r="J13" s="637"/>
      <c r="K13" s="637"/>
      <c r="L13" s="637"/>
      <c r="M13" s="637"/>
      <c r="N13" s="637"/>
      <c r="O13" s="638"/>
      <c r="P13" s="109">
        <v>162</v>
      </c>
      <c r="Q13" s="110"/>
      <c r="R13" s="110"/>
      <c r="S13" s="110"/>
      <c r="T13" s="110"/>
      <c r="U13" s="110"/>
      <c r="V13" s="111"/>
      <c r="W13" s="109">
        <v>158</v>
      </c>
      <c r="X13" s="110"/>
      <c r="Y13" s="110"/>
      <c r="Z13" s="110"/>
      <c r="AA13" s="110"/>
      <c r="AB13" s="110"/>
      <c r="AC13" s="111"/>
      <c r="AD13" s="109">
        <v>157</v>
      </c>
      <c r="AE13" s="110"/>
      <c r="AF13" s="110"/>
      <c r="AG13" s="110"/>
      <c r="AH13" s="110"/>
      <c r="AI13" s="110"/>
      <c r="AJ13" s="111"/>
      <c r="AK13" s="109">
        <v>129</v>
      </c>
      <c r="AL13" s="110"/>
      <c r="AM13" s="110"/>
      <c r="AN13" s="110"/>
      <c r="AO13" s="110"/>
      <c r="AP13" s="110"/>
      <c r="AQ13" s="111"/>
      <c r="AR13" s="106"/>
      <c r="AS13" s="107"/>
      <c r="AT13" s="107"/>
      <c r="AU13" s="107"/>
      <c r="AV13" s="107"/>
      <c r="AW13" s="107"/>
      <c r="AX13" s="395"/>
    </row>
    <row r="14" spans="1:50" ht="21" customHeight="1">
      <c r="A14" s="143"/>
      <c r="B14" s="144"/>
      <c r="C14" s="144"/>
      <c r="D14" s="144"/>
      <c r="E14" s="144"/>
      <c r="F14" s="145"/>
      <c r="G14" s="745"/>
      <c r="H14" s="746"/>
      <c r="I14" s="576" t="s">
        <v>8</v>
      </c>
      <c r="J14" s="630"/>
      <c r="K14" s="630"/>
      <c r="L14" s="630"/>
      <c r="M14" s="630"/>
      <c r="N14" s="630"/>
      <c r="O14" s="631"/>
      <c r="P14" s="109" t="s">
        <v>583</v>
      </c>
      <c r="Q14" s="110"/>
      <c r="R14" s="110"/>
      <c r="S14" s="110"/>
      <c r="T14" s="110"/>
      <c r="U14" s="110"/>
      <c r="V14" s="111"/>
      <c r="W14" s="109" t="s">
        <v>584</v>
      </c>
      <c r="X14" s="110"/>
      <c r="Y14" s="110"/>
      <c r="Z14" s="110"/>
      <c r="AA14" s="110"/>
      <c r="AB14" s="110"/>
      <c r="AC14" s="111"/>
      <c r="AD14" s="109" t="s">
        <v>640</v>
      </c>
      <c r="AE14" s="110"/>
      <c r="AF14" s="110"/>
      <c r="AG14" s="110"/>
      <c r="AH14" s="110"/>
      <c r="AI14" s="110"/>
      <c r="AJ14" s="111"/>
      <c r="AK14" s="109" t="s">
        <v>563</v>
      </c>
      <c r="AL14" s="110"/>
      <c r="AM14" s="110"/>
      <c r="AN14" s="110"/>
      <c r="AO14" s="110"/>
      <c r="AP14" s="110"/>
      <c r="AQ14" s="111"/>
      <c r="AR14" s="663"/>
      <c r="AS14" s="663"/>
      <c r="AT14" s="663"/>
      <c r="AU14" s="663"/>
      <c r="AV14" s="663"/>
      <c r="AW14" s="663"/>
      <c r="AX14" s="664"/>
    </row>
    <row r="15" spans="1:50" ht="21" customHeight="1">
      <c r="A15" s="143"/>
      <c r="B15" s="144"/>
      <c r="C15" s="144"/>
      <c r="D15" s="144"/>
      <c r="E15" s="144"/>
      <c r="F15" s="145"/>
      <c r="G15" s="745"/>
      <c r="H15" s="746"/>
      <c r="I15" s="576" t="s">
        <v>51</v>
      </c>
      <c r="J15" s="577"/>
      <c r="K15" s="577"/>
      <c r="L15" s="577"/>
      <c r="M15" s="577"/>
      <c r="N15" s="577"/>
      <c r="O15" s="578"/>
      <c r="P15" s="109" t="s">
        <v>585</v>
      </c>
      <c r="Q15" s="110"/>
      <c r="R15" s="110"/>
      <c r="S15" s="110"/>
      <c r="T15" s="110"/>
      <c r="U15" s="110"/>
      <c r="V15" s="111"/>
      <c r="W15" s="109" t="s">
        <v>574</v>
      </c>
      <c r="X15" s="110"/>
      <c r="Y15" s="110"/>
      <c r="Z15" s="110"/>
      <c r="AA15" s="110"/>
      <c r="AB15" s="110"/>
      <c r="AC15" s="111"/>
      <c r="AD15" s="109" t="s">
        <v>574</v>
      </c>
      <c r="AE15" s="110"/>
      <c r="AF15" s="110"/>
      <c r="AG15" s="110"/>
      <c r="AH15" s="110"/>
      <c r="AI15" s="110"/>
      <c r="AJ15" s="111"/>
      <c r="AK15" s="109" t="s">
        <v>563</v>
      </c>
      <c r="AL15" s="110"/>
      <c r="AM15" s="110"/>
      <c r="AN15" s="110"/>
      <c r="AO15" s="110"/>
      <c r="AP15" s="110"/>
      <c r="AQ15" s="111"/>
      <c r="AR15" s="109"/>
      <c r="AS15" s="110"/>
      <c r="AT15" s="110"/>
      <c r="AU15" s="110"/>
      <c r="AV15" s="110"/>
      <c r="AW15" s="110"/>
      <c r="AX15" s="629"/>
    </row>
    <row r="16" spans="1:50" ht="21" customHeight="1">
      <c r="A16" s="143"/>
      <c r="B16" s="144"/>
      <c r="C16" s="144"/>
      <c r="D16" s="144"/>
      <c r="E16" s="144"/>
      <c r="F16" s="145"/>
      <c r="G16" s="745"/>
      <c r="H16" s="746"/>
      <c r="I16" s="576" t="s">
        <v>52</v>
      </c>
      <c r="J16" s="577"/>
      <c r="K16" s="577"/>
      <c r="L16" s="577"/>
      <c r="M16" s="577"/>
      <c r="N16" s="577"/>
      <c r="O16" s="578"/>
      <c r="P16" s="109" t="s">
        <v>574</v>
      </c>
      <c r="Q16" s="110"/>
      <c r="R16" s="110"/>
      <c r="S16" s="110"/>
      <c r="T16" s="110"/>
      <c r="U16" s="110"/>
      <c r="V16" s="111"/>
      <c r="W16" s="109" t="s">
        <v>574</v>
      </c>
      <c r="X16" s="110"/>
      <c r="Y16" s="110"/>
      <c r="Z16" s="110"/>
      <c r="AA16" s="110"/>
      <c r="AB16" s="110"/>
      <c r="AC16" s="111"/>
      <c r="AD16" s="109" t="s">
        <v>574</v>
      </c>
      <c r="AE16" s="110"/>
      <c r="AF16" s="110"/>
      <c r="AG16" s="110"/>
      <c r="AH16" s="110"/>
      <c r="AI16" s="110"/>
      <c r="AJ16" s="111"/>
      <c r="AK16" s="109" t="s">
        <v>563</v>
      </c>
      <c r="AL16" s="110"/>
      <c r="AM16" s="110"/>
      <c r="AN16" s="110"/>
      <c r="AO16" s="110"/>
      <c r="AP16" s="110"/>
      <c r="AQ16" s="111"/>
      <c r="AR16" s="676"/>
      <c r="AS16" s="677"/>
      <c r="AT16" s="677"/>
      <c r="AU16" s="677"/>
      <c r="AV16" s="677"/>
      <c r="AW16" s="677"/>
      <c r="AX16" s="678"/>
    </row>
    <row r="17" spans="1:50" ht="24.75" customHeight="1">
      <c r="A17" s="143"/>
      <c r="B17" s="144"/>
      <c r="C17" s="144"/>
      <c r="D17" s="144"/>
      <c r="E17" s="144"/>
      <c r="F17" s="145"/>
      <c r="G17" s="745"/>
      <c r="H17" s="746"/>
      <c r="I17" s="576" t="s">
        <v>50</v>
      </c>
      <c r="J17" s="630"/>
      <c r="K17" s="630"/>
      <c r="L17" s="630"/>
      <c r="M17" s="630"/>
      <c r="N17" s="630"/>
      <c r="O17" s="631"/>
      <c r="P17" s="109" t="s">
        <v>574</v>
      </c>
      <c r="Q17" s="110"/>
      <c r="R17" s="110"/>
      <c r="S17" s="110"/>
      <c r="T17" s="110"/>
      <c r="U17" s="110"/>
      <c r="V17" s="111"/>
      <c r="W17" s="109" t="s">
        <v>574</v>
      </c>
      <c r="X17" s="110"/>
      <c r="Y17" s="110"/>
      <c r="Z17" s="110"/>
      <c r="AA17" s="110"/>
      <c r="AB17" s="110"/>
      <c r="AC17" s="111"/>
      <c r="AD17" s="109" t="s">
        <v>586</v>
      </c>
      <c r="AE17" s="110"/>
      <c r="AF17" s="110"/>
      <c r="AG17" s="110"/>
      <c r="AH17" s="110"/>
      <c r="AI17" s="110"/>
      <c r="AJ17" s="111"/>
      <c r="AK17" s="109" t="s">
        <v>563</v>
      </c>
      <c r="AL17" s="110"/>
      <c r="AM17" s="110"/>
      <c r="AN17" s="110"/>
      <c r="AO17" s="110"/>
      <c r="AP17" s="110"/>
      <c r="AQ17" s="111"/>
      <c r="AR17" s="393"/>
      <c r="AS17" s="393"/>
      <c r="AT17" s="393"/>
      <c r="AU17" s="393"/>
      <c r="AV17" s="393"/>
      <c r="AW17" s="393"/>
      <c r="AX17" s="394"/>
    </row>
    <row r="18" spans="1:50" ht="24.75" customHeight="1">
      <c r="A18" s="143"/>
      <c r="B18" s="144"/>
      <c r="C18" s="144"/>
      <c r="D18" s="144"/>
      <c r="E18" s="144"/>
      <c r="F18" s="145"/>
      <c r="G18" s="747"/>
      <c r="H18" s="748"/>
      <c r="I18" s="735" t="s">
        <v>20</v>
      </c>
      <c r="J18" s="736"/>
      <c r="K18" s="736"/>
      <c r="L18" s="736"/>
      <c r="M18" s="736"/>
      <c r="N18" s="736"/>
      <c r="O18" s="737"/>
      <c r="P18" s="115">
        <f>SUM(P13:V17)</f>
        <v>162</v>
      </c>
      <c r="Q18" s="116"/>
      <c r="R18" s="116"/>
      <c r="S18" s="116"/>
      <c r="T18" s="116"/>
      <c r="U18" s="116"/>
      <c r="V18" s="117"/>
      <c r="W18" s="115">
        <f>SUM(W13:AC17)</f>
        <v>158</v>
      </c>
      <c r="X18" s="116"/>
      <c r="Y18" s="116"/>
      <c r="Z18" s="116"/>
      <c r="AA18" s="116"/>
      <c r="AB18" s="116"/>
      <c r="AC18" s="117"/>
      <c r="AD18" s="115">
        <f>SUM(AD13:AJ17)</f>
        <v>157</v>
      </c>
      <c r="AE18" s="116"/>
      <c r="AF18" s="116"/>
      <c r="AG18" s="116"/>
      <c r="AH18" s="116"/>
      <c r="AI18" s="116"/>
      <c r="AJ18" s="117"/>
      <c r="AK18" s="115">
        <f>SUM(AK13:AQ17)</f>
        <v>129</v>
      </c>
      <c r="AL18" s="116"/>
      <c r="AM18" s="116"/>
      <c r="AN18" s="116"/>
      <c r="AO18" s="116"/>
      <c r="AP18" s="116"/>
      <c r="AQ18" s="117"/>
      <c r="AR18" s="115">
        <f>SUM(AR13:AX17)</f>
        <v>0</v>
      </c>
      <c r="AS18" s="116"/>
      <c r="AT18" s="116"/>
      <c r="AU18" s="116"/>
      <c r="AV18" s="116"/>
      <c r="AW18" s="116"/>
      <c r="AX18" s="538"/>
    </row>
    <row r="19" spans="1:50" ht="24.75" customHeight="1">
      <c r="A19" s="143"/>
      <c r="B19" s="144"/>
      <c r="C19" s="144"/>
      <c r="D19" s="144"/>
      <c r="E19" s="144"/>
      <c r="F19" s="145"/>
      <c r="G19" s="536" t="s">
        <v>9</v>
      </c>
      <c r="H19" s="537"/>
      <c r="I19" s="537"/>
      <c r="J19" s="537"/>
      <c r="K19" s="537"/>
      <c r="L19" s="537"/>
      <c r="M19" s="537"/>
      <c r="N19" s="537"/>
      <c r="O19" s="537"/>
      <c r="P19" s="109">
        <v>140</v>
      </c>
      <c r="Q19" s="110"/>
      <c r="R19" s="110"/>
      <c r="S19" s="110"/>
      <c r="T19" s="110"/>
      <c r="U19" s="110"/>
      <c r="V19" s="111"/>
      <c r="W19" s="109">
        <v>143</v>
      </c>
      <c r="X19" s="110"/>
      <c r="Y19" s="110"/>
      <c r="Z19" s="110"/>
      <c r="AA19" s="110"/>
      <c r="AB19" s="110"/>
      <c r="AC19" s="111"/>
      <c r="AD19" s="109">
        <v>101</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c r="A20" s="143"/>
      <c r="B20" s="144"/>
      <c r="C20" s="144"/>
      <c r="D20" s="144"/>
      <c r="E20" s="144"/>
      <c r="F20" s="145"/>
      <c r="G20" s="536" t="s">
        <v>10</v>
      </c>
      <c r="H20" s="537"/>
      <c r="I20" s="537"/>
      <c r="J20" s="537"/>
      <c r="K20" s="537"/>
      <c r="L20" s="537"/>
      <c r="M20" s="537"/>
      <c r="N20" s="537"/>
      <c r="O20" s="537"/>
      <c r="P20" s="540">
        <f>IF(P18=0, "-", SUM(P19)/P18)</f>
        <v>0.86419753086419748</v>
      </c>
      <c r="Q20" s="540"/>
      <c r="R20" s="540"/>
      <c r="S20" s="540"/>
      <c r="T20" s="540"/>
      <c r="U20" s="540"/>
      <c r="V20" s="540"/>
      <c r="W20" s="540">
        <f t="shared" ref="W20" si="0">IF(W18=0, "-", SUM(W19)/W18)</f>
        <v>0.90506329113924056</v>
      </c>
      <c r="X20" s="540"/>
      <c r="Y20" s="540"/>
      <c r="Z20" s="540"/>
      <c r="AA20" s="540"/>
      <c r="AB20" s="540"/>
      <c r="AC20" s="540"/>
      <c r="AD20" s="540">
        <f t="shared" ref="AD20" si="1">IF(AD18=0, "-", SUM(AD19)/AD18)</f>
        <v>0.64331210191082799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c r="A21" s="146"/>
      <c r="B21" s="147"/>
      <c r="C21" s="147"/>
      <c r="D21" s="147"/>
      <c r="E21" s="147"/>
      <c r="F21" s="148"/>
      <c r="G21" s="927" t="s">
        <v>478</v>
      </c>
      <c r="H21" s="928"/>
      <c r="I21" s="928"/>
      <c r="J21" s="928"/>
      <c r="K21" s="928"/>
      <c r="L21" s="928"/>
      <c r="M21" s="928"/>
      <c r="N21" s="928"/>
      <c r="O21" s="928"/>
      <c r="P21" s="540">
        <f>IF(P19=0, "-", SUM(P19)/SUM(P13,P14))</f>
        <v>0.86419753086419748</v>
      </c>
      <c r="Q21" s="540"/>
      <c r="R21" s="540"/>
      <c r="S21" s="540"/>
      <c r="T21" s="540"/>
      <c r="U21" s="540"/>
      <c r="V21" s="540"/>
      <c r="W21" s="540">
        <f t="shared" ref="W21" si="2">IF(W19=0, "-", SUM(W19)/SUM(W13,W14))</f>
        <v>0.90506329113924056</v>
      </c>
      <c r="X21" s="540"/>
      <c r="Y21" s="540"/>
      <c r="Z21" s="540"/>
      <c r="AA21" s="540"/>
      <c r="AB21" s="540"/>
      <c r="AC21" s="540"/>
      <c r="AD21" s="540">
        <f t="shared" ref="AD21" si="3">IF(AD19=0, "-", SUM(AD19)/SUM(AD13,AD14))</f>
        <v>0.64331210191082799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c r="A22" s="199" t="s">
        <v>556</v>
      </c>
      <c r="B22" s="200"/>
      <c r="C22" s="200"/>
      <c r="D22" s="200"/>
      <c r="E22" s="200"/>
      <c r="F22" s="201"/>
      <c r="G22" s="184" t="s">
        <v>457</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c r="A23" s="202"/>
      <c r="B23" s="203"/>
      <c r="C23" s="203"/>
      <c r="D23" s="203"/>
      <c r="E23" s="203"/>
      <c r="F23" s="204"/>
      <c r="G23" s="187" t="s">
        <v>587</v>
      </c>
      <c r="H23" s="188"/>
      <c r="I23" s="188"/>
      <c r="J23" s="188"/>
      <c r="K23" s="188"/>
      <c r="L23" s="188"/>
      <c r="M23" s="188"/>
      <c r="N23" s="188"/>
      <c r="O23" s="189"/>
      <c r="P23" s="106">
        <v>75</v>
      </c>
      <c r="Q23" s="107"/>
      <c r="R23" s="107"/>
      <c r="S23" s="107"/>
      <c r="T23" s="107"/>
      <c r="U23" s="107"/>
      <c r="V23" s="108"/>
      <c r="W23" s="106"/>
      <c r="X23" s="107"/>
      <c r="Y23" s="107"/>
      <c r="Z23" s="107"/>
      <c r="AA23" s="107"/>
      <c r="AB23" s="107"/>
      <c r="AC23" s="108"/>
      <c r="AD23" s="210" t="s">
        <v>567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c r="A24" s="202"/>
      <c r="B24" s="203"/>
      <c r="C24" s="203"/>
      <c r="D24" s="203"/>
      <c r="E24" s="203"/>
      <c r="F24" s="204"/>
      <c r="G24" s="190" t="s">
        <v>588</v>
      </c>
      <c r="H24" s="191"/>
      <c r="I24" s="191"/>
      <c r="J24" s="191"/>
      <c r="K24" s="191"/>
      <c r="L24" s="191"/>
      <c r="M24" s="191"/>
      <c r="N24" s="191"/>
      <c r="O24" s="192"/>
      <c r="P24" s="109">
        <v>30</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c r="A25" s="202"/>
      <c r="B25" s="203"/>
      <c r="C25" s="203"/>
      <c r="D25" s="203"/>
      <c r="E25" s="203"/>
      <c r="F25" s="204"/>
      <c r="G25" s="190" t="s">
        <v>589</v>
      </c>
      <c r="H25" s="191"/>
      <c r="I25" s="191"/>
      <c r="J25" s="191"/>
      <c r="K25" s="191"/>
      <c r="L25" s="191"/>
      <c r="M25" s="191"/>
      <c r="N25" s="191"/>
      <c r="O25" s="192"/>
      <c r="P25" s="109">
        <v>11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c r="A26" s="202"/>
      <c r="B26" s="203"/>
      <c r="C26" s="203"/>
      <c r="D26" s="203"/>
      <c r="E26" s="203"/>
      <c r="F26" s="204"/>
      <c r="G26" s="190" t="s">
        <v>590</v>
      </c>
      <c r="H26" s="191"/>
      <c r="I26" s="191"/>
      <c r="J26" s="191"/>
      <c r="K26" s="191"/>
      <c r="L26" s="191"/>
      <c r="M26" s="191"/>
      <c r="N26" s="191"/>
      <c r="O26" s="192"/>
      <c r="P26" s="109">
        <v>7</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c r="A27" s="202"/>
      <c r="B27" s="203"/>
      <c r="C27" s="203"/>
      <c r="D27" s="203"/>
      <c r="E27" s="203"/>
      <c r="F27" s="204"/>
      <c r="G27" s="190" t="s">
        <v>591</v>
      </c>
      <c r="H27" s="191"/>
      <c r="I27" s="191"/>
      <c r="J27" s="191"/>
      <c r="K27" s="191"/>
      <c r="L27" s="191"/>
      <c r="M27" s="191"/>
      <c r="N27" s="191"/>
      <c r="O27" s="192"/>
      <c r="P27" s="109">
        <v>2</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c r="A28" s="202"/>
      <c r="B28" s="203"/>
      <c r="C28" s="203"/>
      <c r="D28" s="203"/>
      <c r="E28" s="203"/>
      <c r="F28" s="204"/>
      <c r="G28" s="193" t="s">
        <v>461</v>
      </c>
      <c r="H28" s="194"/>
      <c r="I28" s="194"/>
      <c r="J28" s="194"/>
      <c r="K28" s="194"/>
      <c r="L28" s="194"/>
      <c r="M28" s="194"/>
      <c r="N28" s="194"/>
      <c r="O28" s="195"/>
      <c r="P28" s="115">
        <f>P29-SUM(P23:P27)</f>
        <v>4</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c r="A29" s="205"/>
      <c r="B29" s="206"/>
      <c r="C29" s="206"/>
      <c r="D29" s="206"/>
      <c r="E29" s="206"/>
      <c r="F29" s="207"/>
      <c r="G29" s="196" t="s">
        <v>458</v>
      </c>
      <c r="H29" s="197"/>
      <c r="I29" s="197"/>
      <c r="J29" s="197"/>
      <c r="K29" s="197"/>
      <c r="L29" s="197"/>
      <c r="M29" s="197"/>
      <c r="N29" s="197"/>
      <c r="O29" s="198"/>
      <c r="P29" s="109">
        <v>129</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532</v>
      </c>
      <c r="AF30" s="388"/>
      <c r="AG30" s="388"/>
      <c r="AH30" s="389"/>
      <c r="AI30" s="387" t="s">
        <v>529</v>
      </c>
      <c r="AJ30" s="388"/>
      <c r="AK30" s="388"/>
      <c r="AL30" s="389"/>
      <c r="AM30" s="390" t="s">
        <v>524</v>
      </c>
      <c r="AN30" s="390"/>
      <c r="AO30" s="390"/>
      <c r="AP30" s="387"/>
      <c r="AQ30" s="639" t="s">
        <v>354</v>
      </c>
      <c r="AR30" s="640"/>
      <c r="AS30" s="640"/>
      <c r="AT30" s="641"/>
      <c r="AU30" s="391" t="s">
        <v>253</v>
      </c>
      <c r="AV30" s="391"/>
      <c r="AW30" s="391"/>
      <c r="AX30" s="392"/>
    </row>
    <row r="31" spans="1:50" ht="18.75" customHeight="1">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650</v>
      </c>
      <c r="AR31" s="137"/>
      <c r="AS31" s="138" t="s">
        <v>355</v>
      </c>
      <c r="AT31" s="173"/>
      <c r="AU31" s="272" t="s">
        <v>574</v>
      </c>
      <c r="AV31" s="272"/>
      <c r="AW31" s="380" t="s">
        <v>300</v>
      </c>
      <c r="AX31" s="381"/>
    </row>
    <row r="32" spans="1:50" ht="23.25" customHeight="1">
      <c r="A32" s="516"/>
      <c r="B32" s="514"/>
      <c r="C32" s="514"/>
      <c r="D32" s="514"/>
      <c r="E32" s="514"/>
      <c r="F32" s="515"/>
      <c r="G32" s="541" t="s">
        <v>592</v>
      </c>
      <c r="H32" s="542"/>
      <c r="I32" s="542"/>
      <c r="J32" s="542"/>
      <c r="K32" s="542"/>
      <c r="L32" s="542"/>
      <c r="M32" s="542"/>
      <c r="N32" s="542"/>
      <c r="O32" s="543"/>
      <c r="P32" s="162" t="s">
        <v>593</v>
      </c>
      <c r="Q32" s="162"/>
      <c r="R32" s="162"/>
      <c r="S32" s="162"/>
      <c r="T32" s="162"/>
      <c r="U32" s="162"/>
      <c r="V32" s="162"/>
      <c r="W32" s="162"/>
      <c r="X32" s="232"/>
      <c r="Y32" s="339" t="s">
        <v>12</v>
      </c>
      <c r="Z32" s="550"/>
      <c r="AA32" s="551"/>
      <c r="AB32" s="552" t="s">
        <v>594</v>
      </c>
      <c r="AC32" s="552"/>
      <c r="AD32" s="552"/>
      <c r="AE32" s="365">
        <v>34</v>
      </c>
      <c r="AF32" s="366"/>
      <c r="AG32" s="366"/>
      <c r="AH32" s="366"/>
      <c r="AI32" s="365">
        <v>40</v>
      </c>
      <c r="AJ32" s="366"/>
      <c r="AK32" s="366"/>
      <c r="AL32" s="366"/>
      <c r="AM32" s="365">
        <v>59</v>
      </c>
      <c r="AN32" s="366"/>
      <c r="AO32" s="366"/>
      <c r="AP32" s="366"/>
      <c r="AQ32" s="112" t="s">
        <v>586</v>
      </c>
      <c r="AR32" s="113"/>
      <c r="AS32" s="113"/>
      <c r="AT32" s="114"/>
      <c r="AU32" s="366" t="s">
        <v>574</v>
      </c>
      <c r="AV32" s="366"/>
      <c r="AW32" s="366"/>
      <c r="AX32" s="368"/>
    </row>
    <row r="33" spans="1:50" ht="23.25" customHeight="1">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595</v>
      </c>
      <c r="AC33" s="523"/>
      <c r="AD33" s="523"/>
      <c r="AE33" s="365">
        <v>34</v>
      </c>
      <c r="AF33" s="366"/>
      <c r="AG33" s="366"/>
      <c r="AH33" s="366"/>
      <c r="AI33" s="365">
        <v>40</v>
      </c>
      <c r="AJ33" s="366"/>
      <c r="AK33" s="366"/>
      <c r="AL33" s="366"/>
      <c r="AM33" s="365">
        <v>59</v>
      </c>
      <c r="AN33" s="366"/>
      <c r="AO33" s="366"/>
      <c r="AP33" s="366"/>
      <c r="AQ33" s="112" t="s">
        <v>650</v>
      </c>
      <c r="AR33" s="113"/>
      <c r="AS33" s="113"/>
      <c r="AT33" s="114"/>
      <c r="AU33" s="366" t="s">
        <v>584</v>
      </c>
      <c r="AV33" s="366"/>
      <c r="AW33" s="366"/>
      <c r="AX33" s="368"/>
    </row>
    <row r="34" spans="1:50" ht="23.25" customHeight="1">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100</v>
      </c>
      <c r="AF34" s="366"/>
      <c r="AG34" s="366"/>
      <c r="AH34" s="366"/>
      <c r="AI34" s="365">
        <v>100</v>
      </c>
      <c r="AJ34" s="366"/>
      <c r="AK34" s="366"/>
      <c r="AL34" s="366"/>
      <c r="AM34" s="365">
        <v>100</v>
      </c>
      <c r="AN34" s="366"/>
      <c r="AO34" s="366"/>
      <c r="AP34" s="366"/>
      <c r="AQ34" s="112" t="s">
        <v>586</v>
      </c>
      <c r="AR34" s="113"/>
      <c r="AS34" s="113"/>
      <c r="AT34" s="114"/>
      <c r="AU34" s="366" t="s">
        <v>574</v>
      </c>
      <c r="AV34" s="366"/>
      <c r="AW34" s="366"/>
      <c r="AX34" s="368"/>
    </row>
    <row r="35" spans="1:50" ht="23.25" customHeight="1">
      <c r="A35" s="898" t="s">
        <v>502</v>
      </c>
      <c r="B35" s="899"/>
      <c r="C35" s="899"/>
      <c r="D35" s="899"/>
      <c r="E35" s="899"/>
      <c r="F35" s="900"/>
      <c r="G35" s="904" t="s">
        <v>596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532</v>
      </c>
      <c r="AF37" s="370"/>
      <c r="AG37" s="370"/>
      <c r="AH37" s="371"/>
      <c r="AI37" s="369" t="s">
        <v>529</v>
      </c>
      <c r="AJ37" s="370"/>
      <c r="AK37" s="370"/>
      <c r="AL37" s="371"/>
      <c r="AM37" s="376" t="s">
        <v>524</v>
      </c>
      <c r="AN37" s="376"/>
      <c r="AO37" s="376"/>
      <c r="AP37" s="369"/>
      <c r="AQ37" s="268" t="s">
        <v>354</v>
      </c>
      <c r="AR37" s="269"/>
      <c r="AS37" s="269"/>
      <c r="AT37" s="270"/>
      <c r="AU37" s="382" t="s">
        <v>253</v>
      </c>
      <c r="AV37" s="382"/>
      <c r="AW37" s="382"/>
      <c r="AX37" s="383"/>
    </row>
    <row r="38" spans="1:50" ht="18.75" customHeight="1">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v>30</v>
      </c>
      <c r="AR38" s="137"/>
      <c r="AS38" s="138" t="s">
        <v>355</v>
      </c>
      <c r="AT38" s="173"/>
      <c r="AU38" s="272" t="s">
        <v>574</v>
      </c>
      <c r="AV38" s="272"/>
      <c r="AW38" s="380" t="s">
        <v>300</v>
      </c>
      <c r="AX38" s="381"/>
    </row>
    <row r="39" spans="1:50" ht="23.25" customHeight="1">
      <c r="A39" s="516"/>
      <c r="B39" s="514"/>
      <c r="C39" s="514"/>
      <c r="D39" s="514"/>
      <c r="E39" s="514"/>
      <c r="F39" s="515"/>
      <c r="G39" s="541" t="s">
        <v>597</v>
      </c>
      <c r="H39" s="542"/>
      <c r="I39" s="542"/>
      <c r="J39" s="542"/>
      <c r="K39" s="542"/>
      <c r="L39" s="542"/>
      <c r="M39" s="542"/>
      <c r="N39" s="542"/>
      <c r="O39" s="543"/>
      <c r="P39" s="162" t="s">
        <v>641</v>
      </c>
      <c r="Q39" s="162"/>
      <c r="R39" s="162"/>
      <c r="S39" s="162"/>
      <c r="T39" s="162"/>
      <c r="U39" s="162"/>
      <c r="V39" s="162"/>
      <c r="W39" s="162"/>
      <c r="X39" s="232"/>
      <c r="Y39" s="339" t="s">
        <v>12</v>
      </c>
      <c r="Z39" s="550"/>
      <c r="AA39" s="551"/>
      <c r="AB39" s="552" t="s">
        <v>598</v>
      </c>
      <c r="AC39" s="552"/>
      <c r="AD39" s="552"/>
      <c r="AE39" s="365">
        <v>29</v>
      </c>
      <c r="AF39" s="366"/>
      <c r="AG39" s="366"/>
      <c r="AH39" s="366"/>
      <c r="AI39" s="365">
        <v>32</v>
      </c>
      <c r="AJ39" s="366"/>
      <c r="AK39" s="366"/>
      <c r="AL39" s="366"/>
      <c r="AM39" s="365">
        <v>35</v>
      </c>
      <c r="AN39" s="366"/>
      <c r="AO39" s="366"/>
      <c r="AP39" s="366"/>
      <c r="AQ39" s="112" t="s">
        <v>574</v>
      </c>
      <c r="AR39" s="113"/>
      <c r="AS39" s="113"/>
      <c r="AT39" s="114"/>
      <c r="AU39" s="366" t="s">
        <v>574</v>
      </c>
      <c r="AV39" s="366"/>
      <c r="AW39" s="366"/>
      <c r="AX39" s="368"/>
    </row>
    <row r="40" spans="1:50" ht="23.25" customHeight="1">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598</v>
      </c>
      <c r="AC40" s="523"/>
      <c r="AD40" s="523"/>
      <c r="AE40" s="365">
        <v>28</v>
      </c>
      <c r="AF40" s="366"/>
      <c r="AG40" s="366"/>
      <c r="AH40" s="366"/>
      <c r="AI40" s="365">
        <v>32</v>
      </c>
      <c r="AJ40" s="366"/>
      <c r="AK40" s="366"/>
      <c r="AL40" s="366"/>
      <c r="AM40" s="365">
        <v>40</v>
      </c>
      <c r="AN40" s="366"/>
      <c r="AO40" s="366"/>
      <c r="AP40" s="366"/>
      <c r="AQ40" s="112">
        <v>40</v>
      </c>
      <c r="AR40" s="113"/>
      <c r="AS40" s="113"/>
      <c r="AT40" s="114"/>
      <c r="AU40" s="366" t="s">
        <v>584</v>
      </c>
      <c r="AV40" s="366"/>
      <c r="AW40" s="366"/>
      <c r="AX40" s="368"/>
    </row>
    <row r="41" spans="1:50" ht="23.25" customHeight="1">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v>104</v>
      </c>
      <c r="AF41" s="366"/>
      <c r="AG41" s="366"/>
      <c r="AH41" s="366"/>
      <c r="AI41" s="365">
        <v>100</v>
      </c>
      <c r="AJ41" s="366"/>
      <c r="AK41" s="366"/>
      <c r="AL41" s="366"/>
      <c r="AM41" s="365">
        <v>87.5</v>
      </c>
      <c r="AN41" s="366"/>
      <c r="AO41" s="366"/>
      <c r="AP41" s="366"/>
      <c r="AQ41" s="112" t="s">
        <v>574</v>
      </c>
      <c r="AR41" s="113"/>
      <c r="AS41" s="113"/>
      <c r="AT41" s="114"/>
      <c r="AU41" s="366" t="s">
        <v>574</v>
      </c>
      <c r="AV41" s="366"/>
      <c r="AW41" s="366"/>
      <c r="AX41" s="368"/>
    </row>
    <row r="42" spans="1:50" ht="23.25" customHeight="1">
      <c r="A42" s="898" t="s">
        <v>502</v>
      </c>
      <c r="B42" s="899"/>
      <c r="C42" s="899"/>
      <c r="D42" s="899"/>
      <c r="E42" s="899"/>
      <c r="F42" s="900"/>
      <c r="G42" s="904" t="s">
        <v>599</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532</v>
      </c>
      <c r="AF44" s="370"/>
      <c r="AG44" s="370"/>
      <c r="AH44" s="371"/>
      <c r="AI44" s="369" t="s">
        <v>529</v>
      </c>
      <c r="AJ44" s="370"/>
      <c r="AK44" s="370"/>
      <c r="AL44" s="371"/>
      <c r="AM44" s="376" t="s">
        <v>524</v>
      </c>
      <c r="AN44" s="376"/>
      <c r="AO44" s="376"/>
      <c r="AP44" s="369"/>
      <c r="AQ44" s="268" t="s">
        <v>354</v>
      </c>
      <c r="AR44" s="269"/>
      <c r="AS44" s="269"/>
      <c r="AT44" s="270"/>
      <c r="AU44" s="382" t="s">
        <v>253</v>
      </c>
      <c r="AV44" s="382"/>
      <c r="AW44" s="382"/>
      <c r="AX44" s="383"/>
    </row>
    <row r="45" spans="1:50" ht="18.75" hidden="1" customHeight="1">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t="s">
        <v>653</v>
      </c>
      <c r="AR45" s="137"/>
      <c r="AS45" s="138" t="s">
        <v>355</v>
      </c>
      <c r="AT45" s="173"/>
      <c r="AU45" s="272" t="s">
        <v>568</v>
      </c>
      <c r="AV45" s="272"/>
      <c r="AW45" s="380" t="s">
        <v>300</v>
      </c>
      <c r="AX45" s="381"/>
    </row>
    <row r="46" spans="1:50" ht="23.25" hidden="1" customHeight="1">
      <c r="A46" s="516"/>
      <c r="B46" s="514"/>
      <c r="C46" s="514"/>
      <c r="D46" s="514"/>
      <c r="E46" s="514"/>
      <c r="F46" s="515"/>
      <c r="G46" s="541" t="s">
        <v>658</v>
      </c>
      <c r="H46" s="542"/>
      <c r="I46" s="542"/>
      <c r="J46" s="542"/>
      <c r="K46" s="542"/>
      <c r="L46" s="542"/>
      <c r="M46" s="542"/>
      <c r="N46" s="542"/>
      <c r="O46" s="543"/>
      <c r="P46" s="162" t="s">
        <v>600</v>
      </c>
      <c r="Q46" s="162"/>
      <c r="R46" s="162"/>
      <c r="S46" s="162"/>
      <c r="T46" s="162"/>
      <c r="U46" s="162"/>
      <c r="V46" s="162"/>
      <c r="W46" s="162"/>
      <c r="X46" s="232"/>
      <c r="Y46" s="339" t="s">
        <v>12</v>
      </c>
      <c r="Z46" s="550"/>
      <c r="AA46" s="551"/>
      <c r="AB46" s="552" t="s">
        <v>493</v>
      </c>
      <c r="AC46" s="552"/>
      <c r="AD46" s="552"/>
      <c r="AE46" s="365">
        <v>7.6</v>
      </c>
      <c r="AF46" s="366"/>
      <c r="AG46" s="366"/>
      <c r="AH46" s="366"/>
      <c r="AI46" s="365" t="s">
        <v>568</v>
      </c>
      <c r="AJ46" s="366"/>
      <c r="AK46" s="366"/>
      <c r="AL46" s="366"/>
      <c r="AM46" s="365" t="s">
        <v>657</v>
      </c>
      <c r="AN46" s="366"/>
      <c r="AO46" s="366"/>
      <c r="AP46" s="366"/>
      <c r="AQ46" s="112" t="s">
        <v>568</v>
      </c>
      <c r="AR46" s="113"/>
      <c r="AS46" s="113"/>
      <c r="AT46" s="114"/>
      <c r="AU46" s="366" t="s">
        <v>568</v>
      </c>
      <c r="AV46" s="366"/>
      <c r="AW46" s="366"/>
      <c r="AX46" s="368"/>
    </row>
    <row r="47" spans="1:50" ht="23.25" hidden="1" customHeight="1">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t="s">
        <v>493</v>
      </c>
      <c r="AC47" s="523"/>
      <c r="AD47" s="523"/>
      <c r="AE47" s="365">
        <v>6.2</v>
      </c>
      <c r="AF47" s="366"/>
      <c r="AG47" s="366"/>
      <c r="AH47" s="366"/>
      <c r="AI47" s="365">
        <v>6.6</v>
      </c>
      <c r="AJ47" s="366"/>
      <c r="AK47" s="366"/>
      <c r="AL47" s="366"/>
      <c r="AM47" s="365" t="s">
        <v>657</v>
      </c>
      <c r="AN47" s="366"/>
      <c r="AO47" s="366"/>
      <c r="AP47" s="366"/>
      <c r="AQ47" s="112" t="s">
        <v>568</v>
      </c>
      <c r="AR47" s="113"/>
      <c r="AS47" s="113"/>
      <c r="AT47" s="114"/>
      <c r="AU47" s="366" t="s">
        <v>568</v>
      </c>
      <c r="AV47" s="366"/>
      <c r="AW47" s="366"/>
      <c r="AX47" s="368"/>
    </row>
    <row r="48" spans="1:50" ht="23.25" hidden="1" customHeight="1">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v>123</v>
      </c>
      <c r="AF48" s="366"/>
      <c r="AG48" s="366"/>
      <c r="AH48" s="366"/>
      <c r="AI48" s="365" t="s">
        <v>568</v>
      </c>
      <c r="AJ48" s="366"/>
      <c r="AK48" s="366"/>
      <c r="AL48" s="366"/>
      <c r="AM48" s="365" t="s">
        <v>657</v>
      </c>
      <c r="AN48" s="366"/>
      <c r="AO48" s="366"/>
      <c r="AP48" s="366"/>
      <c r="AQ48" s="112" t="s">
        <v>568</v>
      </c>
      <c r="AR48" s="113"/>
      <c r="AS48" s="113"/>
      <c r="AT48" s="114"/>
      <c r="AU48" s="366" t="s">
        <v>568</v>
      </c>
      <c r="AV48" s="366"/>
      <c r="AW48" s="366"/>
      <c r="AX48" s="368"/>
    </row>
    <row r="49" spans="1:50" ht="23.25" hidden="1" customHeight="1">
      <c r="A49" s="898" t="s">
        <v>502</v>
      </c>
      <c r="B49" s="899"/>
      <c r="C49" s="899"/>
      <c r="D49" s="899"/>
      <c r="E49" s="899"/>
      <c r="F49" s="900"/>
      <c r="G49" s="904" t="s">
        <v>659</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532</v>
      </c>
      <c r="AF51" s="370"/>
      <c r="AG51" s="370"/>
      <c r="AH51" s="371"/>
      <c r="AI51" s="369" t="s">
        <v>529</v>
      </c>
      <c r="AJ51" s="370"/>
      <c r="AK51" s="370"/>
      <c r="AL51" s="371"/>
      <c r="AM51" s="376" t="s">
        <v>525</v>
      </c>
      <c r="AN51" s="376"/>
      <c r="AO51" s="376"/>
      <c r="AP51" s="369"/>
      <c r="AQ51" s="268" t="s">
        <v>354</v>
      </c>
      <c r="AR51" s="269"/>
      <c r="AS51" s="269"/>
      <c r="AT51" s="270"/>
      <c r="AU51" s="378" t="s">
        <v>253</v>
      </c>
      <c r="AV51" s="378"/>
      <c r="AW51" s="378"/>
      <c r="AX51" s="379"/>
    </row>
    <row r="52" spans="1:50" ht="18.75" hidden="1" customHeight="1">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t="s">
        <v>650</v>
      </c>
      <c r="AR52" s="137"/>
      <c r="AS52" s="138" t="s">
        <v>355</v>
      </c>
      <c r="AT52" s="173"/>
      <c r="AU52" s="272" t="s">
        <v>568</v>
      </c>
      <c r="AV52" s="272"/>
      <c r="AW52" s="380" t="s">
        <v>300</v>
      </c>
      <c r="AX52" s="381"/>
    </row>
    <row r="53" spans="1:50" ht="23.25" hidden="1" customHeight="1">
      <c r="A53" s="516"/>
      <c r="B53" s="514"/>
      <c r="C53" s="514"/>
      <c r="D53" s="514"/>
      <c r="E53" s="514"/>
      <c r="F53" s="515"/>
      <c r="G53" s="541" t="s">
        <v>654</v>
      </c>
      <c r="H53" s="542"/>
      <c r="I53" s="542"/>
      <c r="J53" s="542"/>
      <c r="K53" s="542"/>
      <c r="L53" s="542"/>
      <c r="M53" s="542"/>
      <c r="N53" s="542"/>
      <c r="O53" s="543"/>
      <c r="P53" s="162" t="s">
        <v>601</v>
      </c>
      <c r="Q53" s="162"/>
      <c r="R53" s="162"/>
      <c r="S53" s="162"/>
      <c r="T53" s="162"/>
      <c r="U53" s="162"/>
      <c r="V53" s="162"/>
      <c r="W53" s="162"/>
      <c r="X53" s="232"/>
      <c r="Y53" s="339" t="s">
        <v>12</v>
      </c>
      <c r="Z53" s="550"/>
      <c r="AA53" s="551"/>
      <c r="AB53" s="552" t="s">
        <v>493</v>
      </c>
      <c r="AC53" s="552"/>
      <c r="AD53" s="552"/>
      <c r="AE53" s="365">
        <v>7.6</v>
      </c>
      <c r="AF53" s="366"/>
      <c r="AG53" s="366"/>
      <c r="AH53" s="366"/>
      <c r="AI53" s="365" t="s">
        <v>568</v>
      </c>
      <c r="AJ53" s="366"/>
      <c r="AK53" s="366"/>
      <c r="AL53" s="366"/>
      <c r="AM53" s="365" t="s">
        <v>662</v>
      </c>
      <c r="AN53" s="366"/>
      <c r="AO53" s="366"/>
      <c r="AP53" s="366"/>
      <c r="AQ53" s="112" t="s">
        <v>568</v>
      </c>
      <c r="AR53" s="113"/>
      <c r="AS53" s="113"/>
      <c r="AT53" s="114"/>
      <c r="AU53" s="366" t="s">
        <v>568</v>
      </c>
      <c r="AV53" s="366"/>
      <c r="AW53" s="366"/>
      <c r="AX53" s="368"/>
    </row>
    <row r="54" spans="1:50" ht="23.25" hidden="1" customHeight="1">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t="s">
        <v>493</v>
      </c>
      <c r="AC54" s="523"/>
      <c r="AD54" s="523"/>
      <c r="AE54" s="365">
        <v>6.2</v>
      </c>
      <c r="AF54" s="366"/>
      <c r="AG54" s="366"/>
      <c r="AH54" s="366"/>
      <c r="AI54" s="365">
        <v>6.6</v>
      </c>
      <c r="AJ54" s="366"/>
      <c r="AK54" s="366"/>
      <c r="AL54" s="366"/>
      <c r="AM54" s="365" t="s">
        <v>662</v>
      </c>
      <c r="AN54" s="366"/>
      <c r="AO54" s="366"/>
      <c r="AP54" s="366"/>
      <c r="AQ54" s="112" t="s">
        <v>568</v>
      </c>
      <c r="AR54" s="113"/>
      <c r="AS54" s="113"/>
      <c r="AT54" s="114"/>
      <c r="AU54" s="366" t="s">
        <v>568</v>
      </c>
      <c r="AV54" s="366"/>
      <c r="AW54" s="366"/>
      <c r="AX54" s="368"/>
    </row>
    <row r="55" spans="1:50" ht="23.25" hidden="1" customHeight="1">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v>115</v>
      </c>
      <c r="AF55" s="366"/>
      <c r="AG55" s="366"/>
      <c r="AH55" s="366"/>
      <c r="AI55" s="365" t="s">
        <v>568</v>
      </c>
      <c r="AJ55" s="366"/>
      <c r="AK55" s="366"/>
      <c r="AL55" s="366"/>
      <c r="AM55" s="365" t="s">
        <v>662</v>
      </c>
      <c r="AN55" s="366"/>
      <c r="AO55" s="366"/>
      <c r="AP55" s="366"/>
      <c r="AQ55" s="112" t="s">
        <v>568</v>
      </c>
      <c r="AR55" s="113"/>
      <c r="AS55" s="113"/>
      <c r="AT55" s="114"/>
      <c r="AU55" s="366" t="s">
        <v>568</v>
      </c>
      <c r="AV55" s="366"/>
      <c r="AW55" s="366"/>
      <c r="AX55" s="368"/>
    </row>
    <row r="56" spans="1:50" ht="23.25" hidden="1" customHeight="1">
      <c r="A56" s="898" t="s">
        <v>502</v>
      </c>
      <c r="B56" s="899"/>
      <c r="C56" s="899"/>
      <c r="D56" s="899"/>
      <c r="E56" s="899"/>
      <c r="F56" s="900"/>
      <c r="G56" s="904" t="s">
        <v>660</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19.5" hidden="1"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533</v>
      </c>
      <c r="AF58" s="370"/>
      <c r="AG58" s="370"/>
      <c r="AH58" s="371"/>
      <c r="AI58" s="369" t="s">
        <v>529</v>
      </c>
      <c r="AJ58" s="370"/>
      <c r="AK58" s="370"/>
      <c r="AL58" s="371"/>
      <c r="AM58" s="376" t="s">
        <v>524</v>
      </c>
      <c r="AN58" s="376"/>
      <c r="AO58" s="376"/>
      <c r="AP58" s="369"/>
      <c r="AQ58" s="268" t="s">
        <v>354</v>
      </c>
      <c r="AR58" s="269"/>
      <c r="AS58" s="269"/>
      <c r="AT58" s="270"/>
      <c r="AU58" s="378" t="s">
        <v>253</v>
      </c>
      <c r="AV58" s="378"/>
      <c r="AW58" s="378"/>
      <c r="AX58" s="379"/>
    </row>
    <row r="59" spans="1:50" ht="18.75" hidden="1" customHeight="1">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532</v>
      </c>
      <c r="AF65" s="370"/>
      <c r="AG65" s="370"/>
      <c r="AH65" s="371"/>
      <c r="AI65" s="369" t="s">
        <v>529</v>
      </c>
      <c r="AJ65" s="370"/>
      <c r="AK65" s="370"/>
      <c r="AL65" s="371"/>
      <c r="AM65" s="376" t="s">
        <v>524</v>
      </c>
      <c r="AN65" s="376"/>
      <c r="AO65" s="376"/>
      <c r="AP65" s="369"/>
      <c r="AQ65" s="868" t="s">
        <v>354</v>
      </c>
      <c r="AR65" s="864"/>
      <c r="AS65" s="864"/>
      <c r="AT65" s="865"/>
      <c r="AU65" s="977" t="s">
        <v>253</v>
      </c>
      <c r="AV65" s="977"/>
      <c r="AW65" s="977"/>
      <c r="AX65" s="978"/>
    </row>
    <row r="66" spans="1:50" ht="18.75" hidden="1" customHeight="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492</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492</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493</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491</v>
      </c>
      <c r="X70" s="945"/>
      <c r="Y70" s="950" t="s">
        <v>12</v>
      </c>
      <c r="Z70" s="950"/>
      <c r="AA70" s="951"/>
      <c r="AB70" s="952" t="s">
        <v>492</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492</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493</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532</v>
      </c>
      <c r="AF73" s="370"/>
      <c r="AG73" s="370"/>
      <c r="AH73" s="371"/>
      <c r="AI73" s="369" t="s">
        <v>529</v>
      </c>
      <c r="AJ73" s="370"/>
      <c r="AK73" s="370"/>
      <c r="AL73" s="371"/>
      <c r="AM73" s="376" t="s">
        <v>524</v>
      </c>
      <c r="AN73" s="376"/>
      <c r="AO73" s="376"/>
      <c r="AP73" s="369"/>
      <c r="AQ73" s="177" t="s">
        <v>354</v>
      </c>
      <c r="AR73" s="170"/>
      <c r="AS73" s="170"/>
      <c r="AT73" s="171"/>
      <c r="AU73" s="274" t="s">
        <v>253</v>
      </c>
      <c r="AV73" s="135"/>
      <c r="AW73" s="135"/>
      <c r="AX73" s="136"/>
    </row>
    <row r="74" spans="1:50" ht="18.75" hidden="1" customHeight="1">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c r="A78" s="912" t="s">
        <v>505</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5.75" customHeight="1" thickBot="1">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45" hidden="1" customHeight="1">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30.75" hidden="1" customHeight="1">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64.5" hidden="1" customHeight="1">
      <c r="A82" s="521"/>
      <c r="B82" s="850"/>
      <c r="C82" s="553"/>
      <c r="D82" s="553"/>
      <c r="E82" s="553"/>
      <c r="F82" s="554"/>
      <c r="G82" s="502" t="s">
        <v>602</v>
      </c>
      <c r="H82" s="502"/>
      <c r="I82" s="502"/>
      <c r="J82" s="502"/>
      <c r="K82" s="502"/>
      <c r="L82" s="502"/>
      <c r="M82" s="502"/>
      <c r="N82" s="502"/>
      <c r="O82" s="502"/>
      <c r="P82" s="502"/>
      <c r="Q82" s="502"/>
      <c r="R82" s="502"/>
      <c r="S82" s="502"/>
      <c r="T82" s="502"/>
      <c r="U82" s="502"/>
      <c r="V82" s="502"/>
      <c r="W82" s="502"/>
      <c r="X82" s="502"/>
      <c r="Y82" s="502"/>
      <c r="Z82" s="502"/>
      <c r="AA82" s="753"/>
      <c r="AB82" s="501" t="s">
        <v>568</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6.75" hidden="1" customHeight="1">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42.75" hidden="1" customHeight="1">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75.75" hidden="1" customHeight="1">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532</v>
      </c>
      <c r="AF85" s="370"/>
      <c r="AG85" s="370"/>
      <c r="AH85" s="371"/>
      <c r="AI85" s="369" t="s">
        <v>529</v>
      </c>
      <c r="AJ85" s="370"/>
      <c r="AK85" s="370"/>
      <c r="AL85" s="371"/>
      <c r="AM85" s="376" t="s">
        <v>524</v>
      </c>
      <c r="AN85" s="376"/>
      <c r="AO85" s="376"/>
      <c r="AP85" s="369"/>
      <c r="AQ85" s="177" t="s">
        <v>354</v>
      </c>
      <c r="AR85" s="170"/>
      <c r="AS85" s="170"/>
      <c r="AT85" s="171"/>
      <c r="AU85" s="374" t="s">
        <v>253</v>
      </c>
      <c r="AV85" s="374"/>
      <c r="AW85" s="374"/>
      <c r="AX85" s="375"/>
      <c r="AY85" s="10"/>
      <c r="AZ85" s="10"/>
      <c r="BA85" s="10"/>
      <c r="BB85" s="10"/>
      <c r="BC85" s="10"/>
    </row>
    <row r="86" spans="1:60" ht="63" hidden="1" customHeight="1">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v>30</v>
      </c>
      <c r="AR86" s="272"/>
      <c r="AS86" s="138" t="s">
        <v>355</v>
      </c>
      <c r="AT86" s="173"/>
      <c r="AU86" s="272" t="s">
        <v>568</v>
      </c>
      <c r="AV86" s="272"/>
      <c r="AW86" s="380" t="s">
        <v>300</v>
      </c>
      <c r="AX86" s="381"/>
      <c r="AY86" s="10"/>
      <c r="AZ86" s="10"/>
      <c r="BA86" s="10"/>
      <c r="BB86" s="10"/>
      <c r="BC86" s="10"/>
      <c r="BD86" s="10"/>
      <c r="BE86" s="10"/>
      <c r="BF86" s="10"/>
      <c r="BG86" s="10"/>
      <c r="BH86" s="10"/>
    </row>
    <row r="87" spans="1:60" ht="29.25" hidden="1" customHeight="1">
      <c r="A87" s="521"/>
      <c r="B87" s="553"/>
      <c r="C87" s="553"/>
      <c r="D87" s="553"/>
      <c r="E87" s="553"/>
      <c r="F87" s="554"/>
      <c r="G87" s="231" t="s">
        <v>568</v>
      </c>
      <c r="H87" s="162"/>
      <c r="I87" s="162"/>
      <c r="J87" s="162"/>
      <c r="K87" s="162"/>
      <c r="L87" s="162"/>
      <c r="M87" s="162"/>
      <c r="N87" s="162"/>
      <c r="O87" s="232"/>
      <c r="P87" s="162" t="s">
        <v>603</v>
      </c>
      <c r="Q87" s="800"/>
      <c r="R87" s="800"/>
      <c r="S87" s="800"/>
      <c r="T87" s="800"/>
      <c r="U87" s="800"/>
      <c r="V87" s="800"/>
      <c r="W87" s="800"/>
      <c r="X87" s="801"/>
      <c r="Y87" s="756" t="s">
        <v>62</v>
      </c>
      <c r="Z87" s="757"/>
      <c r="AA87" s="758"/>
      <c r="AB87" s="552" t="s">
        <v>604</v>
      </c>
      <c r="AC87" s="552"/>
      <c r="AD87" s="552"/>
      <c r="AE87" s="365">
        <v>9</v>
      </c>
      <c r="AF87" s="366"/>
      <c r="AG87" s="366"/>
      <c r="AH87" s="366"/>
      <c r="AI87" s="365">
        <v>10</v>
      </c>
      <c r="AJ87" s="366"/>
      <c r="AK87" s="366"/>
      <c r="AL87" s="366"/>
      <c r="AM87" s="365"/>
      <c r="AN87" s="366"/>
      <c r="AO87" s="366"/>
      <c r="AP87" s="366"/>
      <c r="AQ87" s="112" t="s">
        <v>568</v>
      </c>
      <c r="AR87" s="113"/>
      <c r="AS87" s="113"/>
      <c r="AT87" s="114"/>
      <c r="AU87" s="366" t="s">
        <v>568</v>
      </c>
      <c r="AV87" s="366"/>
      <c r="AW87" s="366"/>
      <c r="AX87" s="368"/>
    </row>
    <row r="88" spans="1:60" ht="48" hidden="1" customHeight="1">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t="s">
        <v>493</v>
      </c>
      <c r="AC88" s="523"/>
      <c r="AD88" s="523"/>
      <c r="AE88" s="365" t="s">
        <v>568</v>
      </c>
      <c r="AF88" s="366"/>
      <c r="AG88" s="366"/>
      <c r="AH88" s="366"/>
      <c r="AI88" s="365" t="s">
        <v>568</v>
      </c>
      <c r="AJ88" s="366"/>
      <c r="AK88" s="366"/>
      <c r="AL88" s="366"/>
      <c r="AM88" s="365" t="s">
        <v>650</v>
      </c>
      <c r="AN88" s="366"/>
      <c r="AO88" s="366"/>
      <c r="AP88" s="366"/>
      <c r="AQ88" s="112" t="s">
        <v>568</v>
      </c>
      <c r="AR88" s="113"/>
      <c r="AS88" s="113"/>
      <c r="AT88" s="114"/>
      <c r="AU88" s="366" t="s">
        <v>568</v>
      </c>
      <c r="AV88" s="366"/>
      <c r="AW88" s="366"/>
      <c r="AX88" s="368"/>
      <c r="AY88" s="10"/>
      <c r="AZ88" s="10"/>
      <c r="BA88" s="10"/>
      <c r="BB88" s="10"/>
      <c r="BC88" s="10"/>
    </row>
    <row r="89" spans="1:60" ht="29.25" hidden="1" customHeight="1">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t="s">
        <v>568</v>
      </c>
      <c r="AF89" s="366"/>
      <c r="AG89" s="366"/>
      <c r="AH89" s="366"/>
      <c r="AI89" s="365" t="s">
        <v>568</v>
      </c>
      <c r="AJ89" s="366"/>
      <c r="AK89" s="366"/>
      <c r="AL89" s="366"/>
      <c r="AM89" s="365" t="s">
        <v>651</v>
      </c>
      <c r="AN89" s="366"/>
      <c r="AO89" s="366"/>
      <c r="AP89" s="366"/>
      <c r="AQ89" s="112" t="s">
        <v>568</v>
      </c>
      <c r="AR89" s="113"/>
      <c r="AS89" s="113"/>
      <c r="AT89" s="114"/>
      <c r="AU89" s="366" t="s">
        <v>568</v>
      </c>
      <c r="AV89" s="366"/>
      <c r="AW89" s="366"/>
      <c r="AX89" s="368"/>
      <c r="AY89" s="10"/>
      <c r="AZ89" s="10"/>
      <c r="BA89" s="10"/>
      <c r="BB89" s="10"/>
      <c r="BC89" s="10"/>
      <c r="BD89" s="10"/>
      <c r="BE89" s="10"/>
      <c r="BF89" s="10"/>
      <c r="BG89" s="10"/>
      <c r="BH89" s="10"/>
    </row>
    <row r="90" spans="1:60" ht="54.75" hidden="1" customHeight="1">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532</v>
      </c>
      <c r="AF90" s="370"/>
      <c r="AG90" s="370"/>
      <c r="AH90" s="371"/>
      <c r="AI90" s="369" t="s">
        <v>529</v>
      </c>
      <c r="AJ90" s="370"/>
      <c r="AK90" s="370"/>
      <c r="AL90" s="371"/>
      <c r="AM90" s="376" t="s">
        <v>524</v>
      </c>
      <c r="AN90" s="376"/>
      <c r="AO90" s="376"/>
      <c r="AP90" s="369"/>
      <c r="AQ90" s="177" t="s">
        <v>354</v>
      </c>
      <c r="AR90" s="170"/>
      <c r="AS90" s="170"/>
      <c r="AT90" s="171"/>
      <c r="AU90" s="374" t="s">
        <v>253</v>
      </c>
      <c r="AV90" s="374"/>
      <c r="AW90" s="374"/>
      <c r="AX90" s="375"/>
    </row>
    <row r="91" spans="1:60" ht="44.25" hidden="1" customHeight="1">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v>30</v>
      </c>
      <c r="AR91" s="272"/>
      <c r="AS91" s="138" t="s">
        <v>355</v>
      </c>
      <c r="AT91" s="173"/>
      <c r="AU91" s="272" t="s">
        <v>568</v>
      </c>
      <c r="AV91" s="272"/>
      <c r="AW91" s="380" t="s">
        <v>300</v>
      </c>
      <c r="AX91" s="381"/>
      <c r="AY91" s="10"/>
      <c r="AZ91" s="10"/>
      <c r="BA91" s="10"/>
      <c r="BB91" s="10"/>
      <c r="BC91" s="10"/>
    </row>
    <row r="92" spans="1:60" ht="49.5" hidden="1" customHeight="1">
      <c r="A92" s="521"/>
      <c r="B92" s="553"/>
      <c r="C92" s="553"/>
      <c r="D92" s="553"/>
      <c r="E92" s="553"/>
      <c r="F92" s="554"/>
      <c r="G92" s="231" t="s">
        <v>568</v>
      </c>
      <c r="H92" s="162"/>
      <c r="I92" s="162"/>
      <c r="J92" s="162"/>
      <c r="K92" s="162"/>
      <c r="L92" s="162"/>
      <c r="M92" s="162"/>
      <c r="N92" s="162"/>
      <c r="O92" s="232"/>
      <c r="P92" s="162" t="s">
        <v>605</v>
      </c>
      <c r="Q92" s="800"/>
      <c r="R92" s="800"/>
      <c r="S92" s="800"/>
      <c r="T92" s="800"/>
      <c r="U92" s="800"/>
      <c r="V92" s="800"/>
      <c r="W92" s="800"/>
      <c r="X92" s="801"/>
      <c r="Y92" s="756" t="s">
        <v>62</v>
      </c>
      <c r="Z92" s="757"/>
      <c r="AA92" s="758"/>
      <c r="AB92" s="552" t="s">
        <v>604</v>
      </c>
      <c r="AC92" s="552"/>
      <c r="AD92" s="552"/>
      <c r="AE92" s="365">
        <v>1</v>
      </c>
      <c r="AF92" s="366"/>
      <c r="AG92" s="366"/>
      <c r="AH92" s="366"/>
      <c r="AI92" s="365">
        <v>1</v>
      </c>
      <c r="AJ92" s="366"/>
      <c r="AK92" s="366"/>
      <c r="AL92" s="366"/>
      <c r="AM92" s="365"/>
      <c r="AN92" s="366"/>
      <c r="AO92" s="366"/>
      <c r="AP92" s="366"/>
      <c r="AQ92" s="112" t="s">
        <v>568</v>
      </c>
      <c r="AR92" s="113"/>
      <c r="AS92" s="113"/>
      <c r="AT92" s="114"/>
      <c r="AU92" s="366" t="s">
        <v>568</v>
      </c>
      <c r="AV92" s="366"/>
      <c r="AW92" s="366"/>
      <c r="AX92" s="368"/>
      <c r="AY92" s="10"/>
      <c r="AZ92" s="10"/>
      <c r="BA92" s="10"/>
      <c r="BB92" s="10"/>
      <c r="BC92" s="10"/>
      <c r="BD92" s="10"/>
      <c r="BE92" s="10"/>
      <c r="BF92" s="10"/>
      <c r="BG92" s="10"/>
      <c r="BH92" s="10"/>
    </row>
    <row r="93" spans="1:60" ht="49.5" hidden="1" customHeight="1">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t="s">
        <v>568</v>
      </c>
      <c r="AC93" s="523"/>
      <c r="AD93" s="523"/>
      <c r="AE93" s="365" t="s">
        <v>568</v>
      </c>
      <c r="AF93" s="366"/>
      <c r="AG93" s="366"/>
      <c r="AH93" s="366"/>
      <c r="AI93" s="365" t="s">
        <v>568</v>
      </c>
      <c r="AJ93" s="366"/>
      <c r="AK93" s="366"/>
      <c r="AL93" s="366"/>
      <c r="AM93" s="365" t="s">
        <v>650</v>
      </c>
      <c r="AN93" s="366"/>
      <c r="AO93" s="366"/>
      <c r="AP93" s="366"/>
      <c r="AQ93" s="112" t="s">
        <v>568</v>
      </c>
      <c r="AR93" s="113"/>
      <c r="AS93" s="113"/>
      <c r="AT93" s="114"/>
      <c r="AU93" s="366" t="s">
        <v>568</v>
      </c>
      <c r="AV93" s="366"/>
      <c r="AW93" s="366"/>
      <c r="AX93" s="368"/>
    </row>
    <row r="94" spans="1:60" ht="51.75" hidden="1" customHeight="1" thickBot="1">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t="s">
        <v>568</v>
      </c>
      <c r="AF94" s="366"/>
      <c r="AG94" s="366"/>
      <c r="AH94" s="366"/>
      <c r="AI94" s="365" t="s">
        <v>568</v>
      </c>
      <c r="AJ94" s="366"/>
      <c r="AK94" s="366"/>
      <c r="AL94" s="366"/>
      <c r="AM94" s="365" t="s">
        <v>652</v>
      </c>
      <c r="AN94" s="366"/>
      <c r="AO94" s="366"/>
      <c r="AP94" s="366"/>
      <c r="AQ94" s="112" t="s">
        <v>568</v>
      </c>
      <c r="AR94" s="113"/>
      <c r="AS94" s="113"/>
      <c r="AT94" s="114"/>
      <c r="AU94" s="366" t="s">
        <v>568</v>
      </c>
      <c r="AV94" s="366"/>
      <c r="AW94" s="366"/>
      <c r="AX94" s="368"/>
      <c r="AY94" s="10"/>
      <c r="AZ94" s="10"/>
      <c r="BA94" s="10"/>
      <c r="BB94" s="10"/>
      <c r="BC94" s="10"/>
    </row>
    <row r="95" spans="1:60" ht="3" hidden="1" customHeight="1" thickBot="1">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532</v>
      </c>
      <c r="AF95" s="370"/>
      <c r="AG95" s="370"/>
      <c r="AH95" s="371"/>
      <c r="AI95" s="369" t="s">
        <v>529</v>
      </c>
      <c r="AJ95" s="370"/>
      <c r="AK95" s="370"/>
      <c r="AL95" s="371"/>
      <c r="AM95" s="376" t="s">
        <v>524</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42.75" hidden="1" customHeight="1" thickBot="1">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40.5" hidden="1" customHeight="1" thickBot="1">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6.75" hidden="1" customHeight="1" thickBot="1">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35.25" hidden="1" customHeight="1" thickBot="1">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532</v>
      </c>
      <c r="AF100" s="825"/>
      <c r="AG100" s="825"/>
      <c r="AH100" s="826"/>
      <c r="AI100" s="824" t="s">
        <v>529</v>
      </c>
      <c r="AJ100" s="825"/>
      <c r="AK100" s="825"/>
      <c r="AL100" s="826"/>
      <c r="AM100" s="824" t="s">
        <v>525</v>
      </c>
      <c r="AN100" s="825"/>
      <c r="AO100" s="825"/>
      <c r="AP100" s="826"/>
      <c r="AQ100" s="929" t="s">
        <v>518</v>
      </c>
      <c r="AR100" s="930"/>
      <c r="AS100" s="930"/>
      <c r="AT100" s="931"/>
      <c r="AU100" s="929" t="s">
        <v>515</v>
      </c>
      <c r="AV100" s="930"/>
      <c r="AW100" s="930"/>
      <c r="AX100" s="932"/>
    </row>
    <row r="101" spans="1:60" ht="23.25" customHeight="1">
      <c r="A101" s="492"/>
      <c r="B101" s="493"/>
      <c r="C101" s="493"/>
      <c r="D101" s="493"/>
      <c r="E101" s="493"/>
      <c r="F101" s="494"/>
      <c r="G101" s="162" t="s">
        <v>606</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607</v>
      </c>
      <c r="AC101" s="552"/>
      <c r="AD101" s="552"/>
      <c r="AE101" s="365">
        <v>323</v>
      </c>
      <c r="AF101" s="366"/>
      <c r="AG101" s="366"/>
      <c r="AH101" s="367"/>
      <c r="AI101" s="365">
        <v>342</v>
      </c>
      <c r="AJ101" s="366"/>
      <c r="AK101" s="366"/>
      <c r="AL101" s="367"/>
      <c r="AM101" s="365">
        <v>287</v>
      </c>
      <c r="AN101" s="366"/>
      <c r="AO101" s="366"/>
      <c r="AP101" s="367"/>
      <c r="AQ101" s="365" t="s">
        <v>642</v>
      </c>
      <c r="AR101" s="366"/>
      <c r="AS101" s="366"/>
      <c r="AT101" s="367"/>
      <c r="AU101" s="365" t="s">
        <v>568</v>
      </c>
      <c r="AV101" s="366"/>
      <c r="AW101" s="366"/>
      <c r="AX101" s="367"/>
    </row>
    <row r="102" spans="1:60" ht="24.75" customHeight="1">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607</v>
      </c>
      <c r="AC102" s="552"/>
      <c r="AD102" s="552"/>
      <c r="AE102" s="359">
        <v>457</v>
      </c>
      <c r="AF102" s="359"/>
      <c r="AG102" s="359"/>
      <c r="AH102" s="359"/>
      <c r="AI102" s="359">
        <v>420</v>
      </c>
      <c r="AJ102" s="359"/>
      <c r="AK102" s="359"/>
      <c r="AL102" s="359"/>
      <c r="AM102" s="359">
        <v>435</v>
      </c>
      <c r="AN102" s="359"/>
      <c r="AO102" s="359"/>
      <c r="AP102" s="359"/>
      <c r="AQ102" s="815">
        <v>435</v>
      </c>
      <c r="AR102" s="816"/>
      <c r="AS102" s="816"/>
      <c r="AT102" s="817"/>
      <c r="AU102" s="815">
        <v>435</v>
      </c>
      <c r="AV102" s="816"/>
      <c r="AW102" s="816"/>
      <c r="AX102" s="817"/>
    </row>
    <row r="103" spans="1:60" ht="24.75" hidden="1" customHeight="1">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532</v>
      </c>
      <c r="AF103" s="299"/>
      <c r="AG103" s="299"/>
      <c r="AH103" s="300"/>
      <c r="AI103" s="304" t="s">
        <v>529</v>
      </c>
      <c r="AJ103" s="299"/>
      <c r="AK103" s="299"/>
      <c r="AL103" s="300"/>
      <c r="AM103" s="304" t="s">
        <v>525</v>
      </c>
      <c r="AN103" s="299"/>
      <c r="AO103" s="299"/>
      <c r="AP103" s="300"/>
      <c r="AQ103" s="361" t="s">
        <v>518</v>
      </c>
      <c r="AR103" s="362"/>
      <c r="AS103" s="362"/>
      <c r="AT103" s="363"/>
      <c r="AU103" s="361" t="s">
        <v>515</v>
      </c>
      <c r="AV103" s="362"/>
      <c r="AW103" s="362"/>
      <c r="AX103" s="364"/>
    </row>
    <row r="104" spans="1:60" ht="24.75" hidden="1" customHeight="1">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532</v>
      </c>
      <c r="AF106" s="299"/>
      <c r="AG106" s="299"/>
      <c r="AH106" s="300"/>
      <c r="AI106" s="304" t="s">
        <v>529</v>
      </c>
      <c r="AJ106" s="299"/>
      <c r="AK106" s="299"/>
      <c r="AL106" s="300"/>
      <c r="AM106" s="304" t="s">
        <v>524</v>
      </c>
      <c r="AN106" s="299"/>
      <c r="AO106" s="299"/>
      <c r="AP106" s="300"/>
      <c r="AQ106" s="361" t="s">
        <v>518</v>
      </c>
      <c r="AR106" s="362"/>
      <c r="AS106" s="362"/>
      <c r="AT106" s="363"/>
      <c r="AU106" s="361" t="s">
        <v>515</v>
      </c>
      <c r="AV106" s="362"/>
      <c r="AW106" s="362"/>
      <c r="AX106" s="364"/>
    </row>
    <row r="107" spans="1:60" ht="23.25" hidden="1" customHeight="1">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532</v>
      </c>
      <c r="AF109" s="299"/>
      <c r="AG109" s="299"/>
      <c r="AH109" s="300"/>
      <c r="AI109" s="304" t="s">
        <v>529</v>
      </c>
      <c r="AJ109" s="299"/>
      <c r="AK109" s="299"/>
      <c r="AL109" s="300"/>
      <c r="AM109" s="304" t="s">
        <v>525</v>
      </c>
      <c r="AN109" s="299"/>
      <c r="AO109" s="299"/>
      <c r="AP109" s="300"/>
      <c r="AQ109" s="361" t="s">
        <v>518</v>
      </c>
      <c r="AR109" s="362"/>
      <c r="AS109" s="362"/>
      <c r="AT109" s="363"/>
      <c r="AU109" s="361" t="s">
        <v>515</v>
      </c>
      <c r="AV109" s="362"/>
      <c r="AW109" s="362"/>
      <c r="AX109" s="364"/>
    </row>
    <row r="110" spans="1:60" ht="23.25" hidden="1" customHeight="1">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532</v>
      </c>
      <c r="AF112" s="299"/>
      <c r="AG112" s="299"/>
      <c r="AH112" s="300"/>
      <c r="AI112" s="304" t="s">
        <v>529</v>
      </c>
      <c r="AJ112" s="299"/>
      <c r="AK112" s="299"/>
      <c r="AL112" s="300"/>
      <c r="AM112" s="304" t="s">
        <v>524</v>
      </c>
      <c r="AN112" s="299"/>
      <c r="AO112" s="299"/>
      <c r="AP112" s="300"/>
      <c r="AQ112" s="361" t="s">
        <v>518</v>
      </c>
      <c r="AR112" s="362"/>
      <c r="AS112" s="362"/>
      <c r="AT112" s="363"/>
      <c r="AU112" s="361" t="s">
        <v>515</v>
      </c>
      <c r="AV112" s="362"/>
      <c r="AW112" s="362"/>
      <c r="AX112" s="364"/>
    </row>
    <row r="113" spans="1:50" ht="23.25" hidden="1" customHeight="1">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9" hidden="1" customHeight="1">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532</v>
      </c>
      <c r="AF115" s="299"/>
      <c r="AG115" s="299"/>
      <c r="AH115" s="300"/>
      <c r="AI115" s="304" t="s">
        <v>529</v>
      </c>
      <c r="AJ115" s="299"/>
      <c r="AK115" s="299"/>
      <c r="AL115" s="300"/>
      <c r="AM115" s="304" t="s">
        <v>524</v>
      </c>
      <c r="AN115" s="299"/>
      <c r="AO115" s="299"/>
      <c r="AP115" s="300"/>
      <c r="AQ115" s="336" t="s">
        <v>519</v>
      </c>
      <c r="AR115" s="337"/>
      <c r="AS115" s="337"/>
      <c r="AT115" s="337"/>
      <c r="AU115" s="337"/>
      <c r="AV115" s="337"/>
      <c r="AW115" s="337"/>
      <c r="AX115" s="338"/>
    </row>
    <row r="116" spans="1:50" ht="23.25" customHeight="1">
      <c r="A116" s="293"/>
      <c r="B116" s="294"/>
      <c r="C116" s="294"/>
      <c r="D116" s="294"/>
      <c r="E116" s="294"/>
      <c r="F116" s="295"/>
      <c r="G116" s="352" t="s">
        <v>608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609</v>
      </c>
      <c r="AC116" s="302"/>
      <c r="AD116" s="303"/>
      <c r="AE116" s="359">
        <v>0.43</v>
      </c>
      <c r="AF116" s="359"/>
      <c r="AG116" s="359"/>
      <c r="AH116" s="359"/>
      <c r="AI116" s="359">
        <v>0.41810000000000003</v>
      </c>
      <c r="AJ116" s="359"/>
      <c r="AK116" s="359"/>
      <c r="AL116" s="359"/>
      <c r="AM116" s="359">
        <v>0.55049999999999999</v>
      </c>
      <c r="AN116" s="359"/>
      <c r="AO116" s="359"/>
      <c r="AP116" s="359"/>
      <c r="AQ116" s="365">
        <v>0.29654999999999998</v>
      </c>
      <c r="AR116" s="366"/>
      <c r="AS116" s="366"/>
      <c r="AT116" s="366"/>
      <c r="AU116" s="366"/>
      <c r="AV116" s="366"/>
      <c r="AW116" s="366"/>
      <c r="AX116" s="368"/>
    </row>
    <row r="117" spans="1:50" ht="46.5" customHeight="1">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610</v>
      </c>
      <c r="AC117" s="343"/>
      <c r="AD117" s="344"/>
      <c r="AE117" s="307" t="s">
        <v>611</v>
      </c>
      <c r="AF117" s="307"/>
      <c r="AG117" s="307"/>
      <c r="AH117" s="307"/>
      <c r="AI117" s="307" t="s">
        <v>612</v>
      </c>
      <c r="AJ117" s="307"/>
      <c r="AK117" s="307"/>
      <c r="AL117" s="307"/>
      <c r="AM117" s="307" t="s">
        <v>661</v>
      </c>
      <c r="AN117" s="307"/>
      <c r="AO117" s="307"/>
      <c r="AP117" s="307"/>
      <c r="AQ117" s="307" t="s">
        <v>655</v>
      </c>
      <c r="AR117" s="307"/>
      <c r="AS117" s="307"/>
      <c r="AT117" s="307"/>
      <c r="AU117" s="307"/>
      <c r="AV117" s="307"/>
      <c r="AW117" s="307"/>
      <c r="AX117" s="308"/>
    </row>
    <row r="118" spans="1:50" ht="1.5" customHeight="1" thickBo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532</v>
      </c>
      <c r="AF118" s="299"/>
      <c r="AG118" s="299"/>
      <c r="AH118" s="300"/>
      <c r="AI118" s="304" t="s">
        <v>529</v>
      </c>
      <c r="AJ118" s="299"/>
      <c r="AK118" s="299"/>
      <c r="AL118" s="300"/>
      <c r="AM118" s="304" t="s">
        <v>524</v>
      </c>
      <c r="AN118" s="299"/>
      <c r="AO118" s="299"/>
      <c r="AP118" s="300"/>
      <c r="AQ118" s="336" t="s">
        <v>519</v>
      </c>
      <c r="AR118" s="337"/>
      <c r="AS118" s="337"/>
      <c r="AT118" s="337"/>
      <c r="AU118" s="337"/>
      <c r="AV118" s="337"/>
      <c r="AW118" s="337"/>
      <c r="AX118" s="338"/>
    </row>
    <row r="119" spans="1:50" ht="23.25" hidden="1" customHeight="1" thickBot="1">
      <c r="A119" s="293"/>
      <c r="B119" s="294"/>
      <c r="C119" s="294"/>
      <c r="D119" s="294"/>
      <c r="E119" s="294"/>
      <c r="F119" s="295"/>
      <c r="G119" s="352" t="s">
        <v>613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614</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thickBo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532</v>
      </c>
      <c r="AF121" s="299"/>
      <c r="AG121" s="299"/>
      <c r="AH121" s="300"/>
      <c r="AI121" s="304" t="s">
        <v>529</v>
      </c>
      <c r="AJ121" s="299"/>
      <c r="AK121" s="299"/>
      <c r="AL121" s="300"/>
      <c r="AM121" s="304" t="s">
        <v>524</v>
      </c>
      <c r="AN121" s="299"/>
      <c r="AO121" s="299"/>
      <c r="AP121" s="300"/>
      <c r="AQ121" s="336" t="s">
        <v>519</v>
      </c>
      <c r="AR121" s="337"/>
      <c r="AS121" s="337"/>
      <c r="AT121" s="337"/>
      <c r="AU121" s="337"/>
      <c r="AV121" s="337"/>
      <c r="AW121" s="337"/>
      <c r="AX121" s="338"/>
    </row>
    <row r="122" spans="1:50" ht="6" hidden="1" customHeight="1" thickBot="1">
      <c r="A122" s="293"/>
      <c r="B122" s="294"/>
      <c r="C122" s="294"/>
      <c r="D122" s="294"/>
      <c r="E122" s="294"/>
      <c r="F122" s="295"/>
      <c r="G122" s="352" t="s">
        <v>613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thickBot="1">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615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thickBo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533</v>
      </c>
      <c r="AF124" s="299"/>
      <c r="AG124" s="299"/>
      <c r="AH124" s="300"/>
      <c r="AI124" s="304" t="s">
        <v>529</v>
      </c>
      <c r="AJ124" s="299"/>
      <c r="AK124" s="299"/>
      <c r="AL124" s="300"/>
      <c r="AM124" s="304" t="s">
        <v>524</v>
      </c>
      <c r="AN124" s="299"/>
      <c r="AO124" s="299"/>
      <c r="AP124" s="300"/>
      <c r="AQ124" s="336" t="s">
        <v>519</v>
      </c>
      <c r="AR124" s="337"/>
      <c r="AS124" s="337"/>
      <c r="AT124" s="337"/>
      <c r="AU124" s="337"/>
      <c r="AV124" s="337"/>
      <c r="AW124" s="337"/>
      <c r="AX124" s="338"/>
    </row>
    <row r="125" spans="1:50" ht="23.25" hidden="1" customHeight="1" thickBot="1">
      <c r="A125" s="293"/>
      <c r="B125" s="294"/>
      <c r="C125" s="294"/>
      <c r="D125" s="294"/>
      <c r="E125" s="294"/>
      <c r="F125" s="295"/>
      <c r="G125" s="352" t="s">
        <v>613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thickBot="1">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614</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thickBot="1">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532</v>
      </c>
      <c r="AF127" s="299"/>
      <c r="AG127" s="299"/>
      <c r="AH127" s="300"/>
      <c r="AI127" s="304" t="s">
        <v>529</v>
      </c>
      <c r="AJ127" s="299"/>
      <c r="AK127" s="299"/>
      <c r="AL127" s="300"/>
      <c r="AM127" s="304" t="s">
        <v>524</v>
      </c>
      <c r="AN127" s="299"/>
      <c r="AO127" s="299"/>
      <c r="AP127" s="300"/>
      <c r="AQ127" s="336" t="s">
        <v>519</v>
      </c>
      <c r="AR127" s="337"/>
      <c r="AS127" s="337"/>
      <c r="AT127" s="337"/>
      <c r="AU127" s="337"/>
      <c r="AV127" s="337"/>
      <c r="AW127" s="337"/>
      <c r="AX127" s="338"/>
    </row>
    <row r="128" spans="1:50" ht="23.25" hidden="1" customHeight="1" thickBot="1">
      <c r="A128" s="293"/>
      <c r="B128" s="294"/>
      <c r="C128" s="294"/>
      <c r="D128" s="294"/>
      <c r="E128" s="294"/>
      <c r="F128" s="295"/>
      <c r="G128" s="352" t="s">
        <v>613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614</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c r="A130" s="994" t="s">
        <v>562</v>
      </c>
      <c r="B130" s="992"/>
      <c r="C130" s="991" t="s">
        <v>358</v>
      </c>
      <c r="D130" s="992"/>
      <c r="E130" s="309" t="s">
        <v>387</v>
      </c>
      <c r="F130" s="310"/>
      <c r="G130" s="311" t="s">
        <v>637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995"/>
      <c r="B131" s="253"/>
      <c r="C131" s="252"/>
      <c r="D131" s="253"/>
      <c r="E131" s="239" t="s">
        <v>386</v>
      </c>
      <c r="F131" s="240"/>
      <c r="G131" s="236" t="s">
        <v>616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574</v>
      </c>
      <c r="AR133" s="272"/>
      <c r="AS133" s="138" t="s">
        <v>355</v>
      </c>
      <c r="AT133" s="173"/>
      <c r="AU133" s="137">
        <v>32</v>
      </c>
      <c r="AV133" s="137"/>
      <c r="AW133" s="138" t="s">
        <v>300</v>
      </c>
      <c r="AX133" s="139"/>
    </row>
    <row r="134" spans="1:50" ht="39.75" customHeight="1">
      <c r="A134" s="995"/>
      <c r="B134" s="253"/>
      <c r="C134" s="252"/>
      <c r="D134" s="253"/>
      <c r="E134" s="252"/>
      <c r="F134" s="315"/>
      <c r="G134" s="231" t="s">
        <v>617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607</v>
      </c>
      <c r="AC134" s="222"/>
      <c r="AD134" s="222"/>
      <c r="AE134" s="267">
        <v>239287</v>
      </c>
      <c r="AF134" s="113"/>
      <c r="AG134" s="113"/>
      <c r="AH134" s="113"/>
      <c r="AI134" s="267">
        <v>267042</v>
      </c>
      <c r="AJ134" s="113"/>
      <c r="AK134" s="113"/>
      <c r="AL134" s="113"/>
      <c r="AM134" s="267">
        <v>298980</v>
      </c>
      <c r="AN134" s="113"/>
      <c r="AO134" s="113"/>
      <c r="AP134" s="113"/>
      <c r="AQ134" s="267" t="s">
        <v>574</v>
      </c>
      <c r="AR134" s="113"/>
      <c r="AS134" s="113"/>
      <c r="AT134" s="113"/>
      <c r="AU134" s="267" t="s">
        <v>574</v>
      </c>
      <c r="AV134" s="113"/>
      <c r="AW134" s="113"/>
      <c r="AX134" s="223"/>
    </row>
    <row r="135" spans="1:50" ht="39.75" customHeight="1">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607</v>
      </c>
      <c r="AC135" s="134"/>
      <c r="AD135" s="134"/>
      <c r="AE135" s="267" t="s">
        <v>618</v>
      </c>
      <c r="AF135" s="113"/>
      <c r="AG135" s="113"/>
      <c r="AH135" s="113"/>
      <c r="AI135" s="267" t="s">
        <v>574</v>
      </c>
      <c r="AJ135" s="113"/>
      <c r="AK135" s="113"/>
      <c r="AL135" s="113"/>
      <c r="AM135" s="267" t="s">
        <v>649</v>
      </c>
      <c r="AN135" s="113"/>
      <c r="AO135" s="113"/>
      <c r="AP135" s="113"/>
      <c r="AQ135" s="267" t="s">
        <v>574</v>
      </c>
      <c r="AR135" s="113"/>
      <c r="AS135" s="113"/>
      <c r="AT135" s="113"/>
      <c r="AU135" s="267">
        <v>300000</v>
      </c>
      <c r="AV135" s="113"/>
      <c r="AW135" s="113"/>
      <c r="AX135" s="223"/>
    </row>
    <row r="136" spans="1:50" ht="18.75" customHeight="1">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customHeight="1">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568</v>
      </c>
      <c r="AR137" s="272"/>
      <c r="AS137" s="138" t="s">
        <v>355</v>
      </c>
      <c r="AT137" s="173"/>
      <c r="AU137" s="137">
        <v>32</v>
      </c>
      <c r="AV137" s="137"/>
      <c r="AW137" s="138" t="s">
        <v>300</v>
      </c>
      <c r="AX137" s="139"/>
    </row>
    <row r="138" spans="1:50" ht="39.75" customHeight="1">
      <c r="A138" s="995"/>
      <c r="B138" s="253"/>
      <c r="C138" s="252"/>
      <c r="D138" s="253"/>
      <c r="E138" s="252"/>
      <c r="F138" s="315"/>
      <c r="G138" s="231" t="s">
        <v>648</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604</v>
      </c>
      <c r="AC138" s="222"/>
      <c r="AD138" s="222"/>
      <c r="AE138" s="267">
        <v>96641</v>
      </c>
      <c r="AF138" s="113"/>
      <c r="AG138" s="113"/>
      <c r="AH138" s="113"/>
      <c r="AI138" s="267">
        <v>105301</v>
      </c>
      <c r="AJ138" s="113"/>
      <c r="AK138" s="113"/>
      <c r="AL138" s="113"/>
      <c r="AM138" s="267" t="s">
        <v>656</v>
      </c>
      <c r="AN138" s="113"/>
      <c r="AO138" s="113"/>
      <c r="AP138" s="113"/>
      <c r="AQ138" s="267" t="s">
        <v>568</v>
      </c>
      <c r="AR138" s="113"/>
      <c r="AS138" s="113"/>
      <c r="AT138" s="113"/>
      <c r="AU138" s="267" t="s">
        <v>568</v>
      </c>
      <c r="AV138" s="113"/>
      <c r="AW138" s="113"/>
      <c r="AX138" s="223"/>
    </row>
    <row r="139" spans="1:50" ht="39.75" customHeight="1">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604</v>
      </c>
      <c r="AC139" s="134"/>
      <c r="AD139" s="134"/>
      <c r="AE139" s="267" t="s">
        <v>568</v>
      </c>
      <c r="AF139" s="113"/>
      <c r="AG139" s="113"/>
      <c r="AH139" s="113"/>
      <c r="AI139" s="267" t="s">
        <v>568</v>
      </c>
      <c r="AJ139" s="113"/>
      <c r="AK139" s="113"/>
      <c r="AL139" s="113"/>
      <c r="AM139" s="267" t="s">
        <v>657</v>
      </c>
      <c r="AN139" s="113"/>
      <c r="AO139" s="113"/>
      <c r="AP139" s="113"/>
      <c r="AQ139" s="267" t="s">
        <v>568</v>
      </c>
      <c r="AR139" s="113"/>
      <c r="AS139" s="113"/>
      <c r="AT139" s="113"/>
      <c r="AU139" s="267">
        <v>120000</v>
      </c>
      <c r="AV139" s="113"/>
      <c r="AW139" s="113"/>
      <c r="AX139" s="223"/>
    </row>
    <row r="140" spans="1:50" ht="18.75" hidden="1" customHeight="1">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c r="A188" s="995"/>
      <c r="B188" s="253"/>
      <c r="C188" s="252"/>
      <c r="D188" s="253"/>
      <c r="E188" s="161" t="s">
        <v>619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c r="A430" s="995"/>
      <c r="B430" s="253"/>
      <c r="C430" s="250" t="s">
        <v>558</v>
      </c>
      <c r="D430" s="251"/>
      <c r="E430" s="239" t="s">
        <v>542</v>
      </c>
      <c r="F430" s="449"/>
      <c r="G430" s="241" t="s">
        <v>374</v>
      </c>
      <c r="H430" s="159"/>
      <c r="I430" s="159"/>
      <c r="J430" s="242" t="s">
        <v>574</v>
      </c>
      <c r="K430" s="243"/>
      <c r="L430" s="243"/>
      <c r="M430" s="243"/>
      <c r="N430" s="243"/>
      <c r="O430" s="243"/>
      <c r="P430" s="243"/>
      <c r="Q430" s="243"/>
      <c r="R430" s="243"/>
      <c r="S430" s="243"/>
      <c r="T430" s="244"/>
      <c r="U430" s="245" t="s">
        <v>574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customHeight="1">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c r="A433" s="995"/>
      <c r="B433" s="253"/>
      <c r="C433" s="252"/>
      <c r="D433" s="253"/>
      <c r="E433" s="167"/>
      <c r="F433" s="168"/>
      <c r="G433" s="231" t="s">
        <v>574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4"/>
      <c r="AI433" s="112"/>
      <c r="AJ433" s="113"/>
      <c r="AK433" s="113"/>
      <c r="AL433" s="113"/>
      <c r="AM433" s="112" t="s">
        <v>568</v>
      </c>
      <c r="AN433" s="113"/>
      <c r="AO433" s="113"/>
      <c r="AP433" s="114"/>
      <c r="AQ433" s="112"/>
      <c r="AR433" s="113"/>
      <c r="AS433" s="113"/>
      <c r="AT433" s="114"/>
      <c r="AU433" s="113"/>
      <c r="AV433" s="113"/>
      <c r="AW433" s="113"/>
      <c r="AX433" s="223"/>
    </row>
    <row r="434" spans="1:50" ht="23.25" customHeight="1">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t="s">
        <v>568</v>
      </c>
      <c r="AN434" s="113"/>
      <c r="AO434" s="113"/>
      <c r="AP434" s="114"/>
      <c r="AQ434" s="112"/>
      <c r="AR434" s="113"/>
      <c r="AS434" s="113"/>
      <c r="AT434" s="114"/>
      <c r="AU434" s="113"/>
      <c r="AV434" s="113"/>
      <c r="AW434" s="113"/>
      <c r="AX434" s="223"/>
    </row>
    <row r="435" spans="1:50" ht="23.25" customHeight="1">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t="s">
        <v>568</v>
      </c>
      <c r="AN435" s="113"/>
      <c r="AO435" s="113"/>
      <c r="AP435" s="114"/>
      <c r="AQ435" s="112"/>
      <c r="AR435" s="113"/>
      <c r="AS435" s="113"/>
      <c r="AT435" s="114"/>
      <c r="AU435" s="113"/>
      <c r="AV435" s="113"/>
      <c r="AW435" s="113"/>
      <c r="AX435" s="223"/>
    </row>
    <row r="436" spans="1:50" ht="18.75" hidden="1" customHeight="1">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customHeight="1">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574</v>
      </c>
      <c r="AF457" s="137"/>
      <c r="AG457" s="138" t="s">
        <v>355</v>
      </c>
      <c r="AH457" s="173"/>
      <c r="AI457" s="183"/>
      <c r="AJ457" s="183"/>
      <c r="AK457" s="183"/>
      <c r="AL457" s="178"/>
      <c r="AM457" s="183"/>
      <c r="AN457" s="183"/>
      <c r="AO457" s="183"/>
      <c r="AP457" s="178"/>
      <c r="AQ457" s="218" t="s">
        <v>574</v>
      </c>
      <c r="AR457" s="137"/>
      <c r="AS457" s="138" t="s">
        <v>355</v>
      </c>
      <c r="AT457" s="173"/>
      <c r="AU457" s="137" t="s">
        <v>574</v>
      </c>
      <c r="AV457" s="137"/>
      <c r="AW457" s="138" t="s">
        <v>300</v>
      </c>
      <c r="AX457" s="139"/>
    </row>
    <row r="458" spans="1:50" ht="23.25" customHeight="1">
      <c r="A458" s="995"/>
      <c r="B458" s="253"/>
      <c r="C458" s="252"/>
      <c r="D458" s="253"/>
      <c r="E458" s="167"/>
      <c r="F458" s="168"/>
      <c r="G458" s="231" t="s">
        <v>574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574</v>
      </c>
      <c r="AC458" s="134"/>
      <c r="AD458" s="134"/>
      <c r="AE458" s="112" t="s">
        <v>586</v>
      </c>
      <c r="AF458" s="113"/>
      <c r="AG458" s="113"/>
      <c r="AH458" s="113"/>
      <c r="AI458" s="112" t="s">
        <v>574</v>
      </c>
      <c r="AJ458" s="113"/>
      <c r="AK458" s="113"/>
      <c r="AL458" s="113"/>
      <c r="AM458" s="112" t="s">
        <v>568</v>
      </c>
      <c r="AN458" s="113"/>
      <c r="AO458" s="113"/>
      <c r="AP458" s="114"/>
      <c r="AQ458" s="112" t="s">
        <v>574</v>
      </c>
      <c r="AR458" s="113"/>
      <c r="AS458" s="113"/>
      <c r="AT458" s="114"/>
      <c r="AU458" s="113" t="s">
        <v>574</v>
      </c>
      <c r="AV458" s="113"/>
      <c r="AW458" s="113"/>
      <c r="AX458" s="223"/>
    </row>
    <row r="459" spans="1:50" ht="23.25" customHeight="1">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574</v>
      </c>
      <c r="AC459" s="222"/>
      <c r="AD459" s="222"/>
      <c r="AE459" s="112" t="s">
        <v>574</v>
      </c>
      <c r="AF459" s="113"/>
      <c r="AG459" s="113"/>
      <c r="AH459" s="114"/>
      <c r="AI459" s="112" t="s">
        <v>574</v>
      </c>
      <c r="AJ459" s="113"/>
      <c r="AK459" s="113"/>
      <c r="AL459" s="113"/>
      <c r="AM459" s="112" t="s">
        <v>568</v>
      </c>
      <c r="AN459" s="113"/>
      <c r="AO459" s="113"/>
      <c r="AP459" s="114"/>
      <c r="AQ459" s="112" t="s">
        <v>574</v>
      </c>
      <c r="AR459" s="113"/>
      <c r="AS459" s="113"/>
      <c r="AT459" s="114"/>
      <c r="AU459" s="113" t="s">
        <v>574</v>
      </c>
      <c r="AV459" s="113"/>
      <c r="AW459" s="113"/>
      <c r="AX459" s="223"/>
    </row>
    <row r="460" spans="1:50" ht="23.25" customHeight="1">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574</v>
      </c>
      <c r="AF460" s="113"/>
      <c r="AG460" s="113"/>
      <c r="AH460" s="114"/>
      <c r="AI460" s="112" t="s">
        <v>574</v>
      </c>
      <c r="AJ460" s="113"/>
      <c r="AK460" s="113"/>
      <c r="AL460" s="113"/>
      <c r="AM460" s="112" t="s">
        <v>568</v>
      </c>
      <c r="AN460" s="113"/>
      <c r="AO460" s="113"/>
      <c r="AP460" s="114"/>
      <c r="AQ460" s="112" t="s">
        <v>574</v>
      </c>
      <c r="AR460" s="113"/>
      <c r="AS460" s="113"/>
      <c r="AT460" s="114"/>
      <c r="AU460" s="113" t="s">
        <v>574</v>
      </c>
      <c r="AV460" s="113"/>
      <c r="AW460" s="113"/>
      <c r="AX460" s="223"/>
    </row>
    <row r="461" spans="1:50" ht="18.75" hidden="1" customHeight="1">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c r="A481" s="995"/>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c r="A482" s="995"/>
      <c r="B482" s="253"/>
      <c r="C482" s="252"/>
      <c r="D482" s="253"/>
      <c r="E482" s="161" t="s">
        <v>574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c r="A484" s="995"/>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c r="A535" s="995"/>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c r="A538" s="995"/>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c r="A589" s="995"/>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c r="A592" s="995"/>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c r="A643" s="995"/>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c r="A646" s="995"/>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c r="A697" s="995"/>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6.25" customHeight="1">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573</v>
      </c>
      <c r="AE702" s="897"/>
      <c r="AF702" s="897"/>
      <c r="AG702" s="886" t="s">
        <v>620</v>
      </c>
      <c r="AH702" s="887"/>
      <c r="AI702" s="887"/>
      <c r="AJ702" s="887"/>
      <c r="AK702" s="887"/>
      <c r="AL702" s="887"/>
      <c r="AM702" s="887"/>
      <c r="AN702" s="887"/>
      <c r="AO702" s="887"/>
      <c r="AP702" s="887"/>
      <c r="AQ702" s="887"/>
      <c r="AR702" s="887"/>
      <c r="AS702" s="887"/>
      <c r="AT702" s="887"/>
      <c r="AU702" s="887"/>
      <c r="AV702" s="887"/>
      <c r="AW702" s="887"/>
      <c r="AX702" s="888"/>
    </row>
    <row r="703" spans="1:50" ht="71.25" customHeight="1">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573</v>
      </c>
      <c r="AE703" s="156"/>
      <c r="AF703" s="156"/>
      <c r="AG703" s="665" t="s">
        <v>621</v>
      </c>
      <c r="AH703" s="666"/>
      <c r="AI703" s="666"/>
      <c r="AJ703" s="666"/>
      <c r="AK703" s="666"/>
      <c r="AL703" s="666"/>
      <c r="AM703" s="666"/>
      <c r="AN703" s="666"/>
      <c r="AO703" s="666"/>
      <c r="AP703" s="666"/>
      <c r="AQ703" s="666"/>
      <c r="AR703" s="666"/>
      <c r="AS703" s="666"/>
      <c r="AT703" s="666"/>
      <c r="AU703" s="666"/>
      <c r="AV703" s="666"/>
      <c r="AW703" s="666"/>
      <c r="AX703" s="667"/>
    </row>
    <row r="704" spans="1:50" ht="54.75" customHeight="1">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622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666</v>
      </c>
      <c r="AE705" s="734"/>
      <c r="AF705" s="734"/>
      <c r="AG705" s="161" t="s">
        <v>663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667</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667</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53.25" customHeight="1">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573</v>
      </c>
      <c r="AE708" s="669"/>
      <c r="AF708" s="669"/>
      <c r="AG708" s="527" t="s">
        <v>623</v>
      </c>
      <c r="AH708" s="528"/>
      <c r="AI708" s="528"/>
      <c r="AJ708" s="528"/>
      <c r="AK708" s="528"/>
      <c r="AL708" s="528"/>
      <c r="AM708" s="528"/>
      <c r="AN708" s="528"/>
      <c r="AO708" s="528"/>
      <c r="AP708" s="528"/>
      <c r="AQ708" s="528"/>
      <c r="AR708" s="528"/>
      <c r="AS708" s="528"/>
      <c r="AT708" s="528"/>
      <c r="AU708" s="528"/>
      <c r="AV708" s="528"/>
      <c r="AW708" s="528"/>
      <c r="AX708" s="529"/>
    </row>
    <row r="709" spans="1:50" ht="39" customHeight="1">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573</v>
      </c>
      <c r="AE709" s="156"/>
      <c r="AF709" s="156"/>
      <c r="AG709" s="665" t="s">
        <v>624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666</v>
      </c>
      <c r="AE710" s="156"/>
      <c r="AF710" s="156"/>
      <c r="AG710" s="665" t="s">
        <v>586</v>
      </c>
      <c r="AH710" s="666"/>
      <c r="AI710" s="666"/>
      <c r="AJ710" s="666"/>
      <c r="AK710" s="666"/>
      <c r="AL710" s="666"/>
      <c r="AM710" s="666"/>
      <c r="AN710" s="666"/>
      <c r="AO710" s="666"/>
      <c r="AP710" s="666"/>
      <c r="AQ710" s="666"/>
      <c r="AR710" s="666"/>
      <c r="AS710" s="666"/>
      <c r="AT710" s="666"/>
      <c r="AU710" s="666"/>
      <c r="AV710" s="666"/>
      <c r="AW710" s="666"/>
      <c r="AX710" s="667"/>
    </row>
    <row r="711" spans="1:50" ht="41.25" customHeight="1">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573</v>
      </c>
      <c r="AE711" s="156"/>
      <c r="AF711" s="156"/>
      <c r="AG711" s="665" t="s">
        <v>625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666</v>
      </c>
      <c r="AE712" s="587"/>
      <c r="AF712" s="587"/>
      <c r="AG712" s="595" t="s">
        <v>574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666</v>
      </c>
      <c r="AE713" s="156"/>
      <c r="AF713" s="157"/>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42" customHeight="1">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626</v>
      </c>
      <c r="AH714" s="691"/>
      <c r="AI714" s="691"/>
      <c r="AJ714" s="691"/>
      <c r="AK714" s="691"/>
      <c r="AL714" s="691"/>
      <c r="AM714" s="691"/>
      <c r="AN714" s="691"/>
      <c r="AO714" s="691"/>
      <c r="AP714" s="691"/>
      <c r="AQ714" s="691"/>
      <c r="AR714" s="691"/>
      <c r="AS714" s="691"/>
      <c r="AT714" s="691"/>
      <c r="AU714" s="691"/>
      <c r="AV714" s="691"/>
      <c r="AW714" s="691"/>
      <c r="AX714" s="692"/>
    </row>
    <row r="715" spans="1:50" ht="69" customHeight="1">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627</v>
      </c>
      <c r="AH715" s="528"/>
      <c r="AI715" s="528"/>
      <c r="AJ715" s="528"/>
      <c r="AK715" s="528"/>
      <c r="AL715" s="528"/>
      <c r="AM715" s="528"/>
      <c r="AN715" s="528"/>
      <c r="AO715" s="528"/>
      <c r="AP715" s="528"/>
      <c r="AQ715" s="528"/>
      <c r="AR715" s="528"/>
      <c r="AS715" s="528"/>
      <c r="AT715" s="528"/>
      <c r="AU715" s="528"/>
      <c r="AV715" s="528"/>
      <c r="AW715" s="528"/>
      <c r="AX715" s="529"/>
    </row>
    <row r="716" spans="1:50" ht="85.5" customHeight="1">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5" t="s">
        <v>664</v>
      </c>
      <c r="AH716" s="666"/>
      <c r="AI716" s="666"/>
      <c r="AJ716" s="666"/>
      <c r="AK716" s="666"/>
      <c r="AL716" s="666"/>
      <c r="AM716" s="666"/>
      <c r="AN716" s="666"/>
      <c r="AO716" s="666"/>
      <c r="AP716" s="666"/>
      <c r="AQ716" s="666"/>
      <c r="AR716" s="666"/>
      <c r="AS716" s="666"/>
      <c r="AT716" s="666"/>
      <c r="AU716" s="666"/>
      <c r="AV716" s="666"/>
      <c r="AW716" s="666"/>
      <c r="AX716" s="667"/>
    </row>
    <row r="717" spans="1:50" ht="66.75" customHeight="1">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573</v>
      </c>
      <c r="AE717" s="156"/>
      <c r="AF717" s="156"/>
      <c r="AG717" s="665" t="s">
        <v>665</v>
      </c>
      <c r="AH717" s="666"/>
      <c r="AI717" s="666"/>
      <c r="AJ717" s="666"/>
      <c r="AK717" s="666"/>
      <c r="AL717" s="666"/>
      <c r="AM717" s="666"/>
      <c r="AN717" s="666"/>
      <c r="AO717" s="666"/>
      <c r="AP717" s="666"/>
      <c r="AQ717" s="666"/>
      <c r="AR717" s="666"/>
      <c r="AS717" s="666"/>
      <c r="AT717" s="666"/>
      <c r="AU717" s="666"/>
      <c r="AV717" s="666"/>
      <c r="AW717" s="666"/>
      <c r="AX717" s="667"/>
    </row>
    <row r="718" spans="1:50" ht="64.5" customHeight="1">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573</v>
      </c>
      <c r="AE718" s="156"/>
      <c r="AF718" s="156"/>
      <c r="AG718" s="164" t="s">
        <v>628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666</v>
      </c>
      <c r="AE719" s="669"/>
      <c r="AF719" s="669"/>
      <c r="AG719" s="161" t="s">
        <v>629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c r="A726" s="622" t="s">
        <v>48</v>
      </c>
      <c r="B726" s="623"/>
      <c r="C726" s="444" t="s">
        <v>53</v>
      </c>
      <c r="D726" s="582"/>
      <c r="E726" s="582"/>
      <c r="F726" s="583"/>
      <c r="G726" s="798" t="s">
        <v>668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c r="A727" s="624"/>
      <c r="B727" s="625"/>
      <c r="C727" s="696" t="s">
        <v>57</v>
      </c>
      <c r="D727" s="697"/>
      <c r="E727" s="697"/>
      <c r="F727" s="698"/>
      <c r="G727" s="796" t="s">
        <v>669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c r="A735" s="612" t="s">
        <v>568</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4" t="s">
        <v>546</v>
      </c>
      <c r="B737" s="125"/>
      <c r="C737" s="125"/>
      <c r="D737" s="126"/>
      <c r="E737" s="123" t="s">
        <v>586</v>
      </c>
      <c r="F737" s="123"/>
      <c r="G737" s="123"/>
      <c r="H737" s="123"/>
      <c r="I737" s="123"/>
      <c r="J737" s="123"/>
      <c r="K737" s="123"/>
      <c r="L737" s="123"/>
      <c r="M737" s="123"/>
      <c r="N737" s="102" t="s">
        <v>539</v>
      </c>
      <c r="O737" s="102"/>
      <c r="P737" s="102"/>
      <c r="Q737" s="102"/>
      <c r="R737" s="123" t="s">
        <v>630</v>
      </c>
      <c r="S737" s="123"/>
      <c r="T737" s="123"/>
      <c r="U737" s="123"/>
      <c r="V737" s="123"/>
      <c r="W737" s="123"/>
      <c r="X737" s="123"/>
      <c r="Y737" s="123"/>
      <c r="Z737" s="123"/>
      <c r="AA737" s="102" t="s">
        <v>538</v>
      </c>
      <c r="AB737" s="102"/>
      <c r="AC737" s="102"/>
      <c r="AD737" s="102"/>
      <c r="AE737" s="123" t="s">
        <v>631</v>
      </c>
      <c r="AF737" s="123"/>
      <c r="AG737" s="123"/>
      <c r="AH737" s="123"/>
      <c r="AI737" s="123"/>
      <c r="AJ737" s="123"/>
      <c r="AK737" s="123"/>
      <c r="AL737" s="123"/>
      <c r="AM737" s="123"/>
      <c r="AN737" s="102" t="s">
        <v>537</v>
      </c>
      <c r="AO737" s="102"/>
      <c r="AP737" s="102"/>
      <c r="AQ737" s="102"/>
      <c r="AR737" s="103" t="s">
        <v>632</v>
      </c>
      <c r="AS737" s="104"/>
      <c r="AT737" s="104"/>
      <c r="AU737" s="104"/>
      <c r="AV737" s="104"/>
      <c r="AW737" s="104"/>
      <c r="AX737" s="105"/>
      <c r="AY737" s="89"/>
      <c r="AZ737" s="89"/>
    </row>
    <row r="738" spans="1:52" ht="24.75" customHeight="1">
      <c r="A738" s="124" t="s">
        <v>536</v>
      </c>
      <c r="B738" s="125"/>
      <c r="C738" s="125"/>
      <c r="D738" s="126"/>
      <c r="E738" s="123" t="s">
        <v>633</v>
      </c>
      <c r="F738" s="123"/>
      <c r="G738" s="123"/>
      <c r="H738" s="123"/>
      <c r="I738" s="123"/>
      <c r="J738" s="123"/>
      <c r="K738" s="123"/>
      <c r="L738" s="123"/>
      <c r="M738" s="123"/>
      <c r="N738" s="102" t="s">
        <v>535</v>
      </c>
      <c r="O738" s="102"/>
      <c r="P738" s="102"/>
      <c r="Q738" s="102"/>
      <c r="R738" s="123" t="s">
        <v>634</v>
      </c>
      <c r="S738" s="123"/>
      <c r="T738" s="123"/>
      <c r="U738" s="123"/>
      <c r="V738" s="123"/>
      <c r="W738" s="123"/>
      <c r="X738" s="123"/>
      <c r="Y738" s="123"/>
      <c r="Z738" s="123"/>
      <c r="AA738" s="102" t="s">
        <v>534</v>
      </c>
      <c r="AB738" s="102"/>
      <c r="AC738" s="102"/>
      <c r="AD738" s="102"/>
      <c r="AE738" s="123" t="s">
        <v>635</v>
      </c>
      <c r="AF738" s="123"/>
      <c r="AG738" s="123"/>
      <c r="AH738" s="123"/>
      <c r="AI738" s="123"/>
      <c r="AJ738" s="123"/>
      <c r="AK738" s="123"/>
      <c r="AL738" s="123"/>
      <c r="AM738" s="123"/>
      <c r="AN738" s="102" t="s">
        <v>530</v>
      </c>
      <c r="AO738" s="102"/>
      <c r="AP738" s="102"/>
      <c r="AQ738" s="102"/>
      <c r="AR738" s="103">
        <v>399</v>
      </c>
      <c r="AS738" s="104"/>
      <c r="AT738" s="104"/>
      <c r="AU738" s="104"/>
      <c r="AV738" s="104"/>
      <c r="AW738" s="104"/>
      <c r="AX738" s="105"/>
    </row>
    <row r="739" spans="1:52" ht="24.75" customHeight="1" thickBot="1">
      <c r="A739" s="127" t="s">
        <v>526</v>
      </c>
      <c r="B739" s="128"/>
      <c r="C739" s="128"/>
      <c r="D739" s="129"/>
      <c r="E739" s="130" t="s">
        <v>636</v>
      </c>
      <c r="F739" s="118"/>
      <c r="G739" s="118"/>
      <c r="H739" s="93" t="str">
        <f>IF(E739="", "", "(")</f>
        <v>(</v>
      </c>
      <c r="I739" s="118"/>
      <c r="J739" s="118"/>
      <c r="K739" s="93" t="str">
        <f>IF(OR(I739="　", I739=""), "", "-")</f>
        <v/>
      </c>
      <c r="L739" s="119">
        <v>403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3"/>
      <c r="B741" s="144"/>
      <c r="C741" s="144"/>
      <c r="D741" s="144"/>
      <c r="E741" s="144"/>
      <c r="F741" s="145"/>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5.75" customHeight="1" thickBot="1">
      <c r="A754" s="143"/>
      <c r="B754" s="144"/>
      <c r="C754" s="144"/>
      <c r="D754" s="144"/>
      <c r="E754" s="144"/>
      <c r="F754" s="145"/>
      <c r="G754" s="46"/>
      <c r="H754" s="47"/>
      <c r="I754" s="47"/>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47"/>
      <c r="AP754" s="47"/>
      <c r="AQ754" s="47"/>
      <c r="AR754" s="47"/>
      <c r="AS754" s="47"/>
      <c r="AT754" s="47"/>
      <c r="AU754" s="47"/>
      <c r="AV754" s="47"/>
      <c r="AW754" s="47"/>
      <c r="AX754" s="48"/>
    </row>
    <row r="755" spans="1:50" ht="12.75" hidden="1" customHeight="1" thickBot="1">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thickBot="1">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7.25" hidden="1" customHeight="1" thickBot="1">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508</v>
      </c>
      <c r="B779" s="762"/>
      <c r="C779" s="762"/>
      <c r="D779" s="762"/>
      <c r="E779" s="762"/>
      <c r="F779" s="763"/>
      <c r="G779" s="440" t="s">
        <v>482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8.25" customHeight="1">
      <c r="A781" s="557"/>
      <c r="B781" s="764"/>
      <c r="C781" s="764"/>
      <c r="D781" s="764"/>
      <c r="E781" s="764"/>
      <c r="F781" s="765"/>
      <c r="G781" s="450" t="s">
        <v>646</v>
      </c>
      <c r="H781" s="451"/>
      <c r="I781" s="451"/>
      <c r="J781" s="451"/>
      <c r="K781" s="452"/>
      <c r="L781" s="453" t="s">
        <v>647</v>
      </c>
      <c r="M781" s="454"/>
      <c r="N781" s="454"/>
      <c r="O781" s="454"/>
      <c r="P781" s="454"/>
      <c r="Q781" s="454"/>
      <c r="R781" s="454"/>
      <c r="S781" s="454"/>
      <c r="T781" s="454"/>
      <c r="U781" s="454"/>
      <c r="V781" s="454"/>
      <c r="W781" s="454"/>
      <c r="X781" s="455"/>
      <c r="Y781" s="456">
        <v>75</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15" customHeight="1">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75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2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489</v>
      </c>
      <c r="AI836" s="347"/>
      <c r="AJ836" s="347"/>
      <c r="AK836" s="347"/>
      <c r="AL836" s="347" t="s">
        <v>21</v>
      </c>
      <c r="AM836" s="347"/>
      <c r="AN836" s="347"/>
      <c r="AO836" s="427"/>
      <c r="AP836" s="428" t="s">
        <v>420</v>
      </c>
      <c r="AQ836" s="428"/>
      <c r="AR836" s="428"/>
      <c r="AS836" s="428"/>
      <c r="AT836" s="428"/>
      <c r="AU836" s="428"/>
      <c r="AV836" s="428"/>
      <c r="AW836" s="428"/>
      <c r="AX836" s="428"/>
    </row>
    <row r="837" spans="1:50" ht="300" customHeight="1">
      <c r="A837" s="405">
        <v>1</v>
      </c>
      <c r="B837" s="405">
        <v>1</v>
      </c>
      <c r="C837" s="425" t="s">
        <v>643</v>
      </c>
      <c r="D837" s="419"/>
      <c r="E837" s="419"/>
      <c r="F837" s="419"/>
      <c r="G837" s="419"/>
      <c r="H837" s="419"/>
      <c r="I837" s="419"/>
      <c r="J837" s="420">
        <v>1011105005122</v>
      </c>
      <c r="K837" s="421"/>
      <c r="L837" s="421"/>
      <c r="M837" s="421"/>
      <c r="N837" s="421"/>
      <c r="O837" s="421"/>
      <c r="P837" s="426" t="s">
        <v>644</v>
      </c>
      <c r="Q837" s="318"/>
      <c r="R837" s="318"/>
      <c r="S837" s="318"/>
      <c r="T837" s="318"/>
      <c r="U837" s="318"/>
      <c r="V837" s="318"/>
      <c r="W837" s="318"/>
      <c r="X837" s="318"/>
      <c r="Y837" s="319">
        <v>75</v>
      </c>
      <c r="Z837" s="320"/>
      <c r="AA837" s="320"/>
      <c r="AB837" s="321"/>
      <c r="AC837" s="329" t="s">
        <v>498</v>
      </c>
      <c r="AD837" s="424"/>
      <c r="AE837" s="424"/>
      <c r="AF837" s="424"/>
      <c r="AG837" s="424"/>
      <c r="AH837" s="422">
        <v>1</v>
      </c>
      <c r="AI837" s="423"/>
      <c r="AJ837" s="423"/>
      <c r="AK837" s="423"/>
      <c r="AL837" s="326">
        <v>100</v>
      </c>
      <c r="AM837" s="327"/>
      <c r="AN837" s="327"/>
      <c r="AO837" s="328"/>
      <c r="AP837" s="322" t="s">
        <v>645</v>
      </c>
      <c r="AQ837" s="322"/>
      <c r="AR837" s="322"/>
      <c r="AS837" s="322"/>
      <c r="AT837" s="322"/>
      <c r="AU837" s="322"/>
      <c r="AV837" s="322"/>
      <c r="AW837" s="322"/>
      <c r="AX837" s="322"/>
    </row>
    <row r="838" spans="1:50" ht="25.5" hidden="1" customHeight="1">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25.5" hidden="1" customHeight="1">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25.5" hidden="1" customHeight="1">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25.5" hidden="1" customHeight="1">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5.5" hidden="1" customHeight="1">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5.5" hidden="1" customHeight="1">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5.5" hidden="1" customHeight="1">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5.5" hidden="1" customHeight="1">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5.5" hidden="1" customHeight="1">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5.5" hidden="1" customHeight="1">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5.5" hidden="1" customHeight="1">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5.5" hidden="1" customHeight="1">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5.5" hidden="1" customHeight="1">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5.5" hidden="1" customHeight="1">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5.5" hidden="1" customHeight="1">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25.5" hidden="1" customHeight="1">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5.5" hidden="1" customHeight="1">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5.5" hidden="1" customHeight="1">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5.5" hidden="1" customHeight="1">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5.5" hidden="1" customHeight="1">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5.5" hidden="1" customHeight="1">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25.5" hidden="1" customHeight="1">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25.5" hidden="1" customHeight="1">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25.5" hidden="1" customHeight="1">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25.5" hidden="1" customHeight="1">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5.5" hidden="1" customHeight="1">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5.5" hidden="1" customHeight="1">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5.5" hidden="1" customHeight="1">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5.5" hidden="1" customHeight="1">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5.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5.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5.5" hidden="1" customHeight="1">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489</v>
      </c>
      <c r="AI869" s="347"/>
      <c r="AJ869" s="347"/>
      <c r="AK869" s="347"/>
      <c r="AL869" s="347" t="s">
        <v>21</v>
      </c>
      <c r="AM869" s="347"/>
      <c r="AN869" s="347"/>
      <c r="AO869" s="427"/>
      <c r="AP869" s="428" t="s">
        <v>420</v>
      </c>
      <c r="AQ869" s="428"/>
      <c r="AR869" s="428"/>
      <c r="AS869" s="428"/>
      <c r="AT869" s="428"/>
      <c r="AU869" s="428"/>
      <c r="AV869" s="428"/>
      <c r="AW869" s="428"/>
      <c r="AX869" s="428"/>
    </row>
    <row r="870" spans="1:50" ht="25.5" hidden="1" customHeight="1">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25.5" hidden="1" customHeight="1">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25.5" hidden="1" customHeight="1">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25.5" hidden="1" customHeight="1">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25.5" hidden="1" customHeight="1">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5.5" hidden="1" customHeight="1">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5.5" hidden="1" customHeight="1">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5.5" hidden="1" customHeight="1">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5.5" hidden="1" customHeight="1">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5.5" hidden="1" customHeight="1">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5.5" hidden="1" customHeight="1">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5.5" hidden="1" customHeight="1">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5.5" hidden="1" customHeight="1">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5.5" hidden="1" customHeight="1">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5.5" hidden="1" customHeight="1">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5.5" hidden="1" customHeight="1">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25.5" hidden="1" customHeight="1">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5.5" hidden="1" customHeight="1">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5.5" hidden="1" customHeight="1">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5.5" hidden="1" customHeight="1">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5.5" hidden="1" customHeight="1">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5.5" hidden="1" customHeight="1">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25.5" hidden="1" customHeight="1">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25.5" hidden="1" customHeight="1">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25.5" hidden="1" customHeight="1">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25.5" hidden="1" customHeight="1">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5.5" hidden="1" customHeight="1">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5.5" hidden="1" customHeight="1">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5.5" hidden="1" customHeight="1">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5.5" hidden="1" customHeight="1">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5.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5.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5.5" hidden="1" customHeight="1">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489</v>
      </c>
      <c r="AI902" s="347"/>
      <c r="AJ902" s="347"/>
      <c r="AK902" s="347"/>
      <c r="AL902" s="347" t="s">
        <v>21</v>
      </c>
      <c r="AM902" s="347"/>
      <c r="AN902" s="347"/>
      <c r="AO902" s="427"/>
      <c r="AP902" s="428" t="s">
        <v>420</v>
      </c>
      <c r="AQ902" s="428"/>
      <c r="AR902" s="428"/>
      <c r="AS902" s="428"/>
      <c r="AT902" s="428"/>
      <c r="AU902" s="428"/>
      <c r="AV902" s="428"/>
      <c r="AW902" s="428"/>
      <c r="AX902" s="428"/>
    </row>
    <row r="903" spans="1:50" ht="25.5" hidden="1" customHeight="1">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25.5" hidden="1" customHeight="1">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25.5" hidden="1" customHeight="1">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25.5" hidden="1" customHeight="1">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25.5" hidden="1" customHeight="1">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5.5" hidden="1" customHeight="1">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5.5" hidden="1" customHeight="1">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5.5" hidden="1" customHeight="1">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5.5" hidden="1" customHeight="1">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5.5" hidden="1" customHeight="1">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5.5" hidden="1" customHeight="1">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5.5" hidden="1" customHeight="1">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5.5" hidden="1" customHeight="1">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5.5" hidden="1" customHeight="1">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5.5" hidden="1" customHeight="1">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5.5" hidden="1" customHeight="1">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25.5" hidden="1" customHeight="1">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5.5" hidden="1" customHeight="1">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5.5" hidden="1" customHeight="1">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5.5" hidden="1" customHeight="1">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5.5" hidden="1" customHeight="1">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5.5" hidden="1" customHeight="1">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25.5" hidden="1" customHeight="1">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25.5" hidden="1" customHeight="1">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25.5" hidden="1" customHeight="1">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25.5" hidden="1" customHeight="1">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5.5" hidden="1" customHeight="1">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5.5" hidden="1" customHeight="1">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5.5" hidden="1" customHeight="1">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5.5" hidden="1" customHeight="1">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5.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5.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5.5" hidden="1" customHeight="1">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489</v>
      </c>
      <c r="AI935" s="347"/>
      <c r="AJ935" s="347"/>
      <c r="AK935" s="347"/>
      <c r="AL935" s="347" t="s">
        <v>21</v>
      </c>
      <c r="AM935" s="347"/>
      <c r="AN935" s="347"/>
      <c r="AO935" s="427"/>
      <c r="AP935" s="428" t="s">
        <v>420</v>
      </c>
      <c r="AQ935" s="428"/>
      <c r="AR935" s="428"/>
      <c r="AS935" s="428"/>
      <c r="AT935" s="428"/>
      <c r="AU935" s="428"/>
      <c r="AV935" s="428"/>
      <c r="AW935" s="428"/>
      <c r="AX935" s="428"/>
    </row>
    <row r="936" spans="1:50" ht="25.5" hidden="1" customHeight="1">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25.5" hidden="1" customHeight="1">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25.5" hidden="1" customHeight="1">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25.5" hidden="1" customHeight="1">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25.5" hidden="1" customHeight="1">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5.5" hidden="1" customHeight="1">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5.5" hidden="1" customHeight="1">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5.5" hidden="1" customHeight="1">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5.5" hidden="1" customHeight="1">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5.5" hidden="1" customHeight="1">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5.5" hidden="1" customHeight="1">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5.5" hidden="1" customHeight="1">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5.5" hidden="1" customHeight="1">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5.5" hidden="1" customHeight="1">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5.5" hidden="1" customHeight="1">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5.5" hidden="1" customHeight="1">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25.5" hidden="1" customHeight="1">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5.5" hidden="1" customHeight="1">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5.5" hidden="1" customHeight="1">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5.5" hidden="1" customHeight="1">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5.5" hidden="1" customHeight="1">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5.5" hidden="1" customHeight="1">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25.5" hidden="1" customHeight="1">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25.5" hidden="1" customHeight="1">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25.5" hidden="1" customHeight="1">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25.5" hidden="1" customHeight="1">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5.5" hidden="1" customHeight="1">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5.5" hidden="1" customHeight="1">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5.5" hidden="1" customHeight="1">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5.5" hidden="1" customHeight="1">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5.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5.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5.5" hidden="1" customHeight="1">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489</v>
      </c>
      <c r="AI968" s="347"/>
      <c r="AJ968" s="347"/>
      <c r="AK968" s="347"/>
      <c r="AL968" s="347" t="s">
        <v>21</v>
      </c>
      <c r="AM968" s="347"/>
      <c r="AN968" s="347"/>
      <c r="AO968" s="427"/>
      <c r="AP968" s="428" t="s">
        <v>420</v>
      </c>
      <c r="AQ968" s="428"/>
      <c r="AR968" s="428"/>
      <c r="AS968" s="428"/>
      <c r="AT968" s="428"/>
      <c r="AU968" s="428"/>
      <c r="AV968" s="428"/>
      <c r="AW968" s="428"/>
      <c r="AX968" s="428"/>
    </row>
    <row r="969" spans="1:50" ht="25.5" hidden="1" customHeight="1">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25.5" hidden="1" customHeight="1">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25.5" hidden="1" customHeight="1">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25.5" hidden="1" customHeight="1">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25.5" hidden="1" customHeight="1">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5.5" hidden="1" customHeight="1">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5.5" hidden="1" customHeight="1">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5.5" hidden="1" customHeight="1">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5.5" hidden="1" customHeight="1">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5.5" hidden="1" customHeight="1">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5.5" hidden="1" customHeight="1">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5.5" hidden="1" customHeight="1">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5.5" hidden="1" customHeight="1">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5.5" hidden="1" customHeight="1">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5.5" hidden="1" customHeight="1">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5.5" hidden="1" customHeight="1">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25.5" hidden="1" customHeight="1">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5.5" hidden="1" customHeight="1">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5.5" hidden="1" customHeight="1">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5.5" hidden="1" customHeight="1">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5.5" hidden="1" customHeight="1">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5.5" hidden="1" customHeight="1">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25.5" hidden="1" customHeight="1">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25.5" hidden="1" customHeight="1">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25.5" hidden="1" customHeight="1">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25.5" hidden="1" customHeight="1">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5.5" hidden="1" customHeight="1">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5.5" hidden="1" customHeight="1">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5.5" hidden="1" customHeight="1">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5.5" hidden="1" customHeight="1">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5.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5.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5.5" hidden="1" customHeight="1">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489</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25.5" hidden="1" customHeight="1">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25.5" hidden="1" customHeight="1">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25.5" hidden="1" customHeight="1">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5.5" hidden="1" customHeight="1">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5.5" hidden="1" customHeight="1">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5.5" hidden="1" customHeight="1">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5.5" hidden="1" customHeight="1">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5.5" hidden="1" customHeight="1">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5.5" hidden="1" customHeight="1">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5.5" hidden="1" customHeight="1">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5.5" hidden="1" customHeight="1">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5.5" hidden="1" customHeight="1">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5.5" hidden="1" customHeight="1">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5.5" hidden="1" customHeight="1">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5.5" hidden="1" customHeight="1">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5.5" hidden="1" customHeight="1">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25.5" hidden="1" customHeight="1">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5.5" hidden="1" customHeight="1">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5.5" hidden="1" customHeight="1">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5.5" hidden="1" customHeight="1">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5.5" hidden="1" customHeight="1">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5.5" hidden="1" customHeight="1">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25.5" hidden="1" customHeight="1">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25.5" hidden="1" customHeight="1">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25.5" hidden="1" customHeight="1">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25.5" hidden="1" customHeight="1">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5.5" hidden="1" customHeight="1">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5.5" hidden="1" customHeight="1">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5.5" hidden="1" customHeight="1">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5.5" hidden="1" customHeight="1">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5.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5.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5.5" hidden="1" customHeight="1">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489</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25.5" hidden="1" customHeight="1">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25.5" hidden="1" customHeight="1">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25.5" hidden="1" customHeight="1">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5.5" hidden="1" customHeight="1">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5.5" hidden="1" customHeight="1">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5.5" hidden="1" customHeight="1">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5.5" hidden="1" customHeight="1">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5.5" hidden="1" customHeight="1">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5.5" hidden="1" customHeight="1">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5.5" hidden="1" customHeight="1">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5.5" hidden="1" customHeight="1">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5.5" hidden="1" customHeight="1">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5.5" hidden="1" customHeight="1">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5.5" hidden="1" customHeight="1">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5.5" hidden="1" customHeight="1">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5.5" hidden="1" customHeight="1">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25.5" hidden="1" customHeight="1">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5.5" hidden="1" customHeight="1">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5.5" hidden="1" customHeight="1">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5.5" hidden="1" customHeight="1">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5.5" hidden="1" customHeight="1">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5.5" hidden="1" customHeight="1">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25.5" hidden="1" customHeight="1">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25.5" hidden="1" customHeight="1">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25.5" hidden="1" customHeight="1">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25.5" hidden="1" customHeight="1">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5.5" hidden="1" customHeight="1">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5.5" hidden="1" customHeight="1">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5.5" hidden="1" customHeight="1">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5.5" hidden="1" customHeight="1">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5.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5.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5.5" hidden="1" customHeight="1">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489</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25.5" hidden="1" customHeight="1">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25.5" hidden="1" customHeight="1">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25.5" hidden="1" customHeight="1">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5.5" hidden="1" customHeight="1">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5.5" hidden="1" customHeight="1">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5.5" hidden="1" customHeight="1">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5.5" hidden="1" customHeight="1">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5.5" hidden="1" customHeight="1">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5.5" hidden="1" customHeight="1">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5.5" hidden="1" customHeight="1">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5.5" hidden="1" customHeight="1">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5.5" hidden="1" customHeight="1">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5.5" hidden="1" customHeight="1">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5.5" hidden="1" customHeight="1">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5.5" hidden="1" customHeight="1">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5.5" hidden="1" customHeight="1">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25.5" hidden="1" customHeight="1">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5.5" hidden="1" customHeight="1">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5.5" hidden="1" customHeight="1">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5.5" hidden="1" customHeight="1">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5.5" hidden="1" customHeight="1">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5.5" hidden="1" customHeight="1">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25.5" hidden="1" customHeight="1">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25.5" hidden="1" customHeight="1">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25.5" hidden="1" customHeight="1">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25.5" hidden="1" customHeight="1">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5.5" hidden="1" customHeight="1">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5.5" hidden="1" customHeight="1">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5.5" hidden="1" customHeight="1">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5.5" hidden="1" customHeight="1">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5.5" customHeight="1">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5.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c r="A1102" s="405">
        <v>1</v>
      </c>
      <c r="B1102" s="405">
        <v>1</v>
      </c>
      <c r="C1102" s="894"/>
      <c r="D1102" s="894"/>
      <c r="E1102" s="262" t="s">
        <v>569</v>
      </c>
      <c r="F1102" s="893"/>
      <c r="G1102" s="893"/>
      <c r="H1102" s="893"/>
      <c r="I1102" s="893"/>
      <c r="J1102" s="420" t="s">
        <v>570</v>
      </c>
      <c r="K1102" s="421"/>
      <c r="L1102" s="421"/>
      <c r="M1102" s="421"/>
      <c r="N1102" s="421"/>
      <c r="O1102" s="421"/>
      <c r="P1102" s="426"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5:AJ17 P13:AX13 AR15:AX15">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72:AO899">
    <cfRule type="expression" dxfId="1961" priority="2075">
      <formula>IF(AND(AL872&gt;=0, RIGHT(TEXT(AL872,"0.#"),1)&lt;&gt;"."),TRUE,FALSE)</formula>
    </cfRule>
    <cfRule type="expression" dxfId="1960" priority="2076">
      <formula>IF(AND(AL872&gt;=0, RIGHT(TEXT(AL872,"0.#"),1)="."),TRUE,FALSE)</formula>
    </cfRule>
    <cfRule type="expression" dxfId="1959" priority="2077">
      <formula>IF(AND(AL872&lt;0, RIGHT(TEXT(AL872,"0.#"),1)&lt;&gt;"."),TRUE,FALSE)</formula>
    </cfRule>
    <cfRule type="expression" dxfId="1958" priority="2078">
      <formula>IF(AND(AL872&lt;0, RIGHT(TEXT(AL872,"0.#"),1)="."),TRUE,FALSE)</formula>
    </cfRule>
  </conditionalFormatting>
  <conditionalFormatting sqref="AL870:AO871">
    <cfRule type="expression" dxfId="1957" priority="2069">
      <formula>IF(AND(AL870&gt;=0, RIGHT(TEXT(AL870,"0.#"),1)&lt;&gt;"."),TRUE,FALSE)</formula>
    </cfRule>
    <cfRule type="expression" dxfId="1956" priority="2070">
      <formula>IF(AND(AL870&gt;=0, RIGHT(TEXT(AL870,"0.#"),1)="."),TRUE,FALSE)</formula>
    </cfRule>
    <cfRule type="expression" dxfId="1955" priority="2071">
      <formula>IF(AND(AL870&lt;0, RIGHT(TEXT(AL870,"0.#"),1)&lt;&gt;"."),TRUE,FALSE)</formula>
    </cfRule>
    <cfRule type="expression" dxfId="1954" priority="2072">
      <formula>IF(AND(AL870&lt;0, RIGHT(TEXT(AL870,"0.#"),1)="."),TRUE,FALSE)</formula>
    </cfRule>
  </conditionalFormatting>
  <conditionalFormatting sqref="AL905:AO932">
    <cfRule type="expression" dxfId="1953" priority="2063">
      <formula>IF(AND(AL905&gt;=0, RIGHT(TEXT(AL905,"0.#"),1)&lt;&gt;"."),TRUE,FALSE)</formula>
    </cfRule>
    <cfRule type="expression" dxfId="1952" priority="2064">
      <formula>IF(AND(AL905&gt;=0, RIGHT(TEXT(AL905,"0.#"),1)="."),TRUE,FALSE)</formula>
    </cfRule>
    <cfRule type="expression" dxfId="1951" priority="2065">
      <formula>IF(AND(AL905&lt;0, RIGHT(TEXT(AL905,"0.#"),1)&lt;&gt;"."),TRUE,FALSE)</formula>
    </cfRule>
    <cfRule type="expression" dxfId="1950" priority="2066">
      <formula>IF(AND(AL905&lt;0, RIGHT(TEXT(AL905,"0.#"),1)="."),TRUE,FALSE)</formula>
    </cfRule>
  </conditionalFormatting>
  <conditionalFormatting sqref="AL903:AO904">
    <cfRule type="expression" dxfId="1949" priority="2057">
      <formula>IF(AND(AL903&gt;=0, RIGHT(TEXT(AL903,"0.#"),1)&lt;&gt;"."),TRUE,FALSE)</formula>
    </cfRule>
    <cfRule type="expression" dxfId="1948" priority="2058">
      <formula>IF(AND(AL903&gt;=0, RIGHT(TEXT(AL903,"0.#"),1)="."),TRUE,FALSE)</formula>
    </cfRule>
    <cfRule type="expression" dxfId="1947" priority="2059">
      <formula>IF(AND(AL903&lt;0, RIGHT(TEXT(AL903,"0.#"),1)&lt;&gt;"."),TRUE,FALSE)</formula>
    </cfRule>
    <cfRule type="expression" dxfId="1946" priority="2060">
      <formula>IF(AND(AL903&lt;0, RIGHT(TEXT(AL903,"0.#"),1)="."),TRUE,FALSE)</formula>
    </cfRule>
  </conditionalFormatting>
  <conditionalFormatting sqref="AL938:AO965">
    <cfRule type="expression" dxfId="1945" priority="2051">
      <formula>IF(AND(AL938&gt;=0, RIGHT(TEXT(AL938,"0.#"),1)&lt;&gt;"."),TRUE,FALSE)</formula>
    </cfRule>
    <cfRule type="expression" dxfId="1944" priority="2052">
      <formula>IF(AND(AL938&gt;=0, RIGHT(TEXT(AL938,"0.#"),1)="."),TRUE,FALSE)</formula>
    </cfRule>
    <cfRule type="expression" dxfId="1943" priority="2053">
      <formula>IF(AND(AL938&lt;0, RIGHT(TEXT(AL938,"0.#"),1)&lt;&gt;"."),TRUE,FALSE)</formula>
    </cfRule>
    <cfRule type="expression" dxfId="1942" priority="2054">
      <formula>IF(AND(AL938&lt;0, RIGHT(TEXT(AL938,"0.#"),1)="."),TRUE,FALSE)</formula>
    </cfRule>
  </conditionalFormatting>
  <conditionalFormatting sqref="AL936:AO937">
    <cfRule type="expression" dxfId="1941" priority="2045">
      <formula>IF(AND(AL936&gt;=0, RIGHT(TEXT(AL936,"0.#"),1)&lt;&gt;"."),TRUE,FALSE)</formula>
    </cfRule>
    <cfRule type="expression" dxfId="1940" priority="2046">
      <formula>IF(AND(AL936&gt;=0, RIGHT(TEXT(AL936,"0.#"),1)="."),TRUE,FALSE)</formula>
    </cfRule>
    <cfRule type="expression" dxfId="1939" priority="2047">
      <formula>IF(AND(AL936&lt;0, RIGHT(TEXT(AL936,"0.#"),1)&lt;&gt;"."),TRUE,FALSE)</formula>
    </cfRule>
    <cfRule type="expression" dxfId="1938" priority="2048">
      <formula>IF(AND(AL936&lt;0, RIGHT(TEXT(AL936,"0.#"),1)="."),TRUE,FALSE)</formula>
    </cfRule>
  </conditionalFormatting>
  <conditionalFormatting sqref="AL971:AO998">
    <cfRule type="expression" dxfId="1937" priority="2039">
      <formula>IF(AND(AL971&gt;=0, RIGHT(TEXT(AL971,"0.#"),1)&lt;&gt;"."),TRUE,FALSE)</formula>
    </cfRule>
    <cfRule type="expression" dxfId="1936" priority="2040">
      <formula>IF(AND(AL971&gt;=0, RIGHT(TEXT(AL971,"0.#"),1)="."),TRUE,FALSE)</formula>
    </cfRule>
    <cfRule type="expression" dxfId="1935" priority="2041">
      <formula>IF(AND(AL971&lt;0, RIGHT(TEXT(AL971,"0.#"),1)&lt;&gt;"."),TRUE,FALSE)</formula>
    </cfRule>
    <cfRule type="expression" dxfId="1934" priority="2042">
      <formula>IF(AND(AL971&lt;0, RIGHT(TEXT(AL971,"0.#"),1)="."),TRUE,FALSE)</formula>
    </cfRule>
  </conditionalFormatting>
  <conditionalFormatting sqref="AL969:AO970">
    <cfRule type="expression" dxfId="1933" priority="2033">
      <formula>IF(AND(AL969&gt;=0, RIGHT(TEXT(AL969,"0.#"),1)&lt;&gt;"."),TRUE,FALSE)</formula>
    </cfRule>
    <cfRule type="expression" dxfId="1932" priority="2034">
      <formula>IF(AND(AL969&gt;=0, RIGHT(TEXT(AL969,"0.#"),1)="."),TRUE,FALSE)</formula>
    </cfRule>
    <cfRule type="expression" dxfId="1931" priority="2035">
      <formula>IF(AND(AL969&lt;0, RIGHT(TEXT(AL969,"0.#"),1)&lt;&gt;"."),TRUE,FALSE)</formula>
    </cfRule>
    <cfRule type="expression" dxfId="1930" priority="2036">
      <formula>IF(AND(AL969&lt;0, RIGHT(TEXT(AL969,"0.#"),1)="."),TRUE,FALSE)</formula>
    </cfRule>
  </conditionalFormatting>
  <conditionalFormatting sqref="AL1004:AO1031">
    <cfRule type="expression" dxfId="1929" priority="2027">
      <formula>IF(AND(AL1004&gt;=0, RIGHT(TEXT(AL1004,"0.#"),1)&lt;&gt;"."),TRUE,FALSE)</formula>
    </cfRule>
    <cfRule type="expression" dxfId="1928" priority="2028">
      <formula>IF(AND(AL1004&gt;=0, RIGHT(TEXT(AL1004,"0.#"),1)="."),TRUE,FALSE)</formula>
    </cfRule>
    <cfRule type="expression" dxfId="1927" priority="2029">
      <formula>IF(AND(AL1004&lt;0, RIGHT(TEXT(AL1004,"0.#"),1)&lt;&gt;"."),TRUE,FALSE)</formula>
    </cfRule>
    <cfRule type="expression" dxfId="1926" priority="2030">
      <formula>IF(AND(AL1004&lt;0, RIGHT(TEXT(AL1004,"0.#"),1)="."),TRUE,FALSE)</formula>
    </cfRule>
  </conditionalFormatting>
  <conditionalFormatting sqref="AL1002:AO1003">
    <cfRule type="expression" dxfId="1925" priority="2021">
      <formula>IF(AND(AL1002&gt;=0, RIGHT(TEXT(AL1002,"0.#"),1)&lt;&gt;"."),TRUE,FALSE)</formula>
    </cfRule>
    <cfRule type="expression" dxfId="1924" priority="2022">
      <formula>IF(AND(AL1002&gt;=0, RIGHT(TEXT(AL1002,"0.#"),1)="."),TRUE,FALSE)</formula>
    </cfRule>
    <cfRule type="expression" dxfId="1923" priority="2023">
      <formula>IF(AND(AL1002&lt;0, RIGHT(TEXT(AL1002,"0.#"),1)&lt;&gt;"."),TRUE,FALSE)</formula>
    </cfRule>
    <cfRule type="expression" dxfId="1922" priority="2024">
      <formula>IF(AND(AL1002&lt;0, RIGHT(TEXT(AL1002,"0.#"),1)="."),TRUE,FALSE)</formula>
    </cfRule>
  </conditionalFormatting>
  <conditionalFormatting sqref="Y1002:Y1003">
    <cfRule type="expression" dxfId="1921" priority="2019">
      <formula>IF(RIGHT(TEXT(Y1002,"0.#"),1)=".",FALSE,TRUE)</formula>
    </cfRule>
    <cfRule type="expression" dxfId="1920" priority="2020">
      <formula>IF(RIGHT(TEXT(Y1002,"0.#"),1)=".",TRUE,FALSE)</formula>
    </cfRule>
  </conditionalFormatting>
  <conditionalFormatting sqref="AL1037:AO1064">
    <cfRule type="expression" dxfId="1919" priority="2015">
      <formula>IF(AND(AL1037&gt;=0, RIGHT(TEXT(AL1037,"0.#"),1)&lt;&gt;"."),TRUE,FALSE)</formula>
    </cfRule>
    <cfRule type="expression" dxfId="1918" priority="2016">
      <formula>IF(AND(AL1037&gt;=0, RIGHT(TEXT(AL1037,"0.#"),1)="."),TRUE,FALSE)</formula>
    </cfRule>
    <cfRule type="expression" dxfId="1917" priority="2017">
      <formula>IF(AND(AL1037&lt;0, RIGHT(TEXT(AL1037,"0.#"),1)&lt;&gt;"."),TRUE,FALSE)</formula>
    </cfRule>
    <cfRule type="expression" dxfId="1916" priority="2018">
      <formula>IF(AND(AL1037&lt;0, RIGHT(TEXT(AL1037,"0.#"),1)="."),TRUE,FALSE)</formula>
    </cfRule>
  </conditionalFormatting>
  <conditionalFormatting sqref="Y1037:Y1064">
    <cfRule type="expression" dxfId="1915" priority="2013">
      <formula>IF(RIGHT(TEXT(Y1037,"0.#"),1)=".",FALSE,TRUE)</formula>
    </cfRule>
    <cfRule type="expression" dxfId="1914" priority="2014">
      <formula>IF(RIGHT(TEXT(Y1037,"0.#"),1)=".",TRUE,FALSE)</formula>
    </cfRule>
  </conditionalFormatting>
  <conditionalFormatting sqref="AL1035:AO1036">
    <cfRule type="expression" dxfId="1913" priority="2009">
      <formula>IF(AND(AL1035&gt;=0, RIGHT(TEXT(AL1035,"0.#"),1)&lt;&gt;"."),TRUE,FALSE)</formula>
    </cfRule>
    <cfRule type="expression" dxfId="1912" priority="2010">
      <formula>IF(AND(AL1035&gt;=0, RIGHT(TEXT(AL1035,"0.#"),1)="."),TRUE,FALSE)</formula>
    </cfRule>
    <cfRule type="expression" dxfId="1911" priority="2011">
      <formula>IF(AND(AL1035&lt;0, RIGHT(TEXT(AL1035,"0.#"),1)&lt;&gt;"."),TRUE,FALSE)</formula>
    </cfRule>
    <cfRule type="expression" dxfId="1910" priority="2012">
      <formula>IF(AND(AL1035&lt;0, RIGHT(TEXT(AL1035,"0.#"),1)="."),TRUE,FALSE)</formula>
    </cfRule>
  </conditionalFormatting>
  <conditionalFormatting sqref="Y1035:Y1036">
    <cfRule type="expression" dxfId="1909" priority="2007">
      <formula>IF(RIGHT(TEXT(Y1035,"0.#"),1)=".",FALSE,TRUE)</formula>
    </cfRule>
    <cfRule type="expression" dxfId="1908" priority="2008">
      <formula>IF(RIGHT(TEXT(Y1035,"0.#"),1)=".",TRUE,FALSE)</formula>
    </cfRule>
  </conditionalFormatting>
  <conditionalFormatting sqref="AL1070:AO1097">
    <cfRule type="expression" dxfId="1907" priority="2003">
      <formula>IF(AND(AL1070&gt;=0, RIGHT(TEXT(AL1070,"0.#"),1)&lt;&gt;"."),TRUE,FALSE)</formula>
    </cfRule>
    <cfRule type="expression" dxfId="1906" priority="2004">
      <formula>IF(AND(AL1070&gt;=0, RIGHT(TEXT(AL1070,"0.#"),1)="."),TRUE,FALSE)</formula>
    </cfRule>
    <cfRule type="expression" dxfId="1905" priority="2005">
      <formula>IF(AND(AL1070&lt;0, RIGHT(TEXT(AL1070,"0.#"),1)&lt;&gt;"."),TRUE,FALSE)</formula>
    </cfRule>
    <cfRule type="expression" dxfId="1904" priority="2006">
      <formula>IF(AND(AL1070&lt;0, RIGHT(TEXT(AL1070,"0.#"),1)="."),TRUE,FALSE)</formula>
    </cfRule>
  </conditionalFormatting>
  <conditionalFormatting sqref="Y1070:Y1097">
    <cfRule type="expression" dxfId="1903" priority="2001">
      <formula>IF(RIGHT(TEXT(Y1070,"0.#"),1)=".",FALSE,TRUE)</formula>
    </cfRule>
    <cfRule type="expression" dxfId="1902" priority="2002">
      <formula>IF(RIGHT(TEXT(Y1070,"0.#"),1)=".",TRUE,FALSE)</formula>
    </cfRule>
  </conditionalFormatting>
  <conditionalFormatting sqref="AL1068:AO1069">
    <cfRule type="expression" dxfId="1901" priority="1997">
      <formula>IF(AND(AL1068&gt;=0, RIGHT(TEXT(AL1068,"0.#"),1)&lt;&gt;"."),TRUE,FALSE)</formula>
    </cfRule>
    <cfRule type="expression" dxfId="1900" priority="1998">
      <formula>IF(AND(AL1068&gt;=0, RIGHT(TEXT(AL1068,"0.#"),1)="."),TRUE,FALSE)</formula>
    </cfRule>
    <cfRule type="expression" dxfId="1899" priority="1999">
      <formula>IF(AND(AL1068&lt;0, RIGHT(TEXT(AL1068,"0.#"),1)&lt;&gt;"."),TRUE,FALSE)</formula>
    </cfRule>
    <cfRule type="expression" dxfId="1898" priority="2000">
      <formula>IF(AND(AL1068&lt;0, RIGHT(TEXT(AL1068,"0.#"),1)="."),TRUE,FALSE)</formula>
    </cfRule>
  </conditionalFormatting>
  <conditionalFormatting sqref="Y1068:Y1069">
    <cfRule type="expression" dxfId="1897" priority="1995">
      <formula>IF(RIGHT(TEXT(Y1068,"0.#"),1)=".",FALSE,TRUE)</formula>
    </cfRule>
    <cfRule type="expression" dxfId="1896" priority="1996">
      <formula>IF(RIGHT(TEXT(Y1068,"0.#"),1)=".",TRUE,FALSE)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7">
    <cfRule type="expression" dxfId="703" priority="3">
      <formula>IF(RIGHT(TEXT(AK14,"0.#"),1)=".",FALSE,TRUE)</formula>
    </cfRule>
    <cfRule type="expression" dxfId="702" priority="4">
      <formula>IF(RIGHT(TEXT(AK14,"0.#"),1)=".",TRUE,FALSE)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483" max="49" man="1"/>
    <brk id="727" max="49" man="1"/>
    <brk id="735" max="49" man="1"/>
  </rowBreaks>
  <ignoredErrors>
    <ignoredError sqref="K739 N739 P739 T739 W739 Z739 AB739 AF739 AI739 AL739 AN73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8" sqref="Q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509</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553</v>
      </c>
      <c r="AF2" s="997"/>
      <c r="AG2" s="997"/>
      <c r="AH2" s="997"/>
      <c r="AI2" s="997" t="s">
        <v>550</v>
      </c>
      <c r="AJ2" s="997"/>
      <c r="AK2" s="997"/>
      <c r="AL2" s="997"/>
      <c r="AM2" s="997" t="s">
        <v>524</v>
      </c>
      <c r="AN2" s="997"/>
      <c r="AO2" s="997"/>
      <c r="AP2" s="459"/>
      <c r="AQ2" s="177" t="s">
        <v>354</v>
      </c>
      <c r="AR2" s="170"/>
      <c r="AS2" s="170"/>
      <c r="AT2" s="171"/>
      <c r="AU2" s="374" t="s">
        <v>253</v>
      </c>
      <c r="AV2" s="374"/>
      <c r="AW2" s="374"/>
      <c r="AX2" s="375"/>
    </row>
    <row r="3" spans="1:50" ht="18.75" customHeight="1">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c r="A7" s="898" t="s">
        <v>502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554</v>
      </c>
      <c r="AF9" s="997"/>
      <c r="AG9" s="997"/>
      <c r="AH9" s="997"/>
      <c r="AI9" s="997" t="s">
        <v>550</v>
      </c>
      <c r="AJ9" s="997"/>
      <c r="AK9" s="997"/>
      <c r="AL9" s="997"/>
      <c r="AM9" s="997" t="s">
        <v>524</v>
      </c>
      <c r="AN9" s="997"/>
      <c r="AO9" s="997"/>
      <c r="AP9" s="459"/>
      <c r="AQ9" s="177" t="s">
        <v>354</v>
      </c>
      <c r="AR9" s="170"/>
      <c r="AS9" s="170"/>
      <c r="AT9" s="171"/>
      <c r="AU9" s="374" t="s">
        <v>253</v>
      </c>
      <c r="AV9" s="374"/>
      <c r="AW9" s="374"/>
      <c r="AX9" s="375"/>
    </row>
    <row r="10" spans="1:50" ht="18.75" customHeight="1">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c r="A14" s="898" t="s">
        <v>502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553</v>
      </c>
      <c r="AF16" s="997"/>
      <c r="AG16" s="997"/>
      <c r="AH16" s="997"/>
      <c r="AI16" s="997" t="s">
        <v>551</v>
      </c>
      <c r="AJ16" s="997"/>
      <c r="AK16" s="997"/>
      <c r="AL16" s="997"/>
      <c r="AM16" s="997" t="s">
        <v>524</v>
      </c>
      <c r="AN16" s="997"/>
      <c r="AO16" s="997"/>
      <c r="AP16" s="459"/>
      <c r="AQ16" s="177" t="s">
        <v>354</v>
      </c>
      <c r="AR16" s="170"/>
      <c r="AS16" s="170"/>
      <c r="AT16" s="171"/>
      <c r="AU16" s="374" t="s">
        <v>253</v>
      </c>
      <c r="AV16" s="374"/>
      <c r="AW16" s="374"/>
      <c r="AX16" s="375"/>
    </row>
    <row r="17" spans="1:50" ht="18.75" customHeight="1">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c r="A21" s="898" t="s">
        <v>502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555</v>
      </c>
      <c r="AF23" s="997"/>
      <c r="AG23" s="997"/>
      <c r="AH23" s="997"/>
      <c r="AI23" s="997" t="s">
        <v>550</v>
      </c>
      <c r="AJ23" s="997"/>
      <c r="AK23" s="997"/>
      <c r="AL23" s="997"/>
      <c r="AM23" s="997" t="s">
        <v>524</v>
      </c>
      <c r="AN23" s="997"/>
      <c r="AO23" s="997"/>
      <c r="AP23" s="459"/>
      <c r="AQ23" s="177" t="s">
        <v>354</v>
      </c>
      <c r="AR23" s="170"/>
      <c r="AS23" s="170"/>
      <c r="AT23" s="171"/>
      <c r="AU23" s="374" t="s">
        <v>253</v>
      </c>
      <c r="AV23" s="374"/>
      <c r="AW23" s="374"/>
      <c r="AX23" s="375"/>
    </row>
    <row r="24" spans="1:50" ht="18.75" customHeight="1">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c r="A28" s="898" t="s">
        <v>502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553</v>
      </c>
      <c r="AF30" s="997"/>
      <c r="AG30" s="997"/>
      <c r="AH30" s="997"/>
      <c r="AI30" s="997" t="s">
        <v>550</v>
      </c>
      <c r="AJ30" s="997"/>
      <c r="AK30" s="997"/>
      <c r="AL30" s="997"/>
      <c r="AM30" s="997" t="s">
        <v>548</v>
      </c>
      <c r="AN30" s="997"/>
      <c r="AO30" s="997"/>
      <c r="AP30" s="459"/>
      <c r="AQ30" s="177" t="s">
        <v>354</v>
      </c>
      <c r="AR30" s="170"/>
      <c r="AS30" s="170"/>
      <c r="AT30" s="171"/>
      <c r="AU30" s="374" t="s">
        <v>253</v>
      </c>
      <c r="AV30" s="374"/>
      <c r="AW30" s="374"/>
      <c r="AX30" s="375"/>
    </row>
    <row r="31" spans="1:50" ht="18.75" customHeight="1">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c r="A35" s="898" t="s">
        <v>502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555</v>
      </c>
      <c r="AF37" s="997"/>
      <c r="AG37" s="997"/>
      <c r="AH37" s="997"/>
      <c r="AI37" s="997" t="s">
        <v>552</v>
      </c>
      <c r="AJ37" s="997"/>
      <c r="AK37" s="997"/>
      <c r="AL37" s="997"/>
      <c r="AM37" s="997" t="s">
        <v>549</v>
      </c>
      <c r="AN37" s="997"/>
      <c r="AO37" s="997"/>
      <c r="AP37" s="459"/>
      <c r="AQ37" s="177" t="s">
        <v>354</v>
      </c>
      <c r="AR37" s="170"/>
      <c r="AS37" s="170"/>
      <c r="AT37" s="171"/>
      <c r="AU37" s="374" t="s">
        <v>253</v>
      </c>
      <c r="AV37" s="374"/>
      <c r="AW37" s="374"/>
      <c r="AX37" s="375"/>
    </row>
    <row r="38" spans="1:50" ht="18.75" customHeight="1">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c r="A42" s="898" t="s">
        <v>502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553</v>
      </c>
      <c r="AF44" s="997"/>
      <c r="AG44" s="997"/>
      <c r="AH44" s="997"/>
      <c r="AI44" s="997" t="s">
        <v>550</v>
      </c>
      <c r="AJ44" s="997"/>
      <c r="AK44" s="997"/>
      <c r="AL44" s="997"/>
      <c r="AM44" s="997" t="s">
        <v>524</v>
      </c>
      <c r="AN44" s="997"/>
      <c r="AO44" s="997"/>
      <c r="AP44" s="459"/>
      <c r="AQ44" s="177" t="s">
        <v>354</v>
      </c>
      <c r="AR44" s="170"/>
      <c r="AS44" s="170"/>
      <c r="AT44" s="171"/>
      <c r="AU44" s="374" t="s">
        <v>253</v>
      </c>
      <c r="AV44" s="374"/>
      <c r="AW44" s="374"/>
      <c r="AX44" s="375"/>
    </row>
    <row r="45" spans="1:50" ht="18.75" customHeight="1">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c r="A49" s="898" t="s">
        <v>502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553</v>
      </c>
      <c r="AF51" s="997"/>
      <c r="AG51" s="997"/>
      <c r="AH51" s="997"/>
      <c r="AI51" s="997" t="s">
        <v>550</v>
      </c>
      <c r="AJ51" s="997"/>
      <c r="AK51" s="997"/>
      <c r="AL51" s="997"/>
      <c r="AM51" s="997" t="s">
        <v>524</v>
      </c>
      <c r="AN51" s="997"/>
      <c r="AO51" s="997"/>
      <c r="AP51" s="459"/>
      <c r="AQ51" s="177" t="s">
        <v>354</v>
      </c>
      <c r="AR51" s="170"/>
      <c r="AS51" s="170"/>
      <c r="AT51" s="171"/>
      <c r="AU51" s="374" t="s">
        <v>253</v>
      </c>
      <c r="AV51" s="374"/>
      <c r="AW51" s="374"/>
      <c r="AX51" s="375"/>
    </row>
    <row r="52" spans="1:50" ht="18.75" customHeight="1">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c r="A56" s="898" t="s">
        <v>502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553</v>
      </c>
      <c r="AF58" s="997"/>
      <c r="AG58" s="997"/>
      <c r="AH58" s="997"/>
      <c r="AI58" s="997" t="s">
        <v>550</v>
      </c>
      <c r="AJ58" s="997"/>
      <c r="AK58" s="997"/>
      <c r="AL58" s="997"/>
      <c r="AM58" s="997" t="s">
        <v>524</v>
      </c>
      <c r="AN58" s="997"/>
      <c r="AO58" s="997"/>
      <c r="AP58" s="459"/>
      <c r="AQ58" s="177" t="s">
        <v>354</v>
      </c>
      <c r="AR58" s="170"/>
      <c r="AS58" s="170"/>
      <c r="AT58" s="171"/>
      <c r="AU58" s="374" t="s">
        <v>253</v>
      </c>
      <c r="AV58" s="374"/>
      <c r="AW58" s="374"/>
      <c r="AX58" s="375"/>
    </row>
    <row r="59" spans="1:50" ht="18.75" customHeight="1">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c r="A63" s="898" t="s">
        <v>502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553</v>
      </c>
      <c r="AF65" s="997"/>
      <c r="AG65" s="997"/>
      <c r="AH65" s="997"/>
      <c r="AI65" s="997" t="s">
        <v>550</v>
      </c>
      <c r="AJ65" s="997"/>
      <c r="AK65" s="997"/>
      <c r="AL65" s="997"/>
      <c r="AM65" s="997" t="s">
        <v>524</v>
      </c>
      <c r="AN65" s="997"/>
      <c r="AO65" s="997"/>
      <c r="AP65" s="459"/>
      <c r="AQ65" s="177" t="s">
        <v>354</v>
      </c>
      <c r="AR65" s="170"/>
      <c r="AS65" s="170"/>
      <c r="AT65" s="171"/>
      <c r="AU65" s="374" t="s">
        <v>253</v>
      </c>
      <c r="AV65" s="374"/>
      <c r="AW65" s="374"/>
      <c r="AX65" s="375"/>
    </row>
    <row r="66" spans="1:50" ht="18.75" customHeight="1">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c r="A70" s="898" t="s">
        <v>502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H21" sqref="AH21:AT21"/>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4" t="s">
        <v>28</v>
      </c>
      <c r="B2" s="1035"/>
      <c r="C2" s="1035"/>
      <c r="D2" s="1035"/>
      <c r="E2" s="1035"/>
      <c r="F2" s="103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2019-06-12T06:18:15Z</cp:lastPrinted>
  <dcterms:created xsi:type="dcterms:W3CDTF">2012-03-13T00:50:25Z</dcterms:created>
  <dcterms:modified xsi:type="dcterms:W3CDTF">2019-07-10T23:11:01Z</dcterms:modified>
</cp:coreProperties>
</file>