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AEAD665-48B3-4B9E-8589-08839857D0BC}" xr6:coauthVersionLast="36" xr6:coauthVersionMax="36" xr10:uidLastSave="{00000000-0000-0000-0000-000000000000}"/>
  <bookViews>
    <workbookView xWindow="2521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<sst xmlns="http://schemas.openxmlformats.org/spreadsheetml/2006/main" count="3209" uniqueCount="778">
  <si>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</si>
  <si>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</si>
  <si>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</si>
  <si>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</si>
  <si>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</si>
  <si>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</si>
  <si>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</si>
  <si>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</si>
  <si>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</si>
  <si>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</si>
  <si>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</si>
  <si>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</si>
  <si>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</si>
  <si>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</si>
  <si>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</si>
  <si>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</si>
  <si>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</si>
  <si>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</si>
  <si>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</si>
  <si>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</si>
  <si>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</si>
  <si>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</si>
  <si>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</si>
  <si>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</si>
  <si>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</si>
  <si>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</si>
  <si>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</si>
  <si>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</si>
  <si>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</si>
  <si>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</si>
  <si>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</si>
  <si>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</si>
  <si>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</si>
  <si>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</si>
  <si>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</si>
  <si>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</si>
  <si>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</si>
  <si>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</si>
  <si>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</si>
  <si>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</si>
  <si>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</si>
  <si>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</si>
  <si>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</si>
  <si>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</si>
  <si>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</si>
  <si>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</si>
  <si>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</si>
  <si>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</si>
  <si>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</si>
  <si>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</si>
  <si>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</si>
  <si>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</si>
  <si>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</si>
  <si>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</si>
  <si>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</si>
  <si>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</si>
  <si>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</si>
  <si>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</si>
  <si>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</si>
  <si>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</si>
  <si>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</si>
  <si>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</si>
  <si>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</si>
  <si>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</si>
  <si>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</si>
  <si>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</si>
  <si>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</si>
  <si>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</si>
  <si>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</si>
  <si>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</si>
  <si>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</si>
  <si>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</si>
  <si>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</si>
  <si>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</si>
  <si>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</si>
  <si>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</si>
  <si>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</si>
  <si>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</si>
  <si>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</si>
  <si>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</si>
  <si>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</si>
  <si>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</si>
  <si>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</si>
  <si>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</si>
  <si>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</si>
  <si>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</si>
  <si>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</si>
  <si>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</si>
  <si>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</si>
  <si>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</si>
  <si>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</si>
  <si>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</si>
  <si>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</si>
  <si>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</si>
  <si>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</si>
  <si>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</si>
  <si>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</si>
  <si>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</si>
  <si>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</si>
  <si>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</si>
  <si>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</si>
  <si>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</si>
  <si>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</si>
  <si>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</si>
  <si>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</si>
  <si>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</si>
  <si>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</si>
  <si>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</si>
  <si>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</si>
  <si>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</si>
  <si>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</si>
  <si>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</si>
  <si>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</si>
  <si>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</si>
  <si>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</si>
  <si>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</si>
  <si>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</si>
  <si>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</si>
  <si>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</si>
  <si>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</si>
  <si>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</si>
  <si>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</si>
  <si>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</si>
  <si>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</si>
  <si>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</si>
  <si>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</si>
  <si>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</si>
  <si>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</si>
  <si>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</si>
  <si>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</si>
  <si>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</si>
  <si>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</si>
  <si>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</si>
  <si>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</si>
  <si>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</si>
  <si>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</si>
  <si>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</si>
  <si>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</si>
  <si>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</si>
  <si>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</si>
  <si>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</si>
  <si>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</si>
  <si>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</si>
  <si>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</si>
  <si>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</si>
  <si>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</si>
  <si>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</si>
  <si>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</si>
  <si>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</si>
  <si>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</si>
  <si>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</si>
  <si>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</si>
  <si>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</si>
  <si>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</si>
  <si>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</si>
  <si>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</si>
  <si>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</si>
  <si>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</si>
  <si>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</si>
  <si>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</si>
  <si>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</si>
  <si>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</si>
  <si>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</si>
  <si>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</si>
  <si>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</si>
  <si>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</si>
  <si>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</si>
  <si>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</si>
  <si>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</si>
  <si>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</si>
  <si>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</si>
  <si>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</si>
  <si>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</si>
  <si>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</si>
  <si>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</si>
  <si>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</si>
  <si>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</si>
  <si>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</si>
  <si>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</si>
  <si>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</si>
  <si>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</si>
  <si>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</si>
  <si>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</si>
  <si>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</si>
  <si>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</si>
  <si>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</si>
  <si>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</si>
  <si>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</si>
  <si>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</si>
  <si>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</si>
  <si>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</si>
  <si>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</si>
  <si>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</si>
  <si>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</si>
  <si>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</si>
  <si>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</si>
  <si>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</si>
  <si>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</si>
  <si>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</si>
  <si>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</si>
  <si>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</si>
  <si>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</si>
  <si>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</si>
  <si>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</si>
  <si>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</si>
  <si>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</si>
  <si>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</si>
  <si>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</si>
  <si>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</si>
  <si>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</si>
  <si>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</si>
  <si>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</si>
  <si>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</si>
  <si>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</si>
  <si>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</si>
  <si>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</si>
  <si>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</si>
  <si>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</si>
  <si>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</si>
  <si>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</si>
  <si>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</si>
  <si>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</si>
  <si>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</si>
  <si>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</si>
  <si>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</si>
  <si>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</si>
  <si>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</si>
  <si>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</si>
  <si>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</si>
  <si>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</si>
  <si>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</si>
  <si>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</si>
  <si>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</si>
  <si>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</si>
  <si>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</si>
  <si>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</si>
  <si>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</si>
  <si>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</si>
  <si>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</si>
  <si>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</si>
  <si>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</si>
  <si>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</si>
  <si>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</si>
  <si>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</si>
  <si>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</si>
  <si>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</si>
  <si>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</si>
  <si>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</si>
  <si>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</si>
  <si>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</si>
  <si>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</si>
  <si>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</si>
  <si>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</si>
  <si>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</si>
  <si>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</si>
  <si>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</si>
  <si>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</si>
  <si>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</si>
  <si>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</si>
  <si>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</si>
  <si>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</si>
  <si>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</si>
  <si>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</si>
  <si>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</si>
  <si>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</si>
  <si>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</si>
  <si>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</si>
  <si>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</si>
  <si>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</si>
  <si>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</si>
  <si>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</si>
  <si>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</si>
  <si>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</si>
  <si>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</si>
  <si>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</si>
  <si>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</si>
  <si>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</si>
  <si>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</si>
  <si>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</si>
  <si>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</si>
  <si>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</si>
  <si>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</si>
  <si>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</si>
  <si>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</si>
  <si>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</si>
  <si>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</si>
  <si>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</si>
  <si>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</si>
  <si>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</si>
  <si>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</si>
  <si>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</si>
  <si>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</si>
  <si>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</si>
  <si>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</si>
  <si>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</si>
  <si>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</si>
  <si>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</si>
  <si>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</si>
  <si>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</si>
  <si>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</si>
  <si>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</si>
  <si>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</si>
  <si>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</si>
  <si>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</si>
  <si>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</si>
  <si>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</si>
  <si>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</si>
  <si>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</si>
  <si>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</si>
  <si>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</si>
  <si>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</si>
  <si>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</si>
  <si>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</si>
  <si>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</si>
  <si>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</si>
  <si>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</si>
  <si>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</si>
  <si>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</si>
  <si>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</si>
  <si>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</si>
  <si>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</si>
  <si>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</si>
  <si>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</si>
  <si>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</si>
  <si>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</si>
  <si>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</si>
  <si>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</si>
  <si>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</si>
  <si>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</si>
  <si>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</si>
  <si>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</si>
  <si>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</si>
  <si>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</si>
  <si>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</si>
  <si>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</si>
  <si>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</si>
  <si>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</si>
  <si>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</si>
  <si>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</si>
  <si>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</si>
  <si>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</si>
  <si>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</si>
  <si>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</si>
  <si>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</si>
  <si>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</si>
  <si>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</si>
  <si>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</si>
  <si>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</si>
  <si>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</si>
  <si>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</si>
  <si>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</si>
  <si>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</si>
  <si>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</si>
  <si>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</si>
  <si>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</si>
  <si>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</si>
  <si>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</si>
  <si>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</si>
  <si>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</si>
  <si>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</si>
  <si>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</si>
  <si>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</si>
  <si>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</si>
  <si>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</si>
  <si>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</si>
  <si>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</si>
  <si>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</si>
  <si>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</si>
  <si>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</si>
  <si>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</si>
  <si>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</si>
  <si>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</si>
  <si>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</si>
  <si>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</si>
  <si>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</si>
  <si>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</si>
  <si>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</si>
  <si>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</si>
  <si>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</si>
  <si>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</si>
  <si>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</si>
  <si>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</si>
  <si>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</si>
  <si>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</si>
  <si>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</si>
  <si>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</si>
  <si>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</si>
  <si>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</si>
  <si>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</si>
  <si>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</si>
  <si>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</si>
  <si>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</si>
  <si>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</si>
  <si>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</si>
  <si>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</si>
  <si>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</si>
  <si>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</si>
  <si>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</si>
  <si>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</si>
  <si>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</si>
  <si>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</si>
  <si>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</si>
  <si>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</si>
  <si>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</si>
  <si>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</si>
  <si>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</si>
  <si>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</si>
  <si>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</si>
  <si>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</si>
  <si>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</si>
  <si>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</si>
  <si>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</si>
  <si>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</si>
  <si>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</si>
  <si>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</si>
  <si>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</si>
  <si>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</si>
  <si>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</si>
  <si>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</si>
  <si>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</si>
  <si>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</si>
  <si>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</si>
  <si>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</si>
  <si>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</si>
  <si>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</si>
  <si>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</si>
  <si>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</si>
  <si>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</si>
  <si>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</si>
  <si>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</si>
  <si>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</si>
  <si>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</si>
  <si>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</si>
  <si>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</si>
  <si>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</si>
  <si>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</si>
  <si>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</si>
  <si>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</si>
  <si>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</si>
  <si>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</si>
  <si>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</si>
  <si>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</si>
  <si>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</si>
  <si>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</si>
  <si>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</si>
  <si>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</si>
  <si>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</si>
  <si>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</si>
  <si>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</si>
  <si>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</si>
  <si>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</si>
  <si>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</si>
  <si>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</si>
  <si>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</si>
  <si>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</si>
  <si>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</si>
  <si>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</si>
  <si>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</si>
  <si>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</si>
  <si>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</si>
  <si>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</si>
  <si>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</si>
  <si>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</si>
  <si>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</si>
  <si>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</si>
  <si>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</si>
  <si>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</si>
  <si>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</si>
  <si>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</si>
  <si>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</si>
  <si>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</si>
  <si>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</si>
  <si>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</si>
  <si>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</si>
  <si>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</si>
  <si>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</si>
  <si>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</si>
  <si>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</si>
  <si>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</si>
  <si>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</si>
  <si>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</si>
  <si>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</si>
  <si>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</si>
  <si>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</si>
  <si>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</si>
  <si>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</si>
  <si>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</si>
  <si>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</si>
  <si>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</si>
  <si>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</si>
  <si>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</si>
  <si>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</si>
  <si>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</si>
  <si>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</si>
  <si>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</si>
  <si>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</si>
  <si>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</si>
  <si>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</si>
  <si>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</si>
  <si>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</si>
  <si>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</si>
  <si>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</si>
  <si>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</si>
  <si>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</si>
  <si>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</si>
  <si>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</si>
  <si>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</si>
  <si>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</si>
  <si>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</si>
  <si>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</si>
  <si>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</si>
  <si>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</si>
  <si>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</si>
  <si>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</si>
  <si>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</si>
  <si>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</si>
  <si>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</si>
  <si>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</si>
  <si>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</si>
  <si>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</si>
  <si>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</si>
  <si>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</si>
  <si>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</si>
  <si>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</si>
  <si>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</si>
  <si>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</si>
  <si>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</si>
  <si>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</si>
  <si>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</si>
  <si>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</si>
  <si>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</si>
  <si>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</si>
  <si>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</si>
  <si>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</si>
  <si>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</si>
  <si>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</si>
  <si>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</si>
  <si>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</si>
  <si>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</si>
  <si>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</si>
  <si>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</si>
  <si>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</si>
  <si>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</si>
  <si>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</si>
  <si>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</si>
  <si>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</si>
  <si>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</si>
  <si>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</si>
  <si>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</si>
  <si>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</si>
  <si>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</si>
  <si>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</si>
  <si>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</si>
  <si>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</si>
  <si>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</si>
  <si>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</si>
  <si>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</si>
  <si>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</si>
  <si>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</si>
  <si>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</si>
  <si>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</si>
  <si>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</si>
  <si>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</si>
  <si>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</si>
  <si>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</si>
  <si>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</si>
  <si>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</si>
  <si>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</si>
  <si>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</si>
  <si>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</si>
  <si>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t>
    <phoneticPr fontId="5"/>
  </si>
  <si>
    <t>文部科学省</t>
    <phoneticPr fontId="5"/>
  </si>
  <si>
    <t>平成２５年度</t>
    <phoneticPr fontId="5"/>
  </si>
  <si>
    <t>終了予定なし</t>
    <phoneticPr fontId="5"/>
  </si>
  <si>
    <t>第1期スポーツ基本計画（平成24年3月30日策定）
第2期スポーツ基本計画（平成29年3月24日策定）</t>
    <phoneticPr fontId="5"/>
  </si>
  <si>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t>
    <phoneticPr fontId="5"/>
  </si>
  <si>
    <t xml:space="preserve">
　2020年東京オリンピック・パラリンピック競技大会等における女性アスリートの国際競技力向上のために、女性トップアスリート及び次世代（ジュニア）アスリートに着目して、女性特有の課題の解決に向けた調査研究や、医・科学サポート等を活用した支援プログラムを実施する。また、女性競技種目における戦略的かつ実践的な強化プログラムや、女性特有の視点とアスリートとしての高い技術・経験を兼ね備えた女性エリートコーチを育成するプログラムを実施する。また、全国の女性アスリートの相談・受診環境改善に向け、産婦人科医等に対し、女性アスリート特有の課題等に関する知識の普及を行う。</t>
    <phoneticPr fontId="5"/>
  </si>
  <si>
    <t>-</t>
    <phoneticPr fontId="5"/>
  </si>
  <si>
    <t>-</t>
    <phoneticPr fontId="5"/>
  </si>
  <si>
    <t>-</t>
    <phoneticPr fontId="5"/>
  </si>
  <si>
    <t>-</t>
    <phoneticPr fontId="5"/>
  </si>
  <si>
    <t>スポーツ振興事業委託費</t>
    <phoneticPr fontId="5"/>
  </si>
  <si>
    <t>諸謝金</t>
  </si>
  <si>
    <t>職員旅費</t>
  </si>
  <si>
    <t>委員等旅費</t>
  </si>
  <si>
    <t>庁費</t>
  </si>
  <si>
    <t>個人のニーズに応じたトレーニング等の強化を行いつつ、女性特有の疾病・障害や妊娠・出産等のライフイベントによる、競技スポーツからの離脱の防止及び競技復帰支援に向けた支援体制が充実する。</t>
  </si>
  <si>
    <t>個人のニーズに応じたトレーニング等の強化を行いつつ、女性特有の疾病・障害や妊娠・出産等のライフイベントによる、競技スポーツからの離脱の防止及び競技復帰支援に向けた支援体制が充実する。</t>
    <phoneticPr fontId="5"/>
  </si>
  <si>
    <t xml:space="preserve">医・科学サポート等の支援プログラムの主な対象となる女性トップアスリート層において、女性特有の疾病である無月経を含む月経周期異常のアスリートの占める割合
</t>
    <phoneticPr fontId="5"/>
  </si>
  <si>
    <t>女性アスリート３主徴（利用可能エネルギー不足、無月経、骨粗鬆症）などの女性特有の課題の解決に向けて知見が集積され、女性アスリートや指導者に還元される。</t>
    <phoneticPr fontId="5"/>
  </si>
  <si>
    <t>外部有識者によって有効と評価された調査研究の割合
※H29年度から実施のため実績値は「-」としている</t>
    <phoneticPr fontId="5"/>
  </si>
  <si>
    <t>女性アスリートサポートシステム利用者アンケートにて支援に対する満足度を５段階評価し、４以上の評価の割合
※H29年度から実施のため実績値は「-」としている</t>
  </si>
  <si>
    <t>ママアスリートのオリ・パラ大会への出場人数</t>
  </si>
  <si>
    <t>人</t>
  </si>
  <si>
    <t>各種報道や関係者へのヒアリングより把握する
※28年度は夏季大会、29年度は冬季大会の出場人数</t>
  </si>
  <si>
    <t>女性トップコーチの育成を通じて、女性競技種目における戦略的かつ実践的な強化が行われる。</t>
  </si>
  <si>
    <t>オリ・パラ大会日本選手団における女性コーチの割合</t>
  </si>
  <si>
    <t xml:space="preserve">　「女性トップコーチの育成やハイレベルな競技大会の開催を通じて、女性競技種目における戦略的かつ実践的な強化が行われる。」という成果目標は設定しているが、直接的な競技力向上に関しては、対象競技が複数存在しており、目標とする競技成績の水準は競技や年度（大会）によって異なるため、一律に定量的な目標設定を行うことが難しい。
　また、女性アスリートに向けた医科学分野における講習会や、指導者・審判に向けた講習会など、選手に加えて関係スタッフを含めた競技団体全体の能力向上に関するプログラムを行っており、競技力向上に関する定量的な目標設定が難しい。
</t>
  </si>
  <si>
    <t>女性アスリートの戦略的強化に資する、女性アスリート特有の課題の解決に向けた調査研究を実施する。（調査研究数）</t>
    <phoneticPr fontId="5"/>
  </si>
  <si>
    <t>件</t>
    <phoneticPr fontId="5"/>
  </si>
  <si>
    <t>無月経・月経痛、月経前症候群など女性アスリートのコンディショニングに影響を与える疾患を把握し、産婦人科医等の専門家が医学的なサポートを行う。（医学サポートシステムの利用人数）</t>
    <phoneticPr fontId="5"/>
  </si>
  <si>
    <t>人</t>
    <phoneticPr fontId="5"/>
  </si>
  <si>
    <t>人</t>
    <phoneticPr fontId="5"/>
  </si>
  <si>
    <t>女性ジュニアアスリートが心理的・肉体的に大きく変化する成長期（９～１８歳程度）に対して、栄養・トレーニング・心理などの各分野において、保護者・指導者も含め、ニーズに応じた必要な医科学サポートを実施する（ジュニアアスリート指導者向け講習会の参加人数）</t>
  </si>
  <si>
    <t>女性特有の視点と、アスリートとしての高い技術・経験を兼ね備えたロールモデルとなる女性エリートコーチを育成し、各競技団体の女性指導者を増やし、競技力向上を図る。（女性エリートコーチの育成人数）</t>
  </si>
  <si>
    <t>　男性競技種目と比較すると相対的に少ないハイレベルな競い合いの場を創出する競技大会を設定し、女性アスリートの競技力向上を図るとともに、女性アスリート特有の課題に対応する医科学プログラムや、女性指導者等スタッフに向けた講習会を実施する。（実施した競技団体数）
※30年度は競技力向上事業に移管</t>
  </si>
  <si>
    <t>団体数</t>
  </si>
  <si>
    <t>女性アスリートの戦略的強化に向けた調査研究
事業執行額／調査研究件数</t>
    <phoneticPr fontId="5"/>
  </si>
  <si>
    <t>円</t>
  </si>
  <si>
    <t>円</t>
    <phoneticPr fontId="5"/>
  </si>
  <si>
    <t>円/件</t>
    <phoneticPr fontId="5"/>
  </si>
  <si>
    <t>102,174,690/10</t>
    <phoneticPr fontId="5"/>
  </si>
  <si>
    <t>101,721,791/10</t>
    <phoneticPr fontId="5"/>
  </si>
  <si>
    <t>104,364,000/9</t>
    <phoneticPr fontId="5"/>
  </si>
  <si>
    <t>女性アスリート支援プログラム
事業執行額／医学サポートシステムの利用人数
※H28年度以降の事業執行額は支援プログラムの額(人件費等の共通経費は除く)</t>
    <phoneticPr fontId="5"/>
  </si>
  <si>
    <t>　　円/人</t>
    <phoneticPr fontId="5"/>
  </si>
  <si>
    <t>64,300,000/126</t>
  </si>
  <si>
    <t>65,307,089/78</t>
  </si>
  <si>
    <t>女性アスリート支援プログラム
事業執行額／ジュニアアスリート指導者向け講習会の参加人数
※H28年度以降の事業執行額は支援プログラムの額(人件費等の共通経費は除く)</t>
    <phoneticPr fontId="5"/>
  </si>
  <si>
    <t>　　円/人</t>
    <phoneticPr fontId="5"/>
  </si>
  <si>
    <t>64,300,000/180</t>
  </si>
  <si>
    <t>65,307,089/393</t>
  </si>
  <si>
    <t>女性エリートコーチ育成プログラム
事業執行額／女性エリートコーチ育成プログラムの対象人数
※H28年度以降の事業執行額はエリートコーチプログラムの額(人件費等の共通経費は除く)</t>
    <phoneticPr fontId="5"/>
  </si>
  <si>
    <t>75,170,000/10</t>
  </si>
  <si>
    <t>65,307,089/11</t>
  </si>
  <si>
    <t>女性アスリート強化プログラム
事業執行額／実施した競技団体数
※H28年度以降の事業執行額は強化プログラムの額(人件費等の共通経費は除く)</t>
    <phoneticPr fontId="5"/>
  </si>
  <si>
    <t>　　円/団体</t>
    <phoneticPr fontId="5"/>
  </si>
  <si>
    <t>115,030,000/3</t>
  </si>
  <si>
    <t>30,648,863/4</t>
  </si>
  <si>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</si>
  <si>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</si>
  <si>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</si>
  <si>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</si>
  <si>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個</t>
  </si>
  <si>
    <t>個</t>
    <phoneticPr fontId="5"/>
  </si>
  <si>
    <t>本事業は、女性アスリートの戦略的強化に資する調査研究や強化プログラムおよび医・科学サポート等の支援プログラムを実施することで、女性アスリートの競技力の向上を図ることを目的としているものであり、競技力の向上がオリンピック・パラリンピックにおいて過去最高の金メダル数を獲得する等優秀な成績を収めることにつながる。</t>
    <phoneticPr fontId="5"/>
  </si>
  <si>
    <t>女性アスリートの国際競技力向上に向けた支援を行う本事業は、オリンピック・パラリンピック競技大会等における女性アスリートの活躍につながるものであり、国民に誇りと喜び、夢と感動などをもたらすものである。また、ジュニア層を含む女性アスリートが健康で競技スポーツを継続できる環境を整備することは、国際大会で活躍する女性トップアスリート層の充実に資するとともに、スポーツを通じた女性の活躍促進という社会のニーズを反映したものである。</t>
    <phoneticPr fontId="5"/>
  </si>
  <si>
    <t>「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本事業は、各競技団体及び強化・調査研究機関等と連携を図りながら事業を進める必要があることから、国が総合的に推進していく必要がある。</t>
    <phoneticPr fontId="5"/>
  </si>
  <si>
    <t>本事業は、スポーツ基本計画の「中長期の強化戦略に基づく競技力強化を支援するシステムの確立」において、女性トップアスリートの競技力向上の支援の必要性が明記されており、政策の優先度が極めて高い事業である。</t>
    <phoneticPr fontId="5"/>
  </si>
  <si>
    <t>支出（委託）先の選定に当たっては、十分な公募期間を確保した上で公募（企画競争）を実施しており、その妥当性や競争性を確保しているところである。
　また、契約に当たっては、事業経費の費目・使途の内容を厳正に審査するなど、その必要性や妥当性について適切にチェックを行っている。
また、複数年の研究については、初年度は企画競争による公募を実施し、2年度目からは随意契約となるが、事業遂行内容を適宜確認し、その妥当性を精査している。</t>
    <phoneticPr fontId="5"/>
  </si>
  <si>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</si>
  <si>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</si>
  <si>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調査研究及び強化・支援プログラムともに、主に委託先が業務に必要な人件費等の支出を行っており、一部、特殊な専門技術を要する業務（ドーピング禁止薬物の分析等）やノウハウ・人的リソースを必要とする業務（競技大会の運営オペレーション等）について、専門の業者や競技団体に再委託を行っている。</t>
    <phoneticPr fontId="5"/>
  </si>
  <si>
    <t>各プログラム間の相乗効果や人件費等の共通経費の効率化を目的に、平成28年度よりプログラムの公募・契約単位を一体化（強化プログラム、支援プログラム、コーチ育成プログラム）するなどの取組を行っている。</t>
    <phoneticPr fontId="5"/>
  </si>
  <si>
    <t>平成29年度より成果目標等の再設定を行っているため、該当する実績が一部測定できていないが、女性アスリートの国際競技力向上については、強化プログラム・支援プログラムで対象としているアスリートが昨年のリオオリンピック競技大会に出場するなど、成果が認められる。また、ジュニア層を含む女性アスリートが健康で競技スポーツを継続できる環境を整備することについても、平成29年度は支援プログラムを中心に選手・指導者等を含めて300名以上の参加者に対して展開することができた。</t>
    <phoneticPr fontId="5"/>
  </si>
  <si>
    <t>幅広い競技団体のアスリート・指導者等に対して、専門性の高いスポーツ医科学分野を中心としたサポートを行っているため、実施できる手段や委託先は限定的であるが、毎年度、低コストかつ効率的な事業運営を行えるように、事業のプログラム構造や実施体制の見直し・改善を行っている。</t>
    <phoneticPr fontId="5"/>
  </si>
  <si>
    <t>一項目（ジュニアアスリート指導者向け講習会の参加人数）を除いた全項目において、見込みに見合った活動実績となっている。</t>
    <phoneticPr fontId="5"/>
  </si>
  <si>
    <t>調査研究・強化プログラムについては、個別の学会・セミナー等での発表のほか、スポーツ医科学に携わる研究者や競技団体関係者を対象とした大規模カンファレンスを開催し、成果の発表や情報共有を行った。支援プログラムについても、成果物をホームページで広く情報発信し、成果の還元に努めた。</t>
    <phoneticPr fontId="5"/>
  </si>
  <si>
    <t>新25-0030</t>
    <phoneticPr fontId="5"/>
  </si>
  <si>
    <t>352</t>
    <phoneticPr fontId="5"/>
  </si>
  <si>
    <t>344</t>
    <phoneticPr fontId="5"/>
  </si>
  <si>
    <t>323</t>
    <phoneticPr fontId="5"/>
  </si>
  <si>
    <t>11　スポーツの振興</t>
    <phoneticPr fontId="5"/>
  </si>
  <si>
    <t>11-3 国際競技力の向上に向けた強力で持続可能な人材育成や環境整備</t>
    <phoneticPr fontId="5"/>
  </si>
  <si>
    <t>女性アスリートの育成・支援プロジェクト</t>
    <phoneticPr fontId="5"/>
  </si>
  <si>
    <t>スポーツ庁</t>
    <phoneticPr fontId="5"/>
  </si>
  <si>
    <t>競技スポーツ課</t>
    <phoneticPr fontId="5"/>
  </si>
  <si>
    <t>競技スポーツ課長
平野　誠</t>
    <rPh sb="9" eb="11">
      <t>ヒラノ</t>
    </rPh>
    <rPh sb="12" eb="13">
      <t>マコト</t>
    </rPh>
    <phoneticPr fontId="5"/>
  </si>
  <si>
    <t>-</t>
    <phoneticPr fontId="5"/>
  </si>
  <si>
    <t>目標値の30%（H32年度）は、第4次男女共同参画基本計画の目標値「指導的地位に女性が占める割合を30%程度とすること」を参考に設定
※28年度は夏季大会、29年度は冬季大会の出場人数</t>
    <phoneticPr fontId="5"/>
  </si>
  <si>
    <t>☑</t>
  </si>
  <si>
    <t>個人のニーズに応じたトレーニング等の強化を行いつつ、女性特有の疾病・障害や妊娠・出産等のライフイベントによる、競技スポーツからの離脱の防止及び協議復帰支援に向けた支援体制が充実する。</t>
    <rPh sb="0" eb="2">
      <t>コジン</t>
    </rPh>
    <rPh sb="7" eb="8">
      <t>オウ</t>
    </rPh>
    <rPh sb="16" eb="17">
      <t>ナド</t>
    </rPh>
    <rPh sb="18" eb="20">
      <t>キョウカ</t>
    </rPh>
    <rPh sb="21" eb="22">
      <t>オコナ</t>
    </rPh>
    <rPh sb="26" eb="28">
      <t>ジョセイ</t>
    </rPh>
    <rPh sb="28" eb="30">
      <t>トクユウ</t>
    </rPh>
    <rPh sb="31" eb="33">
      <t>シッペイ</t>
    </rPh>
    <rPh sb="34" eb="36">
      <t>ショウガイ</t>
    </rPh>
    <rPh sb="37" eb="39">
      <t>ニンシン</t>
    </rPh>
    <rPh sb="40" eb="42">
      <t>シュッサン</t>
    </rPh>
    <rPh sb="42" eb="43">
      <t>ナド</t>
    </rPh>
    <rPh sb="55" eb="57">
      <t>キョウギ</t>
    </rPh>
    <rPh sb="64" eb="66">
      <t>リダツ</t>
    </rPh>
    <rPh sb="67" eb="69">
      <t>ボウシ</t>
    </rPh>
    <rPh sb="69" eb="70">
      <t>オヨ</t>
    </rPh>
    <rPh sb="71" eb="73">
      <t>キョウギ</t>
    </rPh>
    <rPh sb="73" eb="75">
      <t>フッキ</t>
    </rPh>
    <rPh sb="75" eb="77">
      <t>シエン</t>
    </rPh>
    <rPh sb="78" eb="79">
      <t>ム</t>
    </rPh>
    <rPh sb="81" eb="83">
      <t>シエン</t>
    </rPh>
    <rPh sb="83" eb="85">
      <t>タイセイ</t>
    </rPh>
    <rPh sb="86" eb="88">
      <t>ジュウジツ</t>
    </rPh>
    <phoneticPr fontId="5"/>
  </si>
  <si>
    <t>％</t>
    <phoneticPr fontId="5"/>
  </si>
  <si>
    <t>％</t>
    <phoneticPr fontId="5"/>
  </si>
  <si>
    <t>-</t>
    <phoneticPr fontId="5"/>
  </si>
  <si>
    <t>-</t>
    <phoneticPr fontId="5"/>
  </si>
  <si>
    <t>-</t>
    <phoneticPr fontId="5"/>
  </si>
  <si>
    <t>-</t>
    <phoneticPr fontId="5"/>
  </si>
  <si>
    <t>-</t>
    <phoneticPr fontId="5"/>
  </si>
  <si>
    <t>利用者アンケート調査を実施する予定</t>
    <rPh sb="0" eb="3">
      <t>リヨウシャ</t>
    </rPh>
    <rPh sb="8" eb="10">
      <t>チョウサ</t>
    </rPh>
    <rPh sb="11" eb="13">
      <t>ジッシ</t>
    </rPh>
    <rPh sb="15" eb="17">
      <t>ヨテイ</t>
    </rPh>
    <phoneticPr fontId="5"/>
  </si>
  <si>
    <t>個別サポートプログラムに対する競技団体アンケートにて支援に対する満足度を５段階評価し、４以上の評価の割合
※H29年度から実施のため実績値は「-」としている</t>
    <rPh sb="0" eb="2">
      <t>コベツ</t>
    </rPh>
    <rPh sb="12" eb="13">
      <t>タイ</t>
    </rPh>
    <rPh sb="15" eb="17">
      <t>キョウギ</t>
    </rPh>
    <rPh sb="17" eb="19">
      <t>ダンタイ</t>
    </rPh>
    <rPh sb="26" eb="28">
      <t>シエン</t>
    </rPh>
    <rPh sb="29" eb="30">
      <t>タイ</t>
    </rPh>
    <rPh sb="32" eb="35">
      <t>マンゾクド</t>
    </rPh>
    <rPh sb="37" eb="39">
      <t>ダンカイ</t>
    </rPh>
    <rPh sb="39" eb="41">
      <t>ヒョウカ</t>
    </rPh>
    <rPh sb="44" eb="46">
      <t>イジョウ</t>
    </rPh>
    <rPh sb="47" eb="49">
      <t>ヒョウカ</t>
    </rPh>
    <rPh sb="50" eb="52">
      <t>ワリアイ</t>
    </rPh>
    <rPh sb="58" eb="59">
      <t>ネン</t>
    </rPh>
    <rPh sb="59" eb="60">
      <t>ド</t>
    </rPh>
    <rPh sb="62" eb="64">
      <t>ジッシ</t>
    </rPh>
    <rPh sb="67" eb="70">
      <t>ジッセキチ</t>
    </rPh>
    <phoneticPr fontId="5"/>
  </si>
  <si>
    <t>女性ジュニアアスリート指導者講習会参加者アンケートにて講習かに対する満足度を５段階評価し、４以上の評価の割合
※H29年度から実施のため実績値は「-」としている</t>
    <rPh sb="0" eb="2">
      <t>ジョセイ</t>
    </rPh>
    <rPh sb="11" eb="14">
      <t>シドウシャ</t>
    </rPh>
    <rPh sb="14" eb="17">
      <t>コウシュウカイ</t>
    </rPh>
    <rPh sb="17" eb="20">
      <t>サンカシャ</t>
    </rPh>
    <rPh sb="27" eb="29">
      <t>コウシュウ</t>
    </rPh>
    <rPh sb="31" eb="32">
      <t>タイ</t>
    </rPh>
    <rPh sb="34" eb="37">
      <t>マンゾクド</t>
    </rPh>
    <rPh sb="39" eb="41">
      <t>ダンカイ</t>
    </rPh>
    <rPh sb="41" eb="43">
      <t>ヒョウカ</t>
    </rPh>
    <rPh sb="46" eb="48">
      <t>イジョウ</t>
    </rPh>
    <rPh sb="49" eb="51">
      <t>ヒョウカ</t>
    </rPh>
    <rPh sb="52" eb="54">
      <t>ワリアイ</t>
    </rPh>
    <rPh sb="60" eb="62">
      <t>ネンド</t>
    </rPh>
    <rPh sb="64" eb="66">
      <t>ジッシ</t>
    </rPh>
    <rPh sb="69" eb="72">
      <t>ジッセキチ</t>
    </rPh>
    <phoneticPr fontId="5"/>
  </si>
  <si>
    <t>-</t>
    <phoneticPr fontId="5"/>
  </si>
  <si>
    <t>-</t>
    <phoneticPr fontId="5"/>
  </si>
  <si>
    <t>女性トップコーチの育成を通じて、女性競技種目における戦略的かつ実践的な強化が行われること</t>
    <rPh sb="0" eb="2">
      <t>ジョセイ</t>
    </rPh>
    <rPh sb="9" eb="11">
      <t>イクセイ</t>
    </rPh>
    <rPh sb="12" eb="13">
      <t>ツウ</t>
    </rPh>
    <rPh sb="16" eb="18">
      <t>ジョセイ</t>
    </rPh>
    <rPh sb="18" eb="20">
      <t>キョウギ</t>
    </rPh>
    <rPh sb="20" eb="22">
      <t>シュモク</t>
    </rPh>
    <rPh sb="26" eb="29">
      <t>センリャクテキ</t>
    </rPh>
    <rPh sb="31" eb="34">
      <t>ジッセンテキ</t>
    </rPh>
    <rPh sb="35" eb="37">
      <t>キョウカ</t>
    </rPh>
    <rPh sb="38" eb="39">
      <t>オコナ</t>
    </rPh>
    <phoneticPr fontId="5"/>
  </si>
  <si>
    <t>JOCナショナルコーチアカデミーの女性受講生の比率</t>
    <rPh sb="17" eb="19">
      <t>ジョセイ</t>
    </rPh>
    <rPh sb="19" eb="22">
      <t>ジュコウセイ</t>
    </rPh>
    <rPh sb="23" eb="25">
      <t>ヒリツ</t>
    </rPh>
    <phoneticPr fontId="5"/>
  </si>
  <si>
    <t>目標値の30%（R2年度）は、第4次男女共同参画基本計画の目標値「指導的地位に女性が占める割合を30%程度とすること」を参考に設定</t>
    <rPh sb="0" eb="3">
      <t>モクヒョウチ</t>
    </rPh>
    <rPh sb="10" eb="11">
      <t>ネン</t>
    </rPh>
    <rPh sb="11" eb="12">
      <t>ド</t>
    </rPh>
    <rPh sb="15" eb="16">
      <t>ダイ</t>
    </rPh>
    <rPh sb="17" eb="18">
      <t>ジ</t>
    </rPh>
    <rPh sb="18" eb="20">
      <t>ダンジョ</t>
    </rPh>
    <rPh sb="20" eb="22">
      <t>キョウドウ</t>
    </rPh>
    <rPh sb="22" eb="24">
      <t>サンカク</t>
    </rPh>
    <rPh sb="24" eb="26">
      <t>キホン</t>
    </rPh>
    <rPh sb="26" eb="28">
      <t>ケイカク</t>
    </rPh>
    <rPh sb="29" eb="32">
      <t>モクヒョウチ</t>
    </rPh>
    <rPh sb="33" eb="36">
      <t>シドウテキ</t>
    </rPh>
    <rPh sb="36" eb="38">
      <t>チイ</t>
    </rPh>
    <rPh sb="39" eb="41">
      <t>ジョセイ</t>
    </rPh>
    <rPh sb="42" eb="43">
      <t>シ</t>
    </rPh>
    <rPh sb="45" eb="47">
      <t>ワリアイ</t>
    </rPh>
    <rPh sb="51" eb="53">
      <t>テイド</t>
    </rPh>
    <rPh sb="60" eb="62">
      <t>サンコウ</t>
    </rPh>
    <rPh sb="63" eb="65">
      <t>セッテイ</t>
    </rPh>
    <phoneticPr fontId="5"/>
  </si>
  <si>
    <t>％</t>
    <phoneticPr fontId="5"/>
  </si>
  <si>
    <t>-</t>
    <phoneticPr fontId="5"/>
  </si>
  <si>
    <t>-</t>
    <phoneticPr fontId="5"/>
  </si>
  <si>
    <t>-</t>
    <phoneticPr fontId="5"/>
  </si>
  <si>
    <t>-</t>
    <phoneticPr fontId="5"/>
  </si>
  <si>
    <t>93,979,215/8</t>
    <phoneticPr fontId="5"/>
  </si>
  <si>
    <t>-</t>
    <phoneticPr fontId="5"/>
  </si>
  <si>
    <t>無</t>
  </si>
  <si>
    <t>‐</t>
  </si>
  <si>
    <t>A.独立行政法人日本スポーツ振興センター</t>
    <rPh sb="2" eb="10">
      <t>ドクリツギョウセイホウジンニホン</t>
    </rPh>
    <rPh sb="14" eb="16">
      <t>シンコウ</t>
    </rPh>
    <phoneticPr fontId="5"/>
  </si>
  <si>
    <t>B.学校法人順天堂　順天堂大学</t>
    <rPh sb="2" eb="4">
      <t>ガッコウ</t>
    </rPh>
    <rPh sb="4" eb="6">
      <t>ホウジン</t>
    </rPh>
    <rPh sb="6" eb="9">
      <t>ジュンテンドウ</t>
    </rPh>
    <rPh sb="10" eb="15">
      <t>ジュンテンドウダイガク</t>
    </rPh>
    <phoneticPr fontId="5"/>
  </si>
  <si>
    <t>E.学校法人早稲田大学</t>
    <rPh sb="2" eb="4">
      <t>ガッコウ</t>
    </rPh>
    <rPh sb="4" eb="6">
      <t>ホウジン</t>
    </rPh>
    <rPh sb="6" eb="9">
      <t>ワセダ</t>
    </rPh>
    <rPh sb="9" eb="11">
      <t>ダイガク</t>
    </rPh>
    <phoneticPr fontId="5"/>
  </si>
  <si>
    <t>独立行政法人日本スポーツ振興センター</t>
    <rPh sb="0" eb="8">
      <t>ドクリツギョウセイホウジンニホン</t>
    </rPh>
    <rPh sb="12" eb="14">
      <t>シンコウ</t>
    </rPh>
    <phoneticPr fontId="5"/>
  </si>
  <si>
    <t>学校法人順天堂　順天堂大学</t>
    <rPh sb="0" eb="7">
      <t>ガッコウホウジンジュンテンドウ</t>
    </rPh>
    <rPh sb="8" eb="13">
      <t>ジュンテンドウダイガク</t>
    </rPh>
    <phoneticPr fontId="5"/>
  </si>
  <si>
    <t>学校法人浪商学園　大阪体育大学</t>
    <rPh sb="0" eb="2">
      <t>ガッコウ</t>
    </rPh>
    <rPh sb="2" eb="4">
      <t>ホウジン</t>
    </rPh>
    <rPh sb="4" eb="5">
      <t>ナミ</t>
    </rPh>
    <rPh sb="5" eb="6">
      <t>ショウ</t>
    </rPh>
    <rPh sb="6" eb="8">
      <t>ガクエン</t>
    </rPh>
    <rPh sb="9" eb="15">
      <t>オオサカタイイクダイガク</t>
    </rPh>
    <phoneticPr fontId="5"/>
  </si>
  <si>
    <t>国立大学法人東京大学</t>
    <rPh sb="0" eb="10">
      <t>コクリツダイガクホウジントウキョウダイガク</t>
    </rPh>
    <phoneticPr fontId="5"/>
  </si>
  <si>
    <t>学校法人早稲田大学</t>
    <rPh sb="0" eb="2">
      <t>ガッコウ</t>
    </rPh>
    <rPh sb="2" eb="4">
      <t>ホウジン</t>
    </rPh>
    <rPh sb="4" eb="7">
      <t>ワセダ</t>
    </rPh>
    <rPh sb="7" eb="9">
      <t>ダイガク</t>
    </rPh>
    <phoneticPr fontId="5"/>
  </si>
  <si>
    <t>独立行政法人国立病院機構西別府病院</t>
    <rPh sb="0" eb="2">
      <t>ドクリツ</t>
    </rPh>
    <rPh sb="2" eb="4">
      <t>ギョウセイ</t>
    </rPh>
    <rPh sb="4" eb="6">
      <t>ホウジン</t>
    </rPh>
    <rPh sb="6" eb="8">
      <t>コクリツ</t>
    </rPh>
    <rPh sb="8" eb="10">
      <t>ビョウイン</t>
    </rPh>
    <rPh sb="10" eb="12">
      <t>キコウ</t>
    </rPh>
    <rPh sb="12" eb="15">
      <t>ニシベップ</t>
    </rPh>
    <rPh sb="15" eb="17">
      <t>ビョウイン</t>
    </rPh>
    <phoneticPr fontId="5"/>
  </si>
  <si>
    <t>学校法人立命館　立命館大学</t>
    <rPh sb="0" eb="2">
      <t>ガッコウ</t>
    </rPh>
    <rPh sb="2" eb="4">
      <t>ホウジン</t>
    </rPh>
    <rPh sb="4" eb="7">
      <t>リツメイカン</t>
    </rPh>
    <rPh sb="8" eb="11">
      <t>リツメイカン</t>
    </rPh>
    <rPh sb="11" eb="13">
      <t>ダイガク</t>
    </rPh>
    <phoneticPr fontId="5"/>
  </si>
  <si>
    <t>学校法人日本体育大学</t>
    <rPh sb="0" eb="4">
      <t>ガッコウホウジン</t>
    </rPh>
    <rPh sb="4" eb="6">
      <t>ニホン</t>
    </rPh>
    <rPh sb="6" eb="8">
      <t>タイイク</t>
    </rPh>
    <rPh sb="8" eb="10">
      <t>ダイガク</t>
    </rPh>
    <phoneticPr fontId="5"/>
  </si>
  <si>
    <t>-</t>
    <phoneticPr fontId="5"/>
  </si>
  <si>
    <t>-</t>
    <phoneticPr fontId="5"/>
  </si>
  <si>
    <t>-</t>
    <phoneticPr fontId="5"/>
  </si>
  <si>
    <t>女性アスリートの戦略的強化・支援プログラム</t>
    <rPh sb="0" eb="2">
      <t>ジョセイ</t>
    </rPh>
    <rPh sb="8" eb="11">
      <t>センリャクテキ</t>
    </rPh>
    <rPh sb="11" eb="13">
      <t>キョウカ</t>
    </rPh>
    <rPh sb="14" eb="16">
      <t>シエン</t>
    </rPh>
    <phoneticPr fontId="5"/>
  </si>
  <si>
    <t>-</t>
    <phoneticPr fontId="5"/>
  </si>
  <si>
    <t>女性アスリートの戦略的強化に向けた調査研究</t>
    <rPh sb="0" eb="2">
      <t>ジョセイ</t>
    </rPh>
    <rPh sb="8" eb="11">
      <t>センリャクテキ</t>
    </rPh>
    <rPh sb="11" eb="13">
      <t>キョウカ</t>
    </rPh>
    <rPh sb="14" eb="15">
      <t>ム</t>
    </rPh>
    <rPh sb="17" eb="19">
      <t>チョウサ</t>
    </rPh>
    <rPh sb="19" eb="21">
      <t>ケンキュウ</t>
    </rPh>
    <phoneticPr fontId="5"/>
  </si>
  <si>
    <t>女性エリートコーチ育成プロジェクト</t>
    <rPh sb="0" eb="2">
      <t>ジョセイ</t>
    </rPh>
    <rPh sb="9" eb="11">
      <t>イクセイ</t>
    </rPh>
    <phoneticPr fontId="5"/>
  </si>
  <si>
    <t>学校法人日本体育大学</t>
    <rPh sb="0" eb="2">
      <t>ガッコウ</t>
    </rPh>
    <rPh sb="2" eb="4">
      <t>ホウジン</t>
    </rPh>
    <rPh sb="4" eb="6">
      <t>ニホン</t>
    </rPh>
    <rPh sb="6" eb="8">
      <t>タイイク</t>
    </rPh>
    <rPh sb="8" eb="10">
      <t>ダイガク</t>
    </rPh>
    <phoneticPr fontId="5"/>
  </si>
  <si>
    <t>-</t>
    <phoneticPr fontId="5"/>
  </si>
  <si>
    <t>子育て期のトレーニングサポートプログラム（育児サポート）</t>
    <rPh sb="0" eb="2">
      <t>コソダ</t>
    </rPh>
    <rPh sb="3" eb="4">
      <t>キ</t>
    </rPh>
    <rPh sb="21" eb="23">
      <t>イクジ</t>
    </rPh>
    <phoneticPr fontId="5"/>
  </si>
  <si>
    <t>-</t>
    <phoneticPr fontId="5"/>
  </si>
  <si>
    <t>-</t>
    <phoneticPr fontId="5"/>
  </si>
  <si>
    <t>-</t>
    <phoneticPr fontId="5"/>
  </si>
  <si>
    <t>雑役務費</t>
    <rPh sb="0" eb="4">
      <t>ザツエキムヒ</t>
    </rPh>
    <phoneticPr fontId="5"/>
  </si>
  <si>
    <t>開発費、解析費</t>
    <rPh sb="0" eb="3">
      <t>カイハツヒ</t>
    </rPh>
    <rPh sb="4" eb="6">
      <t>カイセキ</t>
    </rPh>
    <rPh sb="6" eb="7">
      <t>ヒ</t>
    </rPh>
    <phoneticPr fontId="5"/>
  </si>
  <si>
    <t>賃金</t>
    <rPh sb="0" eb="2">
      <t>チンギン</t>
    </rPh>
    <phoneticPr fontId="5"/>
  </si>
  <si>
    <t>フルタイムスタッフ</t>
    <phoneticPr fontId="5"/>
  </si>
  <si>
    <t>一般管理費</t>
    <rPh sb="0" eb="5">
      <t>イッパンカンリヒ</t>
    </rPh>
    <phoneticPr fontId="5"/>
  </si>
  <si>
    <t>事業費全体の10%</t>
    <rPh sb="0" eb="3">
      <t>ジギョウヒ</t>
    </rPh>
    <rPh sb="3" eb="5">
      <t>ゼンタイ</t>
    </rPh>
    <phoneticPr fontId="5"/>
  </si>
  <si>
    <t>旅費</t>
    <rPh sb="0" eb="2">
      <t>リョヒ</t>
    </rPh>
    <phoneticPr fontId="5"/>
  </si>
  <si>
    <t>通信運搬費</t>
    <rPh sb="0" eb="5">
      <t>ツウシンウンパンヒ</t>
    </rPh>
    <phoneticPr fontId="5"/>
  </si>
  <si>
    <t>諸謝金</t>
    <rPh sb="0" eb="3">
      <t>ショシャキン</t>
    </rPh>
    <phoneticPr fontId="5"/>
  </si>
  <si>
    <t>消耗品費</t>
    <rPh sb="0" eb="3">
      <t>ショウモウヒン</t>
    </rPh>
    <rPh sb="3" eb="4">
      <t>ヒ</t>
    </rPh>
    <phoneticPr fontId="5"/>
  </si>
  <si>
    <t>腹筋の研究（妊産婦、対象群）、骨盤の研究（散布、対象群）</t>
    <rPh sb="0" eb="2">
      <t>フッキン</t>
    </rPh>
    <rPh sb="3" eb="5">
      <t>ケンキュウ</t>
    </rPh>
    <rPh sb="6" eb="9">
      <t>ニンサンプ</t>
    </rPh>
    <rPh sb="10" eb="12">
      <t>タイショウ</t>
    </rPh>
    <rPh sb="12" eb="13">
      <t>グン</t>
    </rPh>
    <rPh sb="15" eb="17">
      <t>コツバン</t>
    </rPh>
    <rPh sb="18" eb="20">
      <t>ケンキュウ</t>
    </rPh>
    <rPh sb="21" eb="23">
      <t>サンプ</t>
    </rPh>
    <rPh sb="24" eb="26">
      <t>タイショウ</t>
    </rPh>
    <rPh sb="26" eb="27">
      <t>グン</t>
    </rPh>
    <phoneticPr fontId="5"/>
  </si>
  <si>
    <t>装置運搬</t>
    <rPh sb="0" eb="2">
      <t>ソウチ</t>
    </rPh>
    <rPh sb="2" eb="4">
      <t>ウンパン</t>
    </rPh>
    <phoneticPr fontId="5"/>
  </si>
  <si>
    <t>旅費、通信運搬費、諸謝金、消耗品</t>
    <rPh sb="0" eb="2">
      <t>リョヒ</t>
    </rPh>
    <rPh sb="3" eb="8">
      <t>ツウシンウンパンヒ</t>
    </rPh>
    <rPh sb="9" eb="12">
      <t>ショシャキン</t>
    </rPh>
    <rPh sb="13" eb="16">
      <t>ショウモウヒン</t>
    </rPh>
    <phoneticPr fontId="5"/>
  </si>
  <si>
    <t>その他</t>
    <rPh sb="2" eb="3">
      <t>タ</t>
    </rPh>
    <phoneticPr fontId="5"/>
  </si>
  <si>
    <t>消耗品費</t>
    <rPh sb="0" eb="4">
      <t>ショウモウヒンヒ</t>
    </rPh>
    <phoneticPr fontId="5"/>
  </si>
  <si>
    <t>超音波ジェル、タオル等</t>
    <rPh sb="0" eb="3">
      <t>チョウオンパ</t>
    </rPh>
    <rPh sb="10" eb="11">
      <t>ナド</t>
    </rPh>
    <phoneticPr fontId="5"/>
  </si>
  <si>
    <t>再委託費</t>
    <rPh sb="0" eb="3">
      <t>サイイタク</t>
    </rPh>
    <rPh sb="3" eb="4">
      <t>ヒ</t>
    </rPh>
    <phoneticPr fontId="5"/>
  </si>
  <si>
    <t>コーディネーター、事務スタッフ、非常勤医師</t>
    <rPh sb="9" eb="11">
      <t>ジム</t>
    </rPh>
    <rPh sb="16" eb="19">
      <t>ヒジョウキン</t>
    </rPh>
    <rPh sb="19" eb="21">
      <t>イシ</t>
    </rPh>
    <phoneticPr fontId="5"/>
  </si>
  <si>
    <t>講師、コーチ、マネージャー、外部協力者</t>
    <rPh sb="0" eb="2">
      <t>コウシ</t>
    </rPh>
    <rPh sb="14" eb="16">
      <t>ガイブ</t>
    </rPh>
    <rPh sb="16" eb="19">
      <t>キョウリョクシャ</t>
    </rPh>
    <phoneticPr fontId="5"/>
  </si>
  <si>
    <t>講師、選定委員、コーチ、コーディネーター等</t>
    <rPh sb="0" eb="2">
      <t>コウシ</t>
    </rPh>
    <rPh sb="3" eb="5">
      <t>センテイ</t>
    </rPh>
    <rPh sb="5" eb="7">
      <t>イイン</t>
    </rPh>
    <rPh sb="20" eb="21">
      <t>ナド</t>
    </rPh>
    <phoneticPr fontId="5"/>
  </si>
  <si>
    <t>借損料</t>
    <rPh sb="0" eb="3">
      <t>シャクソンリョウ</t>
    </rPh>
    <phoneticPr fontId="5"/>
  </si>
  <si>
    <t>印刷製本費</t>
    <rPh sb="0" eb="2">
      <t>インサツ</t>
    </rPh>
    <rPh sb="2" eb="4">
      <t>セイホン</t>
    </rPh>
    <rPh sb="4" eb="5">
      <t>ヒ</t>
    </rPh>
    <phoneticPr fontId="5"/>
  </si>
  <si>
    <t>報告書作成</t>
    <rPh sb="0" eb="3">
      <t>ホウコクショ</t>
    </rPh>
    <rPh sb="3" eb="5">
      <t>サクセイ</t>
    </rPh>
    <phoneticPr fontId="5"/>
  </si>
  <si>
    <t>雑役務費</t>
    <rPh sb="0" eb="1">
      <t>ザツ</t>
    </rPh>
    <rPh sb="1" eb="4">
      <t>エキムヒ</t>
    </rPh>
    <phoneticPr fontId="5"/>
  </si>
  <si>
    <t>プログラム開発費、講習会、</t>
    <rPh sb="5" eb="7">
      <t>カイハツ</t>
    </rPh>
    <rPh sb="7" eb="8">
      <t>ヒ</t>
    </rPh>
    <rPh sb="9" eb="12">
      <t>コウシュウカイ</t>
    </rPh>
    <phoneticPr fontId="5"/>
  </si>
  <si>
    <t>消費税相当額</t>
    <rPh sb="0" eb="6">
      <t>ショウヒゼイソウトウガク</t>
    </rPh>
    <phoneticPr fontId="5"/>
  </si>
  <si>
    <t>人件費不課税相当額</t>
    <rPh sb="0" eb="3">
      <t>ジンケンヒ</t>
    </rPh>
    <rPh sb="3" eb="6">
      <t>フカゼイ</t>
    </rPh>
    <rPh sb="6" eb="8">
      <t>ソウトウ</t>
    </rPh>
    <rPh sb="8" eb="9">
      <t>ガク</t>
    </rPh>
    <phoneticPr fontId="5"/>
  </si>
  <si>
    <t>事業費総額の4.57%</t>
    <rPh sb="0" eb="3">
      <t>ジギョウヒ</t>
    </rPh>
    <rPh sb="3" eb="5">
      <t>ソウガク</t>
    </rPh>
    <phoneticPr fontId="5"/>
  </si>
  <si>
    <t>借損料、消耗品、会議費、通信運搬費、</t>
    <rPh sb="0" eb="3">
      <t>シャクソンリョウ</t>
    </rPh>
    <rPh sb="4" eb="7">
      <t>ショウモウヒン</t>
    </rPh>
    <rPh sb="8" eb="11">
      <t>カイギヒ</t>
    </rPh>
    <rPh sb="12" eb="17">
      <t>ツウシンウンパンヒ</t>
    </rPh>
    <phoneticPr fontId="5"/>
  </si>
  <si>
    <t xml:space="preserve">公益財団法人日本セーリング連盟 </t>
    <rPh sb="0" eb="2">
      <t>コウエキ</t>
    </rPh>
    <rPh sb="2" eb="4">
      <t>ザイダン</t>
    </rPh>
    <rPh sb="4" eb="6">
      <t>ホウジン</t>
    </rPh>
    <rPh sb="6" eb="8">
      <t>ニホン</t>
    </rPh>
    <rPh sb="13" eb="15">
      <t>レンメイ</t>
    </rPh>
    <phoneticPr fontId="5"/>
  </si>
  <si>
    <t xml:space="preserve">公益社団法人日本カーリング協会 </t>
    <rPh sb="0" eb="2">
      <t>コウエキ</t>
    </rPh>
    <rPh sb="2" eb="4">
      <t>シャダン</t>
    </rPh>
    <rPh sb="4" eb="6">
      <t>ホウジン</t>
    </rPh>
    <rPh sb="6" eb="8">
      <t>ニホン</t>
    </rPh>
    <rPh sb="13" eb="15">
      <t>キョウカイ</t>
    </rPh>
    <phoneticPr fontId="5"/>
  </si>
  <si>
    <t xml:space="preserve">公益財団法人日本スケート連盟 </t>
    <rPh sb="0" eb="2">
      <t>コウエキ</t>
    </rPh>
    <rPh sb="2" eb="4">
      <t>ザイダン</t>
    </rPh>
    <rPh sb="4" eb="6">
      <t>ホウジン</t>
    </rPh>
    <rPh sb="6" eb="8">
      <t>ニホン</t>
    </rPh>
    <rPh sb="12" eb="14">
      <t>レンメイ</t>
    </rPh>
    <phoneticPr fontId="5"/>
  </si>
  <si>
    <t xml:space="preserve">公益社団法人日本トライアスロン連合 </t>
    <rPh sb="0" eb="2">
      <t>コウエキ</t>
    </rPh>
    <rPh sb="2" eb="4">
      <t>シャダン</t>
    </rPh>
    <rPh sb="4" eb="6">
      <t>ホウジン</t>
    </rPh>
    <rPh sb="6" eb="8">
      <t>ニホン</t>
    </rPh>
    <rPh sb="15" eb="17">
      <t>レンゴウ</t>
    </rPh>
    <phoneticPr fontId="5"/>
  </si>
  <si>
    <t>公益財団法人日本バレーボール協会</t>
    <rPh sb="0" eb="2">
      <t>コウエキ</t>
    </rPh>
    <rPh sb="2" eb="4">
      <t>ザイダン</t>
    </rPh>
    <rPh sb="4" eb="6">
      <t>ホウジン</t>
    </rPh>
    <rPh sb="6" eb="8">
      <t>ニホン</t>
    </rPh>
    <rPh sb="14" eb="16">
      <t>キョウカイ</t>
    </rPh>
    <phoneticPr fontId="5"/>
  </si>
  <si>
    <t xml:space="preserve">公益財団法人日本ラグビーフットボール協会 </t>
    <rPh sb="0" eb="2">
      <t>コウエキ</t>
    </rPh>
    <rPh sb="2" eb="4">
      <t>ザイダン</t>
    </rPh>
    <rPh sb="4" eb="6">
      <t>ホウジン</t>
    </rPh>
    <rPh sb="6" eb="8">
      <t>ニホン</t>
    </rPh>
    <rPh sb="18" eb="20">
      <t>キョウカイ</t>
    </rPh>
    <phoneticPr fontId="5"/>
  </si>
  <si>
    <t xml:space="preserve">C.公益財団法人日本セーリング連盟 </t>
    <rPh sb="2" eb="4">
      <t>コウエキ</t>
    </rPh>
    <rPh sb="4" eb="6">
      <t>ザイダン</t>
    </rPh>
    <rPh sb="6" eb="8">
      <t>ホウジン</t>
    </rPh>
    <rPh sb="8" eb="10">
      <t>ニホン</t>
    </rPh>
    <rPh sb="15" eb="17">
      <t>レンメイ</t>
    </rPh>
    <phoneticPr fontId="5"/>
  </si>
  <si>
    <t>D.学校法人日本体育大学</t>
    <rPh sb="2" eb="4">
      <t>ガッコウ</t>
    </rPh>
    <rPh sb="4" eb="6">
      <t>ホウジン</t>
    </rPh>
    <rPh sb="6" eb="8">
      <t>ニホン</t>
    </rPh>
    <rPh sb="8" eb="10">
      <t>タイイク</t>
    </rPh>
    <rPh sb="10" eb="12">
      <t>ダイガク</t>
    </rPh>
    <phoneticPr fontId="5"/>
  </si>
  <si>
    <t>プログラム会議、研修会、視察等</t>
    <rPh sb="5" eb="7">
      <t>カイギ</t>
    </rPh>
    <rPh sb="8" eb="11">
      <t>ケンシュウカイ</t>
    </rPh>
    <rPh sb="12" eb="14">
      <t>シサツ</t>
    </rPh>
    <rPh sb="14" eb="15">
      <t>ナド</t>
    </rPh>
    <phoneticPr fontId="5"/>
  </si>
  <si>
    <t>事務補助スタッフ、海外講師謝金</t>
    <rPh sb="0" eb="2">
      <t>ジム</t>
    </rPh>
    <rPh sb="2" eb="4">
      <t>ホジョ</t>
    </rPh>
    <rPh sb="9" eb="11">
      <t>カイガイ</t>
    </rPh>
    <rPh sb="11" eb="13">
      <t>コウシ</t>
    </rPh>
    <rPh sb="13" eb="15">
      <t>シャキン</t>
    </rPh>
    <phoneticPr fontId="5"/>
  </si>
  <si>
    <t>一般管理費</t>
    <rPh sb="0" eb="2">
      <t>イッパン</t>
    </rPh>
    <rPh sb="2" eb="5">
      <t>カンリヒ</t>
    </rPh>
    <phoneticPr fontId="5"/>
  </si>
  <si>
    <t>ビデオカメラ、文具消耗品</t>
    <rPh sb="7" eb="9">
      <t>ブング</t>
    </rPh>
    <rPh sb="9" eb="12">
      <t>ショウモウヒン</t>
    </rPh>
    <phoneticPr fontId="5"/>
  </si>
  <si>
    <t>JISS・NTCの使用料</t>
    <rPh sb="9" eb="12">
      <t>シヨウリョウ</t>
    </rPh>
    <phoneticPr fontId="5"/>
  </si>
  <si>
    <t>印刷製本費、通信運搬費</t>
    <rPh sb="0" eb="5">
      <t>インサツセイホンヒ</t>
    </rPh>
    <rPh sb="6" eb="11">
      <t>ツウシンウンパンヒ</t>
    </rPh>
    <phoneticPr fontId="5"/>
  </si>
  <si>
    <t>借損料、印刷製本費、消耗品費、会議費、通信運搬費、一般管理費</t>
    <rPh sb="0" eb="3">
      <t>シャクソンリョウ</t>
    </rPh>
    <rPh sb="4" eb="6">
      <t>インサツ</t>
    </rPh>
    <rPh sb="6" eb="8">
      <t>セイホン</t>
    </rPh>
    <rPh sb="8" eb="9">
      <t>ヒ</t>
    </rPh>
    <rPh sb="10" eb="14">
      <t>ショウモウヒンヒ</t>
    </rPh>
    <rPh sb="15" eb="18">
      <t>カイギヒ</t>
    </rPh>
    <rPh sb="19" eb="24">
      <t>ツウシンウンパンヒ</t>
    </rPh>
    <rPh sb="25" eb="30">
      <t>イッパンカンリヒ</t>
    </rPh>
    <phoneticPr fontId="5"/>
  </si>
  <si>
    <t>対象アスリート等</t>
    <rPh sb="0" eb="2">
      <t>タイショウ</t>
    </rPh>
    <rPh sb="7" eb="8">
      <t>ナド</t>
    </rPh>
    <phoneticPr fontId="5"/>
  </si>
  <si>
    <t>育児スタッフ等</t>
    <rPh sb="0" eb="2">
      <t>イクジ</t>
    </rPh>
    <rPh sb="6" eb="7">
      <t>ナド</t>
    </rPh>
    <phoneticPr fontId="5"/>
  </si>
  <si>
    <t>-</t>
    <phoneticPr fontId="5"/>
  </si>
  <si>
    <t>＜定性的な成果目標＞
　ハイレベルな競技大会の開催を通じて、女性競技種目における戦略的かつ実践的な強化が行われること。
＜Ｈ２８年度の競技力向上に関する実績＞
　女子ラグビー：　世界シリーズ・コアチーム（１１カ国）への昇格
　ハンドボール：　アジア選手権２位
＜Ｈ２９年度の競技力向上に関する実績＞
　ハンドボール：　世界選手権１６位
＜Ｈ３０年度の競技力向上に関する実績＞
　ハンドボール：　世界選手権１６位</t>
    <rPh sb="175" eb="176">
      <t>ネン</t>
    </rPh>
    <rPh sb="176" eb="177">
      <t>ド</t>
    </rPh>
    <rPh sb="178" eb="181">
      <t>キョウギリョク</t>
    </rPh>
    <rPh sb="181" eb="183">
      <t>コウジョウ</t>
    </rPh>
    <rPh sb="184" eb="185">
      <t>カン</t>
    </rPh>
    <rPh sb="187" eb="189">
      <t>ジッセキ</t>
    </rPh>
    <rPh sb="200" eb="202">
      <t>セカイ</t>
    </rPh>
    <rPh sb="202" eb="205">
      <t>センシュケン</t>
    </rPh>
    <rPh sb="207" eb="208">
      <t>イ</t>
    </rPh>
    <phoneticPr fontId="5"/>
  </si>
  <si>
    <t>-</t>
    <phoneticPr fontId="5"/>
  </si>
  <si>
    <t>40,640,792/7</t>
    <phoneticPr fontId="5"/>
  </si>
  <si>
    <t>47,721,889/7</t>
    <phoneticPr fontId="5"/>
  </si>
  <si>
    <t>80,583,769/359</t>
    <phoneticPr fontId="5"/>
  </si>
  <si>
    <t>64,527,827/359</t>
    <phoneticPr fontId="5"/>
  </si>
  <si>
    <t>80,583,769/55</t>
    <phoneticPr fontId="5"/>
  </si>
  <si>
    <t>64,527,827/55</t>
    <phoneticPr fontId="5"/>
  </si>
  <si>
    <t>平成29年度公開プロセス対象事業　331女性アスリートの育成・支援プロジェクト　「事業全体の抜本的改善」
●事業内容はすばらしいが、目的と手段の関係が整合していない
　事業目的と手段について明確にするため、直接的な女性トップアスリートの競技力向上を図る「女性アスリート強化プログラム」については別事業に移管した。
●健康問題と競技レベルアップ問題が混在しているため、事業内容について契約面も含めて整理をする必要がある
　女性アスリートが健康で競技スポーツを継続できる環境を整備する内容として整理し、直接的な強化を図る「女性アスリート強化プログラム」は別事業に移管した。
●JSCに対する一括請負の内容についても、対外的にわかりやすく説明できるよう検証と見直しが必要である
　「女性エリートコーチ育成プログラム」及び「女性アスリート支援プログラム」は、コーチ及びアスリートへの支援を一体的に行うことがより効果的・効率的と判断している。
●調査研究について、政策として必要なものに限定した取組が必要である
　競技団体等と連携し、強化現場に還元することを主目的とした調査研究を新たに導入した。
●本事業と並行して、女性アスリート全体における女性特有の課題を踏まえた支援事業を実施する必要がある
　女性アスリート全体の相談・受診環境改善に向け、産婦人科などを対象に女性アスリート特有の課題等に関する知識の普及のための講習会を開催する「女性スポーツ医学普及啓発プログラム」を実施した。</t>
    <rPh sb="85" eb="87">
      <t>ジギョウ</t>
    </rPh>
    <rPh sb="87" eb="89">
      <t>モクテキ</t>
    </rPh>
    <rPh sb="90" eb="92">
      <t>シュダン</t>
    </rPh>
    <rPh sb="96" eb="98">
      <t>メイカク</t>
    </rPh>
    <rPh sb="104" eb="107">
      <t>チョクセツテキ</t>
    </rPh>
    <rPh sb="108" eb="110">
      <t>ジョセイ</t>
    </rPh>
    <rPh sb="119" eb="122">
      <t>キョウギリョク</t>
    </rPh>
    <rPh sb="122" eb="124">
      <t>コウジョウ</t>
    </rPh>
    <rPh sb="125" eb="126">
      <t>ハカ</t>
    </rPh>
    <rPh sb="128" eb="130">
      <t>ジョセイ</t>
    </rPh>
    <rPh sb="135" eb="137">
      <t>キョウカ</t>
    </rPh>
    <rPh sb="148" eb="149">
      <t>ベツ</t>
    </rPh>
    <rPh sb="149" eb="151">
      <t>ジギョウ</t>
    </rPh>
    <rPh sb="152" eb="154">
      <t>イカン</t>
    </rPh>
    <rPh sb="211" eb="213">
      <t>ジョセイ</t>
    </rPh>
    <rPh sb="219" eb="221">
      <t>ケンコウ</t>
    </rPh>
    <rPh sb="222" eb="224">
      <t>キョウギ</t>
    </rPh>
    <rPh sb="229" eb="231">
      <t>ケイゾク</t>
    </rPh>
    <rPh sb="234" eb="236">
      <t>カンキョウ</t>
    </rPh>
    <rPh sb="237" eb="239">
      <t>セイビ</t>
    </rPh>
    <rPh sb="241" eb="243">
      <t>ナイヨウ</t>
    </rPh>
    <rPh sb="246" eb="248">
      <t>セイリ</t>
    </rPh>
    <rPh sb="250" eb="253">
      <t>チョクセツテキ</t>
    </rPh>
    <rPh sb="254" eb="256">
      <t>キョウカ</t>
    </rPh>
    <rPh sb="257" eb="258">
      <t>ハカ</t>
    </rPh>
    <rPh sb="276" eb="277">
      <t>ベツ</t>
    </rPh>
    <rPh sb="277" eb="279">
      <t>ジギョウ</t>
    </rPh>
    <rPh sb="280" eb="282">
      <t>イカン</t>
    </rPh>
    <rPh sb="339" eb="341">
      <t>ジョセイ</t>
    </rPh>
    <rPh sb="348" eb="350">
      <t>イクセイ</t>
    </rPh>
    <rPh sb="356" eb="357">
      <t>オヨ</t>
    </rPh>
    <rPh sb="359" eb="361">
      <t>ジョセイ</t>
    </rPh>
    <rPh sb="366" eb="368">
      <t>シエン</t>
    </rPh>
    <rPh sb="379" eb="380">
      <t>オヨ</t>
    </rPh>
    <rPh sb="388" eb="390">
      <t>シエン</t>
    </rPh>
    <rPh sb="391" eb="394">
      <t>イッタイテキ</t>
    </rPh>
    <rPh sb="395" eb="396">
      <t>オコナ</t>
    </rPh>
    <rPh sb="402" eb="405">
      <t>コウカテキ</t>
    </rPh>
    <rPh sb="406" eb="409">
      <t>コウリツテキ</t>
    </rPh>
    <rPh sb="410" eb="412">
      <t>ハンダン</t>
    </rPh>
    <rPh sb="453" eb="455">
      <t>キョウギ</t>
    </rPh>
    <rPh sb="455" eb="457">
      <t>ダンタイ</t>
    </rPh>
    <rPh sb="457" eb="458">
      <t>トウ</t>
    </rPh>
    <rPh sb="459" eb="461">
      <t>レンケイ</t>
    </rPh>
    <rPh sb="463" eb="465">
      <t>キョウカ</t>
    </rPh>
    <rPh sb="465" eb="467">
      <t>ゲンバ</t>
    </rPh>
    <rPh sb="468" eb="470">
      <t>カンゲン</t>
    </rPh>
    <rPh sb="475" eb="476">
      <t>シュ</t>
    </rPh>
    <rPh sb="476" eb="478">
      <t>モクテキ</t>
    </rPh>
    <rPh sb="481" eb="485">
      <t>チョウサケンキュウ</t>
    </rPh>
    <rPh sb="486" eb="487">
      <t>アラ</t>
    </rPh>
    <rPh sb="489" eb="491">
      <t>ドウニュウ</t>
    </rPh>
    <rPh sb="553" eb="555">
      <t>ゼンタイ</t>
    </rPh>
    <rPh sb="559" eb="561">
      <t>ジュシン</t>
    </rPh>
    <rPh sb="569" eb="573">
      <t>サンフジンカ</t>
    </rPh>
    <rPh sb="576" eb="578">
      <t>タイショウ</t>
    </rPh>
    <rPh sb="609" eb="611">
      <t>カイサイ</t>
    </rPh>
    <phoneticPr fontId="5"/>
  </si>
  <si>
    <t>支援対象者ヒアリング旅費、講師謝金等</t>
    <rPh sb="0" eb="2">
      <t>シエン</t>
    </rPh>
    <rPh sb="2" eb="4">
      <t>タイショウ</t>
    </rPh>
    <rPh sb="4" eb="5">
      <t>シャ</t>
    </rPh>
    <rPh sb="10" eb="12">
      <t>リョヒ</t>
    </rPh>
    <rPh sb="13" eb="15">
      <t>コウシ</t>
    </rPh>
    <rPh sb="15" eb="17">
      <t>シャキン</t>
    </rPh>
    <rPh sb="17" eb="18">
      <t>ナド</t>
    </rPh>
    <phoneticPr fontId="5"/>
  </si>
  <si>
    <t>※金額は単位未満四捨五入して記載していることから、合計が一致しない場合がある　</t>
    <phoneticPr fontId="5"/>
  </si>
  <si>
    <t>-</t>
    <phoneticPr fontId="5"/>
  </si>
  <si>
    <t>-</t>
    <phoneticPr fontId="5"/>
  </si>
  <si>
    <t>-</t>
    <phoneticPr fontId="5"/>
  </si>
  <si>
    <t>　「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という目的に対する成果（アウトカム）と手段（アウトプット）について、より正確な成果の把握に努める。</t>
    <phoneticPr fontId="5"/>
  </si>
  <si>
    <t>　女性特有な課題に着目した支援を中心に、女性アスリートについて多方面から専門的かつ高度な支援を戦略的・包括的に実施した。各委託先とは定期的なミーティングや実施内容の進捗状況、執行状況を確認しながら適切な執行に努めている。
　また、「ジュニア層を含む女性アスリートが健康で競技スポーツを継続できる環境を整備する」という目的に対する達成度を測定する適切な指標について設定した。　</t>
    <rPh sb="16" eb="18">
      <t>チュウシン</t>
    </rPh>
    <phoneticPr fontId="7"/>
  </si>
  <si>
    <t>利用者アンケート調査を実施。H30年度は個別サポートは実施せず、集団サポートのみ実施。</t>
    <rPh sb="0" eb="3">
      <t>リヨウシャ</t>
    </rPh>
    <rPh sb="8" eb="10">
      <t>チョウサ</t>
    </rPh>
    <rPh sb="11" eb="13">
      <t>ジッシ</t>
    </rPh>
    <rPh sb="17" eb="18">
      <t>ネン</t>
    </rPh>
    <rPh sb="18" eb="19">
      <t>ド</t>
    </rPh>
    <rPh sb="20" eb="22">
      <t>コベツ</t>
    </rPh>
    <rPh sb="27" eb="29">
      <t>ジッシ</t>
    </rPh>
    <rPh sb="32" eb="34">
      <t>シュウダン</t>
    </rPh>
    <rPh sb="40" eb="42">
      <t>ジッシ</t>
    </rPh>
    <phoneticPr fontId="5"/>
  </si>
  <si>
    <t>利用者アンケート調査を実施</t>
    <phoneticPr fontId="5"/>
  </si>
  <si>
    <t>外部有識者によって構成される審査委員会にて評価を実施</t>
    <rPh sb="21" eb="23">
      <t>ヒョウカ</t>
    </rPh>
    <rPh sb="24" eb="26">
      <t>ジッシ</t>
    </rPh>
    <phoneticPr fontId="5"/>
  </si>
  <si>
    <t>女性トップアスリートを対象とし、国際競技大会前に行われるメディカルチェックの問診票を集計</t>
    <rPh sb="16" eb="18">
      <t>コクサイ</t>
    </rPh>
    <rPh sb="18" eb="20">
      <t>キョウギ</t>
    </rPh>
    <rPh sb="20" eb="22">
      <t>タイカイ</t>
    </rPh>
    <rPh sb="22" eb="23">
      <t>マエ</t>
    </rPh>
    <rPh sb="24" eb="25">
      <t>オコナ</t>
    </rPh>
    <rPh sb="38" eb="41">
      <t>モンシンヒョウ</t>
    </rPh>
    <rPh sb="42" eb="44">
      <t>シュウケイ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</si>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</sst>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23813</xdr:colOff>
      <xdr:row>740</xdr:row>
      <xdr:rowOff>357186</xdr:rowOff>
    </xdr:from>
    <xdr:to>
      <xdr:col>49</xdr:col>
      <xdr:colOff>107884</xdr:colOff>
      <xdr:row>762</xdr:row>
      <xdr:rowOff>50071</xdr:rowOff>
    </xdr:to>
    <xdr:pic>
      <xdr:nvPicPr>
        <xdr:cNvPr id="3" name="図 2">
          <a:extLst>
            <a:ext uri="{FF2B5EF4-FFF2-40B4-BE49-F238E27FC236}">
              <a16:creationId xmlns:a16="http://schemas.microsoft.com/office/drawing/2014/main" id="{1B44E7D6-80A2-4415-9D5D-338E4DB4A671}"/>
            </a:ext>
          </a:extLst>
        </xdr:cNvPr>
        <xdr:cNvPicPr>
          <a:picLocks noChangeAspect="1"/>
        </xdr:cNvPicPr>
      </xdr:nvPicPr>
      <xdr:blipFill>
        <a:blip xmlns:r="http://schemas.openxmlformats.org/officeDocument/2006/relationships" r:embed="rId1"/>
        <a:stretch>
          <a:fillRect/>
        </a:stretch>
      </xdr:blipFill>
      <xdr:spPr>
        <a:xfrm>
          <a:off x="1643063" y="79498030"/>
          <a:ext cx="8382727" cy="84558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6"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326</v>
      </c>
      <c r="AT2" s="944"/>
      <c r="AU2" s="944"/>
      <c r="AV2" s="52" t="str">
        <f>IF(AW2="", "", "-")</f>
        <v/>
      </c>
      <c r="AW2" s="915"/>
      <c r="AX2" s="915"/>
    </row>
    <row r="3" spans="1:50" ht="21" customHeight="1" thickBot="1" x14ac:dyDescent="0.2">
      <c r="A3" s="871" t="s">
        <v>536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571</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654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655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572</v>
      </c>
      <c r="H5" s="844"/>
      <c r="I5" s="844"/>
      <c r="J5" s="844"/>
      <c r="K5" s="844"/>
      <c r="L5" s="844"/>
      <c r="M5" s="845" t="s">
        <v>66</v>
      </c>
      <c r="N5" s="846"/>
      <c r="O5" s="846"/>
      <c r="P5" s="846"/>
      <c r="Q5" s="846"/>
      <c r="R5" s="847"/>
      <c r="S5" s="848" t="s">
        <v>573</v>
      </c>
      <c r="T5" s="844"/>
      <c r="U5" s="844"/>
      <c r="V5" s="844"/>
      <c r="W5" s="844"/>
      <c r="X5" s="849"/>
      <c r="Y5" s="699" t="s">
        <v>3</v>
      </c>
      <c r="Z5" s="543"/>
      <c r="AA5" s="543"/>
      <c r="AB5" s="543"/>
      <c r="AC5" s="543"/>
      <c r="AD5" s="544"/>
      <c r="AE5" s="700" t="s">
        <v>656</v>
      </c>
      <c r="AF5" s="700"/>
      <c r="AG5" s="700"/>
      <c r="AH5" s="700"/>
      <c r="AI5" s="700"/>
      <c r="AJ5" s="700"/>
      <c r="AK5" s="700"/>
      <c r="AL5" s="700"/>
      <c r="AM5" s="700"/>
      <c r="AN5" s="700"/>
      <c r="AO5" s="700"/>
      <c r="AP5" s="701"/>
      <c r="AQ5" s="702" t="s">
        <v>657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6" t="s">
        <v>508</v>
      </c>
      <c r="Z7" s="443"/>
      <c r="AA7" s="443"/>
      <c r="AB7" s="443"/>
      <c r="AC7" s="443"/>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2020年東京オリパラ</v>
      </c>
      <c r="H8" s="721"/>
      <c r="I8" s="721"/>
      <c r="J8" s="721"/>
      <c r="K8" s="721"/>
      <c r="L8" s="721"/>
      <c r="M8" s="721"/>
      <c r="N8" s="721"/>
      <c r="O8" s="721"/>
      <c r="P8" s="721"/>
      <c r="Q8" s="721"/>
      <c r="R8" s="721"/>
      <c r="S8" s="721"/>
      <c r="T8" s="721"/>
      <c r="U8" s="721"/>
      <c r="V8" s="721"/>
      <c r="W8" s="721"/>
      <c r="X8" s="946"/>
      <c r="Y8" s="850" t="s">
        <v>379</v>
      </c>
      <c r="Z8" s="851"/>
      <c r="AA8" s="851"/>
      <c r="AB8" s="851"/>
      <c r="AC8" s="851"/>
      <c r="AD8" s="852"/>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380</v>
      </c>
      <c r="Q13" s="658"/>
      <c r="R13" s="658"/>
      <c r="S13" s="658"/>
      <c r="T13" s="658"/>
      <c r="U13" s="658"/>
      <c r="V13" s="659"/>
      <c r="W13" s="657">
        <v>388</v>
      </c>
      <c r="X13" s="658"/>
      <c r="Y13" s="658"/>
      <c r="Z13" s="658"/>
      <c r="AA13" s="658"/>
      <c r="AB13" s="658"/>
      <c r="AC13" s="659"/>
      <c r="AD13" s="657">
        <v>230.4</v>
      </c>
      <c r="AE13" s="658"/>
      <c r="AF13" s="658"/>
      <c r="AG13" s="658"/>
      <c r="AH13" s="658"/>
      <c r="AI13" s="658"/>
      <c r="AJ13" s="659"/>
      <c r="AK13" s="657">
        <v>210.7</v>
      </c>
      <c r="AL13" s="658"/>
      <c r="AM13" s="658"/>
      <c r="AN13" s="658"/>
      <c r="AO13" s="658"/>
      <c r="AP13" s="658"/>
      <c r="AQ13" s="659"/>
      <c r="AR13" s="923" t="s">
        <v>777</v>
      </c>
      <c r="AS13" s="924"/>
      <c r="AT13" s="924"/>
      <c r="AU13" s="924"/>
      <c r="AV13" s="924"/>
      <c r="AW13" s="924"/>
      <c r="AX13" s="925"/>
    </row>
    <row r="14" spans="1:50" ht="21" customHeight="1" x14ac:dyDescent="0.15">
      <c r="A14" s="614"/>
      <c r="B14" s="615"/>
      <c r="C14" s="615"/>
      <c r="D14" s="615"/>
      <c r="E14" s="615"/>
      <c r="F14" s="616"/>
      <c r="G14" s="726"/>
      <c r="H14" s="727"/>
      <c r="I14" s="712" t="s">
        <v>8</v>
      </c>
      <c r="J14" s="763"/>
      <c r="K14" s="763"/>
      <c r="L14" s="763"/>
      <c r="M14" s="763"/>
      <c r="N14" s="763"/>
      <c r="O14" s="764"/>
      <c r="P14" s="657" t="s">
        <v>577</v>
      </c>
      <c r="Q14" s="658"/>
      <c r="R14" s="658"/>
      <c r="S14" s="658"/>
      <c r="T14" s="658"/>
      <c r="U14" s="658"/>
      <c r="V14" s="659"/>
      <c r="W14" s="657" t="s">
        <v>578</v>
      </c>
      <c r="X14" s="658"/>
      <c r="Y14" s="658"/>
      <c r="Z14" s="658"/>
      <c r="AA14" s="658"/>
      <c r="AB14" s="658"/>
      <c r="AC14" s="659"/>
      <c r="AD14" s="657" t="s">
        <v>559</v>
      </c>
      <c r="AE14" s="658"/>
      <c r="AF14" s="658"/>
      <c r="AG14" s="658"/>
      <c r="AH14" s="658"/>
      <c r="AI14" s="658"/>
      <c r="AJ14" s="659"/>
      <c r="AK14" s="657" t="s">
        <v>756</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756</v>
      </c>
      <c r="AL15" s="658"/>
      <c r="AM15" s="658"/>
      <c r="AN15" s="658"/>
      <c r="AO15" s="658"/>
      <c r="AP15" s="658"/>
      <c r="AQ15" s="659"/>
      <c r="AR15" s="657" t="s">
        <v>756</v>
      </c>
      <c r="AS15" s="658"/>
      <c r="AT15" s="658"/>
      <c r="AU15" s="658"/>
      <c r="AV15" s="658"/>
      <c r="AW15" s="658"/>
      <c r="AX15" s="806"/>
    </row>
    <row r="16" spans="1:50" ht="21" customHeight="1" x14ac:dyDescent="0.15">
      <c r="A16" s="614"/>
      <c r="B16" s="615"/>
      <c r="C16" s="615"/>
      <c r="D16" s="615"/>
      <c r="E16" s="615"/>
      <c r="F16" s="616"/>
      <c r="G16" s="726"/>
      <c r="H16" s="727"/>
      <c r="I16" s="712" t="s">
        <v>52</v>
      </c>
      <c r="J16" s="713"/>
      <c r="K16" s="713"/>
      <c r="L16" s="713"/>
      <c r="M16" s="713"/>
      <c r="N16" s="713"/>
      <c r="O16" s="714"/>
      <c r="P16" s="657" t="s">
        <v>565</v>
      </c>
      <c r="Q16" s="658"/>
      <c r="R16" s="658"/>
      <c r="S16" s="658"/>
      <c r="T16" s="658"/>
      <c r="U16" s="658"/>
      <c r="V16" s="659"/>
      <c r="W16" s="657" t="s">
        <v>565</v>
      </c>
      <c r="X16" s="658"/>
      <c r="Y16" s="658"/>
      <c r="Z16" s="658"/>
      <c r="AA16" s="658"/>
      <c r="AB16" s="658"/>
      <c r="AC16" s="659"/>
      <c r="AD16" s="657" t="s">
        <v>579</v>
      </c>
      <c r="AE16" s="658"/>
      <c r="AF16" s="658"/>
      <c r="AG16" s="658"/>
      <c r="AH16" s="658"/>
      <c r="AI16" s="658"/>
      <c r="AJ16" s="659"/>
      <c r="AK16" s="657" t="s">
        <v>756</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579</v>
      </c>
      <c r="Q17" s="658"/>
      <c r="R17" s="658"/>
      <c r="S17" s="658"/>
      <c r="T17" s="658"/>
      <c r="U17" s="658"/>
      <c r="V17" s="659"/>
      <c r="W17" s="657" t="s">
        <v>565</v>
      </c>
      <c r="X17" s="658"/>
      <c r="Y17" s="658"/>
      <c r="Z17" s="658"/>
      <c r="AA17" s="658"/>
      <c r="AB17" s="658"/>
      <c r="AC17" s="659"/>
      <c r="AD17" s="657" t="s">
        <v>580</v>
      </c>
      <c r="AE17" s="658"/>
      <c r="AF17" s="658"/>
      <c r="AG17" s="658"/>
      <c r="AH17" s="658"/>
      <c r="AI17" s="658"/>
      <c r="AJ17" s="659"/>
      <c r="AK17" s="657" t="s">
        <v>756</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8"/>
      <c r="H18" s="729"/>
      <c r="I18" s="717" t="s">
        <v>20</v>
      </c>
      <c r="J18" s="718"/>
      <c r="K18" s="718"/>
      <c r="L18" s="718"/>
      <c r="M18" s="718"/>
      <c r="N18" s="718"/>
      <c r="O18" s="719"/>
      <c r="P18" s="882">
        <f>SUM(P13:V17)</f>
        <v>380</v>
      </c>
      <c r="Q18" s="883"/>
      <c r="R18" s="883"/>
      <c r="S18" s="883"/>
      <c r="T18" s="883"/>
      <c r="U18" s="883"/>
      <c r="V18" s="884"/>
      <c r="W18" s="882">
        <f>SUM(W13:AC17)</f>
        <v>388</v>
      </c>
      <c r="X18" s="883"/>
      <c r="Y18" s="883"/>
      <c r="Z18" s="883"/>
      <c r="AA18" s="883"/>
      <c r="AB18" s="883"/>
      <c r="AC18" s="884"/>
      <c r="AD18" s="882">
        <f>SUM(AD13:AJ17)</f>
        <v>230.4</v>
      </c>
      <c r="AE18" s="883"/>
      <c r="AF18" s="883"/>
      <c r="AG18" s="883"/>
      <c r="AH18" s="883"/>
      <c r="AI18" s="883"/>
      <c r="AJ18" s="884"/>
      <c r="AK18" s="882">
        <f>SUM(AK13:AQ17)</f>
        <v>210.7</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379</v>
      </c>
      <c r="Q19" s="658"/>
      <c r="R19" s="658"/>
      <c r="S19" s="658"/>
      <c r="T19" s="658"/>
      <c r="U19" s="658"/>
      <c r="V19" s="659"/>
      <c r="W19" s="657">
        <v>385</v>
      </c>
      <c r="X19" s="658"/>
      <c r="Y19" s="658"/>
      <c r="Z19" s="658"/>
      <c r="AA19" s="658"/>
      <c r="AB19" s="658"/>
      <c r="AC19" s="659"/>
      <c r="AD19" s="657">
        <v>228.3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0.99736842105263157</v>
      </c>
      <c r="Q20" s="318"/>
      <c r="R20" s="318"/>
      <c r="S20" s="318"/>
      <c r="T20" s="318"/>
      <c r="U20" s="318"/>
      <c r="V20" s="318"/>
      <c r="W20" s="318">
        <f t="shared" ref="W20" si="0">IF(W18=0, "-", SUM(W19)/W18)</f>
        <v>0.99226804123711343</v>
      </c>
      <c r="X20" s="318"/>
      <c r="Y20" s="318"/>
      <c r="Z20" s="318"/>
      <c r="AA20" s="318"/>
      <c r="AB20" s="318"/>
      <c r="AC20" s="318"/>
      <c r="AD20" s="318">
        <f t="shared" ref="AD20" si="1">IF(AD18=0, "-", SUM(AD19)/AD18)</f>
        <v>0.99088541666666674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475</v>
      </c>
      <c r="H21" s="317"/>
      <c r="I21" s="317"/>
      <c r="J21" s="317"/>
      <c r="K21" s="317"/>
      <c r="L21" s="317"/>
      <c r="M21" s="317"/>
      <c r="N21" s="317"/>
      <c r="O21" s="317"/>
      <c r="P21" s="318">
        <f>IF(P19=0, "-", SUM(P19)/SUM(P13,P14))</f>
        <v>0.99736842105263157</v>
      </c>
      <c r="Q21" s="318"/>
      <c r="R21" s="318"/>
      <c r="S21" s="318"/>
      <c r="T21" s="318"/>
      <c r="U21" s="318"/>
      <c r="V21" s="318"/>
      <c r="W21" s="318">
        <f t="shared" ref="W21" si="2">IF(W19=0, "-", SUM(W19)/SUM(W13,W14))</f>
        <v>0.99226804123711343</v>
      </c>
      <c r="X21" s="318"/>
      <c r="Y21" s="318"/>
      <c r="Z21" s="318"/>
      <c r="AA21" s="318"/>
      <c r="AB21" s="318"/>
      <c r="AC21" s="318"/>
      <c r="AD21" s="318">
        <f t="shared" ref="AD21" si="3">IF(AD19=0, "-", SUM(AD19)/SUM(AD13,AD14))</f>
        <v>0.99088541666666674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552</v>
      </c>
      <c r="B22" s="969"/>
      <c r="C22" s="969"/>
      <c r="D22" s="969"/>
      <c r="E22" s="969"/>
      <c r="F22" s="970"/>
      <c r="G22" s="955" t="s">
        <v>454</v>
      </c>
      <c r="H22" s="222"/>
      <c r="I22" s="222"/>
      <c r="J22" s="222"/>
      <c r="K22" s="222"/>
      <c r="L22" s="222"/>
      <c r="M22" s="222"/>
      <c r="N22" s="222"/>
      <c r="O22" s="223"/>
      <c r="P22" s="940" t="s">
        <v>513</v>
      </c>
      <c r="Q22" s="222"/>
      <c r="R22" s="222"/>
      <c r="S22" s="222"/>
      <c r="T22" s="222"/>
      <c r="U22" s="222"/>
      <c r="V22" s="223"/>
      <c r="W22" s="940" t="s">
        <v>509</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210.5</v>
      </c>
      <c r="Q23" s="924"/>
      <c r="R23" s="924"/>
      <c r="S23" s="924"/>
      <c r="T23" s="924"/>
      <c r="U23" s="924"/>
      <c r="V23" s="941"/>
      <c r="W23" s="923"/>
      <c r="X23" s="924"/>
      <c r="Y23" s="924"/>
      <c r="Z23" s="924"/>
      <c r="AA23" s="924"/>
      <c r="AB23" s="924"/>
      <c r="AC23" s="941"/>
      <c r="AD23" s="978" t="s">
        <v>767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57">
        <v>0.1</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57">
        <v>0.1</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584</v>
      </c>
      <c r="H26" s="960"/>
      <c r="I26" s="960"/>
      <c r="J26" s="960"/>
      <c r="K26" s="960"/>
      <c r="L26" s="960"/>
      <c r="M26" s="960"/>
      <c r="N26" s="960"/>
      <c r="O26" s="961"/>
      <c r="P26" s="657">
        <v>0.05</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585</v>
      </c>
      <c r="H27" s="960"/>
      <c r="I27" s="960"/>
      <c r="J27" s="960"/>
      <c r="K27" s="960"/>
      <c r="L27" s="960"/>
      <c r="M27" s="960"/>
      <c r="N27" s="960"/>
      <c r="O27" s="961"/>
      <c r="P27" s="657">
        <v>2E-3</v>
      </c>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2">
        <f>P29-SUM(P23:P27)</f>
        <v>-5.2000000000020918E-2</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7">
        <f>AK13</f>
        <v>210.7</v>
      </c>
      <c r="Q29" s="658"/>
      <c r="R29" s="658"/>
      <c r="S29" s="658"/>
      <c r="T29" s="658"/>
      <c r="U29" s="658"/>
      <c r="V29" s="659"/>
      <c r="W29" s="937" t="str">
        <f>AR13</f>
        <v>-</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470</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528</v>
      </c>
      <c r="AF30" s="863"/>
      <c r="AG30" s="863"/>
      <c r="AH30" s="864"/>
      <c r="AI30" s="862" t="s">
        <v>525</v>
      </c>
      <c r="AJ30" s="863"/>
      <c r="AK30" s="863"/>
      <c r="AL30" s="864"/>
      <c r="AM30" s="919" t="s">
        <v>520</v>
      </c>
      <c r="AN30" s="919"/>
      <c r="AO30" s="919"/>
      <c r="AP30" s="862"/>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42"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301</v>
      </c>
      <c r="AC32" s="461"/>
      <c r="AD32" s="461"/>
      <c r="AE32" s="218" t="s">
        <v>563</v>
      </c>
      <c r="AF32" s="219"/>
      <c r="AG32" s="219"/>
      <c r="AH32" s="219"/>
      <c r="AI32" s="218">
        <v>25</v>
      </c>
      <c r="AJ32" s="219"/>
      <c r="AK32" s="219"/>
      <c r="AL32" s="219"/>
      <c r="AM32" s="218">
        <v>25</v>
      </c>
      <c r="AN32" s="219"/>
      <c r="AO32" s="219"/>
      <c r="AP32" s="219"/>
      <c r="AQ32" s="340" t="s">
        <v>579</v>
      </c>
      <c r="AR32" s="207"/>
      <c r="AS32" s="207"/>
      <c r="AT32" s="341"/>
      <c r="AU32" s="219" t="s">
        <v>565</v>
      </c>
      <c r="AV32" s="219"/>
      <c r="AW32" s="219"/>
      <c r="AX32" s="221"/>
    </row>
    <row r="33" spans="1:50" ht="42"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t="s">
        <v>563</v>
      </c>
      <c r="AF33" s="219"/>
      <c r="AG33" s="219"/>
      <c r="AH33" s="219"/>
      <c r="AI33" s="218">
        <v>35</v>
      </c>
      <c r="AJ33" s="219"/>
      <c r="AK33" s="219"/>
      <c r="AL33" s="219"/>
      <c r="AM33" s="218">
        <v>23</v>
      </c>
      <c r="AN33" s="219"/>
      <c r="AO33" s="219"/>
      <c r="AP33" s="219"/>
      <c r="AQ33" s="340">
        <v>23</v>
      </c>
      <c r="AR33" s="207"/>
      <c r="AS33" s="207"/>
      <c r="AT33" s="341"/>
      <c r="AU33" s="219">
        <v>20</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563</v>
      </c>
      <c r="AF34" s="219"/>
      <c r="AG34" s="219"/>
      <c r="AH34" s="219"/>
      <c r="AI34" s="218">
        <v>71</v>
      </c>
      <c r="AJ34" s="219"/>
      <c r="AK34" s="219"/>
      <c r="AL34" s="219"/>
      <c r="AM34" s="218">
        <v>109</v>
      </c>
      <c r="AN34" s="219"/>
      <c r="AO34" s="219"/>
      <c r="AP34" s="219"/>
      <c r="AQ34" s="340" t="s">
        <v>565</v>
      </c>
      <c r="AR34" s="207"/>
      <c r="AS34" s="207"/>
      <c r="AT34" s="341"/>
      <c r="AU34" s="219" t="s">
        <v>565</v>
      </c>
      <c r="AV34" s="219"/>
      <c r="AW34" s="219"/>
      <c r="AX34" s="221"/>
    </row>
    <row r="35" spans="1:50" ht="23.25" customHeight="1" x14ac:dyDescent="0.15">
      <c r="A35" s="226" t="s">
        <v>498</v>
      </c>
      <c r="B35" s="227"/>
      <c r="C35" s="227"/>
      <c r="D35" s="227"/>
      <c r="E35" s="227"/>
      <c r="F35" s="228"/>
      <c r="G35" s="232" t="s">
        <v>776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470</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41.25"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301</v>
      </c>
      <c r="AC39" s="461"/>
      <c r="AD39" s="461"/>
      <c r="AE39" s="218" t="s">
        <v>563</v>
      </c>
      <c r="AF39" s="219"/>
      <c r="AG39" s="219"/>
      <c r="AH39" s="219"/>
      <c r="AI39" s="218">
        <v>100</v>
      </c>
      <c r="AJ39" s="219"/>
      <c r="AK39" s="219"/>
      <c r="AL39" s="219"/>
      <c r="AM39" s="218">
        <v>100</v>
      </c>
      <c r="AN39" s="219"/>
      <c r="AO39" s="219"/>
      <c r="AP39" s="219"/>
      <c r="AQ39" s="340" t="s">
        <v>565</v>
      </c>
      <c r="AR39" s="207"/>
      <c r="AS39" s="207"/>
      <c r="AT39" s="341"/>
      <c r="AU39" s="219" t="s">
        <v>565</v>
      </c>
      <c r="AV39" s="219"/>
      <c r="AW39" s="219"/>
      <c r="AX39" s="221"/>
    </row>
    <row r="40" spans="1:50" ht="41.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301</v>
      </c>
      <c r="AC40" s="523"/>
      <c r="AD40" s="523"/>
      <c r="AE40" s="218" t="s">
        <v>563</v>
      </c>
      <c r="AF40" s="219"/>
      <c r="AG40" s="219"/>
      <c r="AH40" s="219"/>
      <c r="AI40" s="218">
        <v>100</v>
      </c>
      <c r="AJ40" s="219"/>
      <c r="AK40" s="219"/>
      <c r="AL40" s="219"/>
      <c r="AM40" s="218">
        <v>100</v>
      </c>
      <c r="AN40" s="219"/>
      <c r="AO40" s="219"/>
      <c r="AP40" s="219"/>
      <c r="AQ40" s="340">
        <v>100</v>
      </c>
      <c r="AR40" s="207"/>
      <c r="AS40" s="207"/>
      <c r="AT40" s="341"/>
      <c r="AU40" s="219">
        <v>100</v>
      </c>
      <c r="AV40" s="219"/>
      <c r="AW40" s="219"/>
      <c r="AX40" s="221"/>
    </row>
    <row r="41" spans="1:50" ht="41.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563</v>
      </c>
      <c r="AF41" s="219"/>
      <c r="AG41" s="219"/>
      <c r="AH41" s="219"/>
      <c r="AI41" s="218">
        <v>100</v>
      </c>
      <c r="AJ41" s="219"/>
      <c r="AK41" s="219"/>
      <c r="AL41" s="219"/>
      <c r="AM41" s="218">
        <v>100</v>
      </c>
      <c r="AN41" s="219"/>
      <c r="AO41" s="219"/>
      <c r="AP41" s="219"/>
      <c r="AQ41" s="340" t="s">
        <v>565</v>
      </c>
      <c r="AR41" s="207"/>
      <c r="AS41" s="207"/>
      <c r="AT41" s="341"/>
      <c r="AU41" s="219" t="s">
        <v>565</v>
      </c>
      <c r="AV41" s="219"/>
      <c r="AW41" s="219"/>
      <c r="AX41" s="221"/>
    </row>
    <row r="42" spans="1:50" ht="23.25" customHeight="1" x14ac:dyDescent="0.15">
      <c r="A42" s="226" t="s">
        <v>498</v>
      </c>
      <c r="B42" s="227"/>
      <c r="C42" s="227"/>
      <c r="D42" s="227"/>
      <c r="E42" s="227"/>
      <c r="F42" s="228"/>
      <c r="G42" s="232" t="s">
        <v>775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470</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v>32</v>
      </c>
      <c r="AV45" s="199"/>
      <c r="AW45" s="398" t="s">
        <v>300</v>
      </c>
      <c r="AX45" s="399"/>
    </row>
    <row r="46" spans="1:50" ht="41.25" customHeight="1" x14ac:dyDescent="0.15">
      <c r="A46" s="403"/>
      <c r="B46" s="401"/>
      <c r="C46" s="401"/>
      <c r="D46" s="401"/>
      <c r="E46" s="401"/>
      <c r="F46" s="402"/>
      <c r="G46" s="564" t="s">
        <v>586</v>
      </c>
      <c r="H46" s="565"/>
      <c r="I46" s="565"/>
      <c r="J46" s="565"/>
      <c r="K46" s="565"/>
      <c r="L46" s="565"/>
      <c r="M46" s="565"/>
      <c r="N46" s="565"/>
      <c r="O46" s="566"/>
      <c r="P46" s="105" t="s">
        <v>591</v>
      </c>
      <c r="Q46" s="105"/>
      <c r="R46" s="105"/>
      <c r="S46" s="105"/>
      <c r="T46" s="105"/>
      <c r="U46" s="105"/>
      <c r="V46" s="105"/>
      <c r="W46" s="105"/>
      <c r="X46" s="106"/>
      <c r="Y46" s="471" t="s">
        <v>12</v>
      </c>
      <c r="Z46" s="531"/>
      <c r="AA46" s="532"/>
      <c r="AB46" s="461" t="s">
        <v>489</v>
      </c>
      <c r="AC46" s="461"/>
      <c r="AD46" s="461"/>
      <c r="AE46" s="218" t="s">
        <v>563</v>
      </c>
      <c r="AF46" s="219"/>
      <c r="AG46" s="219"/>
      <c r="AH46" s="219"/>
      <c r="AI46" s="218">
        <v>57</v>
      </c>
      <c r="AJ46" s="219"/>
      <c r="AK46" s="219"/>
      <c r="AL46" s="219"/>
      <c r="AM46" s="218">
        <v>57</v>
      </c>
      <c r="AN46" s="219"/>
      <c r="AO46" s="219"/>
      <c r="AP46" s="219"/>
      <c r="AQ46" s="340" t="s">
        <v>563</v>
      </c>
      <c r="AR46" s="207"/>
      <c r="AS46" s="207"/>
      <c r="AT46" s="341"/>
      <c r="AU46" s="219" t="s">
        <v>563</v>
      </c>
      <c r="AV46" s="219"/>
      <c r="AW46" s="219"/>
      <c r="AX46" s="221"/>
    </row>
    <row r="47" spans="1:50" ht="41.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489</v>
      </c>
      <c r="AC47" s="523"/>
      <c r="AD47" s="523"/>
      <c r="AE47" s="218" t="s">
        <v>563</v>
      </c>
      <c r="AF47" s="219"/>
      <c r="AG47" s="219"/>
      <c r="AH47" s="219"/>
      <c r="AI47" s="218">
        <v>80</v>
      </c>
      <c r="AJ47" s="219"/>
      <c r="AK47" s="219"/>
      <c r="AL47" s="219"/>
      <c r="AM47" s="218">
        <v>80</v>
      </c>
      <c r="AN47" s="219"/>
      <c r="AO47" s="219"/>
      <c r="AP47" s="219"/>
      <c r="AQ47" s="340">
        <v>80</v>
      </c>
      <c r="AR47" s="207"/>
      <c r="AS47" s="207"/>
      <c r="AT47" s="341"/>
      <c r="AU47" s="219">
        <v>80</v>
      </c>
      <c r="AV47" s="219"/>
      <c r="AW47" s="219"/>
      <c r="AX47" s="221"/>
    </row>
    <row r="48" spans="1:50" ht="41.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563</v>
      </c>
      <c r="AF48" s="219"/>
      <c r="AG48" s="219"/>
      <c r="AH48" s="219"/>
      <c r="AI48" s="218">
        <v>71</v>
      </c>
      <c r="AJ48" s="219"/>
      <c r="AK48" s="219"/>
      <c r="AL48" s="219"/>
      <c r="AM48" s="218">
        <v>71</v>
      </c>
      <c r="AN48" s="219"/>
      <c r="AO48" s="219"/>
      <c r="AP48" s="219"/>
      <c r="AQ48" s="340" t="s">
        <v>563</v>
      </c>
      <c r="AR48" s="207"/>
      <c r="AS48" s="207"/>
      <c r="AT48" s="341"/>
      <c r="AU48" s="219" t="s">
        <v>563</v>
      </c>
      <c r="AV48" s="219"/>
      <c r="AW48" s="219"/>
      <c r="AX48" s="221"/>
    </row>
    <row r="49" spans="1:50" ht="23.25" customHeight="1" x14ac:dyDescent="0.15">
      <c r="A49" s="226" t="s">
        <v>498</v>
      </c>
      <c r="B49" s="227"/>
      <c r="C49" s="227"/>
      <c r="D49" s="227"/>
      <c r="E49" s="227"/>
      <c r="F49" s="228"/>
      <c r="G49" s="232" t="s">
        <v>774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563</v>
      </c>
      <c r="AR52" s="200"/>
      <c r="AS52" s="133" t="s">
        <v>355</v>
      </c>
      <c r="AT52" s="134"/>
      <c r="AU52" s="199">
        <v>32</v>
      </c>
      <c r="AV52" s="199"/>
      <c r="AW52" s="398" t="s">
        <v>300</v>
      </c>
      <c r="AX52" s="399"/>
    </row>
    <row r="53" spans="1:50" ht="41.25" customHeight="1" x14ac:dyDescent="0.15">
      <c r="A53" s="403"/>
      <c r="B53" s="401"/>
      <c r="C53" s="401"/>
      <c r="D53" s="401"/>
      <c r="E53" s="401"/>
      <c r="F53" s="402"/>
      <c r="G53" s="564" t="s">
        <v>586</v>
      </c>
      <c r="H53" s="565"/>
      <c r="I53" s="565"/>
      <c r="J53" s="565"/>
      <c r="K53" s="565"/>
      <c r="L53" s="565"/>
      <c r="M53" s="565"/>
      <c r="N53" s="565"/>
      <c r="O53" s="566"/>
      <c r="P53" s="105" t="s">
        <v>592</v>
      </c>
      <c r="Q53" s="105"/>
      <c r="R53" s="105"/>
      <c r="S53" s="105"/>
      <c r="T53" s="105"/>
      <c r="U53" s="105"/>
      <c r="V53" s="105"/>
      <c r="W53" s="105"/>
      <c r="X53" s="106"/>
      <c r="Y53" s="471" t="s">
        <v>12</v>
      </c>
      <c r="Z53" s="531"/>
      <c r="AA53" s="532"/>
      <c r="AB53" s="461" t="s">
        <v>593</v>
      </c>
      <c r="AC53" s="461"/>
      <c r="AD53" s="461"/>
      <c r="AE53" s="218">
        <v>5</v>
      </c>
      <c r="AF53" s="219"/>
      <c r="AG53" s="219"/>
      <c r="AH53" s="219"/>
      <c r="AI53" s="218">
        <v>1</v>
      </c>
      <c r="AJ53" s="219"/>
      <c r="AK53" s="219"/>
      <c r="AL53" s="219"/>
      <c r="AM53" s="218" t="s">
        <v>680</v>
      </c>
      <c r="AN53" s="219"/>
      <c r="AO53" s="219"/>
      <c r="AP53" s="219"/>
      <c r="AQ53" s="340" t="s">
        <v>563</v>
      </c>
      <c r="AR53" s="207"/>
      <c r="AS53" s="207"/>
      <c r="AT53" s="341"/>
      <c r="AU53" s="219" t="s">
        <v>563</v>
      </c>
      <c r="AV53" s="219"/>
      <c r="AW53" s="219"/>
      <c r="AX53" s="221"/>
    </row>
    <row r="54" spans="1:50" ht="41.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593</v>
      </c>
      <c r="AC54" s="523"/>
      <c r="AD54" s="523"/>
      <c r="AE54" s="218" t="s">
        <v>563</v>
      </c>
      <c r="AF54" s="219"/>
      <c r="AG54" s="219"/>
      <c r="AH54" s="219"/>
      <c r="AI54" s="218" t="s">
        <v>563</v>
      </c>
      <c r="AJ54" s="219"/>
      <c r="AK54" s="219"/>
      <c r="AL54" s="219"/>
      <c r="AM54" s="218" t="s">
        <v>680</v>
      </c>
      <c r="AN54" s="219"/>
      <c r="AO54" s="219"/>
      <c r="AP54" s="219"/>
      <c r="AQ54" s="340" t="s">
        <v>563</v>
      </c>
      <c r="AR54" s="207"/>
      <c r="AS54" s="207"/>
      <c r="AT54" s="341"/>
      <c r="AU54" s="219">
        <v>10</v>
      </c>
      <c r="AV54" s="219"/>
      <c r="AW54" s="219"/>
      <c r="AX54" s="221"/>
    </row>
    <row r="55" spans="1:50" ht="41.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563</v>
      </c>
      <c r="AF55" s="219"/>
      <c r="AG55" s="219"/>
      <c r="AH55" s="219"/>
      <c r="AI55" s="218" t="s">
        <v>563</v>
      </c>
      <c r="AJ55" s="219"/>
      <c r="AK55" s="219"/>
      <c r="AL55" s="219"/>
      <c r="AM55" s="218" t="s">
        <v>680</v>
      </c>
      <c r="AN55" s="219"/>
      <c r="AO55" s="219"/>
      <c r="AP55" s="219"/>
      <c r="AQ55" s="340" t="s">
        <v>563</v>
      </c>
      <c r="AR55" s="207"/>
      <c r="AS55" s="207"/>
      <c r="AT55" s="341"/>
      <c r="AU55" s="219" t="s">
        <v>563</v>
      </c>
      <c r="AV55" s="219"/>
      <c r="AW55" s="219"/>
      <c r="AX55" s="221"/>
    </row>
    <row r="56" spans="1:50" ht="23.25" customHeight="1" x14ac:dyDescent="0.15">
      <c r="A56" s="226" t="s">
        <v>498</v>
      </c>
      <c r="B56" s="227"/>
      <c r="C56" s="227"/>
      <c r="D56" s="227"/>
      <c r="E56" s="227"/>
      <c r="F56" s="228"/>
      <c r="G56" s="232" t="s">
        <v>594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8" t="s">
        <v>253</v>
      </c>
      <c r="AV58" s="928"/>
      <c r="AW58" s="928"/>
      <c r="AX58" s="929"/>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563</v>
      </c>
      <c r="AR59" s="200"/>
      <c r="AS59" s="133" t="s">
        <v>355</v>
      </c>
      <c r="AT59" s="134"/>
      <c r="AU59" s="199">
        <v>32</v>
      </c>
      <c r="AV59" s="199"/>
      <c r="AW59" s="398" t="s">
        <v>300</v>
      </c>
      <c r="AX59" s="399"/>
    </row>
    <row r="60" spans="1:50" ht="23.25" customHeight="1" x14ac:dyDescent="0.15">
      <c r="A60" s="403"/>
      <c r="B60" s="401"/>
      <c r="C60" s="401"/>
      <c r="D60" s="401"/>
      <c r="E60" s="401"/>
      <c r="F60" s="402"/>
      <c r="G60" s="564" t="s">
        <v>595</v>
      </c>
      <c r="H60" s="565"/>
      <c r="I60" s="565"/>
      <c r="J60" s="565"/>
      <c r="K60" s="565"/>
      <c r="L60" s="565"/>
      <c r="M60" s="565"/>
      <c r="N60" s="565"/>
      <c r="O60" s="566"/>
      <c r="P60" s="105" t="s">
        <v>596</v>
      </c>
      <c r="Q60" s="105"/>
      <c r="R60" s="105"/>
      <c r="S60" s="105"/>
      <c r="T60" s="105"/>
      <c r="U60" s="105"/>
      <c r="V60" s="105"/>
      <c r="W60" s="105"/>
      <c r="X60" s="106"/>
      <c r="Y60" s="471" t="s">
        <v>12</v>
      </c>
      <c r="Z60" s="531"/>
      <c r="AA60" s="532"/>
      <c r="AB60" s="461" t="s">
        <v>489</v>
      </c>
      <c r="AC60" s="461"/>
      <c r="AD60" s="461"/>
      <c r="AE60" s="218">
        <v>14</v>
      </c>
      <c r="AF60" s="219"/>
      <c r="AG60" s="219"/>
      <c r="AH60" s="219"/>
      <c r="AI60" s="218">
        <v>14</v>
      </c>
      <c r="AJ60" s="219"/>
      <c r="AK60" s="219"/>
      <c r="AL60" s="219"/>
      <c r="AM60" s="218" t="s">
        <v>681</v>
      </c>
      <c r="AN60" s="219"/>
      <c r="AO60" s="219"/>
      <c r="AP60" s="219"/>
      <c r="AQ60" s="340" t="s">
        <v>563</v>
      </c>
      <c r="AR60" s="207"/>
      <c r="AS60" s="207"/>
      <c r="AT60" s="341"/>
      <c r="AU60" s="219" t="s">
        <v>563</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489</v>
      </c>
      <c r="AC61" s="523"/>
      <c r="AD61" s="523"/>
      <c r="AE61" s="218" t="s">
        <v>563</v>
      </c>
      <c r="AF61" s="219"/>
      <c r="AG61" s="219"/>
      <c r="AH61" s="219"/>
      <c r="AI61" s="218" t="s">
        <v>563</v>
      </c>
      <c r="AJ61" s="219"/>
      <c r="AK61" s="219"/>
      <c r="AL61" s="219"/>
      <c r="AM61" s="218" t="s">
        <v>680</v>
      </c>
      <c r="AN61" s="219"/>
      <c r="AO61" s="219"/>
      <c r="AP61" s="219"/>
      <c r="AQ61" s="340" t="s">
        <v>563</v>
      </c>
      <c r="AR61" s="207"/>
      <c r="AS61" s="207"/>
      <c r="AT61" s="341"/>
      <c r="AU61" s="219">
        <v>30</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563</v>
      </c>
      <c r="AF62" s="219"/>
      <c r="AG62" s="219"/>
      <c r="AH62" s="219"/>
      <c r="AI62" s="218" t="s">
        <v>563</v>
      </c>
      <c r="AJ62" s="219"/>
      <c r="AK62" s="219"/>
      <c r="AL62" s="219"/>
      <c r="AM62" s="218" t="s">
        <v>680</v>
      </c>
      <c r="AN62" s="219"/>
      <c r="AO62" s="219"/>
      <c r="AP62" s="219"/>
      <c r="AQ62" s="340" t="s">
        <v>563</v>
      </c>
      <c r="AR62" s="207"/>
      <c r="AS62" s="207"/>
      <c r="AT62" s="341"/>
      <c r="AU62" s="219" t="s">
        <v>563</v>
      </c>
      <c r="AV62" s="219"/>
      <c r="AW62" s="219"/>
      <c r="AX62" s="221"/>
    </row>
    <row r="63" spans="1:50" ht="23.25" customHeight="1" x14ac:dyDescent="0.15">
      <c r="A63" s="226" t="s">
        <v>498</v>
      </c>
      <c r="B63" s="227"/>
      <c r="C63" s="227"/>
      <c r="D63" s="227"/>
      <c r="E63" s="227"/>
      <c r="F63" s="228"/>
      <c r="G63" s="232" t="s">
        <v>659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660</v>
      </c>
      <c r="AS79" s="278"/>
      <c r="AT79" s="279"/>
      <c r="AU79" s="279"/>
      <c r="AV79" s="279"/>
      <c r="AW79" s="279"/>
      <c r="AX79" s="951"/>
    </row>
    <row r="80" spans="1:50" ht="18.75" customHeight="1" x14ac:dyDescent="0.15">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67.5" customHeight="1" x14ac:dyDescent="0.15">
      <c r="A82" s="869"/>
      <c r="B82" s="527"/>
      <c r="C82" s="428"/>
      <c r="D82" s="428"/>
      <c r="E82" s="428"/>
      <c r="F82" s="429"/>
      <c r="G82" s="677" t="s">
        <v>597</v>
      </c>
      <c r="H82" s="677"/>
      <c r="I82" s="677"/>
      <c r="J82" s="677"/>
      <c r="K82" s="677"/>
      <c r="L82" s="677"/>
      <c r="M82" s="677"/>
      <c r="N82" s="677"/>
      <c r="O82" s="677"/>
      <c r="P82" s="677"/>
      <c r="Q82" s="677"/>
      <c r="R82" s="677"/>
      <c r="S82" s="677"/>
      <c r="T82" s="677"/>
      <c r="U82" s="677"/>
      <c r="V82" s="677"/>
      <c r="W82" s="677"/>
      <c r="X82" s="677"/>
      <c r="Y82" s="677"/>
      <c r="Z82" s="677"/>
      <c r="AA82" s="678"/>
      <c r="AB82" s="888" t="s">
        <v>757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67.5" customHeight="1" x14ac:dyDescent="0.15">
      <c r="A83" s="869"/>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67.5" customHeight="1" thickBot="1" x14ac:dyDescent="0.2">
      <c r="A84" s="869"/>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10</v>
      </c>
      <c r="AF101" s="219"/>
      <c r="AG101" s="219"/>
      <c r="AH101" s="220"/>
      <c r="AI101" s="218">
        <v>10</v>
      </c>
      <c r="AJ101" s="219"/>
      <c r="AK101" s="219"/>
      <c r="AL101" s="220"/>
      <c r="AM101" s="218">
        <v>9</v>
      </c>
      <c r="AN101" s="219"/>
      <c r="AO101" s="219"/>
      <c r="AP101" s="220"/>
      <c r="AQ101" s="218" t="s">
        <v>658</v>
      </c>
      <c r="AR101" s="219"/>
      <c r="AS101" s="219"/>
      <c r="AT101" s="220"/>
      <c r="AU101" s="218" t="s">
        <v>708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10</v>
      </c>
      <c r="AF102" s="418"/>
      <c r="AG102" s="418"/>
      <c r="AH102" s="418"/>
      <c r="AI102" s="418">
        <v>10</v>
      </c>
      <c r="AJ102" s="418"/>
      <c r="AK102" s="418"/>
      <c r="AL102" s="418"/>
      <c r="AM102" s="418">
        <v>9</v>
      </c>
      <c r="AN102" s="418"/>
      <c r="AO102" s="418"/>
      <c r="AP102" s="418"/>
      <c r="AQ102" s="273">
        <v>8</v>
      </c>
      <c r="AR102" s="274"/>
      <c r="AS102" s="274"/>
      <c r="AT102" s="319"/>
      <c r="AU102" s="273" t="s">
        <v>768</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39" customHeight="1" x14ac:dyDescent="0.15">
      <c r="A104" s="422"/>
      <c r="B104" s="423"/>
      <c r="C104" s="423"/>
      <c r="D104" s="423"/>
      <c r="E104" s="423"/>
      <c r="F104" s="424"/>
      <c r="G104" s="105" t="s">
        <v>600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601</v>
      </c>
      <c r="AC104" s="546"/>
      <c r="AD104" s="547"/>
      <c r="AE104" s="218">
        <v>126</v>
      </c>
      <c r="AF104" s="219"/>
      <c r="AG104" s="219"/>
      <c r="AH104" s="220"/>
      <c r="AI104" s="218">
        <v>78</v>
      </c>
      <c r="AJ104" s="219"/>
      <c r="AK104" s="219"/>
      <c r="AL104" s="220"/>
      <c r="AM104" s="218">
        <v>55</v>
      </c>
      <c r="AN104" s="219"/>
      <c r="AO104" s="219"/>
      <c r="AP104" s="220"/>
      <c r="AQ104" s="218" t="s">
        <v>563</v>
      </c>
      <c r="AR104" s="219"/>
      <c r="AS104" s="219"/>
      <c r="AT104" s="220"/>
      <c r="AU104" s="218" t="s">
        <v>709</v>
      </c>
      <c r="AV104" s="219"/>
      <c r="AW104" s="219"/>
      <c r="AX104" s="220"/>
    </row>
    <row r="105" spans="1:60" ht="39"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602</v>
      </c>
      <c r="AC105" s="469"/>
      <c r="AD105" s="470"/>
      <c r="AE105" s="418">
        <v>90</v>
      </c>
      <c r="AF105" s="418"/>
      <c r="AG105" s="418"/>
      <c r="AH105" s="418"/>
      <c r="AI105" s="418">
        <v>120</v>
      </c>
      <c r="AJ105" s="418"/>
      <c r="AK105" s="418"/>
      <c r="AL105" s="418"/>
      <c r="AM105" s="418">
        <v>130</v>
      </c>
      <c r="AN105" s="418"/>
      <c r="AO105" s="418"/>
      <c r="AP105" s="418"/>
      <c r="AQ105" s="218">
        <v>140</v>
      </c>
      <c r="AR105" s="219"/>
      <c r="AS105" s="219"/>
      <c r="AT105" s="220"/>
      <c r="AU105" s="273" t="s">
        <v>769</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47.25" customHeight="1" x14ac:dyDescent="0.15">
      <c r="A107" s="422"/>
      <c r="B107" s="423"/>
      <c r="C107" s="423"/>
      <c r="D107" s="423"/>
      <c r="E107" s="423"/>
      <c r="F107" s="424"/>
      <c r="G107" s="105" t="s">
        <v>603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569</v>
      </c>
      <c r="AC107" s="546"/>
      <c r="AD107" s="547"/>
      <c r="AE107" s="418">
        <v>180</v>
      </c>
      <c r="AF107" s="418"/>
      <c r="AG107" s="418"/>
      <c r="AH107" s="418"/>
      <c r="AI107" s="418">
        <v>393</v>
      </c>
      <c r="AJ107" s="418"/>
      <c r="AK107" s="418"/>
      <c r="AL107" s="418"/>
      <c r="AM107" s="418">
        <v>359</v>
      </c>
      <c r="AN107" s="418"/>
      <c r="AO107" s="418"/>
      <c r="AP107" s="418"/>
      <c r="AQ107" s="218" t="s">
        <v>563</v>
      </c>
      <c r="AR107" s="219"/>
      <c r="AS107" s="219"/>
      <c r="AT107" s="220"/>
      <c r="AU107" s="218" t="s">
        <v>708</v>
      </c>
      <c r="AV107" s="219"/>
      <c r="AW107" s="219"/>
      <c r="AX107" s="220"/>
    </row>
    <row r="108" spans="1:60" ht="47.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569</v>
      </c>
      <c r="AC108" s="469"/>
      <c r="AD108" s="470"/>
      <c r="AE108" s="418">
        <v>190</v>
      </c>
      <c r="AF108" s="418"/>
      <c r="AG108" s="418"/>
      <c r="AH108" s="418"/>
      <c r="AI108" s="418">
        <v>180</v>
      </c>
      <c r="AJ108" s="418"/>
      <c r="AK108" s="418"/>
      <c r="AL108" s="418"/>
      <c r="AM108" s="418">
        <v>190</v>
      </c>
      <c r="AN108" s="418"/>
      <c r="AO108" s="418"/>
      <c r="AP108" s="418"/>
      <c r="AQ108" s="218">
        <v>200</v>
      </c>
      <c r="AR108" s="219"/>
      <c r="AS108" s="219"/>
      <c r="AT108" s="220"/>
      <c r="AU108" s="273" t="s">
        <v>770</v>
      </c>
      <c r="AV108" s="274"/>
      <c r="AW108" s="274"/>
      <c r="AX108" s="319"/>
    </row>
    <row r="109" spans="1:60" ht="31.5"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37.5" customHeight="1" x14ac:dyDescent="0.15">
      <c r="A110" s="422"/>
      <c r="B110" s="423"/>
      <c r="C110" s="423"/>
      <c r="D110" s="423"/>
      <c r="E110" s="423"/>
      <c r="F110" s="424"/>
      <c r="G110" s="105" t="s">
        <v>604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593</v>
      </c>
      <c r="AC110" s="546"/>
      <c r="AD110" s="547"/>
      <c r="AE110" s="418">
        <v>10</v>
      </c>
      <c r="AF110" s="418"/>
      <c r="AG110" s="418"/>
      <c r="AH110" s="418"/>
      <c r="AI110" s="418">
        <v>11</v>
      </c>
      <c r="AJ110" s="418"/>
      <c r="AK110" s="418"/>
      <c r="AL110" s="418"/>
      <c r="AM110" s="418">
        <v>7</v>
      </c>
      <c r="AN110" s="418"/>
      <c r="AO110" s="418"/>
      <c r="AP110" s="418"/>
      <c r="AQ110" s="218" t="s">
        <v>563</v>
      </c>
      <c r="AR110" s="219"/>
      <c r="AS110" s="219"/>
      <c r="AT110" s="220"/>
      <c r="AU110" s="218" t="s">
        <v>756</v>
      </c>
      <c r="AV110" s="219"/>
      <c r="AW110" s="219"/>
      <c r="AX110" s="220"/>
    </row>
    <row r="111" spans="1:60" ht="37.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593</v>
      </c>
      <c r="AC111" s="469"/>
      <c r="AD111" s="470"/>
      <c r="AE111" s="418" t="s">
        <v>563</v>
      </c>
      <c r="AF111" s="418"/>
      <c r="AG111" s="418"/>
      <c r="AH111" s="418"/>
      <c r="AI111" s="418">
        <v>11</v>
      </c>
      <c r="AJ111" s="418"/>
      <c r="AK111" s="418"/>
      <c r="AL111" s="418"/>
      <c r="AM111" s="418">
        <v>15</v>
      </c>
      <c r="AN111" s="418"/>
      <c r="AO111" s="418"/>
      <c r="AP111" s="418"/>
      <c r="AQ111" s="218">
        <v>20</v>
      </c>
      <c r="AR111" s="219"/>
      <c r="AS111" s="219"/>
      <c r="AT111" s="220"/>
      <c r="AU111" s="273" t="s">
        <v>769</v>
      </c>
      <c r="AV111" s="274"/>
      <c r="AW111" s="274"/>
      <c r="AX111" s="319"/>
    </row>
    <row r="112" spans="1:60" ht="31.5"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51" customHeight="1" x14ac:dyDescent="0.15">
      <c r="A113" s="422"/>
      <c r="B113" s="423"/>
      <c r="C113" s="423"/>
      <c r="D113" s="423"/>
      <c r="E113" s="423"/>
      <c r="F113" s="424"/>
      <c r="G113" s="105" t="s">
        <v>605</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606</v>
      </c>
      <c r="AC113" s="546"/>
      <c r="AD113" s="547"/>
      <c r="AE113" s="418">
        <v>3</v>
      </c>
      <c r="AF113" s="418"/>
      <c r="AG113" s="418"/>
      <c r="AH113" s="418"/>
      <c r="AI113" s="418">
        <v>3</v>
      </c>
      <c r="AJ113" s="418"/>
      <c r="AK113" s="418"/>
      <c r="AL113" s="418"/>
      <c r="AM113" s="418" t="s">
        <v>707</v>
      </c>
      <c r="AN113" s="418"/>
      <c r="AO113" s="418"/>
      <c r="AP113" s="418"/>
      <c r="AQ113" s="218" t="s">
        <v>563</v>
      </c>
      <c r="AR113" s="219"/>
      <c r="AS113" s="219"/>
      <c r="AT113" s="220"/>
      <c r="AU113" s="218" t="s">
        <v>756</v>
      </c>
      <c r="AV113" s="219"/>
      <c r="AW113" s="219"/>
      <c r="AX113" s="220"/>
    </row>
    <row r="114" spans="1:50" ht="5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606</v>
      </c>
      <c r="AC114" s="469"/>
      <c r="AD114" s="470"/>
      <c r="AE114" s="418">
        <v>2</v>
      </c>
      <c r="AF114" s="418"/>
      <c r="AG114" s="418"/>
      <c r="AH114" s="418"/>
      <c r="AI114" s="418">
        <v>3</v>
      </c>
      <c r="AJ114" s="418"/>
      <c r="AK114" s="418"/>
      <c r="AL114" s="418"/>
      <c r="AM114" s="418" t="s">
        <v>563</v>
      </c>
      <c r="AN114" s="418"/>
      <c r="AO114" s="418"/>
      <c r="AP114" s="418"/>
      <c r="AQ114" s="218" t="s">
        <v>563</v>
      </c>
      <c r="AR114" s="219"/>
      <c r="AS114" s="219"/>
      <c r="AT114" s="220"/>
      <c r="AU114" s="218" t="s">
        <v>758</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607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609</v>
      </c>
      <c r="AC116" s="463"/>
      <c r="AD116" s="464"/>
      <c r="AE116" s="418">
        <v>10217469</v>
      </c>
      <c r="AF116" s="418"/>
      <c r="AG116" s="418"/>
      <c r="AH116" s="418"/>
      <c r="AI116" s="418">
        <v>10172179</v>
      </c>
      <c r="AJ116" s="418"/>
      <c r="AK116" s="418"/>
      <c r="AL116" s="418"/>
      <c r="AM116" s="418">
        <v>11596000</v>
      </c>
      <c r="AN116" s="418"/>
      <c r="AO116" s="418"/>
      <c r="AP116" s="418"/>
      <c r="AQ116" s="218">
        <v>11747402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610</v>
      </c>
      <c r="AC117" s="473"/>
      <c r="AD117" s="474"/>
      <c r="AE117" s="551" t="s">
        <v>611</v>
      </c>
      <c r="AF117" s="551"/>
      <c r="AG117" s="551"/>
      <c r="AH117" s="551"/>
      <c r="AI117" s="551" t="s">
        <v>612</v>
      </c>
      <c r="AJ117" s="551"/>
      <c r="AK117" s="551"/>
      <c r="AL117" s="551"/>
      <c r="AM117" s="551" t="s">
        <v>613</v>
      </c>
      <c r="AN117" s="551"/>
      <c r="AO117" s="551"/>
      <c r="AP117" s="551"/>
      <c r="AQ117" s="551" t="s">
        <v>682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customHeight="1" x14ac:dyDescent="0.15">
      <c r="A119" s="439"/>
      <c r="B119" s="440"/>
      <c r="C119" s="440"/>
      <c r="D119" s="440"/>
      <c r="E119" s="440"/>
      <c r="F119" s="441"/>
      <c r="G119" s="393" t="s">
        <v>614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608</v>
      </c>
      <c r="AC119" s="463"/>
      <c r="AD119" s="464"/>
      <c r="AE119" s="418">
        <v>510317</v>
      </c>
      <c r="AF119" s="418"/>
      <c r="AG119" s="418"/>
      <c r="AH119" s="418"/>
      <c r="AI119" s="418">
        <v>837270</v>
      </c>
      <c r="AJ119" s="418"/>
      <c r="AK119" s="418"/>
      <c r="AL119" s="418"/>
      <c r="AM119" s="418">
        <v>1465159</v>
      </c>
      <c r="AN119" s="418"/>
      <c r="AO119" s="418"/>
      <c r="AP119" s="418"/>
      <c r="AQ119" s="418">
        <v>1173233</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615</v>
      </c>
      <c r="AC120" s="473"/>
      <c r="AD120" s="474"/>
      <c r="AE120" s="551" t="s">
        <v>616</v>
      </c>
      <c r="AF120" s="551"/>
      <c r="AG120" s="551"/>
      <c r="AH120" s="551"/>
      <c r="AI120" s="551" t="s">
        <v>617</v>
      </c>
      <c r="AJ120" s="551"/>
      <c r="AK120" s="551"/>
      <c r="AL120" s="551"/>
      <c r="AM120" s="551" t="s">
        <v>763</v>
      </c>
      <c r="AN120" s="551"/>
      <c r="AO120" s="551"/>
      <c r="AP120" s="551"/>
      <c r="AQ120" s="551" t="s">
        <v>764</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customHeight="1" x14ac:dyDescent="0.15">
      <c r="A122" s="439"/>
      <c r="B122" s="440"/>
      <c r="C122" s="440"/>
      <c r="D122" s="440"/>
      <c r="E122" s="440"/>
      <c r="F122" s="441"/>
      <c r="G122" s="393" t="s">
        <v>618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608</v>
      </c>
      <c r="AC122" s="463"/>
      <c r="AD122" s="464"/>
      <c r="AE122" s="418">
        <v>357222</v>
      </c>
      <c r="AF122" s="418"/>
      <c r="AG122" s="418"/>
      <c r="AH122" s="418"/>
      <c r="AI122" s="418">
        <v>166175</v>
      </c>
      <c r="AJ122" s="418"/>
      <c r="AK122" s="418"/>
      <c r="AL122" s="418"/>
      <c r="AM122" s="418">
        <v>224467</v>
      </c>
      <c r="AN122" s="418"/>
      <c r="AO122" s="418"/>
      <c r="AP122" s="418"/>
      <c r="AQ122" s="418">
        <v>179743</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619</v>
      </c>
      <c r="AC123" s="473"/>
      <c r="AD123" s="474"/>
      <c r="AE123" s="551" t="s">
        <v>620</v>
      </c>
      <c r="AF123" s="551"/>
      <c r="AG123" s="551"/>
      <c r="AH123" s="551"/>
      <c r="AI123" s="551" t="s">
        <v>621</v>
      </c>
      <c r="AJ123" s="551"/>
      <c r="AK123" s="551"/>
      <c r="AL123" s="551"/>
      <c r="AM123" s="551" t="s">
        <v>761</v>
      </c>
      <c r="AN123" s="551"/>
      <c r="AO123" s="551"/>
      <c r="AP123" s="551"/>
      <c r="AQ123" s="551" t="s">
        <v>762</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customHeight="1" x14ac:dyDescent="0.15">
      <c r="A125" s="439"/>
      <c r="B125" s="440"/>
      <c r="C125" s="440"/>
      <c r="D125" s="440"/>
      <c r="E125" s="440"/>
      <c r="F125" s="441"/>
      <c r="G125" s="393" t="s">
        <v>622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t="s">
        <v>608</v>
      </c>
      <c r="AC125" s="463"/>
      <c r="AD125" s="464"/>
      <c r="AE125" s="418">
        <v>7517000</v>
      </c>
      <c r="AF125" s="418"/>
      <c r="AG125" s="418"/>
      <c r="AH125" s="418"/>
      <c r="AI125" s="418">
        <v>5937008</v>
      </c>
      <c r="AJ125" s="418"/>
      <c r="AK125" s="418"/>
      <c r="AL125" s="418"/>
      <c r="AM125" s="418">
        <v>5805827</v>
      </c>
      <c r="AN125" s="418"/>
      <c r="AO125" s="418"/>
      <c r="AP125" s="418"/>
      <c r="AQ125" s="418">
        <v>6817413</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619</v>
      </c>
      <c r="AC126" s="473"/>
      <c r="AD126" s="474"/>
      <c r="AE126" s="551" t="s">
        <v>623</v>
      </c>
      <c r="AF126" s="551"/>
      <c r="AG126" s="551"/>
      <c r="AH126" s="551"/>
      <c r="AI126" s="551" t="s">
        <v>624</v>
      </c>
      <c r="AJ126" s="551"/>
      <c r="AK126" s="551"/>
      <c r="AL126" s="551"/>
      <c r="AM126" s="551" t="s">
        <v>759</v>
      </c>
      <c r="AN126" s="551"/>
      <c r="AO126" s="551"/>
      <c r="AP126" s="551"/>
      <c r="AQ126" s="551" t="s">
        <v>760</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customHeight="1" x14ac:dyDescent="0.15">
      <c r="A128" s="439"/>
      <c r="B128" s="440"/>
      <c r="C128" s="440"/>
      <c r="D128" s="440"/>
      <c r="E128" s="440"/>
      <c r="F128" s="441"/>
      <c r="G128" s="393" t="s">
        <v>625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608</v>
      </c>
      <c r="AC128" s="463"/>
      <c r="AD128" s="464"/>
      <c r="AE128" s="418">
        <v>38343333</v>
      </c>
      <c r="AF128" s="418"/>
      <c r="AG128" s="418"/>
      <c r="AH128" s="418"/>
      <c r="AI128" s="418">
        <v>7662215</v>
      </c>
      <c r="AJ128" s="418"/>
      <c r="AK128" s="418"/>
      <c r="AL128" s="418"/>
      <c r="AM128" s="418" t="s">
        <v>563</v>
      </c>
      <c r="AN128" s="418"/>
      <c r="AO128" s="418"/>
      <c r="AP128" s="418"/>
      <c r="AQ128" s="418" t="s">
        <v>680</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626</v>
      </c>
      <c r="AC129" s="473"/>
      <c r="AD129" s="474"/>
      <c r="AE129" s="551" t="s">
        <v>627</v>
      </c>
      <c r="AF129" s="551"/>
      <c r="AG129" s="551"/>
      <c r="AH129" s="551"/>
      <c r="AI129" s="551" t="s">
        <v>628</v>
      </c>
      <c r="AJ129" s="551"/>
      <c r="AK129" s="551"/>
      <c r="AL129" s="551"/>
      <c r="AM129" s="551" t="s">
        <v>563</v>
      </c>
      <c r="AN129" s="551"/>
      <c r="AO129" s="551"/>
      <c r="AP129" s="551"/>
      <c r="AQ129" s="551" t="s">
        <v>680</v>
      </c>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652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629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634</v>
      </c>
      <c r="AC134" s="205"/>
      <c r="AD134" s="205"/>
      <c r="AE134" s="206">
        <v>12</v>
      </c>
      <c r="AF134" s="207"/>
      <c r="AG134" s="207"/>
      <c r="AH134" s="207"/>
      <c r="AI134" s="206" t="s">
        <v>565</v>
      </c>
      <c r="AJ134" s="207"/>
      <c r="AK134" s="207"/>
      <c r="AL134" s="207"/>
      <c r="AM134" s="206" t="s">
        <v>680</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634</v>
      </c>
      <c r="AC135" s="213"/>
      <c r="AD135" s="213"/>
      <c r="AE135" s="206" t="s">
        <v>565</v>
      </c>
      <c r="AF135" s="207"/>
      <c r="AG135" s="207"/>
      <c r="AH135" s="207"/>
      <c r="AI135" s="206" t="s">
        <v>565</v>
      </c>
      <c r="AJ135" s="207"/>
      <c r="AK135" s="207"/>
      <c r="AL135" s="207"/>
      <c r="AM135" s="206" t="s">
        <v>680</v>
      </c>
      <c r="AN135" s="207"/>
      <c r="AO135" s="207"/>
      <c r="AP135" s="207"/>
      <c r="AQ135" s="206" t="s">
        <v>565</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630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633</v>
      </c>
      <c r="AC138" s="205"/>
      <c r="AD138" s="205"/>
      <c r="AE138" s="206">
        <v>0</v>
      </c>
      <c r="AF138" s="207"/>
      <c r="AG138" s="207"/>
      <c r="AH138" s="207"/>
      <c r="AI138" s="206" t="s">
        <v>563</v>
      </c>
      <c r="AJ138" s="207"/>
      <c r="AK138" s="207"/>
      <c r="AL138" s="207"/>
      <c r="AM138" s="206" t="s">
        <v>680</v>
      </c>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633</v>
      </c>
      <c r="AC139" s="213"/>
      <c r="AD139" s="213"/>
      <c r="AE139" s="206" t="s">
        <v>563</v>
      </c>
      <c r="AF139" s="207"/>
      <c r="AG139" s="207"/>
      <c r="AH139" s="207"/>
      <c r="AI139" s="206" t="s">
        <v>563</v>
      </c>
      <c r="AJ139" s="207"/>
      <c r="AK139" s="207"/>
      <c r="AL139" s="207"/>
      <c r="AM139" s="206" t="s">
        <v>683</v>
      </c>
      <c r="AN139" s="207"/>
      <c r="AO139" s="207"/>
      <c r="AP139" s="207"/>
      <c r="AQ139" s="206" t="s">
        <v>563</v>
      </c>
      <c r="AR139" s="207"/>
      <c r="AS139" s="207"/>
      <c r="AT139" s="207"/>
      <c r="AU139" s="206">
        <v>18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563</v>
      </c>
      <c r="AR141" s="199"/>
      <c r="AS141" s="133" t="s">
        <v>355</v>
      </c>
      <c r="AT141" s="134"/>
      <c r="AU141" s="200" t="s">
        <v>563</v>
      </c>
      <c r="AV141" s="200"/>
      <c r="AW141" s="133" t="s">
        <v>300</v>
      </c>
      <c r="AX141" s="195"/>
    </row>
    <row r="142" spans="1:50" ht="39.75" customHeight="1" x14ac:dyDescent="0.15">
      <c r="A142" s="189"/>
      <c r="B142" s="186"/>
      <c r="C142" s="180"/>
      <c r="D142" s="186"/>
      <c r="E142" s="180"/>
      <c r="F142" s="181"/>
      <c r="G142" s="104" t="s">
        <v>631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633</v>
      </c>
      <c r="AC142" s="205"/>
      <c r="AD142" s="205"/>
      <c r="AE142" s="206" t="s">
        <v>563</v>
      </c>
      <c r="AF142" s="207"/>
      <c r="AG142" s="207"/>
      <c r="AH142" s="207"/>
      <c r="AI142" s="206">
        <v>4</v>
      </c>
      <c r="AJ142" s="207"/>
      <c r="AK142" s="207"/>
      <c r="AL142" s="207"/>
      <c r="AM142" s="206" t="s">
        <v>680</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633</v>
      </c>
      <c r="AC143" s="213"/>
      <c r="AD143" s="213"/>
      <c r="AE143" s="206" t="s">
        <v>563</v>
      </c>
      <c r="AF143" s="207"/>
      <c r="AG143" s="207"/>
      <c r="AH143" s="207"/>
      <c r="AI143" s="206" t="s">
        <v>563</v>
      </c>
      <c r="AJ143" s="207"/>
      <c r="AK143" s="207"/>
      <c r="AL143" s="207"/>
      <c r="AM143" s="206" t="s">
        <v>680</v>
      </c>
      <c r="AN143" s="207"/>
      <c r="AO143" s="207"/>
      <c r="AP143" s="207"/>
      <c r="AQ143" s="206" t="s">
        <v>563</v>
      </c>
      <c r="AR143" s="207"/>
      <c r="AS143" s="207"/>
      <c r="AT143" s="207"/>
      <c r="AU143" s="206" t="s">
        <v>563</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563</v>
      </c>
      <c r="AR145" s="199"/>
      <c r="AS145" s="133" t="s">
        <v>355</v>
      </c>
      <c r="AT145" s="134"/>
      <c r="AU145" s="200" t="s">
        <v>563</v>
      </c>
      <c r="AV145" s="200"/>
      <c r="AW145" s="133" t="s">
        <v>300</v>
      </c>
      <c r="AX145" s="195"/>
    </row>
    <row r="146" spans="1:50" ht="39.75" customHeight="1" x14ac:dyDescent="0.15">
      <c r="A146" s="189"/>
      <c r="B146" s="186"/>
      <c r="C146" s="180"/>
      <c r="D146" s="186"/>
      <c r="E146" s="180"/>
      <c r="F146" s="181"/>
      <c r="G146" s="104" t="s">
        <v>632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633</v>
      </c>
      <c r="AC146" s="205"/>
      <c r="AD146" s="205"/>
      <c r="AE146" s="206" t="s">
        <v>563</v>
      </c>
      <c r="AF146" s="207"/>
      <c r="AG146" s="207"/>
      <c r="AH146" s="207"/>
      <c r="AI146" s="206">
        <v>3</v>
      </c>
      <c r="AJ146" s="207"/>
      <c r="AK146" s="207"/>
      <c r="AL146" s="207"/>
      <c r="AM146" s="206" t="s">
        <v>680</v>
      </c>
      <c r="AN146" s="207"/>
      <c r="AO146" s="207"/>
      <c r="AP146" s="207"/>
      <c r="AQ146" s="206" t="s">
        <v>563</v>
      </c>
      <c r="AR146" s="207"/>
      <c r="AS146" s="207"/>
      <c r="AT146" s="207"/>
      <c r="AU146" s="206" t="s">
        <v>563</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633</v>
      </c>
      <c r="AC147" s="213"/>
      <c r="AD147" s="213"/>
      <c r="AE147" s="206" t="s">
        <v>563</v>
      </c>
      <c r="AF147" s="207"/>
      <c r="AG147" s="207"/>
      <c r="AH147" s="207"/>
      <c r="AI147" s="206" t="s">
        <v>563</v>
      </c>
      <c r="AJ147" s="207"/>
      <c r="AK147" s="207"/>
      <c r="AL147" s="207"/>
      <c r="AM147" s="206" t="s">
        <v>680</v>
      </c>
      <c r="AN147" s="207"/>
      <c r="AO147" s="207"/>
      <c r="AP147" s="207"/>
      <c r="AQ147" s="206" t="s">
        <v>563</v>
      </c>
      <c r="AR147" s="207"/>
      <c r="AS147" s="207"/>
      <c r="AT147" s="207"/>
      <c r="AU147" s="206" t="s">
        <v>563</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5"/>
      <c r="E430" s="174" t="s">
        <v>538</v>
      </c>
      <c r="F430" s="902"/>
      <c r="G430" s="903" t="s">
        <v>374</v>
      </c>
      <c r="H430" s="123"/>
      <c r="I430" s="123"/>
      <c r="J430" s="904" t="s">
        <v>565</v>
      </c>
      <c r="K430" s="905"/>
      <c r="L430" s="905"/>
      <c r="M430" s="905"/>
      <c r="N430" s="905"/>
      <c r="O430" s="905"/>
      <c r="P430" s="905"/>
      <c r="Q430" s="905"/>
      <c r="R430" s="905"/>
      <c r="S430" s="905"/>
      <c r="T430" s="906"/>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565</v>
      </c>
      <c r="AF433" s="207"/>
      <c r="AG433" s="207"/>
      <c r="AH433" s="341"/>
      <c r="AI433" s="340" t="s">
        <v>579</v>
      </c>
      <c r="AJ433" s="207"/>
      <c r="AK433" s="207"/>
      <c r="AL433" s="207"/>
      <c r="AM433" s="340" t="s">
        <v>563</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565</v>
      </c>
      <c r="AF434" s="207"/>
      <c r="AG434" s="207"/>
      <c r="AH434" s="341"/>
      <c r="AI434" s="340" t="s">
        <v>565</v>
      </c>
      <c r="AJ434" s="207"/>
      <c r="AK434" s="207"/>
      <c r="AL434" s="207"/>
      <c r="AM434" s="340" t="s">
        <v>563</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565</v>
      </c>
      <c r="AF435" s="207"/>
      <c r="AG435" s="207"/>
      <c r="AH435" s="341"/>
      <c r="AI435" s="340" t="s">
        <v>565</v>
      </c>
      <c r="AJ435" s="207"/>
      <c r="AK435" s="207"/>
      <c r="AL435" s="207"/>
      <c r="AM435" s="340" t="s">
        <v>563</v>
      </c>
      <c r="AN435" s="207"/>
      <c r="AO435" s="207"/>
      <c r="AP435" s="341"/>
      <c r="AQ435" s="340" t="s">
        <v>565</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565</v>
      </c>
      <c r="AF458" s="207"/>
      <c r="AG458" s="207"/>
      <c r="AH458" s="207"/>
      <c r="AI458" s="340" t="s">
        <v>579</v>
      </c>
      <c r="AJ458" s="207"/>
      <c r="AK458" s="207"/>
      <c r="AL458" s="207"/>
      <c r="AM458" s="340" t="s">
        <v>563</v>
      </c>
      <c r="AN458" s="207"/>
      <c r="AO458" s="207"/>
      <c r="AP458" s="341"/>
      <c r="AQ458" s="340" t="s">
        <v>579</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565</v>
      </c>
      <c r="AF459" s="207"/>
      <c r="AG459" s="207"/>
      <c r="AH459" s="341"/>
      <c r="AI459" s="340" t="s">
        <v>570</v>
      </c>
      <c r="AJ459" s="207"/>
      <c r="AK459" s="207"/>
      <c r="AL459" s="207"/>
      <c r="AM459" s="340" t="s">
        <v>563</v>
      </c>
      <c r="AN459" s="207"/>
      <c r="AO459" s="207"/>
      <c r="AP459" s="341"/>
      <c r="AQ459" s="340" t="s">
        <v>565</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565</v>
      </c>
      <c r="AF460" s="207"/>
      <c r="AG460" s="207"/>
      <c r="AH460" s="341"/>
      <c r="AI460" s="340" t="s">
        <v>565</v>
      </c>
      <c r="AJ460" s="207"/>
      <c r="AK460" s="207"/>
      <c r="AL460" s="207"/>
      <c r="AM460" s="340" t="s">
        <v>563</v>
      </c>
      <c r="AN460" s="207"/>
      <c r="AO460" s="207"/>
      <c r="AP460" s="341"/>
      <c r="AQ460" s="340" t="s">
        <v>570</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25.2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568</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116.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637</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568</v>
      </c>
      <c r="AE704" s="784"/>
      <c r="AF704" s="784"/>
      <c r="AG704" s="167" t="s">
        <v>638</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568</v>
      </c>
      <c r="AE705" s="716"/>
      <c r="AF705" s="716"/>
      <c r="AG705" s="125" t="s">
        <v>639</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42"/>
      <c r="B706" s="643"/>
      <c r="C706" s="795"/>
      <c r="D706" s="796"/>
      <c r="E706" s="731" t="s">
        <v>499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684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684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3" t="s">
        <v>640</v>
      </c>
      <c r="AH708" s="744"/>
      <c r="AI708" s="744"/>
      <c r="AJ708" s="744"/>
      <c r="AK708" s="744"/>
      <c r="AL708" s="744"/>
      <c r="AM708" s="744"/>
      <c r="AN708" s="744"/>
      <c r="AO708" s="744"/>
      <c r="AP708" s="744"/>
      <c r="AQ708" s="744"/>
      <c r="AR708" s="744"/>
      <c r="AS708" s="744"/>
      <c r="AT708" s="744"/>
      <c r="AU708" s="744"/>
      <c r="AV708" s="744"/>
      <c r="AW708" s="744"/>
      <c r="AX708" s="745"/>
    </row>
    <row r="709" spans="1:50" ht="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8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642</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641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685</v>
      </c>
      <c r="AE712" s="784"/>
      <c r="AF712" s="784"/>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685</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69.7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7" t="s">
        <v>643</v>
      </c>
      <c r="AH714" s="738"/>
      <c r="AI714" s="738"/>
      <c r="AJ714" s="738"/>
      <c r="AK714" s="738"/>
      <c r="AL714" s="738"/>
      <c r="AM714" s="738"/>
      <c r="AN714" s="738"/>
      <c r="AO714" s="738"/>
      <c r="AP714" s="738"/>
      <c r="AQ714" s="738"/>
      <c r="AR714" s="738"/>
      <c r="AS714" s="738"/>
      <c r="AT714" s="738"/>
      <c r="AU714" s="738"/>
      <c r="AV714" s="738"/>
      <c r="AW714" s="738"/>
      <c r="AX714" s="739"/>
    </row>
    <row r="715" spans="1:50" ht="131.25" customHeight="1" x14ac:dyDescent="0.15">
      <c r="A715" s="640"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568</v>
      </c>
      <c r="AE715" s="605"/>
      <c r="AF715" s="656"/>
      <c r="AG715" s="743" t="s">
        <v>644</v>
      </c>
      <c r="AH715" s="744"/>
      <c r="AI715" s="744"/>
      <c r="AJ715" s="744"/>
      <c r="AK715" s="744"/>
      <c r="AL715" s="744"/>
      <c r="AM715" s="744"/>
      <c r="AN715" s="744"/>
      <c r="AO715" s="744"/>
      <c r="AP715" s="744"/>
      <c r="AQ715" s="744"/>
      <c r="AR715" s="744"/>
      <c r="AS715" s="744"/>
      <c r="AT715" s="744"/>
      <c r="AU715" s="744"/>
      <c r="AV715" s="744"/>
      <c r="AW715" s="744"/>
      <c r="AX715" s="745"/>
    </row>
    <row r="716" spans="1:50" ht="8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645</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84.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647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685</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5" t="s">
        <v>53</v>
      </c>
      <c r="D726" s="837"/>
      <c r="E726" s="837"/>
      <c r="F726" s="838"/>
      <c r="G726" s="577" t="s">
        <v>772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771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15.25" customHeight="1" thickBot="1" x14ac:dyDescent="0.2">
      <c r="A735" s="791" t="s">
        <v>765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542</v>
      </c>
      <c r="B737" s="210"/>
      <c r="C737" s="210"/>
      <c r="D737" s="211"/>
      <c r="E737" s="994" t="s">
        <v>565</v>
      </c>
      <c r="F737" s="994"/>
      <c r="G737" s="994"/>
      <c r="H737" s="994"/>
      <c r="I737" s="994"/>
      <c r="J737" s="994"/>
      <c r="K737" s="994"/>
      <c r="L737" s="994"/>
      <c r="M737" s="994"/>
      <c r="N737" s="365" t="s">
        <v>535</v>
      </c>
      <c r="O737" s="365"/>
      <c r="P737" s="365"/>
      <c r="Q737" s="365"/>
      <c r="R737" s="994" t="s">
        <v>565</v>
      </c>
      <c r="S737" s="994"/>
      <c r="T737" s="994"/>
      <c r="U737" s="994"/>
      <c r="V737" s="994"/>
      <c r="W737" s="994"/>
      <c r="X737" s="994"/>
      <c r="Y737" s="994"/>
      <c r="Z737" s="994"/>
      <c r="AA737" s="365" t="s">
        <v>534</v>
      </c>
      <c r="AB737" s="365"/>
      <c r="AC737" s="365"/>
      <c r="AD737" s="365"/>
      <c r="AE737" s="994" t="s">
        <v>565</v>
      </c>
      <c r="AF737" s="994"/>
      <c r="AG737" s="994"/>
      <c r="AH737" s="994"/>
      <c r="AI737" s="994"/>
      <c r="AJ737" s="994"/>
      <c r="AK737" s="994"/>
      <c r="AL737" s="994"/>
      <c r="AM737" s="994"/>
      <c r="AN737" s="365" t="s">
        <v>533</v>
      </c>
      <c r="AO737" s="365"/>
      <c r="AP737" s="365"/>
      <c r="AQ737" s="365"/>
      <c r="AR737" s="986" t="s">
        <v>648</v>
      </c>
      <c r="AS737" s="987"/>
      <c r="AT737" s="987"/>
      <c r="AU737" s="987"/>
      <c r="AV737" s="987"/>
      <c r="AW737" s="987"/>
      <c r="AX737" s="988"/>
      <c r="AY737" s="89"/>
      <c r="AZ737" s="89"/>
    </row>
    <row r="738" spans="1:52" ht="24.75" customHeight="1" x14ac:dyDescent="0.15">
      <c r="A738" s="995" t="s">
        <v>532</v>
      </c>
      <c r="B738" s="210"/>
      <c r="C738" s="210"/>
      <c r="D738" s="211"/>
      <c r="E738" s="994" t="s">
        <v>649</v>
      </c>
      <c r="F738" s="994"/>
      <c r="G738" s="994"/>
      <c r="H738" s="994"/>
      <c r="I738" s="994"/>
      <c r="J738" s="994"/>
      <c r="K738" s="994"/>
      <c r="L738" s="994"/>
      <c r="M738" s="994"/>
      <c r="N738" s="365" t="s">
        <v>531</v>
      </c>
      <c r="O738" s="365"/>
      <c r="P738" s="365"/>
      <c r="Q738" s="365"/>
      <c r="R738" s="994" t="s">
        <v>650</v>
      </c>
      <c r="S738" s="994"/>
      <c r="T738" s="994"/>
      <c r="U738" s="994"/>
      <c r="V738" s="994"/>
      <c r="W738" s="994"/>
      <c r="X738" s="994"/>
      <c r="Y738" s="994"/>
      <c r="Z738" s="994"/>
      <c r="AA738" s="365" t="s">
        <v>530</v>
      </c>
      <c r="AB738" s="365"/>
      <c r="AC738" s="365"/>
      <c r="AD738" s="365"/>
      <c r="AE738" s="994" t="s">
        <v>651</v>
      </c>
      <c r="AF738" s="994"/>
      <c r="AG738" s="994"/>
      <c r="AH738" s="994"/>
      <c r="AI738" s="994"/>
      <c r="AJ738" s="994"/>
      <c r="AK738" s="994"/>
      <c r="AL738" s="994"/>
      <c r="AM738" s="994"/>
      <c r="AN738" s="365" t="s">
        <v>526</v>
      </c>
      <c r="AO738" s="365"/>
      <c r="AP738" s="365"/>
      <c r="AQ738" s="365"/>
      <c r="AR738" s="986">
        <v>331</v>
      </c>
      <c r="AS738" s="987"/>
      <c r="AT738" s="987"/>
      <c r="AU738" s="987"/>
      <c r="AV738" s="987"/>
      <c r="AW738" s="987"/>
      <c r="AX738" s="988"/>
    </row>
    <row r="739" spans="1:52" ht="24.75" customHeight="1" thickBot="1" x14ac:dyDescent="0.2">
      <c r="A739" s="996" t="s">
        <v>522</v>
      </c>
      <c r="B739" s="997"/>
      <c r="C739" s="997"/>
      <c r="D739" s="998"/>
      <c r="E739" s="999" t="s">
        <v>571</v>
      </c>
      <c r="F739" s="989"/>
      <c r="G739" s="989"/>
      <c r="H739" s="93" t="str">
        <f>IF(E739="", "", "(")</f>
        <v>(</v>
      </c>
      <c r="I739" s="989"/>
      <c r="J739" s="989"/>
      <c r="K739" s="93" t="str">
        <f>IF(OR(I739="　", I739=""), "", "-")</f>
        <v/>
      </c>
      <c r="L739" s="990">
        <v>332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799"/>
      <c r="AC780" s="815"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06" t="s">
        <v>712</v>
      </c>
      <c r="H781" s="607"/>
      <c r="I781" s="607"/>
      <c r="J781" s="607"/>
      <c r="K781" s="608"/>
      <c r="L781" s="598" t="s">
        <v>727</v>
      </c>
      <c r="M781" s="599"/>
      <c r="N781" s="599"/>
      <c r="O781" s="599"/>
      <c r="P781" s="599"/>
      <c r="Q781" s="599"/>
      <c r="R781" s="599"/>
      <c r="S781" s="599"/>
      <c r="T781" s="599"/>
      <c r="U781" s="599"/>
      <c r="V781" s="599"/>
      <c r="W781" s="599"/>
      <c r="X781" s="600"/>
      <c r="Y781" s="601">
        <v>70.028000000000006</v>
      </c>
      <c r="Z781" s="602"/>
      <c r="AA781" s="602"/>
      <c r="AB781" s="612"/>
      <c r="AC781" s="664" t="s">
        <v>710</v>
      </c>
      <c r="AD781" s="665"/>
      <c r="AE781" s="665"/>
      <c r="AF781" s="665"/>
      <c r="AG781" s="666"/>
      <c r="AH781" s="667" t="s">
        <v>711</v>
      </c>
      <c r="AI781" s="668"/>
      <c r="AJ781" s="668"/>
      <c r="AK781" s="668"/>
      <c r="AL781" s="668"/>
      <c r="AM781" s="668"/>
      <c r="AN781" s="668"/>
      <c r="AO781" s="668"/>
      <c r="AP781" s="668"/>
      <c r="AQ781" s="668"/>
      <c r="AR781" s="668"/>
      <c r="AS781" s="668"/>
      <c r="AT781" s="669"/>
      <c r="AU781" s="388">
        <v>8.2479999999999993</v>
      </c>
      <c r="AV781" s="389"/>
      <c r="AW781" s="389"/>
      <c r="AX781" s="390"/>
    </row>
    <row r="782" spans="1:50" ht="24.75" customHeight="1" x14ac:dyDescent="0.15">
      <c r="A782" s="631"/>
      <c r="B782" s="632"/>
      <c r="C782" s="632"/>
      <c r="D782" s="632"/>
      <c r="E782" s="632"/>
      <c r="F782" s="633"/>
      <c r="G782" s="664" t="s">
        <v>726</v>
      </c>
      <c r="H782" s="665"/>
      <c r="I782" s="665"/>
      <c r="J782" s="665"/>
      <c r="K782" s="666"/>
      <c r="L782" s="667" t="s">
        <v>766</v>
      </c>
      <c r="M782" s="668"/>
      <c r="N782" s="668"/>
      <c r="O782" s="668"/>
      <c r="P782" s="668"/>
      <c r="Q782" s="668"/>
      <c r="R782" s="668"/>
      <c r="S782" s="668"/>
      <c r="T782" s="668"/>
      <c r="U782" s="668"/>
      <c r="V782" s="668"/>
      <c r="W782" s="668"/>
      <c r="X782" s="669"/>
      <c r="Y782" s="388">
        <v>23.376000000000001</v>
      </c>
      <c r="Z782" s="389"/>
      <c r="AA782" s="389"/>
      <c r="AB782" s="670"/>
      <c r="AC782" s="606" t="s">
        <v>712</v>
      </c>
      <c r="AD782" s="607"/>
      <c r="AE782" s="607"/>
      <c r="AF782" s="607"/>
      <c r="AG782" s="608"/>
      <c r="AH782" s="598" t="s">
        <v>713</v>
      </c>
      <c r="AI782" s="599"/>
      <c r="AJ782" s="599"/>
      <c r="AK782" s="599"/>
      <c r="AL782" s="599"/>
      <c r="AM782" s="599"/>
      <c r="AN782" s="599"/>
      <c r="AO782" s="599"/>
      <c r="AP782" s="599"/>
      <c r="AQ782" s="599"/>
      <c r="AR782" s="599"/>
      <c r="AS782" s="599"/>
      <c r="AT782" s="600"/>
      <c r="AU782" s="601">
        <v>4.2220000000000004</v>
      </c>
      <c r="AV782" s="602"/>
      <c r="AW782" s="602"/>
      <c r="AX782" s="603"/>
    </row>
    <row r="783" spans="1:50" ht="24.75" customHeight="1" x14ac:dyDescent="0.15">
      <c r="A783" s="631"/>
      <c r="B783" s="632"/>
      <c r="C783" s="632"/>
      <c r="D783" s="632"/>
      <c r="E783" s="632"/>
      <c r="F783" s="633"/>
      <c r="G783" s="606" t="s">
        <v>733</v>
      </c>
      <c r="H783" s="607"/>
      <c r="I783" s="607"/>
      <c r="J783" s="607"/>
      <c r="K783" s="608"/>
      <c r="L783" s="598" t="s">
        <v>734</v>
      </c>
      <c r="M783" s="599"/>
      <c r="N783" s="599"/>
      <c r="O783" s="599"/>
      <c r="P783" s="599"/>
      <c r="Q783" s="599"/>
      <c r="R783" s="599"/>
      <c r="S783" s="599"/>
      <c r="T783" s="599"/>
      <c r="U783" s="599"/>
      <c r="V783" s="599"/>
      <c r="W783" s="599"/>
      <c r="X783" s="600"/>
      <c r="Y783" s="601">
        <v>8.5</v>
      </c>
      <c r="Z783" s="602"/>
      <c r="AA783" s="602"/>
      <c r="AB783" s="612"/>
      <c r="AC783" s="606" t="s">
        <v>714</v>
      </c>
      <c r="AD783" s="607"/>
      <c r="AE783" s="607"/>
      <c r="AF783" s="607"/>
      <c r="AG783" s="608"/>
      <c r="AH783" s="598" t="s">
        <v>715</v>
      </c>
      <c r="AI783" s="599"/>
      <c r="AJ783" s="599"/>
      <c r="AK783" s="599"/>
      <c r="AL783" s="599"/>
      <c r="AM783" s="599"/>
      <c r="AN783" s="599"/>
      <c r="AO783" s="599"/>
      <c r="AP783" s="599"/>
      <c r="AQ783" s="599"/>
      <c r="AR783" s="599"/>
      <c r="AS783" s="599"/>
      <c r="AT783" s="600"/>
      <c r="AU783" s="601">
        <v>1.254</v>
      </c>
      <c r="AV783" s="602"/>
      <c r="AW783" s="602"/>
      <c r="AX783" s="603"/>
    </row>
    <row r="784" spans="1:50" ht="24.75" customHeight="1" x14ac:dyDescent="0.15">
      <c r="A784" s="631"/>
      <c r="B784" s="632"/>
      <c r="C784" s="632"/>
      <c r="D784" s="632"/>
      <c r="E784" s="632"/>
      <c r="F784" s="633"/>
      <c r="G784" s="606" t="s">
        <v>716</v>
      </c>
      <c r="H784" s="607"/>
      <c r="I784" s="607"/>
      <c r="J784" s="607"/>
      <c r="K784" s="608"/>
      <c r="L784" s="598" t="s">
        <v>729</v>
      </c>
      <c r="M784" s="599"/>
      <c r="N784" s="599"/>
      <c r="O784" s="599"/>
      <c r="P784" s="599"/>
      <c r="Q784" s="599"/>
      <c r="R784" s="599"/>
      <c r="S784" s="599"/>
      <c r="T784" s="599"/>
      <c r="U784" s="599"/>
      <c r="V784" s="599"/>
      <c r="W784" s="599"/>
      <c r="X784" s="600"/>
      <c r="Y784" s="601">
        <v>7.5910000000000002</v>
      </c>
      <c r="Z784" s="602"/>
      <c r="AA784" s="602"/>
      <c r="AB784" s="612"/>
      <c r="AC784" s="606" t="s">
        <v>723</v>
      </c>
      <c r="AD784" s="607"/>
      <c r="AE784" s="607"/>
      <c r="AF784" s="607"/>
      <c r="AG784" s="608"/>
      <c r="AH784" s="598" t="s">
        <v>722</v>
      </c>
      <c r="AI784" s="599"/>
      <c r="AJ784" s="599"/>
      <c r="AK784" s="599"/>
      <c r="AL784" s="599"/>
      <c r="AM784" s="599"/>
      <c r="AN784" s="599"/>
      <c r="AO784" s="599"/>
      <c r="AP784" s="599"/>
      <c r="AQ784" s="599"/>
      <c r="AR784" s="599"/>
      <c r="AS784" s="599"/>
      <c r="AT784" s="600"/>
      <c r="AU784" s="601">
        <v>7.0000000000000007E-2</v>
      </c>
      <c r="AV784" s="602"/>
      <c r="AW784" s="602"/>
      <c r="AX784" s="603"/>
    </row>
    <row r="785" spans="1:50" ht="24.75" customHeight="1" x14ac:dyDescent="0.15">
      <c r="A785" s="631"/>
      <c r="B785" s="632"/>
      <c r="C785" s="632"/>
      <c r="D785" s="632"/>
      <c r="E785" s="632"/>
      <c r="F785" s="633"/>
      <c r="G785" s="606" t="s">
        <v>735</v>
      </c>
      <c r="H785" s="607"/>
      <c r="I785" s="607"/>
      <c r="J785" s="607"/>
      <c r="K785" s="608"/>
      <c r="L785" s="598" t="s">
        <v>736</v>
      </c>
      <c r="M785" s="599"/>
      <c r="N785" s="599"/>
      <c r="O785" s="599"/>
      <c r="P785" s="599"/>
      <c r="Q785" s="599"/>
      <c r="R785" s="599"/>
      <c r="S785" s="599"/>
      <c r="T785" s="599"/>
      <c r="U785" s="599"/>
      <c r="V785" s="599"/>
      <c r="W785" s="599"/>
      <c r="X785" s="600"/>
      <c r="Y785" s="601">
        <v>6.2080000000000002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714</v>
      </c>
      <c r="H786" s="607"/>
      <c r="I786" s="607"/>
      <c r="J786" s="607"/>
      <c r="K786" s="608"/>
      <c r="L786" s="598" t="s">
        <v>737</v>
      </c>
      <c r="M786" s="599"/>
      <c r="N786" s="599"/>
      <c r="O786" s="599"/>
      <c r="P786" s="599"/>
      <c r="Q786" s="599"/>
      <c r="R786" s="599"/>
      <c r="S786" s="599"/>
      <c r="T786" s="599"/>
      <c r="U786" s="599"/>
      <c r="V786" s="599"/>
      <c r="W786" s="599"/>
      <c r="X786" s="600"/>
      <c r="Y786" s="601">
        <v>4.4390000000000001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718</v>
      </c>
      <c r="H787" s="607"/>
      <c r="I787" s="607"/>
      <c r="J787" s="607"/>
      <c r="K787" s="608"/>
      <c r="L787" s="598" t="s">
        <v>728</v>
      </c>
      <c r="M787" s="599"/>
      <c r="N787" s="599"/>
      <c r="O787" s="599"/>
      <c r="P787" s="599"/>
      <c r="Q787" s="599"/>
      <c r="R787" s="599"/>
      <c r="S787" s="599"/>
      <c r="T787" s="599"/>
      <c r="U787" s="599"/>
      <c r="V787" s="599"/>
      <c r="W787" s="599"/>
      <c r="X787" s="600"/>
      <c r="Y787" s="601">
        <v>2.1259999999999999</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731</v>
      </c>
      <c r="H788" s="607"/>
      <c r="I788" s="607"/>
      <c r="J788" s="607"/>
      <c r="K788" s="608"/>
      <c r="L788" s="598" t="s">
        <v>732</v>
      </c>
      <c r="M788" s="599"/>
      <c r="N788" s="599"/>
      <c r="O788" s="599"/>
      <c r="P788" s="599"/>
      <c r="Q788" s="599"/>
      <c r="R788" s="599"/>
      <c r="S788" s="599"/>
      <c r="T788" s="599"/>
      <c r="U788" s="599"/>
      <c r="V788" s="599"/>
      <c r="W788" s="599"/>
      <c r="X788" s="600"/>
      <c r="Y788" s="601">
        <v>1.494</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723</v>
      </c>
      <c r="H789" s="607"/>
      <c r="I789" s="607"/>
      <c r="J789" s="607"/>
      <c r="K789" s="608"/>
      <c r="L789" s="598" t="s">
        <v>738</v>
      </c>
      <c r="M789" s="599"/>
      <c r="N789" s="599"/>
      <c r="O789" s="599"/>
      <c r="P789" s="599"/>
      <c r="Q789" s="599"/>
      <c r="R789" s="599"/>
      <c r="S789" s="599"/>
      <c r="T789" s="599"/>
      <c r="U789" s="599"/>
      <c r="V789" s="599"/>
      <c r="W789" s="599"/>
      <c r="X789" s="600"/>
      <c r="Y789" s="601">
        <v>1.234</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124.996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13.793999999999999</v>
      </c>
      <c r="AV791" s="832"/>
      <c r="AW791" s="832"/>
      <c r="AX791" s="834"/>
    </row>
    <row r="792" spans="1:50" ht="24.75" customHeight="1" x14ac:dyDescent="0.15">
      <c r="A792" s="631"/>
      <c r="B792" s="632"/>
      <c r="C792" s="632"/>
      <c r="D792" s="632"/>
      <c r="E792" s="632"/>
      <c r="F792" s="633"/>
      <c r="G792" s="595" t="s">
        <v>745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746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5"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799"/>
      <c r="AC793" s="815"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customHeight="1" x14ac:dyDescent="0.15">
      <c r="A794" s="631"/>
      <c r="B794" s="632"/>
      <c r="C794" s="632"/>
      <c r="D794" s="632"/>
      <c r="E794" s="632"/>
      <c r="F794" s="633"/>
      <c r="G794" s="606" t="s">
        <v>716</v>
      </c>
      <c r="H794" s="607"/>
      <c r="I794" s="607"/>
      <c r="J794" s="607"/>
      <c r="K794" s="608"/>
      <c r="L794" s="598" t="s">
        <v>754</v>
      </c>
      <c r="M794" s="599"/>
      <c r="N794" s="599"/>
      <c r="O794" s="599"/>
      <c r="P794" s="599"/>
      <c r="Q794" s="599"/>
      <c r="R794" s="599"/>
      <c r="S794" s="599"/>
      <c r="T794" s="599"/>
      <c r="U794" s="599"/>
      <c r="V794" s="599"/>
      <c r="W794" s="599"/>
      <c r="X794" s="600"/>
      <c r="Y794" s="601">
        <v>1.3654599999999999</v>
      </c>
      <c r="Z794" s="602"/>
      <c r="AA794" s="602"/>
      <c r="AB794" s="612"/>
      <c r="AC794" s="664" t="s">
        <v>716</v>
      </c>
      <c r="AD794" s="665"/>
      <c r="AE794" s="665"/>
      <c r="AF794" s="665"/>
      <c r="AG794" s="666"/>
      <c r="AH794" s="667" t="s">
        <v>747</v>
      </c>
      <c r="AI794" s="668"/>
      <c r="AJ794" s="668"/>
      <c r="AK794" s="668"/>
      <c r="AL794" s="668"/>
      <c r="AM794" s="668"/>
      <c r="AN794" s="668"/>
      <c r="AO794" s="668"/>
      <c r="AP794" s="668"/>
      <c r="AQ794" s="668"/>
      <c r="AR794" s="668"/>
      <c r="AS794" s="668"/>
      <c r="AT794" s="669"/>
      <c r="AU794" s="388">
        <v>2.8029999999999999</v>
      </c>
      <c r="AV794" s="389"/>
      <c r="AW794" s="389"/>
      <c r="AX794" s="390"/>
    </row>
    <row r="795" spans="1:50" ht="24.75" customHeight="1" x14ac:dyDescent="0.15">
      <c r="A795" s="631"/>
      <c r="B795" s="632"/>
      <c r="C795" s="632"/>
      <c r="D795" s="632"/>
      <c r="E795" s="632"/>
      <c r="F795" s="633"/>
      <c r="G795" s="664" t="s">
        <v>718</v>
      </c>
      <c r="H795" s="665"/>
      <c r="I795" s="665"/>
      <c r="J795" s="665"/>
      <c r="K795" s="666"/>
      <c r="L795" s="667" t="s">
        <v>755</v>
      </c>
      <c r="M795" s="668"/>
      <c r="N795" s="668"/>
      <c r="O795" s="668"/>
      <c r="P795" s="668"/>
      <c r="Q795" s="668"/>
      <c r="R795" s="668"/>
      <c r="S795" s="668"/>
      <c r="T795" s="668"/>
      <c r="U795" s="668"/>
      <c r="V795" s="668"/>
      <c r="W795" s="668"/>
      <c r="X795" s="669"/>
      <c r="Y795" s="388">
        <v>0.46200000000000002</v>
      </c>
      <c r="Z795" s="389"/>
      <c r="AA795" s="389"/>
      <c r="AB795" s="670"/>
      <c r="AC795" s="606" t="s">
        <v>718</v>
      </c>
      <c r="AD795" s="607"/>
      <c r="AE795" s="607"/>
      <c r="AF795" s="607"/>
      <c r="AG795" s="608"/>
      <c r="AH795" s="598" t="s">
        <v>748</v>
      </c>
      <c r="AI795" s="599"/>
      <c r="AJ795" s="599"/>
      <c r="AK795" s="599"/>
      <c r="AL795" s="599"/>
      <c r="AM795" s="599"/>
      <c r="AN795" s="599"/>
      <c r="AO795" s="599"/>
      <c r="AP795" s="599"/>
      <c r="AQ795" s="599"/>
      <c r="AR795" s="599"/>
      <c r="AS795" s="599"/>
      <c r="AT795" s="600"/>
      <c r="AU795" s="601">
        <v>1.052</v>
      </c>
      <c r="AV795" s="602"/>
      <c r="AW795" s="602"/>
      <c r="AX795" s="603"/>
    </row>
    <row r="796" spans="1:50" ht="24.75" customHeight="1" x14ac:dyDescent="0.15">
      <c r="A796" s="631"/>
      <c r="B796" s="632"/>
      <c r="C796" s="632"/>
      <c r="D796" s="632"/>
      <c r="E796" s="632"/>
      <c r="F796" s="633"/>
      <c r="G796" s="606" t="s">
        <v>723</v>
      </c>
      <c r="H796" s="607"/>
      <c r="I796" s="607"/>
      <c r="J796" s="607"/>
      <c r="K796" s="608"/>
      <c r="L796" s="598" t="s">
        <v>753</v>
      </c>
      <c r="M796" s="599"/>
      <c r="N796" s="599"/>
      <c r="O796" s="599"/>
      <c r="P796" s="599"/>
      <c r="Q796" s="599"/>
      <c r="R796" s="599"/>
      <c r="S796" s="599"/>
      <c r="T796" s="599"/>
      <c r="U796" s="599"/>
      <c r="V796" s="599"/>
      <c r="W796" s="599"/>
      <c r="X796" s="600"/>
      <c r="Y796" s="601">
        <v>0.161</v>
      </c>
      <c r="Z796" s="602"/>
      <c r="AA796" s="602"/>
      <c r="AB796" s="612"/>
      <c r="AC796" s="606" t="s">
        <v>749</v>
      </c>
      <c r="AD796" s="607"/>
      <c r="AE796" s="607"/>
      <c r="AF796" s="607"/>
      <c r="AG796" s="608"/>
      <c r="AH796" s="598" t="s">
        <v>715</v>
      </c>
      <c r="AI796" s="599"/>
      <c r="AJ796" s="599"/>
      <c r="AK796" s="599"/>
      <c r="AL796" s="599"/>
      <c r="AM796" s="599"/>
      <c r="AN796" s="599"/>
      <c r="AO796" s="599"/>
      <c r="AP796" s="599"/>
      <c r="AQ796" s="599"/>
      <c r="AR796" s="599"/>
      <c r="AS796" s="599"/>
      <c r="AT796" s="600"/>
      <c r="AU796" s="601">
        <v>0.45400000000000001</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719</v>
      </c>
      <c r="AD797" s="607"/>
      <c r="AE797" s="607"/>
      <c r="AF797" s="607"/>
      <c r="AG797" s="608"/>
      <c r="AH797" s="598" t="s">
        <v>750</v>
      </c>
      <c r="AI797" s="599"/>
      <c r="AJ797" s="599"/>
      <c r="AK797" s="599"/>
      <c r="AL797" s="599"/>
      <c r="AM797" s="599"/>
      <c r="AN797" s="599"/>
      <c r="AO797" s="599"/>
      <c r="AP797" s="599"/>
      <c r="AQ797" s="599"/>
      <c r="AR797" s="599"/>
      <c r="AS797" s="599"/>
      <c r="AT797" s="600"/>
      <c r="AU797" s="601">
        <v>0.33</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730</v>
      </c>
      <c r="AD798" s="839"/>
      <c r="AE798" s="839"/>
      <c r="AF798" s="839"/>
      <c r="AG798" s="840"/>
      <c r="AH798" s="598" t="s">
        <v>751</v>
      </c>
      <c r="AI798" s="841"/>
      <c r="AJ798" s="841"/>
      <c r="AK798" s="841"/>
      <c r="AL798" s="841"/>
      <c r="AM798" s="841"/>
      <c r="AN798" s="841"/>
      <c r="AO798" s="841"/>
      <c r="AP798" s="841"/>
      <c r="AQ798" s="841"/>
      <c r="AR798" s="841"/>
      <c r="AS798" s="841"/>
      <c r="AT798" s="842"/>
      <c r="AU798" s="601">
        <v>0.24099999999999999</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723</v>
      </c>
      <c r="AD799" s="839"/>
      <c r="AE799" s="839"/>
      <c r="AF799" s="839"/>
      <c r="AG799" s="840"/>
      <c r="AH799" s="598" t="s">
        <v>752</v>
      </c>
      <c r="AI799" s="841"/>
      <c r="AJ799" s="841"/>
      <c r="AK799" s="841"/>
      <c r="AL799" s="841"/>
      <c r="AM799" s="841"/>
      <c r="AN799" s="841"/>
      <c r="AO799" s="841"/>
      <c r="AP799" s="841"/>
      <c r="AQ799" s="841"/>
      <c r="AR799" s="841"/>
      <c r="AS799" s="841"/>
      <c r="AT799" s="842"/>
      <c r="AU799" s="601">
        <v>0.11799999999999999</v>
      </c>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1.9884599999999999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4.9980000000000002</v>
      </c>
      <c r="AV804" s="832"/>
      <c r="AW804" s="832"/>
      <c r="AX804" s="834"/>
    </row>
    <row r="805" spans="1:50" ht="24.75" customHeight="1" x14ac:dyDescent="0.15">
      <c r="A805" s="631"/>
      <c r="B805" s="632"/>
      <c r="C805" s="632"/>
      <c r="D805" s="632"/>
      <c r="E805" s="632"/>
      <c r="F805" s="633"/>
      <c r="G805" s="595" t="s">
        <v>688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5"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799"/>
      <c r="AC806" s="815"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customHeight="1" x14ac:dyDescent="0.15">
      <c r="A807" s="631"/>
      <c r="B807" s="632"/>
      <c r="C807" s="632"/>
      <c r="D807" s="632"/>
      <c r="E807" s="632"/>
      <c r="F807" s="633"/>
      <c r="G807" s="664" t="s">
        <v>718</v>
      </c>
      <c r="H807" s="665"/>
      <c r="I807" s="665"/>
      <c r="J807" s="665"/>
      <c r="K807" s="666"/>
      <c r="L807" s="667" t="s">
        <v>720</v>
      </c>
      <c r="M807" s="668"/>
      <c r="N807" s="668"/>
      <c r="O807" s="668"/>
      <c r="P807" s="668"/>
      <c r="Q807" s="668"/>
      <c r="R807" s="668"/>
      <c r="S807" s="668"/>
      <c r="T807" s="668"/>
      <c r="U807" s="668"/>
      <c r="V807" s="668"/>
      <c r="W807" s="668"/>
      <c r="X807" s="669"/>
      <c r="Y807" s="388">
        <v>1.75</v>
      </c>
      <c r="Z807" s="389"/>
      <c r="AA807" s="389"/>
      <c r="AB807" s="670"/>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customHeight="1" x14ac:dyDescent="0.15">
      <c r="A808" s="631"/>
      <c r="B808" s="632"/>
      <c r="C808" s="632"/>
      <c r="D808" s="632"/>
      <c r="E808" s="632"/>
      <c r="F808" s="633"/>
      <c r="G808" s="606" t="s">
        <v>714</v>
      </c>
      <c r="H808" s="607"/>
      <c r="I808" s="607"/>
      <c r="J808" s="607"/>
      <c r="K808" s="608"/>
      <c r="L808" s="598" t="s">
        <v>715</v>
      </c>
      <c r="M808" s="599"/>
      <c r="N808" s="599"/>
      <c r="O808" s="599"/>
      <c r="P808" s="599"/>
      <c r="Q808" s="599"/>
      <c r="R808" s="599"/>
      <c r="S808" s="599"/>
      <c r="T808" s="599"/>
      <c r="U808" s="599"/>
      <c r="V808" s="599"/>
      <c r="W808" s="599"/>
      <c r="X808" s="600"/>
      <c r="Y808" s="601">
        <v>0.18099999999999999</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717</v>
      </c>
      <c r="H809" s="607"/>
      <c r="I809" s="607"/>
      <c r="J809" s="607"/>
      <c r="K809" s="608"/>
      <c r="L809" s="598" t="s">
        <v>721</v>
      </c>
      <c r="M809" s="599"/>
      <c r="N809" s="599"/>
      <c r="O809" s="599"/>
      <c r="P809" s="599"/>
      <c r="Q809" s="599"/>
      <c r="R809" s="599"/>
      <c r="S809" s="599"/>
      <c r="T809" s="599"/>
      <c r="U809" s="599"/>
      <c r="V809" s="599"/>
      <c r="W809" s="599"/>
      <c r="X809" s="600"/>
      <c r="Y809" s="601">
        <v>0.05</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724</v>
      </c>
      <c r="H810" s="607"/>
      <c r="I810" s="607"/>
      <c r="J810" s="607"/>
      <c r="K810" s="608"/>
      <c r="L810" s="598" t="s">
        <v>725</v>
      </c>
      <c r="M810" s="599"/>
      <c r="N810" s="599"/>
      <c r="O810" s="599"/>
      <c r="P810" s="599"/>
      <c r="Q810" s="599"/>
      <c r="R810" s="599"/>
      <c r="S810" s="599"/>
      <c r="T810" s="599"/>
      <c r="U810" s="599"/>
      <c r="V810" s="599"/>
      <c r="W810" s="599"/>
      <c r="X810" s="600"/>
      <c r="Y810" s="601">
        <v>0.05</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2.0310000000000001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5"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799"/>
      <c r="AC819" s="815"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670"/>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689</v>
      </c>
      <c r="D837" s="347"/>
      <c r="E837" s="347"/>
      <c r="F837" s="347"/>
      <c r="G837" s="347"/>
      <c r="H837" s="347"/>
      <c r="I837" s="347"/>
      <c r="J837" s="348">
        <v>5011105002256</v>
      </c>
      <c r="K837" s="349"/>
      <c r="L837" s="349"/>
      <c r="M837" s="349"/>
      <c r="N837" s="349"/>
      <c r="O837" s="349"/>
      <c r="P837" s="362" t="s">
        <v>700</v>
      </c>
      <c r="Q837" s="350"/>
      <c r="R837" s="350"/>
      <c r="S837" s="350"/>
      <c r="T837" s="350"/>
      <c r="U837" s="350"/>
      <c r="V837" s="350"/>
      <c r="W837" s="350"/>
      <c r="X837" s="350"/>
      <c r="Y837" s="351">
        <v>124.996</v>
      </c>
      <c r="Z837" s="352"/>
      <c r="AA837" s="352"/>
      <c r="AB837" s="353"/>
      <c r="AC837" s="363" t="s">
        <v>494</v>
      </c>
      <c r="AD837" s="371"/>
      <c r="AE837" s="371"/>
      <c r="AF837" s="371"/>
      <c r="AG837" s="371"/>
      <c r="AH837" s="372">
        <v>3</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0.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3.75" customHeight="1" x14ac:dyDescent="0.15">
      <c r="A870" s="376">
        <v>1</v>
      </c>
      <c r="B870" s="376">
        <v>1</v>
      </c>
      <c r="C870" s="361" t="s">
        <v>690</v>
      </c>
      <c r="D870" s="347"/>
      <c r="E870" s="347"/>
      <c r="F870" s="347"/>
      <c r="G870" s="347"/>
      <c r="H870" s="347"/>
      <c r="I870" s="347"/>
      <c r="J870" s="348">
        <v>8010005002330</v>
      </c>
      <c r="K870" s="349"/>
      <c r="L870" s="349"/>
      <c r="M870" s="349"/>
      <c r="N870" s="349"/>
      <c r="O870" s="349"/>
      <c r="P870" s="362" t="s">
        <v>702</v>
      </c>
      <c r="Q870" s="350"/>
      <c r="R870" s="350"/>
      <c r="S870" s="350"/>
      <c r="T870" s="350"/>
      <c r="U870" s="350"/>
      <c r="V870" s="350"/>
      <c r="W870" s="350"/>
      <c r="X870" s="350"/>
      <c r="Y870" s="351">
        <v>13.8</v>
      </c>
      <c r="Z870" s="352"/>
      <c r="AA870" s="352"/>
      <c r="AB870" s="353"/>
      <c r="AC870" s="363" t="s">
        <v>497</v>
      </c>
      <c r="AD870" s="371"/>
      <c r="AE870" s="371"/>
      <c r="AF870" s="371"/>
      <c r="AG870" s="371"/>
      <c r="AH870" s="372" t="s">
        <v>697</v>
      </c>
      <c r="AI870" s="373"/>
      <c r="AJ870" s="373"/>
      <c r="AK870" s="373"/>
      <c r="AL870" s="357">
        <v>100</v>
      </c>
      <c r="AM870" s="358"/>
      <c r="AN870" s="358"/>
      <c r="AO870" s="359"/>
      <c r="AP870" s="360"/>
      <c r="AQ870" s="360"/>
      <c r="AR870" s="360"/>
      <c r="AS870" s="360"/>
      <c r="AT870" s="360"/>
      <c r="AU870" s="360"/>
      <c r="AV870" s="360"/>
      <c r="AW870" s="360"/>
      <c r="AX870" s="360"/>
    </row>
    <row r="871" spans="1:50" ht="33.75" customHeight="1" x14ac:dyDescent="0.15">
      <c r="A871" s="376">
        <v>2</v>
      </c>
      <c r="B871" s="376">
        <v>1</v>
      </c>
      <c r="C871" s="361" t="s">
        <v>691</v>
      </c>
      <c r="D871" s="347"/>
      <c r="E871" s="347"/>
      <c r="F871" s="347"/>
      <c r="G871" s="347"/>
      <c r="H871" s="347"/>
      <c r="I871" s="347"/>
      <c r="J871" s="348">
        <v>9120105006459</v>
      </c>
      <c r="K871" s="349"/>
      <c r="L871" s="349"/>
      <c r="M871" s="349"/>
      <c r="N871" s="349"/>
      <c r="O871" s="349"/>
      <c r="P871" s="362" t="s">
        <v>702</v>
      </c>
      <c r="Q871" s="350"/>
      <c r="R871" s="350"/>
      <c r="S871" s="350"/>
      <c r="T871" s="350"/>
      <c r="U871" s="350"/>
      <c r="V871" s="350"/>
      <c r="W871" s="350"/>
      <c r="X871" s="350"/>
      <c r="Y871" s="351">
        <v>13.791</v>
      </c>
      <c r="Z871" s="352"/>
      <c r="AA871" s="352"/>
      <c r="AB871" s="353"/>
      <c r="AC871" s="363" t="s">
        <v>497</v>
      </c>
      <c r="AD871" s="363"/>
      <c r="AE871" s="363"/>
      <c r="AF871" s="363"/>
      <c r="AG871" s="363"/>
      <c r="AH871" s="372" t="s">
        <v>698</v>
      </c>
      <c r="AI871" s="373"/>
      <c r="AJ871" s="373"/>
      <c r="AK871" s="373"/>
      <c r="AL871" s="357">
        <v>100</v>
      </c>
      <c r="AM871" s="358"/>
      <c r="AN871" s="358"/>
      <c r="AO871" s="359"/>
      <c r="AP871" s="360"/>
      <c r="AQ871" s="360"/>
      <c r="AR871" s="360"/>
      <c r="AS871" s="360"/>
      <c r="AT871" s="360"/>
      <c r="AU871" s="360"/>
      <c r="AV871" s="360"/>
      <c r="AW871" s="360"/>
      <c r="AX871" s="360"/>
    </row>
    <row r="872" spans="1:50" ht="33.75" customHeight="1" x14ac:dyDescent="0.15">
      <c r="A872" s="376">
        <v>3</v>
      </c>
      <c r="B872" s="376">
        <v>1</v>
      </c>
      <c r="C872" s="361" t="s">
        <v>692</v>
      </c>
      <c r="D872" s="347"/>
      <c r="E872" s="347"/>
      <c r="F872" s="347"/>
      <c r="G872" s="347"/>
      <c r="H872" s="347"/>
      <c r="I872" s="347"/>
      <c r="J872" s="348">
        <v>5010005007398</v>
      </c>
      <c r="K872" s="349"/>
      <c r="L872" s="349"/>
      <c r="M872" s="349"/>
      <c r="N872" s="349"/>
      <c r="O872" s="349"/>
      <c r="P872" s="362" t="s">
        <v>702</v>
      </c>
      <c r="Q872" s="350"/>
      <c r="R872" s="350"/>
      <c r="S872" s="350"/>
      <c r="T872" s="350"/>
      <c r="U872" s="350"/>
      <c r="V872" s="350"/>
      <c r="W872" s="350"/>
      <c r="X872" s="350"/>
      <c r="Y872" s="351">
        <v>13.625</v>
      </c>
      <c r="Z872" s="352"/>
      <c r="AA872" s="352"/>
      <c r="AB872" s="353"/>
      <c r="AC872" s="363" t="s">
        <v>497</v>
      </c>
      <c r="AD872" s="363"/>
      <c r="AE872" s="363"/>
      <c r="AF872" s="363"/>
      <c r="AG872" s="363"/>
      <c r="AH872" s="355" t="s">
        <v>699</v>
      </c>
      <c r="AI872" s="356"/>
      <c r="AJ872" s="356"/>
      <c r="AK872" s="356"/>
      <c r="AL872" s="357">
        <v>100</v>
      </c>
      <c r="AM872" s="358"/>
      <c r="AN872" s="358"/>
      <c r="AO872" s="359"/>
      <c r="AP872" s="360"/>
      <c r="AQ872" s="360"/>
      <c r="AR872" s="360"/>
      <c r="AS872" s="360"/>
      <c r="AT872" s="360"/>
      <c r="AU872" s="360"/>
      <c r="AV872" s="360"/>
      <c r="AW872" s="360"/>
      <c r="AX872" s="360"/>
    </row>
    <row r="873" spans="1:50" ht="33.75" customHeight="1" x14ac:dyDescent="0.15">
      <c r="A873" s="376">
        <v>4</v>
      </c>
      <c r="B873" s="376">
        <v>1</v>
      </c>
      <c r="C873" s="361" t="s">
        <v>693</v>
      </c>
      <c r="D873" s="347"/>
      <c r="E873" s="347"/>
      <c r="F873" s="347"/>
      <c r="G873" s="347"/>
      <c r="H873" s="347"/>
      <c r="I873" s="347"/>
      <c r="J873" s="348">
        <v>501110500953</v>
      </c>
      <c r="K873" s="349"/>
      <c r="L873" s="349"/>
      <c r="M873" s="349"/>
      <c r="N873" s="349"/>
      <c r="O873" s="349"/>
      <c r="P873" s="362" t="s">
        <v>702</v>
      </c>
      <c r="Q873" s="350"/>
      <c r="R873" s="350"/>
      <c r="S873" s="350"/>
      <c r="T873" s="350"/>
      <c r="U873" s="350"/>
      <c r="V873" s="350"/>
      <c r="W873" s="350"/>
      <c r="X873" s="350"/>
      <c r="Y873" s="351">
        <v>12.51</v>
      </c>
      <c r="Z873" s="352"/>
      <c r="AA873" s="352"/>
      <c r="AB873" s="353"/>
      <c r="AC873" s="363" t="s">
        <v>497</v>
      </c>
      <c r="AD873" s="363"/>
      <c r="AE873" s="363"/>
      <c r="AF873" s="363"/>
      <c r="AG873" s="363"/>
      <c r="AH873" s="355" t="s">
        <v>699</v>
      </c>
      <c r="AI873" s="356"/>
      <c r="AJ873" s="356"/>
      <c r="AK873" s="356"/>
      <c r="AL873" s="357">
        <v>100</v>
      </c>
      <c r="AM873" s="358"/>
      <c r="AN873" s="358"/>
      <c r="AO873" s="359"/>
      <c r="AP873" s="360"/>
      <c r="AQ873" s="360"/>
      <c r="AR873" s="360"/>
      <c r="AS873" s="360"/>
      <c r="AT873" s="360"/>
      <c r="AU873" s="360"/>
      <c r="AV873" s="360"/>
      <c r="AW873" s="360"/>
      <c r="AX873" s="360"/>
    </row>
    <row r="874" spans="1:50" ht="33.75" customHeight="1" x14ac:dyDescent="0.15">
      <c r="A874" s="376">
        <v>5</v>
      </c>
      <c r="B874" s="376">
        <v>1</v>
      </c>
      <c r="C874" s="361" t="s">
        <v>692</v>
      </c>
      <c r="D874" s="347"/>
      <c r="E874" s="347"/>
      <c r="F874" s="347"/>
      <c r="G874" s="347"/>
      <c r="H874" s="347"/>
      <c r="I874" s="347"/>
      <c r="J874" s="348">
        <v>5010005007398</v>
      </c>
      <c r="K874" s="349"/>
      <c r="L874" s="349"/>
      <c r="M874" s="349"/>
      <c r="N874" s="349"/>
      <c r="O874" s="349"/>
      <c r="P874" s="362" t="s">
        <v>702</v>
      </c>
      <c r="Q874" s="350"/>
      <c r="R874" s="350"/>
      <c r="S874" s="350"/>
      <c r="T874" s="350"/>
      <c r="U874" s="350"/>
      <c r="V874" s="350"/>
      <c r="W874" s="350"/>
      <c r="X874" s="350"/>
      <c r="Y874" s="351">
        <v>11.589</v>
      </c>
      <c r="Z874" s="352"/>
      <c r="AA874" s="352"/>
      <c r="AB874" s="353"/>
      <c r="AC874" s="354" t="s">
        <v>494</v>
      </c>
      <c r="AD874" s="354"/>
      <c r="AE874" s="354"/>
      <c r="AF874" s="354"/>
      <c r="AG874" s="354"/>
      <c r="AH874" s="355">
        <v>8</v>
      </c>
      <c r="AI874" s="356"/>
      <c r="AJ874" s="356"/>
      <c r="AK874" s="356"/>
      <c r="AL874" s="357">
        <v>100</v>
      </c>
      <c r="AM874" s="358"/>
      <c r="AN874" s="358"/>
      <c r="AO874" s="359"/>
      <c r="AP874" s="360"/>
      <c r="AQ874" s="360"/>
      <c r="AR874" s="360"/>
      <c r="AS874" s="360"/>
      <c r="AT874" s="360"/>
      <c r="AU874" s="360"/>
      <c r="AV874" s="360"/>
      <c r="AW874" s="360"/>
      <c r="AX874" s="360"/>
    </row>
    <row r="875" spans="1:50" ht="33.75" customHeight="1" x14ac:dyDescent="0.15">
      <c r="A875" s="376">
        <v>6</v>
      </c>
      <c r="B875" s="376">
        <v>1</v>
      </c>
      <c r="C875" s="361" t="s">
        <v>694</v>
      </c>
      <c r="D875" s="347"/>
      <c r="E875" s="347"/>
      <c r="F875" s="347"/>
      <c r="G875" s="347"/>
      <c r="H875" s="347"/>
      <c r="I875" s="347"/>
      <c r="J875" s="348">
        <v>1013205001281</v>
      </c>
      <c r="K875" s="349"/>
      <c r="L875" s="349"/>
      <c r="M875" s="349"/>
      <c r="N875" s="349"/>
      <c r="O875" s="349"/>
      <c r="P875" s="362" t="s">
        <v>702</v>
      </c>
      <c r="Q875" s="350"/>
      <c r="R875" s="350"/>
      <c r="S875" s="350"/>
      <c r="T875" s="350"/>
      <c r="U875" s="350"/>
      <c r="V875" s="350"/>
      <c r="W875" s="350"/>
      <c r="X875" s="350"/>
      <c r="Y875" s="351">
        <v>11.513999999999999</v>
      </c>
      <c r="Z875" s="352"/>
      <c r="AA875" s="352"/>
      <c r="AB875" s="353"/>
      <c r="AC875" s="354" t="s">
        <v>494</v>
      </c>
      <c r="AD875" s="354"/>
      <c r="AE875" s="354"/>
      <c r="AF875" s="354"/>
      <c r="AG875" s="354"/>
      <c r="AH875" s="355">
        <v>8</v>
      </c>
      <c r="AI875" s="356"/>
      <c r="AJ875" s="356"/>
      <c r="AK875" s="356"/>
      <c r="AL875" s="357">
        <v>100</v>
      </c>
      <c r="AM875" s="358"/>
      <c r="AN875" s="358"/>
      <c r="AO875" s="359"/>
      <c r="AP875" s="360"/>
      <c r="AQ875" s="360"/>
      <c r="AR875" s="360"/>
      <c r="AS875" s="360"/>
      <c r="AT875" s="360"/>
      <c r="AU875" s="360"/>
      <c r="AV875" s="360"/>
      <c r="AW875" s="360"/>
      <c r="AX875" s="360"/>
    </row>
    <row r="876" spans="1:50" ht="33.75" customHeight="1" x14ac:dyDescent="0.15">
      <c r="A876" s="376">
        <v>7</v>
      </c>
      <c r="B876" s="376">
        <v>1</v>
      </c>
      <c r="C876" s="361" t="s">
        <v>695</v>
      </c>
      <c r="D876" s="347"/>
      <c r="E876" s="347"/>
      <c r="F876" s="347"/>
      <c r="G876" s="347"/>
      <c r="H876" s="347"/>
      <c r="I876" s="347"/>
      <c r="J876" s="348">
        <v>9130005004289</v>
      </c>
      <c r="K876" s="349"/>
      <c r="L876" s="349"/>
      <c r="M876" s="349"/>
      <c r="N876" s="349"/>
      <c r="O876" s="349"/>
      <c r="P876" s="362" t="s">
        <v>702</v>
      </c>
      <c r="Q876" s="350"/>
      <c r="R876" s="350"/>
      <c r="S876" s="350"/>
      <c r="T876" s="350"/>
      <c r="U876" s="350"/>
      <c r="V876" s="350"/>
      <c r="W876" s="350"/>
      <c r="X876" s="350"/>
      <c r="Y876" s="351">
        <v>9.9990000000000006</v>
      </c>
      <c r="Z876" s="352"/>
      <c r="AA876" s="352"/>
      <c r="AB876" s="353"/>
      <c r="AC876" s="354" t="s">
        <v>494</v>
      </c>
      <c r="AD876" s="354"/>
      <c r="AE876" s="354"/>
      <c r="AF876" s="354"/>
      <c r="AG876" s="354"/>
      <c r="AH876" s="355">
        <v>7</v>
      </c>
      <c r="AI876" s="356"/>
      <c r="AJ876" s="356"/>
      <c r="AK876" s="356"/>
      <c r="AL876" s="357">
        <v>100</v>
      </c>
      <c r="AM876" s="358"/>
      <c r="AN876" s="358"/>
      <c r="AO876" s="359"/>
      <c r="AP876" s="360"/>
      <c r="AQ876" s="360"/>
      <c r="AR876" s="360"/>
      <c r="AS876" s="360"/>
      <c r="AT876" s="360"/>
      <c r="AU876" s="360"/>
      <c r="AV876" s="360"/>
      <c r="AW876" s="360"/>
      <c r="AX876" s="360"/>
    </row>
    <row r="877" spans="1:50" ht="33.75" customHeight="1" x14ac:dyDescent="0.15">
      <c r="A877" s="376">
        <v>8</v>
      </c>
      <c r="B877" s="376">
        <v>1</v>
      </c>
      <c r="C877" s="361" t="s">
        <v>691</v>
      </c>
      <c r="D877" s="347"/>
      <c r="E877" s="347"/>
      <c r="F877" s="347"/>
      <c r="G877" s="347"/>
      <c r="H877" s="347"/>
      <c r="I877" s="347"/>
      <c r="J877" s="348">
        <v>9120105006459</v>
      </c>
      <c r="K877" s="349"/>
      <c r="L877" s="349"/>
      <c r="M877" s="349"/>
      <c r="N877" s="349"/>
      <c r="O877" s="349"/>
      <c r="P877" s="362" t="s">
        <v>702</v>
      </c>
      <c r="Q877" s="350"/>
      <c r="R877" s="350"/>
      <c r="S877" s="350"/>
      <c r="T877" s="350"/>
      <c r="U877" s="350"/>
      <c r="V877" s="350"/>
      <c r="W877" s="350"/>
      <c r="X877" s="350"/>
      <c r="Y877" s="351">
        <v>9.9979999999999993</v>
      </c>
      <c r="Z877" s="352"/>
      <c r="AA877" s="352"/>
      <c r="AB877" s="353"/>
      <c r="AC877" s="354" t="s">
        <v>494</v>
      </c>
      <c r="AD877" s="354"/>
      <c r="AE877" s="354"/>
      <c r="AF877" s="354"/>
      <c r="AG877" s="354"/>
      <c r="AH877" s="355">
        <v>7</v>
      </c>
      <c r="AI877" s="356"/>
      <c r="AJ877" s="356"/>
      <c r="AK877" s="356"/>
      <c r="AL877" s="357">
        <v>100</v>
      </c>
      <c r="AM877" s="358"/>
      <c r="AN877" s="358"/>
      <c r="AO877" s="359"/>
      <c r="AP877" s="360"/>
      <c r="AQ877" s="360"/>
      <c r="AR877" s="360"/>
      <c r="AS877" s="360"/>
      <c r="AT877" s="360"/>
      <c r="AU877" s="360"/>
      <c r="AV877" s="360"/>
      <c r="AW877" s="360"/>
      <c r="AX877" s="360"/>
    </row>
    <row r="878" spans="1:50" ht="33.75" customHeight="1" x14ac:dyDescent="0.15">
      <c r="A878" s="376">
        <v>9</v>
      </c>
      <c r="B878" s="376">
        <v>1</v>
      </c>
      <c r="C878" s="361" t="s">
        <v>696</v>
      </c>
      <c r="D878" s="347"/>
      <c r="E878" s="347"/>
      <c r="F878" s="347"/>
      <c r="G878" s="347"/>
      <c r="H878" s="347"/>
      <c r="I878" s="347"/>
      <c r="J878" s="348">
        <v>5010905000774</v>
      </c>
      <c r="K878" s="349"/>
      <c r="L878" s="349"/>
      <c r="M878" s="349"/>
      <c r="N878" s="349"/>
      <c r="O878" s="349"/>
      <c r="P878" s="362" t="s">
        <v>702</v>
      </c>
      <c r="Q878" s="350"/>
      <c r="R878" s="350"/>
      <c r="S878" s="350"/>
      <c r="T878" s="350"/>
      <c r="U878" s="350"/>
      <c r="V878" s="350"/>
      <c r="W878" s="350"/>
      <c r="X878" s="350"/>
      <c r="Y878" s="351">
        <v>6.3689999999999998</v>
      </c>
      <c r="Z878" s="352"/>
      <c r="AA878" s="352"/>
      <c r="AB878" s="353"/>
      <c r="AC878" s="354" t="s">
        <v>497</v>
      </c>
      <c r="AD878" s="354"/>
      <c r="AE878" s="354"/>
      <c r="AF878" s="354"/>
      <c r="AG878" s="354"/>
      <c r="AH878" s="355" t="s">
        <v>699</v>
      </c>
      <c r="AI878" s="356"/>
      <c r="AJ878" s="356"/>
      <c r="AK878" s="356"/>
      <c r="AL878" s="357">
        <v>100</v>
      </c>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739</v>
      </c>
      <c r="D903" s="347"/>
      <c r="E903" s="347"/>
      <c r="F903" s="347"/>
      <c r="G903" s="347"/>
      <c r="H903" s="347"/>
      <c r="I903" s="347"/>
      <c r="J903" s="348">
        <v>4011005003776</v>
      </c>
      <c r="K903" s="349"/>
      <c r="L903" s="349"/>
      <c r="M903" s="349"/>
      <c r="N903" s="349"/>
      <c r="O903" s="349"/>
      <c r="P903" s="362" t="s">
        <v>706</v>
      </c>
      <c r="Q903" s="350"/>
      <c r="R903" s="350"/>
      <c r="S903" s="350"/>
      <c r="T903" s="350"/>
      <c r="U903" s="350"/>
      <c r="V903" s="350"/>
      <c r="W903" s="350"/>
      <c r="X903" s="350"/>
      <c r="Y903" s="351">
        <v>1.988</v>
      </c>
      <c r="Z903" s="352"/>
      <c r="AA903" s="352"/>
      <c r="AB903" s="353"/>
      <c r="AC903" s="363" t="s">
        <v>497</v>
      </c>
      <c r="AD903" s="371"/>
      <c r="AE903" s="371"/>
      <c r="AF903" s="371"/>
      <c r="AG903" s="371"/>
      <c r="AH903" s="372" t="s">
        <v>699</v>
      </c>
      <c r="AI903" s="373"/>
      <c r="AJ903" s="373"/>
      <c r="AK903" s="373"/>
      <c r="AL903" s="357">
        <v>100</v>
      </c>
      <c r="AM903" s="358"/>
      <c r="AN903" s="358"/>
      <c r="AO903" s="359"/>
      <c r="AP903" s="360"/>
      <c r="AQ903" s="360"/>
      <c r="AR903" s="360"/>
      <c r="AS903" s="360"/>
      <c r="AT903" s="360"/>
      <c r="AU903" s="360"/>
      <c r="AV903" s="360"/>
      <c r="AW903" s="360"/>
      <c r="AX903" s="360"/>
    </row>
    <row r="904" spans="1:50" ht="48" customHeight="1" x14ac:dyDescent="0.15">
      <c r="A904" s="376">
        <v>2</v>
      </c>
      <c r="B904" s="376">
        <v>1</v>
      </c>
      <c r="C904" s="361" t="s">
        <v>740</v>
      </c>
      <c r="D904" s="347"/>
      <c r="E904" s="347"/>
      <c r="F904" s="347"/>
      <c r="G904" s="347"/>
      <c r="H904" s="347"/>
      <c r="I904" s="347"/>
      <c r="J904" s="348">
        <v>8011005003616</v>
      </c>
      <c r="K904" s="349"/>
      <c r="L904" s="349"/>
      <c r="M904" s="349"/>
      <c r="N904" s="349"/>
      <c r="O904" s="349"/>
      <c r="P904" s="362" t="s">
        <v>706</v>
      </c>
      <c r="Q904" s="350"/>
      <c r="R904" s="350"/>
      <c r="S904" s="350"/>
      <c r="T904" s="350"/>
      <c r="U904" s="350"/>
      <c r="V904" s="350"/>
      <c r="W904" s="350"/>
      <c r="X904" s="350"/>
      <c r="Y904" s="351">
        <v>0.52800000000000002</v>
      </c>
      <c r="Z904" s="352"/>
      <c r="AA904" s="352"/>
      <c r="AB904" s="353"/>
      <c r="AC904" s="363" t="s">
        <v>497</v>
      </c>
      <c r="AD904" s="371"/>
      <c r="AE904" s="371"/>
      <c r="AF904" s="371"/>
      <c r="AG904" s="371"/>
      <c r="AH904" s="372" t="s">
        <v>699</v>
      </c>
      <c r="AI904" s="373"/>
      <c r="AJ904" s="373"/>
      <c r="AK904" s="373"/>
      <c r="AL904" s="357">
        <v>100</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3.75" customHeight="1" x14ac:dyDescent="0.15">
      <c r="A936" s="376">
        <v>1</v>
      </c>
      <c r="B936" s="376">
        <v>1</v>
      </c>
      <c r="C936" s="361" t="s">
        <v>704</v>
      </c>
      <c r="D936" s="347"/>
      <c r="E936" s="347"/>
      <c r="F936" s="347"/>
      <c r="G936" s="347"/>
      <c r="H936" s="347"/>
      <c r="I936" s="347"/>
      <c r="J936" s="348">
        <v>5010905000774</v>
      </c>
      <c r="K936" s="349"/>
      <c r="L936" s="349"/>
      <c r="M936" s="349"/>
      <c r="N936" s="349"/>
      <c r="O936" s="349"/>
      <c r="P936" s="362" t="s">
        <v>703</v>
      </c>
      <c r="Q936" s="350"/>
      <c r="R936" s="350"/>
      <c r="S936" s="350"/>
      <c r="T936" s="350"/>
      <c r="U936" s="350"/>
      <c r="V936" s="350"/>
      <c r="W936" s="350"/>
      <c r="X936" s="350"/>
      <c r="Y936" s="351">
        <v>5</v>
      </c>
      <c r="Z936" s="352"/>
      <c r="AA936" s="352"/>
      <c r="AB936" s="353"/>
      <c r="AC936" s="363" t="s">
        <v>497</v>
      </c>
      <c r="AD936" s="371"/>
      <c r="AE936" s="371"/>
      <c r="AF936" s="371"/>
      <c r="AG936" s="371"/>
      <c r="AH936" s="372" t="s">
        <v>699</v>
      </c>
      <c r="AI936" s="373"/>
      <c r="AJ936" s="373"/>
      <c r="AK936" s="373"/>
      <c r="AL936" s="357">
        <v>100</v>
      </c>
      <c r="AM936" s="358"/>
      <c r="AN936" s="358"/>
      <c r="AO936" s="359"/>
      <c r="AP936" s="360"/>
      <c r="AQ936" s="360"/>
      <c r="AR936" s="360"/>
      <c r="AS936" s="360"/>
      <c r="AT936" s="360"/>
      <c r="AU936" s="360"/>
      <c r="AV936" s="360"/>
      <c r="AW936" s="360"/>
      <c r="AX936" s="360"/>
    </row>
    <row r="937" spans="1:50" ht="33.75" customHeight="1" x14ac:dyDescent="0.15">
      <c r="A937" s="376">
        <v>2</v>
      </c>
      <c r="B937" s="376">
        <v>1</v>
      </c>
      <c r="C937" s="361" t="s">
        <v>741</v>
      </c>
      <c r="D937" s="347"/>
      <c r="E937" s="347"/>
      <c r="F937" s="347"/>
      <c r="G937" s="347"/>
      <c r="H937" s="347"/>
      <c r="I937" s="347"/>
      <c r="J937" s="348">
        <v>5011005000302</v>
      </c>
      <c r="K937" s="349"/>
      <c r="L937" s="349"/>
      <c r="M937" s="349"/>
      <c r="N937" s="349"/>
      <c r="O937" s="349"/>
      <c r="P937" s="362" t="s">
        <v>703</v>
      </c>
      <c r="Q937" s="350"/>
      <c r="R937" s="350"/>
      <c r="S937" s="350"/>
      <c r="T937" s="350"/>
      <c r="U937" s="350"/>
      <c r="V937" s="350"/>
      <c r="W937" s="350"/>
      <c r="X937" s="350"/>
      <c r="Y937" s="351">
        <v>3.5990000000000002</v>
      </c>
      <c r="Z937" s="352"/>
      <c r="AA937" s="352"/>
      <c r="AB937" s="353"/>
      <c r="AC937" s="363" t="s">
        <v>497</v>
      </c>
      <c r="AD937" s="371"/>
      <c r="AE937" s="371"/>
      <c r="AF937" s="371"/>
      <c r="AG937" s="371"/>
      <c r="AH937" s="372" t="s">
        <v>699</v>
      </c>
      <c r="AI937" s="373"/>
      <c r="AJ937" s="373"/>
      <c r="AK937" s="373"/>
      <c r="AL937" s="357">
        <v>100</v>
      </c>
      <c r="AM937" s="358"/>
      <c r="AN937" s="358"/>
      <c r="AO937" s="359"/>
      <c r="AP937" s="360"/>
      <c r="AQ937" s="360"/>
      <c r="AR937" s="360"/>
      <c r="AS937" s="360"/>
      <c r="AT937" s="360"/>
      <c r="AU937" s="360"/>
      <c r="AV937" s="360"/>
      <c r="AW937" s="360"/>
      <c r="AX937" s="360"/>
    </row>
    <row r="938" spans="1:50" ht="33.75" customHeight="1" x14ac:dyDescent="0.15">
      <c r="A938" s="376">
        <v>3</v>
      </c>
      <c r="B938" s="376">
        <v>1</v>
      </c>
      <c r="C938" s="361" t="s">
        <v>742</v>
      </c>
      <c r="D938" s="347"/>
      <c r="E938" s="347"/>
      <c r="F938" s="347"/>
      <c r="G938" s="347"/>
      <c r="H938" s="347"/>
      <c r="I938" s="347"/>
      <c r="J938" s="348">
        <v>6011005003774</v>
      </c>
      <c r="K938" s="349"/>
      <c r="L938" s="349"/>
      <c r="M938" s="349"/>
      <c r="N938" s="349"/>
      <c r="O938" s="349"/>
      <c r="P938" s="362" t="s">
        <v>703</v>
      </c>
      <c r="Q938" s="350"/>
      <c r="R938" s="350"/>
      <c r="S938" s="350"/>
      <c r="T938" s="350"/>
      <c r="U938" s="350"/>
      <c r="V938" s="350"/>
      <c r="W938" s="350"/>
      <c r="X938" s="350"/>
      <c r="Y938" s="351">
        <v>3.5870000000000002</v>
      </c>
      <c r="Z938" s="352"/>
      <c r="AA938" s="352"/>
      <c r="AB938" s="353"/>
      <c r="AC938" s="363" t="s">
        <v>497</v>
      </c>
      <c r="AD938" s="371"/>
      <c r="AE938" s="371"/>
      <c r="AF938" s="371"/>
      <c r="AG938" s="371"/>
      <c r="AH938" s="355" t="s">
        <v>699</v>
      </c>
      <c r="AI938" s="356"/>
      <c r="AJ938" s="356"/>
      <c r="AK938" s="356"/>
      <c r="AL938" s="357">
        <v>100</v>
      </c>
      <c r="AM938" s="358"/>
      <c r="AN938" s="358"/>
      <c r="AO938" s="359"/>
      <c r="AP938" s="360"/>
      <c r="AQ938" s="360"/>
      <c r="AR938" s="360"/>
      <c r="AS938" s="360"/>
      <c r="AT938" s="360"/>
      <c r="AU938" s="360"/>
      <c r="AV938" s="360"/>
      <c r="AW938" s="360"/>
      <c r="AX938" s="360"/>
    </row>
    <row r="939" spans="1:50" ht="33.75" customHeight="1" x14ac:dyDescent="0.15">
      <c r="A939" s="376">
        <v>4</v>
      </c>
      <c r="B939" s="376">
        <v>1</v>
      </c>
      <c r="C939" s="361" t="s">
        <v>743</v>
      </c>
      <c r="D939" s="347"/>
      <c r="E939" s="347"/>
      <c r="F939" s="347"/>
      <c r="G939" s="347"/>
      <c r="H939" s="347"/>
      <c r="I939" s="347"/>
      <c r="J939" s="348">
        <v>8011005003310</v>
      </c>
      <c r="K939" s="349"/>
      <c r="L939" s="349"/>
      <c r="M939" s="349"/>
      <c r="N939" s="349"/>
      <c r="O939" s="349"/>
      <c r="P939" s="362" t="s">
        <v>703</v>
      </c>
      <c r="Q939" s="350"/>
      <c r="R939" s="350"/>
      <c r="S939" s="350"/>
      <c r="T939" s="350"/>
      <c r="U939" s="350"/>
      <c r="V939" s="350"/>
      <c r="W939" s="350"/>
      <c r="X939" s="350"/>
      <c r="Y939" s="351">
        <v>3.4420000000000002</v>
      </c>
      <c r="Z939" s="352"/>
      <c r="AA939" s="352"/>
      <c r="AB939" s="353"/>
      <c r="AC939" s="363" t="s">
        <v>497</v>
      </c>
      <c r="AD939" s="371"/>
      <c r="AE939" s="371"/>
      <c r="AF939" s="371"/>
      <c r="AG939" s="371"/>
      <c r="AH939" s="355" t="s">
        <v>699</v>
      </c>
      <c r="AI939" s="356"/>
      <c r="AJ939" s="356"/>
      <c r="AK939" s="356"/>
      <c r="AL939" s="357">
        <v>100</v>
      </c>
      <c r="AM939" s="358"/>
      <c r="AN939" s="358"/>
      <c r="AO939" s="359"/>
      <c r="AP939" s="360"/>
      <c r="AQ939" s="360"/>
      <c r="AR939" s="360"/>
      <c r="AS939" s="360"/>
      <c r="AT939" s="360"/>
      <c r="AU939" s="360"/>
      <c r="AV939" s="360"/>
      <c r="AW939" s="360"/>
      <c r="AX939" s="360"/>
    </row>
    <row r="940" spans="1:50" ht="42.75" customHeight="1" x14ac:dyDescent="0.15">
      <c r="A940" s="376">
        <v>5</v>
      </c>
      <c r="B940" s="376">
        <v>1</v>
      </c>
      <c r="C940" s="361" t="s">
        <v>744</v>
      </c>
      <c r="D940" s="347"/>
      <c r="E940" s="347"/>
      <c r="F940" s="347"/>
      <c r="G940" s="347"/>
      <c r="H940" s="347"/>
      <c r="I940" s="347"/>
      <c r="J940" s="348">
        <v>2010405003181</v>
      </c>
      <c r="K940" s="349"/>
      <c r="L940" s="349"/>
      <c r="M940" s="349"/>
      <c r="N940" s="349"/>
      <c r="O940" s="349"/>
      <c r="P940" s="362" t="s">
        <v>703</v>
      </c>
      <c r="Q940" s="350"/>
      <c r="R940" s="350"/>
      <c r="S940" s="350"/>
      <c r="T940" s="350"/>
      <c r="U940" s="350"/>
      <c r="V940" s="350"/>
      <c r="W940" s="350"/>
      <c r="X940" s="350"/>
      <c r="Y940" s="351">
        <v>3.2959999999999998</v>
      </c>
      <c r="Z940" s="352"/>
      <c r="AA940" s="352"/>
      <c r="AB940" s="353"/>
      <c r="AC940" s="363" t="s">
        <v>497</v>
      </c>
      <c r="AD940" s="371"/>
      <c r="AE940" s="371"/>
      <c r="AF940" s="371"/>
      <c r="AG940" s="371"/>
      <c r="AH940" s="355" t="s">
        <v>705</v>
      </c>
      <c r="AI940" s="356"/>
      <c r="AJ940" s="356"/>
      <c r="AK940" s="356"/>
      <c r="AL940" s="357">
        <v>100</v>
      </c>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63" t="s">
        <v>497</v>
      </c>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t="s">
        <v>497</v>
      </c>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t="s">
        <v>497</v>
      </c>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t="s">
        <v>497</v>
      </c>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63" t="s">
        <v>497</v>
      </c>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63" t="s">
        <v>497</v>
      </c>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63" t="s">
        <v>497</v>
      </c>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63" t="s">
        <v>497</v>
      </c>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63" t="s">
        <v>497</v>
      </c>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63" t="s">
        <v>497</v>
      </c>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63" t="s">
        <v>497</v>
      </c>
      <c r="AD951" s="371"/>
      <c r="AE951" s="371"/>
      <c r="AF951" s="371"/>
      <c r="AG951" s="371"/>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63" t="s">
        <v>497</v>
      </c>
      <c r="AD952" s="371"/>
      <c r="AE952" s="371"/>
      <c r="AF952" s="371"/>
      <c r="AG952" s="371"/>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63" t="s">
        <v>497</v>
      </c>
      <c r="AD953" s="371"/>
      <c r="AE953" s="371"/>
      <c r="AF953" s="371"/>
      <c r="AG953" s="371"/>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63" t="s">
        <v>497</v>
      </c>
      <c r="AD954" s="371"/>
      <c r="AE954" s="371"/>
      <c r="AF954" s="371"/>
      <c r="AG954" s="371"/>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63" t="s">
        <v>497</v>
      </c>
      <c r="AD955" s="371"/>
      <c r="AE955" s="371"/>
      <c r="AF955" s="371"/>
      <c r="AG955" s="371"/>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63" t="s">
        <v>497</v>
      </c>
      <c r="AD956" s="371"/>
      <c r="AE956" s="371"/>
      <c r="AF956" s="371"/>
      <c r="AG956" s="371"/>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63" t="s">
        <v>497</v>
      </c>
      <c r="AD957" s="371"/>
      <c r="AE957" s="371"/>
      <c r="AF957" s="371"/>
      <c r="AG957" s="371"/>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63" t="s">
        <v>497</v>
      </c>
      <c r="AD958" s="371"/>
      <c r="AE958" s="371"/>
      <c r="AF958" s="371"/>
      <c r="AG958" s="371"/>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63" t="s">
        <v>497</v>
      </c>
      <c r="AD959" s="371"/>
      <c r="AE959" s="371"/>
      <c r="AF959" s="371"/>
      <c r="AG959" s="371"/>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63" t="s">
        <v>497</v>
      </c>
      <c r="AD960" s="371"/>
      <c r="AE960" s="371"/>
      <c r="AF960" s="371"/>
      <c r="AG960" s="371"/>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63" t="s">
        <v>497</v>
      </c>
      <c r="AD961" s="371"/>
      <c r="AE961" s="371"/>
      <c r="AF961" s="371"/>
      <c r="AG961" s="371"/>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63" t="s">
        <v>497</v>
      </c>
      <c r="AD962" s="371"/>
      <c r="AE962" s="371"/>
      <c r="AF962" s="371"/>
      <c r="AG962" s="371"/>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63" t="s">
        <v>497</v>
      </c>
      <c r="AD963" s="371"/>
      <c r="AE963" s="371"/>
      <c r="AF963" s="371"/>
      <c r="AG963" s="371"/>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63" t="s">
        <v>497</v>
      </c>
      <c r="AD964" s="371"/>
      <c r="AE964" s="371"/>
      <c r="AF964" s="371"/>
      <c r="AG964" s="371"/>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63" t="s">
        <v>497</v>
      </c>
      <c r="AD965" s="371"/>
      <c r="AE965" s="371"/>
      <c r="AF965" s="371"/>
      <c r="AG965" s="371"/>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3.75" customHeight="1" x14ac:dyDescent="0.15">
      <c r="A969" s="376">
        <v>1</v>
      </c>
      <c r="B969" s="376">
        <v>1</v>
      </c>
      <c r="C969" s="361" t="s">
        <v>693</v>
      </c>
      <c r="D969" s="347"/>
      <c r="E969" s="347"/>
      <c r="F969" s="347"/>
      <c r="G969" s="347"/>
      <c r="H969" s="347"/>
      <c r="I969" s="347"/>
      <c r="J969" s="348">
        <v>5011105000953</v>
      </c>
      <c r="K969" s="349"/>
      <c r="L969" s="349"/>
      <c r="M969" s="349"/>
      <c r="N969" s="349"/>
      <c r="O969" s="349"/>
      <c r="P969" s="362" t="s">
        <v>702</v>
      </c>
      <c r="Q969" s="350"/>
      <c r="R969" s="350"/>
      <c r="S969" s="350"/>
      <c r="T969" s="350"/>
      <c r="U969" s="350"/>
      <c r="V969" s="350"/>
      <c r="W969" s="350"/>
      <c r="X969" s="350"/>
      <c r="Y969" s="351">
        <v>2.0310000000000001</v>
      </c>
      <c r="Z969" s="352"/>
      <c r="AA969" s="352"/>
      <c r="AB969" s="353"/>
      <c r="AC969" s="363" t="s">
        <v>497</v>
      </c>
      <c r="AD969" s="371"/>
      <c r="AE969" s="371"/>
      <c r="AF969" s="371"/>
      <c r="AG969" s="371"/>
      <c r="AH969" s="372" t="s">
        <v>701</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hidden="1"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57">
      <formula>IF(RIGHT(TEXT(P14,"0.#"),1)=".",FALSE,TRUE)</formula>
    </cfRule>
    <cfRule type="expression" dxfId="2842" priority="14058">
      <formula>IF(RIGHT(TEXT(P14,"0.#"),1)=".",TRUE,FALSE)</formula>
    </cfRule>
  </conditionalFormatting>
  <conditionalFormatting sqref="AE32">
    <cfRule type="expression" dxfId="2841" priority="14047">
      <formula>IF(RIGHT(TEXT(AE32,"0.#"),1)=".",FALSE,TRUE)</formula>
    </cfRule>
    <cfRule type="expression" dxfId="2840" priority="14048">
      <formula>IF(RIGHT(TEXT(AE32,"0.#"),1)=".",TRUE,FALSE)</formula>
    </cfRule>
  </conditionalFormatting>
  <conditionalFormatting sqref="P18:AX18">
    <cfRule type="expression" dxfId="2839" priority="13933">
      <formula>IF(RIGHT(TEXT(P18,"0.#"),1)=".",FALSE,TRUE)</formula>
    </cfRule>
    <cfRule type="expression" dxfId="2838" priority="13934">
      <formula>IF(RIGHT(TEXT(P18,"0.#"),1)=".",TRUE,FALSE)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803">
    <cfRule type="expression" dxfId="2835" priority="13707">
      <formula>IF(RIGHT(TEXT(Y803,"0.#"),1)=".",FALSE,TRUE)</formula>
    </cfRule>
    <cfRule type="expression" dxfId="2834" priority="13708">
      <formula>IF(RIGHT(TEXT(Y803,"0.#"),1)=".",TRUE,FALSE)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0">
    <cfRule type="expression" dxfId="2827" priority="13731">
      <formula>IF(RIGHT(TEXT(Y790,"0.#"),1)=".",FALSE,TRUE)</formula>
    </cfRule>
    <cfRule type="expression" dxfId="2826" priority="13732">
      <formula>IF(RIGHT(TEXT(Y790,"0.#"),1)=".",TRUE,FALSE)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AU781">
    <cfRule type="expression" dxfId="2821" priority="13725">
      <formula>IF(RIGHT(TEXT(AU781,"0.#"),1)=".",FALSE,TRUE)</formula>
    </cfRule>
    <cfRule type="expression" dxfId="2820" priority="13726">
      <formula>IF(RIGHT(TEXT(AU781,"0.#"),1)=".",TRUE,FALSE)</formula>
    </cfRule>
  </conditionalFormatting>
  <conditionalFormatting sqref="Y821 Y808">
    <cfRule type="expression" dxfId="2819" priority="13711">
      <formula>IF(RIGHT(TEXT(Y808,"0.#"),1)=".",FALSE,TRUE)</formula>
    </cfRule>
    <cfRule type="expression" dxfId="2818" priority="13712">
      <formula>IF(RIGHT(TEXT(Y808,"0.#"),1)=".",TRUE,FALSE)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 AU794 AU798:AU803">
    <cfRule type="expression" dxfId="2811" priority="13701">
      <formula>IF(RIGHT(TEXT(AU794,"0.#"),1)=".",FALSE,TRUE)</formula>
    </cfRule>
    <cfRule type="expression" dxfId="2810" priority="13702">
      <formula>IF(RIGHT(TEXT(AU794,"0.#"),1)=".",TRUE,FALSE)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41 Y947:Y965">
    <cfRule type="expression" dxfId="2097" priority="2099">
      <formula>IF(RIGHT(TEXT(Y941,"0.#"),1)=".",FALSE,TRUE)</formula>
    </cfRule>
    <cfRule type="expression" dxfId="2096" priority="2100">
      <formula>IF(RIGHT(TEXT(Y941,"0.#"),1)=".",TRUE,FALSE)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Y794">
    <cfRule type="expression" dxfId="749" priority="53">
      <formula>IF(RIGHT(TEXT(Y794,"0.#"),1)=".",FALSE,TRUE)</formula>
    </cfRule>
    <cfRule type="expression" dxfId="748" priority="54">
      <formula>IF(RIGHT(TEXT(Y794,"0.#"),1)=".",TRUE,FALSE)</formula>
    </cfRule>
  </conditionalFormatting>
  <conditionalFormatting sqref="Y795">
    <cfRule type="expression" dxfId="747" priority="51">
      <formula>IF(RIGHT(TEXT(Y795,"0.#"),1)=".",FALSE,TRUE)</formula>
    </cfRule>
    <cfRule type="expression" dxfId="746" priority="52">
      <formula>IF(RIGHT(TEXT(Y795,"0.#"),1)=".",TRUE,FALSE)</formula>
    </cfRule>
  </conditionalFormatting>
  <conditionalFormatting sqref="Y796">
    <cfRule type="expression" dxfId="745" priority="49">
      <formula>IF(RIGHT(TEXT(Y796,"0.#"),1)=".",FALSE,TRUE)</formula>
    </cfRule>
    <cfRule type="expression" dxfId="744" priority="50">
      <formula>IF(RIGHT(TEXT(Y796,"0.#"),1)=".",TRUE,FALSE)</formula>
    </cfRule>
  </conditionalFormatting>
  <conditionalFormatting sqref="Y797">
    <cfRule type="expression" dxfId="743" priority="47">
      <formula>IF(RIGHT(TEXT(Y797,"0.#"),1)=".",FALSE,TRUE)</formula>
    </cfRule>
    <cfRule type="expression" dxfId="742" priority="48">
      <formula>IF(RIGHT(TEXT(Y797,"0.#"),1)=".",TRUE,FALSE)</formula>
    </cfRule>
  </conditionalFormatting>
  <conditionalFormatting sqref="Y798:Y799">
    <cfRule type="expression" dxfId="741" priority="45">
      <formula>IF(RIGHT(TEXT(Y798,"0.#"),1)=".",FALSE,TRUE)</formula>
    </cfRule>
    <cfRule type="expression" dxfId="740" priority="46">
      <formula>IF(RIGHT(TEXT(Y798,"0.#"),1)=".",TRUE,FALSE)</formula>
    </cfRule>
  </conditionalFormatting>
  <conditionalFormatting sqref="Y800">
    <cfRule type="expression" dxfId="739" priority="43">
      <formula>IF(RIGHT(TEXT(Y800,"0.#"),1)=".",FALSE,TRUE)</formula>
    </cfRule>
    <cfRule type="expression" dxfId="738" priority="44">
      <formula>IF(RIGHT(TEXT(Y800,"0.#"),1)=".",TRUE,FALSE)</formula>
    </cfRule>
  </conditionalFormatting>
  <conditionalFormatting sqref="Y801:Y802">
    <cfRule type="expression" dxfId="737" priority="37">
      <formula>IF(RIGHT(TEXT(Y801,"0.#"),1)=".",FALSE,TRUE)</formula>
    </cfRule>
    <cfRule type="expression" dxfId="736" priority="38">
      <formula>IF(RIGHT(TEXT(Y801,"0.#"),1)=".",TRUE,FALSE)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Y785:Y786">
    <cfRule type="expression" dxfId="727" priority="27">
      <formula>IF(RIGHT(TEXT(Y785,"0.#"),1)=".",FALSE,TRUE)</formula>
    </cfRule>
    <cfRule type="expression" dxfId="726" priority="28">
      <formula>IF(RIGHT(TEXT(Y785,"0.#"),1)=".",TRUE,FALSE)</formula>
    </cfRule>
  </conditionalFormatting>
  <conditionalFormatting sqref="Y787">
    <cfRule type="expression" dxfId="725" priority="25">
      <formula>IF(RIGHT(TEXT(Y787,"0.#"),1)=".",FALSE,TRUE)</formula>
    </cfRule>
    <cfRule type="expression" dxfId="724" priority="26">
      <formula>IF(RIGHT(TEXT(Y787,"0.#"),1)=".",TRUE,FALSE)</formula>
    </cfRule>
  </conditionalFormatting>
  <conditionalFormatting sqref="Y788:Y789">
    <cfRule type="expression" dxfId="723" priority="23">
      <formula>IF(RIGHT(TEXT(Y788,"0.#"),1)=".",FALSE,TRUE)</formula>
    </cfRule>
    <cfRule type="expression" dxfId="722" priority="24">
      <formula>IF(RIGHT(TEXT(Y788,"0.#"),1)=".",TRUE,FALSE)</formula>
    </cfRule>
  </conditionalFormatting>
  <conditionalFormatting sqref="Y942">
    <cfRule type="expression" dxfId="721" priority="21">
      <formula>IF(RIGHT(TEXT(Y942,"0.#"),1)=".",FALSE,TRUE)</formula>
    </cfRule>
    <cfRule type="expression" dxfId="720" priority="22">
      <formula>IF(RIGHT(TEXT(Y942,"0.#"),1)=".",TRUE,FALSE)</formula>
    </cfRule>
  </conditionalFormatting>
  <conditionalFormatting sqref="Y943">
    <cfRule type="expression" dxfId="719" priority="19">
      <formula>IF(RIGHT(TEXT(Y943,"0.#"),1)=".",FALSE,TRUE)</formula>
    </cfRule>
    <cfRule type="expression" dxfId="718" priority="20">
      <formula>IF(RIGHT(TEXT(Y943,"0.#"),1)=".",TRUE,FALSE)</formula>
    </cfRule>
  </conditionalFormatting>
  <conditionalFormatting sqref="Y944">
    <cfRule type="expression" dxfId="717" priority="17">
      <formula>IF(RIGHT(TEXT(Y944,"0.#"),1)=".",FALSE,TRUE)</formula>
    </cfRule>
    <cfRule type="expression" dxfId="716" priority="18">
      <formula>IF(RIGHT(TEXT(Y944,"0.#"),1)=".",TRUE,FALSE)</formula>
    </cfRule>
  </conditionalFormatting>
  <conditionalFormatting sqref="Y945">
    <cfRule type="expression" dxfId="715" priority="15">
      <formula>IF(RIGHT(TEXT(Y945,"0.#"),1)=".",FALSE,TRUE)</formula>
    </cfRule>
    <cfRule type="expression" dxfId="714" priority="16">
      <formula>IF(RIGHT(TEXT(Y945,"0.#"),1)=".",TRUE,FALSE)</formula>
    </cfRule>
  </conditionalFormatting>
  <conditionalFormatting sqref="Y946">
    <cfRule type="expression" dxfId="713" priority="13">
      <formula>IF(RIGHT(TEXT(Y946,"0.#"),1)=".",FALSE,TRUE)</formula>
    </cfRule>
    <cfRule type="expression" dxfId="712" priority="14">
      <formula>IF(RIGHT(TEXT(Y946,"0.#"),1)=".",TRUE,FALSE)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Y937">
    <cfRule type="expression" dxfId="709" priority="9">
      <formula>IF(RIGHT(TEXT(Y937,"0.#"),1)=".",FALSE,TRUE)</formula>
    </cfRule>
    <cfRule type="expression" dxfId="708" priority="10">
      <formula>IF(RIGHT(TEXT(Y937,"0.#"),1)=".",TRUE,FALSE)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39">
    <cfRule type="expression" dxfId="705" priority="5">
      <formula>IF(RIGHT(TEXT(Y939,"0.#"),1)=".",FALSE,TRUE)</formula>
    </cfRule>
    <cfRule type="expression" dxfId="704" priority="6">
      <formula>IF(RIGHT(TEXT(Y939,"0.#"),1)=".",TRUE,FALSE)</formula>
    </cfRule>
  </conditionalFormatting>
  <conditionalFormatting sqref="Y940">
    <cfRule type="expression" dxfId="703" priority="3">
      <formula>IF(RIGHT(TEXT(Y940,"0.#"),1)=".",FALSE,TRUE)</formula>
    </cfRule>
    <cfRule type="expression" dxfId="702" priority="4">
      <formula>IF(RIGHT(TEXT(Y940,"0.#"),1)=".",TRUE,FALSE)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65" max="49" man="1"/>
    <brk id="129" max="49" man="1"/>
    <brk id="699" max="49" man="1"/>
    <brk id="714" max="49" man="1"/>
    <brk id="735"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568</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zoomScale="70" zoomScaleNormal="75" zoomScaleSheetLayoutView="70" zoomScalePageLayoutView="70" workbookViewId="0">
      <selection activeCell="AG74" sqref="AG7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549</v>
      </c>
      <c r="AF2" s="1036"/>
      <c r="AG2" s="1036"/>
      <c r="AH2" s="1036"/>
      <c r="AI2" s="1036" t="s">
        <v>546</v>
      </c>
      <c r="AJ2" s="1036"/>
      <c r="AK2" s="1036"/>
      <c r="AL2" s="1036"/>
      <c r="AM2" s="1036" t="s">
        <v>520</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v>31</v>
      </c>
      <c r="AR3" s="199"/>
      <c r="AS3" s="133" t="s">
        <v>355</v>
      </c>
      <c r="AT3" s="134"/>
      <c r="AU3" s="199">
        <v>32</v>
      </c>
      <c r="AV3" s="199"/>
      <c r="AW3" s="398" t="s">
        <v>300</v>
      </c>
      <c r="AX3" s="399"/>
    </row>
    <row r="4" spans="1:50" ht="41.25" customHeight="1" x14ac:dyDescent="0.15">
      <c r="A4" s="403"/>
      <c r="B4" s="401"/>
      <c r="C4" s="401"/>
      <c r="D4" s="401"/>
      <c r="E4" s="401"/>
      <c r="F4" s="402"/>
      <c r="G4" s="564" t="s">
        <v>661</v>
      </c>
      <c r="H4" s="1003"/>
      <c r="I4" s="1003"/>
      <c r="J4" s="1003"/>
      <c r="K4" s="1003"/>
      <c r="L4" s="1003"/>
      <c r="M4" s="1003"/>
      <c r="N4" s="1003"/>
      <c r="O4" s="1004"/>
      <c r="P4" s="105" t="s">
        <v>671</v>
      </c>
      <c r="Q4" s="1011"/>
      <c r="R4" s="1011"/>
      <c r="S4" s="1011"/>
      <c r="T4" s="1011"/>
      <c r="U4" s="1011"/>
      <c r="V4" s="1011"/>
      <c r="W4" s="1011"/>
      <c r="X4" s="1012"/>
      <c r="Y4" s="1021" t="s">
        <v>12</v>
      </c>
      <c r="Z4" s="1022"/>
      <c r="AA4" s="1023"/>
      <c r="AB4" s="461" t="s">
        <v>662</v>
      </c>
      <c r="AC4" s="1025"/>
      <c r="AD4" s="1025"/>
      <c r="AE4" s="218" t="s">
        <v>664</v>
      </c>
      <c r="AF4" s="219"/>
      <c r="AG4" s="219"/>
      <c r="AH4" s="219"/>
      <c r="AI4" s="218">
        <v>88</v>
      </c>
      <c r="AJ4" s="219"/>
      <c r="AK4" s="219"/>
      <c r="AL4" s="219"/>
      <c r="AM4" s="218">
        <v>84</v>
      </c>
      <c r="AN4" s="219"/>
      <c r="AO4" s="219"/>
      <c r="AP4" s="219"/>
      <c r="AQ4" s="340" t="s">
        <v>667</v>
      </c>
      <c r="AR4" s="207"/>
      <c r="AS4" s="207"/>
      <c r="AT4" s="341"/>
      <c r="AU4" s="219" t="s">
        <v>668</v>
      </c>
      <c r="AV4" s="219"/>
      <c r="AW4" s="219"/>
      <c r="AX4" s="221"/>
    </row>
    <row r="5" spans="1:50" ht="41.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t="s">
        <v>663</v>
      </c>
      <c r="AC5" s="1024"/>
      <c r="AD5" s="1024"/>
      <c r="AE5" s="218" t="s">
        <v>665</v>
      </c>
      <c r="AF5" s="219"/>
      <c r="AG5" s="219"/>
      <c r="AH5" s="219"/>
      <c r="AI5" s="218">
        <v>80</v>
      </c>
      <c r="AJ5" s="219"/>
      <c r="AK5" s="219"/>
      <c r="AL5" s="219"/>
      <c r="AM5" s="218">
        <v>80</v>
      </c>
      <c r="AN5" s="219"/>
      <c r="AO5" s="219"/>
      <c r="AP5" s="219"/>
      <c r="AQ5" s="340">
        <v>80</v>
      </c>
      <c r="AR5" s="207"/>
      <c r="AS5" s="207"/>
      <c r="AT5" s="341"/>
      <c r="AU5" s="219">
        <v>80</v>
      </c>
      <c r="AV5" s="219"/>
      <c r="AW5" s="219"/>
      <c r="AX5" s="221"/>
    </row>
    <row r="6" spans="1:50" ht="41.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t="s">
        <v>666</v>
      </c>
      <c r="AF6" s="219"/>
      <c r="AG6" s="219"/>
      <c r="AH6" s="219"/>
      <c r="AI6" s="218">
        <v>110</v>
      </c>
      <c r="AJ6" s="219"/>
      <c r="AK6" s="219"/>
      <c r="AL6" s="219"/>
      <c r="AM6" s="218">
        <v>105</v>
      </c>
      <c r="AN6" s="219"/>
      <c r="AO6" s="219"/>
      <c r="AP6" s="219"/>
      <c r="AQ6" s="340" t="s">
        <v>668</v>
      </c>
      <c r="AR6" s="207"/>
      <c r="AS6" s="207"/>
      <c r="AT6" s="341"/>
      <c r="AU6" s="219" t="s">
        <v>668</v>
      </c>
      <c r="AV6" s="219"/>
      <c r="AW6" s="219"/>
      <c r="AX6" s="221"/>
    </row>
    <row r="7" spans="1:50" customFormat="1" ht="23.25" customHeight="1" x14ac:dyDescent="0.15">
      <c r="A7" s="226" t="s">
        <v>498</v>
      </c>
      <c r="B7" s="227"/>
      <c r="C7" s="227"/>
      <c r="D7" s="227"/>
      <c r="E7" s="227"/>
      <c r="F7" s="228"/>
      <c r="G7" s="232" t="s">
        <v>669</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550</v>
      </c>
      <c r="AF9" s="1036"/>
      <c r="AG9" s="1036"/>
      <c r="AH9" s="1036"/>
      <c r="AI9" s="1036" t="s">
        <v>546</v>
      </c>
      <c r="AJ9" s="1036"/>
      <c r="AK9" s="1036"/>
      <c r="AL9" s="1036"/>
      <c r="AM9" s="1036" t="s">
        <v>520</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v>31</v>
      </c>
      <c r="AR10" s="199"/>
      <c r="AS10" s="133" t="s">
        <v>355</v>
      </c>
      <c r="AT10" s="134"/>
      <c r="AU10" s="199">
        <v>32</v>
      </c>
      <c r="AV10" s="199"/>
      <c r="AW10" s="398" t="s">
        <v>300</v>
      </c>
      <c r="AX10" s="399"/>
    </row>
    <row r="11" spans="1:50" ht="41.25" customHeight="1" x14ac:dyDescent="0.15">
      <c r="A11" s="403"/>
      <c r="B11" s="401"/>
      <c r="C11" s="401"/>
      <c r="D11" s="401"/>
      <c r="E11" s="401"/>
      <c r="F11" s="402"/>
      <c r="G11" s="564" t="s">
        <v>661</v>
      </c>
      <c r="H11" s="1003"/>
      <c r="I11" s="1003"/>
      <c r="J11" s="1003"/>
      <c r="K11" s="1003"/>
      <c r="L11" s="1003"/>
      <c r="M11" s="1003"/>
      <c r="N11" s="1003"/>
      <c r="O11" s="1004"/>
      <c r="P11" s="105" t="s">
        <v>670</v>
      </c>
      <c r="Q11" s="1011"/>
      <c r="R11" s="1011"/>
      <c r="S11" s="1011"/>
      <c r="T11" s="1011"/>
      <c r="U11" s="1011"/>
      <c r="V11" s="1011"/>
      <c r="W11" s="1011"/>
      <c r="X11" s="1012"/>
      <c r="Y11" s="1021" t="s">
        <v>12</v>
      </c>
      <c r="Z11" s="1022"/>
      <c r="AA11" s="1023"/>
      <c r="AB11" s="461" t="s">
        <v>662</v>
      </c>
      <c r="AC11" s="1025"/>
      <c r="AD11" s="1025"/>
      <c r="AE11" s="218" t="s">
        <v>668</v>
      </c>
      <c r="AF11" s="219"/>
      <c r="AG11" s="219"/>
      <c r="AH11" s="219"/>
      <c r="AI11" s="218">
        <v>93</v>
      </c>
      <c r="AJ11" s="219"/>
      <c r="AK11" s="219"/>
      <c r="AL11" s="219"/>
      <c r="AM11" s="218">
        <v>94.68</v>
      </c>
      <c r="AN11" s="219"/>
      <c r="AO11" s="219"/>
      <c r="AP11" s="219"/>
      <c r="AQ11" s="340" t="s">
        <v>668</v>
      </c>
      <c r="AR11" s="207"/>
      <c r="AS11" s="207"/>
      <c r="AT11" s="341"/>
      <c r="AU11" s="219" t="s">
        <v>673</v>
      </c>
      <c r="AV11" s="219"/>
      <c r="AW11" s="219"/>
      <c r="AX11" s="221"/>
    </row>
    <row r="12" spans="1:50" ht="41.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t="s">
        <v>663</v>
      </c>
      <c r="AC12" s="1024"/>
      <c r="AD12" s="1024"/>
      <c r="AE12" s="218" t="s">
        <v>668</v>
      </c>
      <c r="AF12" s="219"/>
      <c r="AG12" s="219"/>
      <c r="AH12" s="219"/>
      <c r="AI12" s="218">
        <v>80</v>
      </c>
      <c r="AJ12" s="219"/>
      <c r="AK12" s="219"/>
      <c r="AL12" s="219"/>
      <c r="AM12" s="218">
        <v>80</v>
      </c>
      <c r="AN12" s="219"/>
      <c r="AO12" s="219"/>
      <c r="AP12" s="219"/>
      <c r="AQ12" s="340">
        <v>80</v>
      </c>
      <c r="AR12" s="207"/>
      <c r="AS12" s="207"/>
      <c r="AT12" s="341"/>
      <c r="AU12" s="219">
        <v>80</v>
      </c>
      <c r="AV12" s="219"/>
      <c r="AW12" s="219"/>
      <c r="AX12" s="221"/>
    </row>
    <row r="13" spans="1:50" ht="41.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t="s">
        <v>672</v>
      </c>
      <c r="AF13" s="219"/>
      <c r="AG13" s="219"/>
      <c r="AH13" s="219"/>
      <c r="AI13" s="218">
        <v>116</v>
      </c>
      <c r="AJ13" s="219"/>
      <c r="AK13" s="219"/>
      <c r="AL13" s="219"/>
      <c r="AM13" s="218">
        <v>118</v>
      </c>
      <c r="AN13" s="219"/>
      <c r="AO13" s="219"/>
      <c r="AP13" s="219"/>
      <c r="AQ13" s="340" t="s">
        <v>668</v>
      </c>
      <c r="AR13" s="207"/>
      <c r="AS13" s="207"/>
      <c r="AT13" s="341"/>
      <c r="AU13" s="219" t="s">
        <v>672</v>
      </c>
      <c r="AV13" s="219"/>
      <c r="AW13" s="219"/>
      <c r="AX13" s="221"/>
    </row>
    <row r="14" spans="1:50" customFormat="1" ht="23.25" customHeight="1" x14ac:dyDescent="0.15">
      <c r="A14" s="226" t="s">
        <v>498</v>
      </c>
      <c r="B14" s="227"/>
      <c r="C14" s="227"/>
      <c r="D14" s="227"/>
      <c r="E14" s="227"/>
      <c r="F14" s="228"/>
      <c r="G14" s="232" t="s">
        <v>773</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549</v>
      </c>
      <c r="AF16" s="1036"/>
      <c r="AG16" s="1036"/>
      <c r="AH16" s="1036"/>
      <c r="AI16" s="1036" t="s">
        <v>547</v>
      </c>
      <c r="AJ16" s="1036"/>
      <c r="AK16" s="1036"/>
      <c r="AL16" s="1036"/>
      <c r="AM16" s="1036" t="s">
        <v>520</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v>31</v>
      </c>
      <c r="AR17" s="199"/>
      <c r="AS17" s="133" t="s">
        <v>355</v>
      </c>
      <c r="AT17" s="134"/>
      <c r="AU17" s="199">
        <v>32</v>
      </c>
      <c r="AV17" s="199"/>
      <c r="AW17" s="398" t="s">
        <v>300</v>
      </c>
      <c r="AX17" s="399"/>
    </row>
    <row r="18" spans="1:50" ht="22.5" customHeight="1" x14ac:dyDescent="0.15">
      <c r="A18" s="403"/>
      <c r="B18" s="401"/>
      <c r="C18" s="401"/>
      <c r="D18" s="401"/>
      <c r="E18" s="401"/>
      <c r="F18" s="402"/>
      <c r="G18" s="564" t="s">
        <v>674</v>
      </c>
      <c r="H18" s="1003"/>
      <c r="I18" s="1003"/>
      <c r="J18" s="1003"/>
      <c r="K18" s="1003"/>
      <c r="L18" s="1003"/>
      <c r="M18" s="1003"/>
      <c r="N18" s="1003"/>
      <c r="O18" s="1004"/>
      <c r="P18" s="105" t="s">
        <v>675</v>
      </c>
      <c r="Q18" s="1011"/>
      <c r="R18" s="1011"/>
      <c r="S18" s="1011"/>
      <c r="T18" s="1011"/>
      <c r="U18" s="1011"/>
      <c r="V18" s="1011"/>
      <c r="W18" s="1011"/>
      <c r="X18" s="1012"/>
      <c r="Y18" s="1021" t="s">
        <v>12</v>
      </c>
      <c r="Z18" s="1022"/>
      <c r="AA18" s="1023"/>
      <c r="AB18" s="461" t="s">
        <v>663</v>
      </c>
      <c r="AC18" s="1025"/>
      <c r="AD18" s="1025"/>
      <c r="AE18" s="218">
        <v>11</v>
      </c>
      <c r="AF18" s="219"/>
      <c r="AG18" s="219"/>
      <c r="AH18" s="219"/>
      <c r="AI18" s="218">
        <v>24</v>
      </c>
      <c r="AJ18" s="219"/>
      <c r="AK18" s="219"/>
      <c r="AL18" s="219"/>
      <c r="AM18" s="218">
        <v>8</v>
      </c>
      <c r="AN18" s="219"/>
      <c r="AO18" s="219"/>
      <c r="AP18" s="219"/>
      <c r="AQ18" s="340" t="s">
        <v>672</v>
      </c>
      <c r="AR18" s="207"/>
      <c r="AS18" s="207"/>
      <c r="AT18" s="341"/>
      <c r="AU18" s="219" t="s">
        <v>678</v>
      </c>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t="s">
        <v>677</v>
      </c>
      <c r="AC19" s="1024"/>
      <c r="AD19" s="1024"/>
      <c r="AE19" s="218" t="s">
        <v>668</v>
      </c>
      <c r="AF19" s="219"/>
      <c r="AG19" s="219"/>
      <c r="AH19" s="219"/>
      <c r="AI19" s="218">
        <v>20</v>
      </c>
      <c r="AJ19" s="219"/>
      <c r="AK19" s="219"/>
      <c r="AL19" s="219"/>
      <c r="AM19" s="218">
        <v>20</v>
      </c>
      <c r="AN19" s="219"/>
      <c r="AO19" s="219"/>
      <c r="AP19" s="219"/>
      <c r="AQ19" s="340">
        <v>25</v>
      </c>
      <c r="AR19" s="207"/>
      <c r="AS19" s="207"/>
      <c r="AT19" s="341"/>
      <c r="AU19" s="219">
        <v>30</v>
      </c>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t="s">
        <v>667</v>
      </c>
      <c r="AF20" s="219"/>
      <c r="AG20" s="219"/>
      <c r="AH20" s="219"/>
      <c r="AI20" s="218">
        <v>120</v>
      </c>
      <c r="AJ20" s="219"/>
      <c r="AK20" s="219"/>
      <c r="AL20" s="219"/>
      <c r="AM20" s="218">
        <v>40</v>
      </c>
      <c r="AN20" s="219"/>
      <c r="AO20" s="219"/>
      <c r="AP20" s="219"/>
      <c r="AQ20" s="340" t="s">
        <v>672</v>
      </c>
      <c r="AR20" s="207"/>
      <c r="AS20" s="207"/>
      <c r="AT20" s="341"/>
      <c r="AU20" s="219" t="s">
        <v>679</v>
      </c>
      <c r="AV20" s="219"/>
      <c r="AW20" s="219"/>
      <c r="AX20" s="221"/>
    </row>
    <row r="21" spans="1:50" customFormat="1" ht="23.25" customHeight="1" x14ac:dyDescent="0.15">
      <c r="A21" s="226" t="s">
        <v>498</v>
      </c>
      <c r="B21" s="227"/>
      <c r="C21" s="227"/>
      <c r="D21" s="227"/>
      <c r="E21" s="227"/>
      <c r="F21" s="228"/>
      <c r="G21" s="232" t="s">
        <v>676</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551</v>
      </c>
      <c r="AF23" s="1036"/>
      <c r="AG23" s="1036"/>
      <c r="AH23" s="1036"/>
      <c r="AI23" s="1036" t="s">
        <v>546</v>
      </c>
      <c r="AJ23" s="1036"/>
      <c r="AK23" s="1036"/>
      <c r="AL23" s="1036"/>
      <c r="AM23" s="1036" t="s">
        <v>520</v>
      </c>
      <c r="AN23" s="1036"/>
      <c r="AO23" s="1036"/>
      <c r="AP23" s="557"/>
      <c r="AQ23" s="159" t="s">
        <v>354</v>
      </c>
      <c r="AR23" s="130"/>
      <c r="AS23" s="130"/>
      <c r="AT23" s="131"/>
      <c r="AU23" s="533" t="s">
        <v>253</v>
      </c>
      <c r="AV23" s="533"/>
      <c r="AW23" s="533"/>
      <c r="AX23" s="534"/>
    </row>
    <row r="24" spans="1:50" ht="18.75" hidden="1"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hidden="1"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hidden="1"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hidden="1"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549</v>
      </c>
      <c r="AF30" s="1036"/>
      <c r="AG30" s="1036"/>
      <c r="AH30" s="1036"/>
      <c r="AI30" s="1036" t="s">
        <v>546</v>
      </c>
      <c r="AJ30" s="1036"/>
      <c r="AK30" s="1036"/>
      <c r="AL30" s="1036"/>
      <c r="AM30" s="1036" t="s">
        <v>544</v>
      </c>
      <c r="AN30" s="1036"/>
      <c r="AO30" s="1036"/>
      <c r="AP30" s="557"/>
      <c r="AQ30" s="159" t="s">
        <v>354</v>
      </c>
      <c r="AR30" s="130"/>
      <c r="AS30" s="130"/>
      <c r="AT30" s="131"/>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hidden="1"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551</v>
      </c>
      <c r="AF37" s="1036"/>
      <c r="AG37" s="1036"/>
      <c r="AH37" s="1036"/>
      <c r="AI37" s="1036" t="s">
        <v>548</v>
      </c>
      <c r="AJ37" s="1036"/>
      <c r="AK37" s="1036"/>
      <c r="AL37" s="1036"/>
      <c r="AM37" s="1036" t="s">
        <v>545</v>
      </c>
      <c r="AN37" s="1036"/>
      <c r="AO37" s="1036"/>
      <c r="AP37" s="557"/>
      <c r="AQ37" s="159" t="s">
        <v>354</v>
      </c>
      <c r="AR37" s="130"/>
      <c r="AS37" s="130"/>
      <c r="AT37" s="131"/>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549</v>
      </c>
      <c r="AF44" s="1036"/>
      <c r="AG44" s="1036"/>
      <c r="AH44" s="1036"/>
      <c r="AI44" s="1036" t="s">
        <v>546</v>
      </c>
      <c r="AJ44" s="1036"/>
      <c r="AK44" s="1036"/>
      <c r="AL44" s="1036"/>
      <c r="AM44" s="1036" t="s">
        <v>520</v>
      </c>
      <c r="AN44" s="1036"/>
      <c r="AO44" s="1036"/>
      <c r="AP44" s="557"/>
      <c r="AQ44" s="159" t="s">
        <v>354</v>
      </c>
      <c r="AR44" s="130"/>
      <c r="AS44" s="130"/>
      <c r="AT44" s="131"/>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549</v>
      </c>
      <c r="AF51" s="1036"/>
      <c r="AG51" s="1036"/>
      <c r="AH51" s="1036"/>
      <c r="AI51" s="1036" t="s">
        <v>546</v>
      </c>
      <c r="AJ51" s="1036"/>
      <c r="AK51" s="1036"/>
      <c r="AL51" s="1036"/>
      <c r="AM51" s="1036" t="s">
        <v>520</v>
      </c>
      <c r="AN51" s="1036"/>
      <c r="AO51" s="1036"/>
      <c r="AP51" s="557"/>
      <c r="AQ51" s="159" t="s">
        <v>354</v>
      </c>
      <c r="AR51" s="130"/>
      <c r="AS51" s="130"/>
      <c r="AT51" s="131"/>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549</v>
      </c>
      <c r="AF58" s="1036"/>
      <c r="AG58" s="1036"/>
      <c r="AH58" s="1036"/>
      <c r="AI58" s="1036" t="s">
        <v>546</v>
      </c>
      <c r="AJ58" s="1036"/>
      <c r="AK58" s="1036"/>
      <c r="AL58" s="1036"/>
      <c r="AM58" s="1036" t="s">
        <v>520</v>
      </c>
      <c r="AN58" s="1036"/>
      <c r="AO58" s="1036"/>
      <c r="AP58" s="557"/>
      <c r="AQ58" s="159" t="s">
        <v>354</v>
      </c>
      <c r="AR58" s="130"/>
      <c r="AS58" s="130"/>
      <c r="AT58" s="131"/>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549</v>
      </c>
      <c r="AF65" s="1036"/>
      <c r="AG65" s="1036"/>
      <c r="AH65" s="1036"/>
      <c r="AI65" s="1036" t="s">
        <v>546</v>
      </c>
      <c r="AJ65" s="1036"/>
      <c r="AK65" s="1036"/>
      <c r="AL65" s="1036"/>
      <c r="AM65" s="1036" t="s">
        <v>520</v>
      </c>
      <c r="AN65" s="1036"/>
      <c r="AO65" s="1036"/>
      <c r="AP65" s="557"/>
      <c r="AQ65" s="159" t="s">
        <v>354</v>
      </c>
      <c r="AR65" s="130"/>
      <c r="AS65" s="130"/>
      <c r="AT65" s="131"/>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2"/>
      <c r="I3" s="672"/>
      <c r="J3" s="672"/>
      <c r="K3" s="672"/>
      <c r="L3" s="671" t="s">
        <v>18</v>
      </c>
      <c r="M3" s="672"/>
      <c r="N3" s="672"/>
      <c r="O3" s="672"/>
      <c r="P3" s="672"/>
      <c r="Q3" s="672"/>
      <c r="R3" s="672"/>
      <c r="S3" s="672"/>
      <c r="T3" s="672"/>
      <c r="U3" s="672"/>
      <c r="V3" s="672"/>
      <c r="W3" s="672"/>
      <c r="X3" s="673"/>
      <c r="Y3" s="653" t="s">
        <v>19</v>
      </c>
      <c r="Z3" s="654"/>
      <c r="AA3" s="654"/>
      <c r="AB3" s="799"/>
      <c r="AC3" s="815"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49"/>
      <c r="B4" s="1050"/>
      <c r="C4" s="1050"/>
      <c r="D4" s="1050"/>
      <c r="E4" s="1050"/>
      <c r="F4" s="1051"/>
      <c r="G4" s="664"/>
      <c r="H4" s="665"/>
      <c r="I4" s="665"/>
      <c r="J4" s="665"/>
      <c r="K4" s="666"/>
      <c r="L4" s="667"/>
      <c r="M4" s="668"/>
      <c r="N4" s="668"/>
      <c r="O4" s="668"/>
      <c r="P4" s="668"/>
      <c r="Q4" s="668"/>
      <c r="R4" s="668"/>
      <c r="S4" s="668"/>
      <c r="T4" s="668"/>
      <c r="U4" s="668"/>
      <c r="V4" s="668"/>
      <c r="W4" s="668"/>
      <c r="X4" s="669"/>
      <c r="Y4" s="388"/>
      <c r="Z4" s="389"/>
      <c r="AA4" s="389"/>
      <c r="AB4" s="670"/>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9"/>
      <c r="B16" s="1050"/>
      <c r="C16" s="1050"/>
      <c r="D16" s="1050"/>
      <c r="E16" s="1050"/>
      <c r="F16" s="1051"/>
      <c r="G16" s="815"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799"/>
      <c r="AC16" s="815"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49"/>
      <c r="B17" s="1050"/>
      <c r="C17" s="1050"/>
      <c r="D17" s="1050"/>
      <c r="E17" s="1050"/>
      <c r="F17" s="1051"/>
      <c r="G17" s="664"/>
      <c r="H17" s="665"/>
      <c r="I17" s="665"/>
      <c r="J17" s="665"/>
      <c r="K17" s="666"/>
      <c r="L17" s="667"/>
      <c r="M17" s="668"/>
      <c r="N17" s="668"/>
      <c r="O17" s="668"/>
      <c r="P17" s="668"/>
      <c r="Q17" s="668"/>
      <c r="R17" s="668"/>
      <c r="S17" s="668"/>
      <c r="T17" s="668"/>
      <c r="U17" s="668"/>
      <c r="V17" s="668"/>
      <c r="W17" s="668"/>
      <c r="X17" s="669"/>
      <c r="Y17" s="388"/>
      <c r="Z17" s="389"/>
      <c r="AA17" s="389"/>
      <c r="AB17" s="670"/>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9"/>
      <c r="B29" s="1050"/>
      <c r="C29" s="1050"/>
      <c r="D29" s="1050"/>
      <c r="E29" s="1050"/>
      <c r="F29" s="1051"/>
      <c r="G29" s="815"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799"/>
      <c r="AC29" s="815"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49"/>
      <c r="B30" s="1050"/>
      <c r="C30" s="1050"/>
      <c r="D30" s="1050"/>
      <c r="E30" s="1050"/>
      <c r="F30" s="1051"/>
      <c r="G30" s="664"/>
      <c r="H30" s="665"/>
      <c r="I30" s="665"/>
      <c r="J30" s="665"/>
      <c r="K30" s="666"/>
      <c r="L30" s="667"/>
      <c r="M30" s="668"/>
      <c r="N30" s="668"/>
      <c r="O30" s="668"/>
      <c r="P30" s="668"/>
      <c r="Q30" s="668"/>
      <c r="R30" s="668"/>
      <c r="S30" s="668"/>
      <c r="T30" s="668"/>
      <c r="U30" s="668"/>
      <c r="V30" s="668"/>
      <c r="W30" s="668"/>
      <c r="X30" s="669"/>
      <c r="Y30" s="388"/>
      <c r="Z30" s="389"/>
      <c r="AA30" s="389"/>
      <c r="AB30" s="670"/>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9"/>
      <c r="B42" s="1050"/>
      <c r="C42" s="1050"/>
      <c r="D42" s="1050"/>
      <c r="E42" s="1050"/>
      <c r="F42" s="1051"/>
      <c r="G42" s="815"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799"/>
      <c r="AC42" s="815"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49"/>
      <c r="B43" s="1050"/>
      <c r="C43" s="1050"/>
      <c r="D43" s="1050"/>
      <c r="E43" s="1050"/>
      <c r="F43" s="1051"/>
      <c r="G43" s="664"/>
      <c r="H43" s="665"/>
      <c r="I43" s="665"/>
      <c r="J43" s="665"/>
      <c r="K43" s="666"/>
      <c r="L43" s="667"/>
      <c r="M43" s="668"/>
      <c r="N43" s="668"/>
      <c r="O43" s="668"/>
      <c r="P43" s="668"/>
      <c r="Q43" s="668"/>
      <c r="R43" s="668"/>
      <c r="S43" s="668"/>
      <c r="T43" s="668"/>
      <c r="U43" s="668"/>
      <c r="V43" s="668"/>
      <c r="W43" s="668"/>
      <c r="X43" s="669"/>
      <c r="Y43" s="388"/>
      <c r="Z43" s="389"/>
      <c r="AA43" s="389"/>
      <c r="AB43" s="670"/>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9"/>
      <c r="B56" s="1050"/>
      <c r="C56" s="1050"/>
      <c r="D56" s="1050"/>
      <c r="E56" s="1050"/>
      <c r="F56" s="1051"/>
      <c r="G56" s="815"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799"/>
      <c r="AC56" s="815"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49"/>
      <c r="B57" s="1050"/>
      <c r="C57" s="1050"/>
      <c r="D57" s="1050"/>
      <c r="E57" s="1050"/>
      <c r="F57" s="1051"/>
      <c r="G57" s="664"/>
      <c r="H57" s="665"/>
      <c r="I57" s="665"/>
      <c r="J57" s="665"/>
      <c r="K57" s="666"/>
      <c r="L57" s="667"/>
      <c r="M57" s="668"/>
      <c r="N57" s="668"/>
      <c r="O57" s="668"/>
      <c r="P57" s="668"/>
      <c r="Q57" s="668"/>
      <c r="R57" s="668"/>
      <c r="S57" s="668"/>
      <c r="T57" s="668"/>
      <c r="U57" s="668"/>
      <c r="V57" s="668"/>
      <c r="W57" s="668"/>
      <c r="X57" s="669"/>
      <c r="Y57" s="388"/>
      <c r="Z57" s="389"/>
      <c r="AA57" s="389"/>
      <c r="AB57" s="670"/>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9"/>
      <c r="B69" s="1050"/>
      <c r="C69" s="1050"/>
      <c r="D69" s="1050"/>
      <c r="E69" s="1050"/>
      <c r="F69" s="1051"/>
      <c r="G69" s="815"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799"/>
      <c r="AC69" s="815"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49"/>
      <c r="B70" s="1050"/>
      <c r="C70" s="1050"/>
      <c r="D70" s="1050"/>
      <c r="E70" s="1050"/>
      <c r="F70" s="1051"/>
      <c r="G70" s="664"/>
      <c r="H70" s="665"/>
      <c r="I70" s="665"/>
      <c r="J70" s="665"/>
      <c r="K70" s="666"/>
      <c r="L70" s="667"/>
      <c r="M70" s="668"/>
      <c r="N70" s="668"/>
      <c r="O70" s="668"/>
      <c r="P70" s="668"/>
      <c r="Q70" s="668"/>
      <c r="R70" s="668"/>
      <c r="S70" s="668"/>
      <c r="T70" s="668"/>
      <c r="U70" s="668"/>
      <c r="V70" s="668"/>
      <c r="W70" s="668"/>
      <c r="X70" s="669"/>
      <c r="Y70" s="388"/>
      <c r="Z70" s="389"/>
      <c r="AA70" s="389"/>
      <c r="AB70" s="670"/>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9"/>
      <c r="B82" s="1050"/>
      <c r="C82" s="1050"/>
      <c r="D82" s="1050"/>
      <c r="E82" s="1050"/>
      <c r="F82" s="1051"/>
      <c r="G82" s="815"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799"/>
      <c r="AC82" s="815"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49"/>
      <c r="B83" s="1050"/>
      <c r="C83" s="1050"/>
      <c r="D83" s="1050"/>
      <c r="E83" s="1050"/>
      <c r="F83" s="1051"/>
      <c r="G83" s="664"/>
      <c r="H83" s="665"/>
      <c r="I83" s="665"/>
      <c r="J83" s="665"/>
      <c r="K83" s="666"/>
      <c r="L83" s="667"/>
      <c r="M83" s="668"/>
      <c r="N83" s="668"/>
      <c r="O83" s="668"/>
      <c r="P83" s="668"/>
      <c r="Q83" s="668"/>
      <c r="R83" s="668"/>
      <c r="S83" s="668"/>
      <c r="T83" s="668"/>
      <c r="U83" s="668"/>
      <c r="V83" s="668"/>
      <c r="W83" s="668"/>
      <c r="X83" s="669"/>
      <c r="Y83" s="388"/>
      <c r="Z83" s="389"/>
      <c r="AA83" s="389"/>
      <c r="AB83" s="670"/>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9"/>
      <c r="B95" s="1050"/>
      <c r="C95" s="1050"/>
      <c r="D95" s="1050"/>
      <c r="E95" s="1050"/>
      <c r="F95" s="1051"/>
      <c r="G95" s="815"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799"/>
      <c r="AC95" s="815"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49"/>
      <c r="B96" s="1050"/>
      <c r="C96" s="1050"/>
      <c r="D96" s="1050"/>
      <c r="E96" s="1050"/>
      <c r="F96" s="1051"/>
      <c r="G96" s="664"/>
      <c r="H96" s="665"/>
      <c r="I96" s="665"/>
      <c r="J96" s="665"/>
      <c r="K96" s="666"/>
      <c r="L96" s="667"/>
      <c r="M96" s="668"/>
      <c r="N96" s="668"/>
      <c r="O96" s="668"/>
      <c r="P96" s="668"/>
      <c r="Q96" s="668"/>
      <c r="R96" s="668"/>
      <c r="S96" s="668"/>
      <c r="T96" s="668"/>
      <c r="U96" s="668"/>
      <c r="V96" s="668"/>
      <c r="W96" s="668"/>
      <c r="X96" s="669"/>
      <c r="Y96" s="388"/>
      <c r="Z96" s="389"/>
      <c r="AA96" s="389"/>
      <c r="AB96" s="670"/>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9"/>
      <c r="B109" s="1050"/>
      <c r="C109" s="1050"/>
      <c r="D109" s="1050"/>
      <c r="E109" s="1050"/>
      <c r="F109" s="1051"/>
      <c r="G109" s="815"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799"/>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49"/>
      <c r="B110" s="1050"/>
      <c r="C110" s="1050"/>
      <c r="D110" s="1050"/>
      <c r="E110" s="1050"/>
      <c r="F110" s="1051"/>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670"/>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9"/>
      <c r="B122" s="1050"/>
      <c r="C122" s="1050"/>
      <c r="D122" s="1050"/>
      <c r="E122" s="1050"/>
      <c r="F122" s="1051"/>
      <c r="G122" s="815"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799"/>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49"/>
      <c r="B123" s="1050"/>
      <c r="C123" s="1050"/>
      <c r="D123" s="1050"/>
      <c r="E123" s="1050"/>
      <c r="F123" s="1051"/>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670"/>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9"/>
      <c r="B135" s="1050"/>
      <c r="C135" s="1050"/>
      <c r="D135" s="1050"/>
      <c r="E135" s="1050"/>
      <c r="F135" s="1051"/>
      <c r="G135" s="815"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799"/>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49"/>
      <c r="B136" s="1050"/>
      <c r="C136" s="1050"/>
      <c r="D136" s="1050"/>
      <c r="E136" s="1050"/>
      <c r="F136" s="1051"/>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670"/>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9"/>
      <c r="B148" s="1050"/>
      <c r="C148" s="1050"/>
      <c r="D148" s="1050"/>
      <c r="E148" s="1050"/>
      <c r="F148" s="1051"/>
      <c r="G148" s="815"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799"/>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49"/>
      <c r="B149" s="1050"/>
      <c r="C149" s="1050"/>
      <c r="D149" s="1050"/>
      <c r="E149" s="1050"/>
      <c r="F149" s="1051"/>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670"/>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9"/>
      <c r="B162" s="1050"/>
      <c r="C162" s="1050"/>
      <c r="D162" s="1050"/>
      <c r="E162" s="1050"/>
      <c r="F162" s="1051"/>
      <c r="G162" s="815"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799"/>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49"/>
      <c r="B163" s="1050"/>
      <c r="C163" s="1050"/>
      <c r="D163" s="1050"/>
      <c r="E163" s="1050"/>
      <c r="F163" s="1051"/>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670"/>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9"/>
      <c r="B175" s="1050"/>
      <c r="C175" s="1050"/>
      <c r="D175" s="1050"/>
      <c r="E175" s="1050"/>
      <c r="F175" s="1051"/>
      <c r="G175" s="815"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799"/>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49"/>
      <c r="B176" s="1050"/>
      <c r="C176" s="1050"/>
      <c r="D176" s="1050"/>
      <c r="E176" s="1050"/>
      <c r="F176" s="1051"/>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670"/>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9"/>
      <c r="B188" s="1050"/>
      <c r="C188" s="1050"/>
      <c r="D188" s="1050"/>
      <c r="E188" s="1050"/>
      <c r="F188" s="1051"/>
      <c r="G188" s="815"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799"/>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49"/>
      <c r="B189" s="1050"/>
      <c r="C189" s="1050"/>
      <c r="D189" s="1050"/>
      <c r="E189" s="1050"/>
      <c r="F189" s="1051"/>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670"/>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9"/>
      <c r="B201" s="1050"/>
      <c r="C201" s="1050"/>
      <c r="D201" s="1050"/>
      <c r="E201" s="1050"/>
      <c r="F201" s="1051"/>
      <c r="G201" s="815"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799"/>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49"/>
      <c r="B202" s="1050"/>
      <c r="C202" s="1050"/>
      <c r="D202" s="1050"/>
      <c r="E202" s="1050"/>
      <c r="F202" s="1051"/>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670"/>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9"/>
      <c r="B215" s="1050"/>
      <c r="C215" s="1050"/>
      <c r="D215" s="1050"/>
      <c r="E215" s="1050"/>
      <c r="F215" s="1051"/>
      <c r="G215" s="815"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799"/>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49"/>
      <c r="B216" s="1050"/>
      <c r="C216" s="1050"/>
      <c r="D216" s="1050"/>
      <c r="E216" s="1050"/>
      <c r="F216" s="1051"/>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670"/>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9"/>
      <c r="B228" s="1050"/>
      <c r="C228" s="1050"/>
      <c r="D228" s="1050"/>
      <c r="E228" s="1050"/>
      <c r="F228" s="1051"/>
      <c r="G228" s="815"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799"/>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49"/>
      <c r="B229" s="1050"/>
      <c r="C229" s="1050"/>
      <c r="D229" s="1050"/>
      <c r="E229" s="1050"/>
      <c r="F229" s="1051"/>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670"/>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9"/>
      <c r="B241" s="1050"/>
      <c r="C241" s="1050"/>
      <c r="D241" s="1050"/>
      <c r="E241" s="1050"/>
      <c r="F241" s="1051"/>
      <c r="G241" s="815"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799"/>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49"/>
      <c r="B242" s="1050"/>
      <c r="C242" s="1050"/>
      <c r="D242" s="1050"/>
      <c r="E242" s="1050"/>
      <c r="F242" s="1051"/>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670"/>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9"/>
      <c r="B254" s="1050"/>
      <c r="C254" s="1050"/>
      <c r="D254" s="1050"/>
      <c r="E254" s="1050"/>
      <c r="F254" s="1051"/>
      <c r="G254" s="815"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799"/>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49"/>
      <c r="B255" s="1050"/>
      <c r="C255" s="1050"/>
      <c r="D255" s="1050"/>
      <c r="E255" s="1050"/>
      <c r="F255" s="1051"/>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670"/>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2019-06-10T05:28:43Z</cp:lastPrinted>
  <dcterms:created xsi:type="dcterms:W3CDTF">2012-03-13T00:50:25Z</dcterms:created>
  <dcterms:modified xsi:type="dcterms:W3CDTF">2019-07-09T00:42:18Z</dcterms:modified>
</cp:coreProperties>
</file>