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7529481E-F19B-41BE-8426-9C0AA2998CC4}" xr6:coauthVersionLast="36" xr6:coauthVersionMax="36" xr10:uidLastSave="{00000000-0000-0000-0000-000000000000}"/>
  <bookViews>
    <workbookView showSheetTabs="0" xWindow="18120" yWindow="0" windowWidth="20730" windowHeight="9165" activeTab="1" xr2:uid="{00000000-000D-0000-FFFF-FFFF00000000}"/>
  </bookViews>
  <sheets>
    <sheet name="グラフ1" sheetId="8" r:id="rId1"/>
    <sheet name="行政事業レビューシート" sheetId="3"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1">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<sst xmlns="http://schemas.openxmlformats.org/spreadsheetml/2006/main" count="2991" uniqueCount="698">
  <si>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</si>
  <si>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</si>
  <si>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</si>
  <si>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</si>
  <si>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</si>
  <si>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</si>
  <si>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</si>
  <si>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</si>
  <si>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</si>
  <si>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</si>
  <si>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</si>
  <si>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</si>
  <si>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</si>
  <si>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</si>
  <si>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</si>
  <si>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</si>
  <si>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</si>
  <si>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</si>
  <si>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</si>
  <si>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</si>
  <si>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</si>
  <si>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</si>
  <si>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</si>
  <si>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</si>
  <si>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</si>
  <si>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</si>
  <si>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</si>
  <si>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</si>
  <si>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</si>
  <si>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</si>
  <si>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</si>
  <si>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</si>
  <si>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</si>
  <si>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</si>
  <si>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</si>
  <si>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</si>
  <si>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</si>
  <si>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</si>
  <si>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</si>
  <si>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</si>
  <si>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</si>
  <si>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</si>
  <si>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</si>
  <si>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</si>
  <si>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</si>
  <si>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</si>
  <si>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</si>
  <si>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</si>
  <si>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</si>
  <si>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</si>
  <si>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</si>
  <si>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</si>
  <si>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</si>
  <si>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</si>
  <si>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</si>
  <si>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</si>
  <si>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</si>
  <si>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</si>
  <si>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</si>
  <si>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</si>
  <si>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</si>
  <si>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</si>
  <si>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</si>
  <si>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</si>
  <si>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</si>
  <si>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</si>
  <si>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</si>
  <si>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</si>
  <si>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</si>
  <si>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</si>
  <si>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</si>
  <si>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</si>
  <si>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</si>
  <si>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</si>
  <si>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</si>
  <si>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</si>
  <si>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</si>
  <si>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</si>
  <si>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</si>
  <si>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</si>
  <si>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</si>
  <si>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</si>
  <si>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</si>
  <si>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</si>
  <si>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</si>
  <si>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</si>
  <si>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</si>
  <si>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</si>
  <si>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</si>
  <si>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</si>
  <si>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</si>
  <si>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</si>
  <si>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</si>
  <si>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</si>
  <si>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</si>
  <si>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</si>
  <si>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</si>
  <si>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</si>
  <si>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</si>
  <si>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</si>
  <si>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</si>
  <si>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</si>
  <si>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</si>
  <si>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</si>
  <si>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</si>
  <si>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</si>
  <si>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</si>
  <si>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</si>
  <si>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</si>
  <si>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</si>
  <si>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</si>
  <si>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</si>
  <si>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</si>
  <si>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</si>
  <si>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</si>
  <si>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</si>
  <si>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</si>
  <si>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</si>
  <si>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</si>
  <si>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</si>
  <si>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</si>
  <si>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</si>
  <si>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</si>
  <si>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</si>
  <si>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</si>
  <si>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</si>
  <si>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</si>
  <si>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</si>
  <si>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</si>
  <si>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</si>
  <si>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</si>
  <si>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</si>
  <si>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</si>
  <si>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</si>
  <si>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</si>
  <si>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</si>
  <si>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</si>
  <si>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</si>
  <si>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</si>
  <si>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</si>
  <si>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</si>
  <si>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</si>
  <si>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</si>
  <si>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</si>
  <si>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</si>
  <si>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</si>
  <si>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</si>
  <si>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</si>
  <si>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</si>
  <si>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</si>
  <si>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</si>
  <si>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</si>
  <si>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</si>
  <si>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</si>
  <si>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</si>
  <si>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</si>
  <si>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</si>
  <si>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</si>
  <si>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</si>
  <si>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</si>
  <si>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</si>
  <si>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</si>
  <si>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</si>
  <si>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</si>
  <si>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</si>
  <si>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</si>
  <si>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</si>
  <si>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</si>
  <si>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</si>
  <si>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</si>
  <si>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</si>
  <si>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</si>
  <si>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</si>
  <si>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</si>
  <si>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</si>
  <si>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</si>
  <si>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</si>
  <si>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</si>
  <si>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</si>
  <si>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</si>
  <si>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</si>
  <si>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</si>
  <si>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</si>
  <si>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</si>
  <si>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</si>
  <si>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</si>
  <si>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</si>
  <si>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</si>
  <si>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</si>
  <si>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</si>
  <si>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</si>
  <si>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</si>
  <si>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</si>
  <si>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</si>
  <si>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</si>
  <si>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</si>
  <si>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</si>
  <si>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</si>
  <si>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</si>
  <si>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</si>
  <si>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</si>
  <si>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</si>
  <si>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</si>
  <si>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</si>
  <si>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</si>
  <si>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</si>
  <si>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</si>
  <si>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</si>
  <si>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</si>
  <si>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</si>
  <si>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</si>
  <si>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</si>
  <si>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</si>
  <si>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</si>
  <si>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</si>
  <si>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</si>
  <si>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</si>
  <si>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</si>
  <si>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</si>
  <si>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</si>
  <si>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</si>
  <si>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</si>
  <si>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</si>
  <si>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</si>
  <si>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</si>
  <si>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</si>
  <si>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</si>
  <si>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</si>
  <si>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</si>
  <si>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</si>
  <si>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</si>
  <si>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</si>
  <si>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</si>
  <si>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</si>
  <si>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</si>
  <si>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</si>
  <si>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</si>
  <si>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</si>
  <si>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</si>
  <si>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</si>
  <si>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</si>
  <si>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</si>
  <si>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</si>
  <si>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</si>
  <si>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</si>
  <si>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</si>
  <si>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</si>
  <si>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</si>
  <si>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</si>
  <si>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</si>
  <si>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</si>
  <si>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</si>
  <si>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</si>
  <si>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</si>
  <si>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</si>
  <si>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</si>
  <si>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</si>
  <si>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</si>
  <si>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</si>
  <si>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</si>
  <si>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</si>
  <si>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</si>
  <si>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</si>
  <si>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</si>
  <si>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</si>
  <si>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</si>
  <si>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</si>
  <si>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</si>
  <si>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</si>
  <si>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</si>
  <si>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</si>
  <si>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</si>
  <si>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</si>
  <si>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</si>
  <si>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</si>
  <si>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</si>
  <si>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</si>
  <si>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</si>
  <si>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</si>
  <si>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</si>
  <si>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</si>
  <si>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</si>
  <si>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</si>
  <si>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</si>
  <si>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</si>
  <si>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</si>
  <si>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</si>
  <si>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</si>
  <si>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</si>
  <si>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</si>
  <si>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</si>
  <si>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</si>
  <si>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</si>
  <si>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</si>
  <si>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</si>
  <si>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</si>
  <si>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</si>
  <si>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</si>
  <si>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</si>
  <si>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</si>
  <si>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</si>
  <si>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</si>
  <si>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</si>
  <si>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</si>
  <si>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</si>
  <si>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</si>
  <si>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</si>
  <si>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</si>
  <si>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</si>
  <si>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</si>
  <si>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</si>
  <si>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</si>
  <si>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</si>
  <si>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</si>
  <si>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</si>
  <si>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</si>
  <si>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</si>
  <si>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</si>
  <si>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</si>
  <si>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</si>
  <si>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</si>
  <si>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</si>
  <si>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</si>
  <si>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</si>
  <si>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</si>
  <si>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</si>
  <si>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</si>
  <si>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</si>
  <si>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</si>
  <si>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</si>
  <si>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</si>
  <si>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</si>
  <si>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</si>
  <si>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</si>
  <si>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</si>
  <si>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</si>
  <si>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</si>
  <si>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</si>
  <si>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</si>
  <si>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</si>
  <si>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</si>
  <si>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</si>
  <si>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</si>
  <si>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</si>
  <si>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</si>
  <si>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</si>
  <si>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</si>
  <si>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</si>
  <si>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</si>
  <si>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</si>
  <si>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</si>
  <si>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</si>
  <si>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</si>
  <si>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</si>
  <si>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</si>
  <si>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</si>
  <si>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</si>
  <si>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</si>
  <si>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</si>
  <si>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</si>
  <si>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</si>
  <si>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</si>
  <si>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</si>
  <si>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</si>
  <si>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</si>
  <si>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</si>
  <si>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</si>
  <si>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</si>
  <si>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</si>
  <si>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</si>
  <si>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</si>
  <si>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</si>
  <si>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</si>
  <si>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</si>
  <si>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</si>
  <si>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</si>
  <si>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</si>
  <si>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</si>
  <si>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</si>
  <si>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</si>
  <si>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</si>
  <si>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</si>
  <si>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</si>
  <si>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</si>
  <si>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</si>
  <si>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</si>
  <si>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</si>
  <si>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</si>
  <si>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</si>
  <si>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</si>
  <si>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</si>
  <si>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</si>
  <si>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</si>
  <si>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</si>
  <si>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</si>
  <si>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</si>
  <si>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</si>
  <si>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</si>
  <si>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</si>
  <si>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</si>
  <si>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</si>
  <si>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</si>
  <si>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</si>
  <si>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</si>
  <si>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</si>
  <si>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</si>
  <si>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</si>
  <si>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</si>
  <si>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</si>
  <si>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</si>
  <si>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</si>
  <si>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</si>
  <si>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</si>
  <si>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</si>
  <si>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</si>
  <si>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</si>
  <si>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</si>
  <si>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</si>
  <si>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</si>
  <si>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</si>
  <si>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</si>
  <si>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</si>
  <si>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</si>
  <si>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</si>
  <si>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</si>
  <si>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</si>
  <si>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</si>
  <si>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</si>
  <si>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</si>
  <si>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</si>
  <si>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</si>
  <si>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</si>
  <si>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</si>
  <si>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</si>
  <si>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</si>
  <si>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</si>
  <si>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</si>
  <si>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</si>
  <si>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</si>
  <si>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</si>
  <si>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</si>
  <si>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</si>
  <si>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</si>
  <si>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</si>
  <si>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</si>
  <si>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</si>
  <si>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</si>
  <si>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</si>
  <si>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</si>
  <si>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</si>
  <si>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</si>
  <si>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</si>
  <si>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</si>
  <si>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</si>
  <si>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</si>
  <si>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</si>
  <si>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</si>
  <si>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</si>
  <si>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</si>
  <si>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</si>
  <si>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</si>
  <si>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</si>
  <si>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</si>
  <si>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</si>
  <si>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</si>
  <si>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</si>
  <si>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</si>
  <si>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</si>
  <si>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</si>
  <si>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</si>
  <si>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</si>
  <si>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</si>
  <si>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</si>
  <si>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</si>
  <si>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</si>
  <si>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</si>
  <si>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</si>
  <si>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</si>
  <si>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</si>
  <si>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</si>
  <si>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</si>
  <si>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</si>
  <si>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</si>
  <si>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</si>
  <si>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</si>
  <si>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</si>
  <si>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</si>
  <si>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</si>
  <si>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</si>
  <si>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</si>
  <si>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</si>
  <si>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</si>
  <si>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</si>
  <si>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</si>
  <si>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</si>
  <si>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</si>
  <si>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</si>
  <si>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</si>
  <si>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</si>
  <si>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</si>
  <si>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</si>
  <si>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</si>
  <si>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</si>
  <si>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</si>
  <si>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</si>
  <si>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</si>
  <si>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</si>
  <si>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</si>
  <si>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</si>
  <si>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</si>
  <si>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</si>
  <si>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</si>
  <si>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</si>
  <si>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</si>
  <si>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</si>
  <si>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</si>
  <si>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</si>
  <si>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</si>
  <si>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</si>
  <si>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</si>
  <si>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</si>
  <si>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</si>
  <si>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</si>
  <si>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</si>
  <si>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</si>
  <si>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</si>
  <si>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</si>
  <si>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</si>
  <si>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</si>
  <si>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</si>
  <si>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</si>
  <si>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</si>
  <si>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</si>
  <si>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</si>
  <si>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</si>
  <si>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</si>
  <si>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</si>
  <si>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</si>
  <si>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</si>
  <si>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</si>
  <si>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</si>
  <si>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</si>
  <si>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</si>
  <si>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</si>
  <si>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</si>
  <si>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</si>
  <si>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</si>
  <si>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</si>
  <si>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</si>
  <si>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</si>
  <si>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</si>
  <si>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</si>
  <si>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</si>
  <si>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</si>
  <si>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</si>
  <si>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</si>
  <si>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</si>
  <si>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</si>
  <si>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</si>
  <si>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</si>
  <si>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</si>
  <si>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</si>
  <si>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</si>
  <si>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</si>
  <si>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</si>
  <si>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</si>
  <si>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</si>
  <si>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</si>
  <si>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</si>
  <si>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</si>
  <si>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</si>
  <si>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　　/</t>
    <phoneticPr fontId="5"/>
  </si>
  <si>
    <t>平成２９年度</t>
    <phoneticPr fontId="5"/>
  </si>
  <si>
    <t>終了予定なし</t>
    <phoneticPr fontId="5"/>
  </si>
  <si>
    <t>スポーツ基本法第28条</t>
    <phoneticPr fontId="5"/>
  </si>
  <si>
    <t>-</t>
    <phoneticPr fontId="5"/>
  </si>
  <si>
    <t>-</t>
    <phoneticPr fontId="5"/>
  </si>
  <si>
    <t>-</t>
    <phoneticPr fontId="5"/>
  </si>
  <si>
    <t>-</t>
    <phoneticPr fontId="5"/>
  </si>
  <si>
    <t>スポーツ振興事業委託費</t>
    <phoneticPr fontId="5"/>
  </si>
  <si>
    <t>民間スポーツ振興費等補助金</t>
  </si>
  <si>
    <t>職員旅費</t>
  </si>
  <si>
    <t>庁費</t>
  </si>
  <si>
    <t>諸謝金</t>
  </si>
  <si>
    <t>平成33年度までに、大学スポーツアドミニストレーターが配置された大学数が100校となることを目指す。</t>
    <phoneticPr fontId="5"/>
  </si>
  <si>
    <t>大学スポーツアドミニストレーターが配置された大学数</t>
    <phoneticPr fontId="5"/>
  </si>
  <si>
    <t>校</t>
    <phoneticPr fontId="5"/>
  </si>
  <si>
    <t>大学スポーツの振興に関するアンケート（スポーツ庁調べ）
（アンケートにおいて、大学スポーツアドミニストレーターを配置している大学が10あり、その10倍を目標値として算出した数）</t>
    <phoneticPr fontId="5"/>
  </si>
  <si>
    <t>回</t>
    <phoneticPr fontId="5"/>
  </si>
  <si>
    <t>回</t>
    <phoneticPr fontId="5"/>
  </si>
  <si>
    <t>大学横断的かつ競技横断的統括組織（日本版NCAA）創設事業（大学スポーツ振興の推進）における先進的モデル事業の企画件数</t>
    <phoneticPr fontId="5"/>
  </si>
  <si>
    <t>件</t>
    <phoneticPr fontId="5"/>
  </si>
  <si>
    <t>大学横断的かつ競技横断的統括組織（日本版NCAA）創設事業（大学スポーツ振興の推進）の事業報告書の配布大学数</t>
  </si>
  <si>
    <t>冊</t>
  </si>
  <si>
    <t>【大学横断的かつ競技横断的統括組織（日本版NCAA）創設事業（大学スポーツ振興の推進）】
事業全体の執行額／採択数　　　　　　　　　　　　　　</t>
    <phoneticPr fontId="5"/>
  </si>
  <si>
    <t>百万円／件</t>
    <phoneticPr fontId="5"/>
  </si>
  <si>
    <t>百万円/件</t>
    <phoneticPr fontId="5"/>
  </si>
  <si>
    <t>58.7／8</t>
    <phoneticPr fontId="5"/>
  </si>
  <si>
    <t>／　</t>
    <phoneticPr fontId="5"/>
  </si>
  <si>
    <t>／　　　　　　　　　　　　　　</t>
    <phoneticPr fontId="5"/>
  </si>
  <si>
    <t>／　　　　　　　　　　　　　　</t>
    <phoneticPr fontId="5"/>
  </si>
  <si>
    <t>大学スポーツアドミニストレーターを配する大学数</t>
    <phoneticPr fontId="5"/>
  </si>
  <si>
    <t>-</t>
    <phoneticPr fontId="5"/>
  </si>
  <si>
    <t>スポーツ基本法、スポーツ基本計画に国による取組が明記され、また政府の成長戦略においても記載されるなど政策の優先度が極めて高い事業である。</t>
    <phoneticPr fontId="5"/>
  </si>
  <si>
    <t>国の政策の企画・立案のための全国規模の調査を行うことは地方自治体、民間に委ねることは出来ず、国が主体的に行う必要がある。</t>
    <phoneticPr fontId="5"/>
  </si>
  <si>
    <t>スポーツ基本法、スポーツ基本計画に国による取組が明記され、また政府の成長戦略においても記載されるなど政策の優先度が極めて高い事業である。</t>
    <phoneticPr fontId="5"/>
  </si>
  <si>
    <t>委託金額については、事業経費の費目・使途の内容を厳正に審査して決定する。</t>
    <phoneticPr fontId="5"/>
  </si>
  <si>
    <t>委託契約の締結に当たっては、事業経費の費目・使途の内容を厳正に審査するなど、その必要性について適切にチェックを行う。</t>
    <phoneticPr fontId="5"/>
  </si>
  <si>
    <t>委託契約及び委託額の確定手続きに当たっては、事業経費の黙秘・使途の内容を厳正に審査するなど、その必要性について適切にチェックを行う。</t>
    <phoneticPr fontId="5"/>
  </si>
  <si>
    <t>委託費の額の確定において、費目・使途の内容を厳正に審査するなど適切にチェックを行う。</t>
    <phoneticPr fontId="5"/>
  </si>
  <si>
    <t>成果目標を達成するためには、本事業により先進的モデル事業を形成した上で普及することが必要であると考えており、成果実績は成果目標に見合っている。</t>
    <phoneticPr fontId="5"/>
  </si>
  <si>
    <t>委託契約及び額の確定に当たっては、事業経費の費目・使途の内容を厳正に審査するなど、その必要性について適切にチェックを行い、低コストでの実施に努める。</t>
    <phoneticPr fontId="5"/>
  </si>
  <si>
    <t>本事業で得られた成果物は、各大学に配布する予定であり、各大学におけるスポーツ支援体制の整備等のため活用を促す予定である。</t>
    <phoneticPr fontId="5"/>
  </si>
  <si>
    <t>スポーツ基本法：http://www.mext.go.jp/a_menu/sports/kihonhou/index.htm
スポーツ基本計画：http://www.mext.go.jp/a_menu/sports/plan/index.htm
日本再興戦略2016：http://www.kantei.go.jp/jp/singi/keizaisaisei/pdf/2016_hombun1.pdf</t>
  </si>
  <si>
    <t>-</t>
    <phoneticPr fontId="5"/>
  </si>
  <si>
    <t>新29-0036</t>
    <phoneticPr fontId="5"/>
  </si>
  <si>
    <t>11　スポーツの振興</t>
    <phoneticPr fontId="5"/>
  </si>
  <si>
    <t>11-1 スポーツを「する」「みる」「ささえる」スポーツ参画人口の拡大と、そのための人材育成・場の充実</t>
    <phoneticPr fontId="5"/>
  </si>
  <si>
    <t>大学スポーツ振興の推進事業</t>
    <phoneticPr fontId="5"/>
  </si>
  <si>
    <t>スポーツ庁</t>
    <phoneticPr fontId="5"/>
  </si>
  <si>
    <t>参事官（地域振興担当）付</t>
    <phoneticPr fontId="5"/>
  </si>
  <si>
    <t>参事官（地域振興担当）増井国光、参事官（民間スポーツ担当）川合現、政策課学校体育室長　塩川達大</t>
    <phoneticPr fontId="5"/>
  </si>
  <si>
    <t>一般社団法人大学スポーツ協会に加盟する大学数の増加を目指す。</t>
    <rPh sb="0" eb="2">
      <t>イッパン</t>
    </rPh>
    <rPh sb="2" eb="4">
      <t>シャダン</t>
    </rPh>
    <rPh sb="4" eb="6">
      <t>ホウジン</t>
    </rPh>
    <rPh sb="6" eb="8">
      <t>ダイガク</t>
    </rPh>
    <rPh sb="12" eb="14">
      <t>キョウカイ</t>
    </rPh>
    <phoneticPr fontId="5"/>
  </si>
  <si>
    <t>一般社団法人大学スポーツ協会の加盟大学数</t>
    <rPh sb="0" eb="2">
      <t>イッパン</t>
    </rPh>
    <rPh sb="2" eb="4">
      <t>シャダン</t>
    </rPh>
    <rPh sb="4" eb="6">
      <t>ホウジン</t>
    </rPh>
    <rPh sb="6" eb="8">
      <t>ダイガク</t>
    </rPh>
    <rPh sb="12" eb="14">
      <t>キョウカイ</t>
    </rPh>
    <phoneticPr fontId="5"/>
  </si>
  <si>
    <t>-</t>
    <phoneticPr fontId="5"/>
  </si>
  <si>
    <t>-</t>
    <phoneticPr fontId="5"/>
  </si>
  <si>
    <t>大学が地域の多様な事業体（自治体、企業、地域スポーツコミッション、総合型地域スポーツクラブ、学校、観光協会等）と連携し、大学の有するスポーツ資源（人材、施設、知識）を活用することにより、地域の経済活性化、健康の増進及び体育教育の充実に貢献するとともに、その収益等を大学に還流させ財政基盤の安定化に寄与することを目的に、これら施策を検討・実施するコンソーシアムを大学が主体となり組織するための支援を行うための新たな施策を講ずるため。</t>
    <rPh sb="203" eb="204">
      <t>アラ</t>
    </rPh>
    <rPh sb="206" eb="208">
      <t>シサク</t>
    </rPh>
    <rPh sb="209" eb="210">
      <t>コウ</t>
    </rPh>
    <phoneticPr fontId="5"/>
  </si>
  <si>
    <t>-</t>
    <phoneticPr fontId="5"/>
  </si>
  <si>
    <t>79.7／15</t>
    <phoneticPr fontId="5"/>
  </si>
  <si>
    <t>1000/25</t>
    <phoneticPr fontId="5"/>
  </si>
  <si>
    <t>-</t>
    <phoneticPr fontId="5"/>
  </si>
  <si>
    <t>有</t>
  </si>
  <si>
    <t>無</t>
  </si>
  <si>
    <t>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t>
    <rPh sb="144" eb="146">
      <t>カイサイ</t>
    </rPh>
    <rPh sb="146" eb="147">
      <t>ナド</t>
    </rPh>
    <rPh sb="148" eb="149">
      <t>オコナ</t>
    </rPh>
    <phoneticPr fontId="5"/>
  </si>
  <si>
    <t>（１）大学及び学生競技団体等が中心となる設立準備委員会を開催する等、新組織の創設に向けた具体的準備を行う。（平成31年度からは新組織である一般社団法人大学スポーツ協会への補助を行う。）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t>
    <rPh sb="28" eb="30">
      <t>カイサイ</t>
    </rPh>
    <rPh sb="32" eb="33">
      <t>ナド</t>
    </rPh>
    <rPh sb="34" eb="37">
      <t>シンソシキ</t>
    </rPh>
    <rPh sb="54" eb="56">
      <t>ヘイセイ</t>
    </rPh>
    <rPh sb="58" eb="60">
      <t>ネンド</t>
    </rPh>
    <rPh sb="63" eb="66">
      <t>シンソシキ</t>
    </rPh>
    <rPh sb="69" eb="71">
      <t>イッパン</t>
    </rPh>
    <rPh sb="71" eb="73">
      <t>シャダン</t>
    </rPh>
    <rPh sb="73" eb="75">
      <t>ホウジン</t>
    </rPh>
    <rPh sb="75" eb="77">
      <t>ダイガク</t>
    </rPh>
    <rPh sb="81" eb="83">
      <t>キョウカイ</t>
    </rPh>
    <rPh sb="85" eb="87">
      <t>ホジョ</t>
    </rPh>
    <rPh sb="88" eb="89">
      <t>オコナ</t>
    </rPh>
    <rPh sb="157" eb="160">
      <t>シンソシキ</t>
    </rPh>
    <phoneticPr fontId="5"/>
  </si>
  <si>
    <t>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t>
    <rPh sb="48" eb="50">
      <t>ダイガク</t>
    </rPh>
    <rPh sb="50" eb="53">
      <t>オウダンテキ</t>
    </rPh>
    <rPh sb="55" eb="57">
      <t>キョウギ</t>
    </rPh>
    <rPh sb="57" eb="60">
      <t>オウダンテキ</t>
    </rPh>
    <rPh sb="60" eb="62">
      <t>トウカツ</t>
    </rPh>
    <rPh sb="62" eb="64">
      <t>ソシキ</t>
    </rPh>
    <phoneticPr fontId="5"/>
  </si>
  <si>
    <t>設立準備委員会（作業部会）の開催数
※29年度実績については、学産官連携協議会（分科会等を含む）の開催数</t>
    <phoneticPr fontId="5"/>
  </si>
  <si>
    <t>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t>
    <rPh sb="0" eb="1">
      <t>ホン</t>
    </rPh>
    <rPh sb="1" eb="3">
      <t>ジギョウ</t>
    </rPh>
    <rPh sb="9" eb="12">
      <t>キホンホウ</t>
    </rPh>
    <rPh sb="17" eb="19">
      <t>キホン</t>
    </rPh>
    <rPh sb="19" eb="21">
      <t>ケイカク</t>
    </rPh>
    <rPh sb="22" eb="24">
      <t>メイキ</t>
    </rPh>
    <rPh sb="31" eb="33">
      <t>シンコウ</t>
    </rPh>
    <rPh sb="34" eb="36">
      <t>ダイガク</t>
    </rPh>
    <rPh sb="38" eb="40">
      <t>レンケイ</t>
    </rPh>
    <rPh sb="40" eb="41">
      <t>オヨ</t>
    </rPh>
    <rPh sb="42" eb="44">
      <t>キョウリョク</t>
    </rPh>
    <rPh sb="45" eb="47">
      <t>ソクシン</t>
    </rPh>
    <rPh sb="48" eb="49">
      <t>シ</t>
    </rPh>
    <rPh sb="57" eb="59">
      <t>ミライ</t>
    </rPh>
    <rPh sb="59" eb="61">
      <t>トウシ</t>
    </rPh>
    <rPh sb="61" eb="63">
      <t>センリャク</t>
    </rPh>
    <rPh sb="68" eb="70">
      <t>ヘイセイ</t>
    </rPh>
    <rPh sb="72" eb="73">
      <t>ネン</t>
    </rPh>
    <rPh sb="74" eb="75">
      <t>ガツ</t>
    </rPh>
    <rPh sb="76" eb="77">
      <t>ニチ</t>
    </rPh>
    <rPh sb="77" eb="79">
      <t>カクギ</t>
    </rPh>
    <rPh sb="79" eb="81">
      <t>ケッテイ</t>
    </rPh>
    <rPh sb="92" eb="94">
      <t>セイチョウ</t>
    </rPh>
    <rPh sb="94" eb="97">
      <t>サンギョウカ</t>
    </rPh>
    <rPh sb="98" eb="99">
      <t>ヒト</t>
    </rPh>
    <rPh sb="103" eb="104">
      <t>カカ</t>
    </rPh>
    <rPh sb="115" eb="117">
      <t>セイサク</t>
    </rPh>
    <rPh sb="118" eb="121">
      <t>ユウセンド</t>
    </rPh>
    <rPh sb="122" eb="123">
      <t>タカ</t>
    </rPh>
    <rPh sb="124" eb="126">
      <t>ジギョウ</t>
    </rPh>
    <phoneticPr fontId="5"/>
  </si>
  <si>
    <t>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t>
    <rPh sb="0" eb="1">
      <t>ホン</t>
    </rPh>
    <rPh sb="1" eb="3">
      <t>ジギョウ</t>
    </rPh>
    <rPh sb="4" eb="6">
      <t>ジッシ</t>
    </rPh>
    <rPh sb="7" eb="8">
      <t>ア</t>
    </rPh>
    <rPh sb="13" eb="15">
      <t>ジギョウ</t>
    </rPh>
    <rPh sb="16" eb="18">
      <t>エイキョウ</t>
    </rPh>
    <rPh sb="19" eb="21">
      <t>チョクセツ</t>
    </rPh>
    <rPh sb="21" eb="22">
      <t>オヨ</t>
    </rPh>
    <rPh sb="23" eb="25">
      <t>ダイガク</t>
    </rPh>
    <rPh sb="25" eb="28">
      <t>カンケイシャ</t>
    </rPh>
    <rPh sb="28" eb="29">
      <t>ナド</t>
    </rPh>
    <rPh sb="30" eb="32">
      <t>イケン</t>
    </rPh>
    <rPh sb="32" eb="33">
      <t>ナド</t>
    </rPh>
    <rPh sb="34" eb="35">
      <t>フ</t>
    </rPh>
    <rPh sb="45" eb="46">
      <t>ア</t>
    </rPh>
    <rPh sb="48" eb="50">
      <t>シサク</t>
    </rPh>
    <rPh sb="51" eb="53">
      <t>ケントウ</t>
    </rPh>
    <rPh sb="60" eb="62">
      <t>ケントウ</t>
    </rPh>
    <rPh sb="62" eb="64">
      <t>ケッカ</t>
    </rPh>
    <rPh sb="65" eb="67">
      <t>コクナイ</t>
    </rPh>
    <rPh sb="67" eb="70">
      <t>カンケイシャ</t>
    </rPh>
    <rPh sb="71" eb="73">
      <t>シュウチ</t>
    </rPh>
    <rPh sb="79" eb="82">
      <t>ジネンド</t>
    </rPh>
    <rPh sb="82" eb="84">
      <t>イコウ</t>
    </rPh>
    <rPh sb="85" eb="87">
      <t>シサク</t>
    </rPh>
    <rPh sb="88" eb="90">
      <t>チャクジツ</t>
    </rPh>
    <rPh sb="91" eb="93">
      <t>ジッシ</t>
    </rPh>
    <rPh sb="97" eb="99">
      <t>ヒツヨウ</t>
    </rPh>
    <phoneticPr fontId="5"/>
  </si>
  <si>
    <t>新29-0029</t>
    <rPh sb="0" eb="1">
      <t>シン</t>
    </rPh>
    <phoneticPr fontId="5"/>
  </si>
  <si>
    <t>※　不足分は運動部活動改革プランの経費から支出</t>
    <rPh sb="2" eb="5">
      <t>フソクブン</t>
    </rPh>
    <rPh sb="6" eb="8">
      <t>ウンドウ</t>
    </rPh>
    <rPh sb="8" eb="9">
      <t>ブ</t>
    </rPh>
    <rPh sb="9" eb="11">
      <t>カツドウ</t>
    </rPh>
    <rPh sb="11" eb="13">
      <t>カイカク</t>
    </rPh>
    <rPh sb="17" eb="19">
      <t>ケイヒ</t>
    </rPh>
    <rPh sb="21" eb="23">
      <t>シシュツ</t>
    </rPh>
    <phoneticPr fontId="5"/>
  </si>
  <si>
    <t>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t>
    <phoneticPr fontId="5"/>
  </si>
  <si>
    <t>A.デロイトトーマツファイナンシャル
アドバイザリー合同会社</t>
    <phoneticPr fontId="5"/>
  </si>
  <si>
    <t>人件費</t>
    <rPh sb="0" eb="3">
      <t>ジンケンヒ</t>
    </rPh>
    <phoneticPr fontId="5"/>
  </si>
  <si>
    <t>賃金</t>
    <rPh sb="0" eb="2">
      <t>チンギン</t>
    </rPh>
    <phoneticPr fontId="5"/>
  </si>
  <si>
    <t>諸謝金</t>
    <rPh sb="0" eb="3">
      <t>ショシャキン</t>
    </rPh>
    <phoneticPr fontId="5"/>
  </si>
  <si>
    <t>旅費</t>
    <rPh sb="0" eb="2">
      <t>リョヒ</t>
    </rPh>
    <phoneticPr fontId="5"/>
  </si>
  <si>
    <t>借損料</t>
    <rPh sb="0" eb="3">
      <t>シャクソンリョウ</t>
    </rPh>
    <phoneticPr fontId="5"/>
  </si>
  <si>
    <t>再委託費</t>
    <rPh sb="0" eb="3">
      <t>サイイタク</t>
    </rPh>
    <rPh sb="3" eb="4">
      <t>ヒ</t>
    </rPh>
    <phoneticPr fontId="5"/>
  </si>
  <si>
    <t>人件費（賃金）</t>
    <phoneticPr fontId="5"/>
  </si>
  <si>
    <t>消費税相当額</t>
    <rPh sb="0" eb="3">
      <t>ショウヒゼイ</t>
    </rPh>
    <rPh sb="3" eb="5">
      <t>ソウトウ</t>
    </rPh>
    <rPh sb="5" eb="6">
      <t>ガク</t>
    </rPh>
    <phoneticPr fontId="5"/>
  </si>
  <si>
    <t>日本版NCAA設立準備委員会等の開催費</t>
    <rPh sb="0" eb="3">
      <t>ニホンバン</t>
    </rPh>
    <rPh sb="7" eb="11">
      <t>セツリツジュンビ</t>
    </rPh>
    <rPh sb="11" eb="14">
      <t>イインカイ</t>
    </rPh>
    <rPh sb="14" eb="15">
      <t>トウ</t>
    </rPh>
    <rPh sb="16" eb="18">
      <t>カイサイ</t>
    </rPh>
    <rPh sb="18" eb="19">
      <t>ヒ</t>
    </rPh>
    <phoneticPr fontId="5"/>
  </si>
  <si>
    <t>会議費</t>
    <rPh sb="0" eb="3">
      <t>カイギヒ</t>
    </rPh>
    <phoneticPr fontId="5"/>
  </si>
  <si>
    <t>日本版NCAA設立準備委員会等への交通費</t>
    <rPh sb="0" eb="3">
      <t>ニホンバン</t>
    </rPh>
    <rPh sb="7" eb="9">
      <t>セツリツ</t>
    </rPh>
    <rPh sb="9" eb="11">
      <t>ジュンビ</t>
    </rPh>
    <rPh sb="11" eb="14">
      <t>イインカイ</t>
    </rPh>
    <rPh sb="14" eb="15">
      <t>トウ</t>
    </rPh>
    <rPh sb="17" eb="20">
      <t>コウツウヒ</t>
    </rPh>
    <phoneticPr fontId="5"/>
  </si>
  <si>
    <t>日本版NCAA設立準備委員会等での飲料</t>
    <rPh sb="0" eb="3">
      <t>ニホンバン</t>
    </rPh>
    <rPh sb="7" eb="11">
      <t>セツリツジュンビ</t>
    </rPh>
    <rPh sb="11" eb="14">
      <t>イインカイ</t>
    </rPh>
    <rPh sb="14" eb="15">
      <t>トウ</t>
    </rPh>
    <rPh sb="17" eb="19">
      <t>インリョウ</t>
    </rPh>
    <phoneticPr fontId="5"/>
  </si>
  <si>
    <t>諸謝金</t>
    <rPh sb="0" eb="3">
      <t>ショシャキン</t>
    </rPh>
    <phoneticPr fontId="5"/>
  </si>
  <si>
    <t>旅費</t>
    <rPh sb="0" eb="2">
      <t>リョヒ</t>
    </rPh>
    <phoneticPr fontId="5"/>
  </si>
  <si>
    <t>印刷製本費</t>
    <rPh sb="0" eb="2">
      <t>インサツ</t>
    </rPh>
    <rPh sb="2" eb="4">
      <t>セイホン</t>
    </rPh>
    <rPh sb="4" eb="5">
      <t>ヒ</t>
    </rPh>
    <phoneticPr fontId="5"/>
  </si>
  <si>
    <t>消耗品費</t>
    <rPh sb="0" eb="3">
      <t>ショウモウヒン</t>
    </rPh>
    <rPh sb="3" eb="4">
      <t>ヒ</t>
    </rPh>
    <phoneticPr fontId="5"/>
  </si>
  <si>
    <t>雑役務費</t>
    <rPh sb="0" eb="1">
      <t>ザツ</t>
    </rPh>
    <rPh sb="1" eb="4">
      <t>エキムヒ</t>
    </rPh>
    <phoneticPr fontId="5"/>
  </si>
  <si>
    <t>消費税相当額、一般管理費</t>
    <rPh sb="0" eb="5">
      <t>ショウヒゼイソウトウ</t>
    </rPh>
    <rPh sb="5" eb="6">
      <t>ガク</t>
    </rPh>
    <rPh sb="7" eb="12">
      <t>イッパンカンリヒ</t>
    </rPh>
    <phoneticPr fontId="5"/>
  </si>
  <si>
    <t>対象事業での活動謝金</t>
    <rPh sb="0" eb="2">
      <t>タイショウ</t>
    </rPh>
    <rPh sb="2" eb="4">
      <t>ジギョウ</t>
    </rPh>
    <rPh sb="6" eb="8">
      <t>カツドウ</t>
    </rPh>
    <rPh sb="8" eb="10">
      <t>シャキン</t>
    </rPh>
    <phoneticPr fontId="5"/>
  </si>
  <si>
    <t>海外調査旅費</t>
    <rPh sb="0" eb="2">
      <t>カイガイ</t>
    </rPh>
    <rPh sb="2" eb="4">
      <t>チョウサ</t>
    </rPh>
    <rPh sb="4" eb="6">
      <t>リョヒ</t>
    </rPh>
    <phoneticPr fontId="5"/>
  </si>
  <si>
    <t>事業テキスト制作</t>
    <rPh sb="0" eb="2">
      <t>ジギョウ</t>
    </rPh>
    <rPh sb="6" eb="8">
      <t>セイサク</t>
    </rPh>
    <phoneticPr fontId="5"/>
  </si>
  <si>
    <t>学校法人国士舘</t>
    <rPh sb="0" eb="4">
      <t>ガッコウホウジン</t>
    </rPh>
    <rPh sb="4" eb="7">
      <t>コクシカン</t>
    </rPh>
    <phoneticPr fontId="5"/>
  </si>
  <si>
    <t>大学スポーツ振興の推進</t>
    <rPh sb="0" eb="2">
      <t>ダイガク</t>
    </rPh>
    <rPh sb="6" eb="8">
      <t>シンコウ</t>
    </rPh>
    <rPh sb="9" eb="11">
      <t>スイシン</t>
    </rPh>
    <phoneticPr fontId="5"/>
  </si>
  <si>
    <t>学校法人関西大学</t>
    <rPh sb="0" eb="4">
      <t>ガッコウホウジン</t>
    </rPh>
    <rPh sb="4" eb="6">
      <t>カンサイ</t>
    </rPh>
    <rPh sb="6" eb="8">
      <t>ダイガク</t>
    </rPh>
    <phoneticPr fontId="5"/>
  </si>
  <si>
    <t>学校法人武庫川学院</t>
    <rPh sb="0" eb="4">
      <t>ガッコウホウジン</t>
    </rPh>
    <rPh sb="4" eb="7">
      <t>ムコガワ</t>
    </rPh>
    <rPh sb="7" eb="9">
      <t>ガクイン</t>
    </rPh>
    <phoneticPr fontId="5"/>
  </si>
  <si>
    <t>学校法人朴沢学園</t>
    <rPh sb="0" eb="4">
      <t>ガッコウホウジン</t>
    </rPh>
    <rPh sb="4" eb="8">
      <t>ホウザワガクエン</t>
    </rPh>
    <phoneticPr fontId="5"/>
  </si>
  <si>
    <t>東京国際大学</t>
    <rPh sb="0" eb="2">
      <t>トウキョウ</t>
    </rPh>
    <rPh sb="2" eb="4">
      <t>コクサイ</t>
    </rPh>
    <rPh sb="4" eb="6">
      <t>ダイガク</t>
    </rPh>
    <phoneticPr fontId="5"/>
  </si>
  <si>
    <t>新潟医療福祉大学</t>
    <rPh sb="0" eb="2">
      <t>ニイガタ</t>
    </rPh>
    <rPh sb="2" eb="4">
      <t>イリョウ</t>
    </rPh>
    <rPh sb="4" eb="6">
      <t>フクシ</t>
    </rPh>
    <rPh sb="6" eb="8">
      <t>ダイガク</t>
    </rPh>
    <phoneticPr fontId="5"/>
  </si>
  <si>
    <t>学校法人山梨学院</t>
    <rPh sb="0" eb="4">
      <t>ガッコウホウジン</t>
    </rPh>
    <rPh sb="4" eb="6">
      <t>ヤマナシ</t>
    </rPh>
    <rPh sb="6" eb="8">
      <t>ガクイン</t>
    </rPh>
    <phoneticPr fontId="5"/>
  </si>
  <si>
    <t>国立大学法人筑波大学</t>
    <rPh sb="0" eb="2">
      <t>コクリツ</t>
    </rPh>
    <rPh sb="2" eb="4">
      <t>ダイガク</t>
    </rPh>
    <rPh sb="4" eb="6">
      <t>ホウジン</t>
    </rPh>
    <rPh sb="6" eb="8">
      <t>ツクバ</t>
    </rPh>
    <rPh sb="8" eb="10">
      <t>ダイガク</t>
    </rPh>
    <phoneticPr fontId="5"/>
  </si>
  <si>
    <t>学校法人浪商学園大阪体育大学</t>
    <rPh sb="0" eb="2">
      <t>ガッコウ</t>
    </rPh>
    <rPh sb="2" eb="4">
      <t>ホウジン</t>
    </rPh>
    <rPh sb="4" eb="5">
      <t>ナミ</t>
    </rPh>
    <rPh sb="5" eb="6">
      <t>ショウ</t>
    </rPh>
    <rPh sb="6" eb="8">
      <t>ガクエン</t>
    </rPh>
    <rPh sb="8" eb="12">
      <t>オオサカタイイク</t>
    </rPh>
    <rPh sb="12" eb="14">
      <t>ダイガク</t>
    </rPh>
    <phoneticPr fontId="5"/>
  </si>
  <si>
    <t>学校法人法政大学</t>
    <rPh sb="0" eb="2">
      <t>ガッコウ</t>
    </rPh>
    <rPh sb="2" eb="4">
      <t>ホウジン</t>
    </rPh>
    <rPh sb="4" eb="6">
      <t>ホウセイ</t>
    </rPh>
    <rPh sb="6" eb="8">
      <t>ダイガク</t>
    </rPh>
    <phoneticPr fontId="5"/>
  </si>
  <si>
    <t>デロイトトーマツファイナンシャルアドバイザリー合同会社</t>
    <rPh sb="23" eb="25">
      <t>ゴウドウ</t>
    </rPh>
    <rPh sb="25" eb="27">
      <t>ガイシャ</t>
    </rPh>
    <phoneticPr fontId="5"/>
  </si>
  <si>
    <t>設立記念シンポジウム実施</t>
    <rPh sb="0" eb="2">
      <t>セツリツ</t>
    </rPh>
    <rPh sb="2" eb="4">
      <t>キネン</t>
    </rPh>
    <rPh sb="10" eb="12">
      <t>ジッシ</t>
    </rPh>
    <phoneticPr fontId="5"/>
  </si>
  <si>
    <t>株式会社運動通信社</t>
    <rPh sb="0" eb="2">
      <t>カブシキ</t>
    </rPh>
    <rPh sb="2" eb="4">
      <t>カイシャ</t>
    </rPh>
    <rPh sb="4" eb="9">
      <t>ウンドウツウシンシャ</t>
    </rPh>
    <phoneticPr fontId="5"/>
  </si>
  <si>
    <t>スポンサーシップに対する企業ニーズ調査</t>
    <rPh sb="9" eb="10">
      <t>タイ</t>
    </rPh>
    <rPh sb="12" eb="14">
      <t>キギョウ</t>
    </rPh>
    <rPh sb="17" eb="19">
      <t>チョウサ</t>
    </rPh>
    <phoneticPr fontId="5"/>
  </si>
  <si>
    <t>映像配信・HP制作事業</t>
    <rPh sb="0" eb="4">
      <t>エイゾウハイシン</t>
    </rPh>
    <rPh sb="7" eb="9">
      <t>セイサク</t>
    </rPh>
    <rPh sb="9" eb="11">
      <t>ジギョウ</t>
    </rPh>
    <phoneticPr fontId="5"/>
  </si>
  <si>
    <t xml:space="preserve">第2期スポーツ基本計画（平成29年３月24日）
未来投資戦略2017（平成29年６月９日閣議決定）
</t>
    <rPh sb="0" eb="1">
      <t>ダイ</t>
    </rPh>
    <rPh sb="2" eb="3">
      <t>キ</t>
    </rPh>
    <phoneticPr fontId="5"/>
  </si>
  <si>
    <t>‐</t>
  </si>
  <si>
    <t>-</t>
    <phoneticPr fontId="5"/>
  </si>
  <si>
    <t>C.デロイトトーマツコンサルティング合同会社</t>
    <rPh sb="18" eb="22">
      <t>ゴウドウカイシャ</t>
    </rPh>
    <phoneticPr fontId="5"/>
  </si>
  <si>
    <t>人件費</t>
    <rPh sb="0" eb="3">
      <t>ジンケンヒ</t>
    </rPh>
    <phoneticPr fontId="5"/>
  </si>
  <si>
    <t>人件費</t>
    <rPh sb="0" eb="3">
      <t>ジンケンヒ</t>
    </rPh>
    <phoneticPr fontId="5"/>
  </si>
  <si>
    <t>講師謝金</t>
    <rPh sb="0" eb="2">
      <t>コウシ</t>
    </rPh>
    <rPh sb="2" eb="4">
      <t>シャキン</t>
    </rPh>
    <phoneticPr fontId="5"/>
  </si>
  <si>
    <t>借損料</t>
    <rPh sb="0" eb="3">
      <t>シャクソンリョウ</t>
    </rPh>
    <phoneticPr fontId="5"/>
  </si>
  <si>
    <t>施設使用費</t>
    <rPh sb="0" eb="2">
      <t>シセツ</t>
    </rPh>
    <rPh sb="2" eb="4">
      <t>シヨウ</t>
    </rPh>
    <rPh sb="4" eb="5">
      <t>ヒ</t>
    </rPh>
    <phoneticPr fontId="5"/>
  </si>
  <si>
    <t>消耗品費</t>
    <rPh sb="0" eb="4">
      <t>ショウモウヒンヒ</t>
    </rPh>
    <phoneticPr fontId="5"/>
  </si>
  <si>
    <t>B.学校法人国士舘</t>
    <rPh sb="2" eb="4">
      <t>ガッコウ</t>
    </rPh>
    <rPh sb="4" eb="6">
      <t>ホウジン</t>
    </rPh>
    <rPh sb="6" eb="9">
      <t>コクシカン</t>
    </rPh>
    <phoneticPr fontId="5"/>
  </si>
  <si>
    <t>デロイトトーマツコンサルティング合同会社</t>
    <phoneticPr fontId="5"/>
  </si>
  <si>
    <t>日本版NCAAの組織の充実</t>
    <rPh sb="0" eb="3">
      <t>ニホンバン</t>
    </rPh>
    <rPh sb="8" eb="10">
      <t>ソシキ</t>
    </rPh>
    <rPh sb="11" eb="13">
      <t>ジュウジツ</t>
    </rPh>
    <phoneticPr fontId="5"/>
  </si>
  <si>
    <t>日本版NCAAの組織の充実</t>
    <phoneticPr fontId="5"/>
  </si>
  <si>
    <t>大学スポーツ振興の推進</t>
    <rPh sb="0" eb="2">
      <t>ダイガク</t>
    </rPh>
    <rPh sb="6" eb="8">
      <t>シンコウ</t>
    </rPh>
    <rPh sb="9" eb="11">
      <t>スイシン</t>
    </rPh>
    <phoneticPr fontId="5"/>
  </si>
  <si>
    <t>公益財団法人西宮スポーツセンター</t>
    <rPh sb="0" eb="2">
      <t>コウエキ</t>
    </rPh>
    <rPh sb="2" eb="4">
      <t>ザイダン</t>
    </rPh>
    <rPh sb="4" eb="6">
      <t>ホウジン</t>
    </rPh>
    <rPh sb="6" eb="8">
      <t>ニシノミヤ</t>
    </rPh>
    <phoneticPr fontId="5"/>
  </si>
  <si>
    <t>D.公益財団法人西宮スポーツセンター</t>
    <rPh sb="2" eb="6">
      <t>コウエキザイダン</t>
    </rPh>
    <rPh sb="6" eb="8">
      <t>ホウジン</t>
    </rPh>
    <rPh sb="8" eb="10">
      <t>ニシノミヤ</t>
    </rPh>
    <phoneticPr fontId="5"/>
  </si>
  <si>
    <t>支出（委託）先の選定に当たっては、十分な公示期間を確保した上で公募（企画競争）を行い、その妥当性や競争性を確保する。
一社応募を回避するためには、公募額や契約期間・公示期間の見直し等の検討が必要。</t>
    <rPh sb="59" eb="61">
      <t>イッシャ</t>
    </rPh>
    <rPh sb="61" eb="63">
      <t>オウボ</t>
    </rPh>
    <rPh sb="64" eb="66">
      <t>カイヒ</t>
    </rPh>
    <rPh sb="73" eb="75">
      <t>コウボ</t>
    </rPh>
    <rPh sb="75" eb="76">
      <t>ガク</t>
    </rPh>
    <rPh sb="77" eb="79">
      <t>ケイヤク</t>
    </rPh>
    <rPh sb="79" eb="81">
      <t>キカン</t>
    </rPh>
    <rPh sb="82" eb="84">
      <t>コウジ</t>
    </rPh>
    <rPh sb="84" eb="86">
      <t>キカン</t>
    </rPh>
    <rPh sb="87" eb="89">
      <t>ミナオ</t>
    </rPh>
    <rPh sb="90" eb="91">
      <t>トウ</t>
    </rPh>
    <rPh sb="92" eb="94">
      <t>ケントウ</t>
    </rPh>
    <rPh sb="95" eb="9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</si>
</sst>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worksheet" Target="worksheets/sheet5.xml"/><Relationship Id="rId5" Type="http://schemas.openxmlformats.org/officeDocument/2006/relationships/worksheet" Target="worksheets/sheet4.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行政事業レビューシート!$AJ$2</c:f>
              <c:strCache>
                <c:ptCount val="1"/>
                <c:pt idx="0">
                  <c:v>事業番号</c:v>
                </c:pt>
              </c:strCache>
            </c:strRef>
          </c:tx>
          <c:spPr>
            <a:solidFill>
              <a:schemeClr val="accent1"/>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大学が地域の多様な事業体（自治体、企業、地域スポーツコミッション、総合型地域スポーツクラブ、学校、観光協会等）と連携し、大学の有するスポーツ資源（人材、施設、知識）を活用することにより、地域の経済活性化、健康の増進及び体育教育の充実に貢献するとともに、その収益等を大学に還流させ財政基盤の安定化に寄与することを目的に、これら施策を検討・実施するコンソーシアムを大学が主体となり組織するための支援を行うための新たな施策を講ずるため。</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1,000</c:v>
                  </c:pt>
                  <c:pt idx="21">
                    <c:v>51</c:v>
                  </c:pt>
                  <c:pt idx="25">
                    <c:v>1,051</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行政事業レビューシート!$AJ$3:$AJ$728</c:f>
              <c:numCache>
                <c:formatCode>General</c:formatCode>
                <c:ptCount val="104"/>
                <c:pt idx="0">
                  <c:v>0</c:v>
                </c:pt>
              </c:numCache>
            </c:numRef>
          </c:val>
          <c:extLst>
            <c:ext xmlns:c16="http://schemas.microsoft.com/office/drawing/2014/chart" uri="{C3380CC4-5D6E-409C-BE32-E72D297353CC}">
              <c16:uniqueId val="{00000000-011C-445D-B49E-435BE078BABE}"/>
            </c:ext>
          </c:extLst>
        </c:ser>
        <c:ser>
          <c:idx val="1"/>
          <c:order val="1"/>
          <c:tx>
            <c:strRef>
              <c:f>行政事業レビューシート!$AK$2</c:f>
              <c:strCache>
                <c:ptCount val="1"/>
              </c:strCache>
            </c:strRef>
          </c:tx>
          <c:spPr>
            <a:solidFill>
              <a:schemeClr val="accent2"/>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大学が地域の多様な事業体（自治体、企業、地域スポーツコミッション、総合型地域スポーツクラブ、学校、観光協会等）と連携し、大学の有するスポーツ資源（人材、施設、知識）を活用することにより、地域の経済活性化、健康の増進及び体育教育の充実に貢献するとともに、その収益等を大学に還流させ財政基盤の安定化に寄与することを目的に、これら施策を検討・実施するコンソーシアムを大学が主体となり組織するための支援を行うための新たな施策を講ずるため。</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1,000</c:v>
                  </c:pt>
                  <c:pt idx="21">
                    <c:v>51</c:v>
                  </c:pt>
                  <c:pt idx="25">
                    <c:v>1,051</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行政事業レビューシート!$AK$3:$AK$728</c:f>
              <c:numCache>
                <c:formatCode>General</c:formatCode>
                <c:ptCount val="104"/>
                <c:pt idx="9">
                  <c:v>0</c:v>
                </c:pt>
                <c:pt idx="10" formatCode="#,##0;&quot;▲ &quot;#,##0">
                  <c:v>161.79999999999998</c:v>
                </c:pt>
                <c:pt idx="11" formatCode="#,##0;&quot;▲ &quot;#,##0">
                  <c:v>0</c:v>
                </c:pt>
                <c:pt idx="12" formatCode="#,##0;&quot;▲ &quot;#,##0">
                  <c:v>0</c:v>
                </c:pt>
                <c:pt idx="13" formatCode="#,##0;&quot;▲ &quot;#,##0">
                  <c:v>0</c:v>
                </c:pt>
                <c:pt idx="14" formatCode="#,##0;&quot;▲ &quot;#,##0">
                  <c:v>0</c:v>
                </c:pt>
                <c:pt idx="15" formatCode="#,##0;&quot;▲ &quot;#,##0">
                  <c:v>161.79999999999998</c:v>
                </c:pt>
              </c:numCache>
            </c:numRef>
          </c:val>
          <c:extLst>
            <c:ext xmlns:c16="http://schemas.microsoft.com/office/drawing/2014/chart" uri="{C3380CC4-5D6E-409C-BE32-E72D297353CC}">
              <c16:uniqueId val="{00000001-011C-445D-B49E-435BE078BABE}"/>
            </c:ext>
          </c:extLst>
        </c:ser>
        <c:ser>
          <c:idx val="2"/>
          <c:order val="2"/>
          <c:tx>
            <c:strRef>
              <c:f>行政事業レビューシート!$AL$2</c:f>
              <c:strCache>
                <c:ptCount val="1"/>
              </c:strCache>
            </c:strRef>
          </c:tx>
          <c:spPr>
            <a:solidFill>
              <a:schemeClr val="accent3"/>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大学が地域の多様な事業体（自治体、企業、地域スポーツコミッション、総合型地域スポーツクラブ、学校、観光協会等）と連携し、大学の有するスポーツ資源（人材、施設、知識）を活用することにより、地域の経済活性化、健康の増進及び体育教育の充実に貢献するとともに、その収益等を大学に還流させ財政基盤の安定化に寄与することを目的に、これら施策を検討・実施するコンソーシアムを大学が主体となり組織するための支援を行うための新たな施策を講ずるため。</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1,000</c:v>
                  </c:pt>
                  <c:pt idx="21">
                    <c:v>51</c:v>
                  </c:pt>
                  <c:pt idx="25">
                    <c:v>1,051</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行政事業レビューシート!$AL$3:$AL$728</c:f>
              <c:numCache>
                <c:formatCode>General</c:formatCode>
                <c:ptCount val="104"/>
              </c:numCache>
            </c:numRef>
          </c:val>
          <c:extLst>
            <c:ext xmlns:c16="http://schemas.microsoft.com/office/drawing/2014/chart" uri="{C3380CC4-5D6E-409C-BE32-E72D297353CC}">
              <c16:uniqueId val="{00000002-011C-445D-B49E-435BE078BABE}"/>
            </c:ext>
          </c:extLst>
        </c:ser>
        <c:ser>
          <c:idx val="3"/>
          <c:order val="3"/>
          <c:tx>
            <c:strRef>
              <c:f>行政事業レビューシート!$AM$2</c:f>
              <c:strCache>
                <c:ptCount val="1"/>
              </c:strCache>
            </c:strRef>
          </c:tx>
          <c:spPr>
            <a:solidFill>
              <a:schemeClr val="accent4"/>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大学が地域の多様な事業体（自治体、企業、地域スポーツコミッション、総合型地域スポーツクラブ、学校、観光協会等）と連携し、大学の有するスポーツ資源（人材、施設、知識）を活用することにより、地域の経済活性化、健康の増進及び体育教育の充実に貢献するとともに、その収益等を大学に還流させ財政基盤の安定化に寄与することを目的に、これら施策を検討・実施するコンソーシアムを大学が主体となり組織するための支援を行うための新たな施策を講ずるため。</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1,000</c:v>
                  </c:pt>
                  <c:pt idx="21">
                    <c:v>51</c:v>
                  </c:pt>
                  <c:pt idx="25">
                    <c:v>1,051</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行政事業レビューシート!$AM$3:$AM$728</c:f>
              <c:numCache>
                <c:formatCode>General</c:formatCode>
                <c:ptCount val="104"/>
                <c:pt idx="26">
                  <c:v>0</c:v>
                </c:pt>
                <c:pt idx="28" formatCode="#,##0;&quot;▲ &quot;#,##0">
                  <c:v>26</c:v>
                </c:pt>
                <c:pt idx="29" formatCode="#,##0;&quot;▲ &quot;#,##0">
                  <c:v>0</c:v>
                </c:pt>
                <c:pt idx="30" formatCode="#,##0;&quot;▲ &quot;#,##0">
                  <c:v>0</c:v>
                </c:pt>
                <c:pt idx="33">
                  <c:v>0</c:v>
                </c:pt>
                <c:pt idx="35" formatCode="#,##0;&quot;▲ &quot;#,##0">
                  <c:v>196</c:v>
                </c:pt>
                <c:pt idx="36" formatCode="#,##0;&quot;▲ &quot;#,##0">
                  <c:v>206</c:v>
                </c:pt>
                <c:pt idx="37" formatCode="#,##0;&quot;▲ &quot;#,##0">
                  <c:v>103</c:v>
                </c:pt>
                <c:pt idx="40">
                  <c:v>0</c:v>
                </c:pt>
                <c:pt idx="41" formatCode="#,##0;&quot;▲ &quot;#,##0">
                  <c:v>12</c:v>
                </c:pt>
                <c:pt idx="42" formatCode="#,##0;&quot;▲ &quot;#,##0">
                  <c:v>10</c:v>
                </c:pt>
                <c:pt idx="43">
                  <c:v>0</c:v>
                </c:pt>
                <c:pt idx="44" formatCode="#,##0;&quot;▲ &quot;#,##0">
                  <c:v>15</c:v>
                </c:pt>
                <c:pt idx="45" formatCode="#,##0;&quot;▲ &quot;#,##0">
                  <c:v>14</c:v>
                </c:pt>
                <c:pt idx="46">
                  <c:v>0</c:v>
                </c:pt>
                <c:pt idx="47" formatCode="#,##0;&quot;▲ &quot;#,##0">
                  <c:v>0</c:v>
                </c:pt>
                <c:pt idx="48" formatCode="#,##0;&quot;▲ &quot;#,##0">
                  <c:v>1118</c:v>
                </c:pt>
                <c:pt idx="49">
                  <c:v>0</c:v>
                </c:pt>
                <c:pt idx="50" formatCode="#,##0;&quot;▲ &quot;#,##0">
                  <c:v>5.3</c:v>
                </c:pt>
                <c:pt idx="51" formatCode="@">
                  <c:v>0</c:v>
                </c:pt>
                <c:pt idx="54">
                  <c:v>0</c:v>
                </c:pt>
                <c:pt idx="56" formatCode="#,##0;&quot;▲ &quot;#,##0">
                  <c:v>26</c:v>
                </c:pt>
                <c:pt idx="57" formatCode="#,##0;&quot;▲ &quot;#,##0">
                  <c:v>0</c:v>
                </c:pt>
                <c:pt idx="62">
                  <c:v>0</c:v>
                </c:pt>
                <c:pt idx="64" formatCode="#,##0;&quot;▲ &quot;#,##0">
                  <c:v>0</c:v>
                </c:pt>
                <c:pt idx="65" formatCode="#,##0;&quot;▲ &quot;#,##0">
                  <c:v>0</c:v>
                </c:pt>
                <c:pt idx="66" formatCode="#,##0;&quot;▲ &quot;#,##0">
                  <c:v>0</c:v>
                </c:pt>
                <c:pt idx="67">
                  <c:v>0</c:v>
                </c:pt>
                <c:pt idx="69" formatCode="#,##0;&quot;▲ &quot;#,##0">
                  <c:v>0</c:v>
                </c:pt>
                <c:pt idx="70" formatCode="#,##0;&quot;▲ &quot;#,##0">
                  <c:v>0</c:v>
                </c:pt>
                <c:pt idx="71" formatCode="#,##0;&quot;▲ &quot;#,##0">
                  <c:v>0</c:v>
                </c:pt>
              </c:numCache>
            </c:numRef>
          </c:val>
          <c:extLst>
            <c:ext xmlns:c16="http://schemas.microsoft.com/office/drawing/2014/chart" uri="{C3380CC4-5D6E-409C-BE32-E72D297353CC}">
              <c16:uniqueId val="{00000003-011C-445D-B49E-435BE078BABE}"/>
            </c:ext>
          </c:extLst>
        </c:ser>
        <c:ser>
          <c:idx val="4"/>
          <c:order val="4"/>
          <c:tx>
            <c:strRef>
              <c:f>行政事業レビューシート!$AN$2</c:f>
              <c:strCache>
                <c:ptCount val="1"/>
              </c:strCache>
            </c:strRef>
          </c:tx>
          <c:spPr>
            <a:solidFill>
              <a:schemeClr val="accent5"/>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大学が地域の多様な事業体（自治体、企業、地域スポーツコミッション、総合型地域スポーツクラブ、学校、観光協会等）と連携し、大学の有するスポーツ資源（人材、施設、知識）を活用することにより、地域の経済活性化、健康の増進及び体育教育の充実に貢献するとともに、その収益等を大学に還流させ財政基盤の安定化に寄与することを目的に、これら施策を検討・実施するコンソーシアムを大学が主体となり組織するための支援を行うための新たな施策を講ずるため。</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1,000</c:v>
                  </c:pt>
                  <c:pt idx="21">
                    <c:v>51</c:v>
                  </c:pt>
                  <c:pt idx="25">
                    <c:v>1,051</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行政事業レビューシート!$AN$3:$AN$728</c:f>
              <c:numCache>
                <c:formatCode>General</c:formatCode>
                <c:ptCount val="104"/>
              </c:numCache>
            </c:numRef>
          </c:val>
          <c:extLst>
            <c:ext xmlns:c16="http://schemas.microsoft.com/office/drawing/2014/chart" uri="{C3380CC4-5D6E-409C-BE32-E72D297353CC}">
              <c16:uniqueId val="{00000004-011C-445D-B49E-435BE078BABE}"/>
            </c:ext>
          </c:extLst>
        </c:ser>
        <c:ser>
          <c:idx val="5"/>
          <c:order val="5"/>
          <c:tx>
            <c:strRef>
              <c:f>行政事業レビューシート!$AO$2</c:f>
              <c:strCache>
                <c:ptCount val="1"/>
              </c:strCache>
            </c:strRef>
          </c:tx>
          <c:spPr>
            <a:solidFill>
              <a:schemeClr val="accent6"/>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大学が地域の多様な事業体（自治体、企業、地域スポーツコミッション、総合型地域スポーツクラブ、学校、観光協会等）と連携し、大学の有するスポーツ資源（人材、施設、知識）を活用することにより、地域の経済活性化、健康の増進及び体育教育の充実に貢献するとともに、その収益等を大学に還流させ財政基盤の安定化に寄与することを目的に、これら施策を検討・実施するコンソーシアムを大学が主体となり組織するための支援を行うための新たな施策を講ずるため。</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1,000</c:v>
                  </c:pt>
                  <c:pt idx="21">
                    <c:v>51</c:v>
                  </c:pt>
                  <c:pt idx="25">
                    <c:v>1,051</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行政事業レビューシート!$AO$3:$AO$728</c:f>
              <c:numCache>
                <c:formatCode>General</c:formatCode>
                <c:ptCount val="104"/>
              </c:numCache>
            </c:numRef>
          </c:val>
          <c:extLst>
            <c:ext xmlns:c16="http://schemas.microsoft.com/office/drawing/2014/chart" uri="{C3380CC4-5D6E-409C-BE32-E72D297353CC}">
              <c16:uniqueId val="{00000005-011C-445D-B49E-435BE078BABE}"/>
            </c:ext>
          </c:extLst>
        </c:ser>
        <c:ser>
          <c:idx val="6"/>
          <c:order val="6"/>
          <c:tx>
            <c:strRef>
              <c:f>行政事業レビューシート!$AP$2</c:f>
              <c:strCache>
                <c:ptCount val="1"/>
              </c:strCache>
            </c:strRef>
          </c:tx>
          <c:spPr>
            <a:solidFill>
              <a:schemeClr val="accent1">
                <a:lumMod val="60000"/>
              </a:schemeClr>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大学が地域の多様な事業体（自治体、企業、地域スポーツコミッション、総合型地域スポーツクラブ、学校、観光協会等）と連携し、大学の有するスポーツ資源（人材、施設、知識）を活用することにより、地域の経済活性化、健康の増進及び体育教育の充実に貢献するとともに、その収益等を大学に還流させ財政基盤の安定化に寄与することを目的に、これら施策を検討・実施するコンソーシアムを大学が主体となり組織するための支援を行うための新たな施策を講ずるため。</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1,000</c:v>
                  </c:pt>
                  <c:pt idx="21">
                    <c:v>51</c:v>
                  </c:pt>
                  <c:pt idx="25">
                    <c:v>1,051</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行政事業レビューシート!$AP$3:$AP$728</c:f>
              <c:numCache>
                <c:formatCode>General</c:formatCode>
                <c:ptCount val="104"/>
              </c:numCache>
            </c:numRef>
          </c:val>
          <c:extLst>
            <c:ext xmlns:c16="http://schemas.microsoft.com/office/drawing/2014/chart" uri="{C3380CC4-5D6E-409C-BE32-E72D297353CC}">
              <c16:uniqueId val="{00000006-011C-445D-B49E-435BE078BABE}"/>
            </c:ext>
          </c:extLst>
        </c:ser>
        <c:ser>
          <c:idx val="7"/>
          <c:order val="7"/>
          <c:tx>
            <c:strRef>
              <c:f>行政事業レビューシート!$AQ$2</c:f>
              <c:strCache>
                <c:ptCount val="1"/>
              </c:strCache>
            </c:strRef>
          </c:tx>
          <c:spPr>
            <a:solidFill>
              <a:schemeClr val="accent2">
                <a:lumMod val="60000"/>
              </a:schemeClr>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大学が地域の多様な事業体（自治体、企業、地域スポーツコミッション、総合型地域スポーツクラブ、学校、観光協会等）と連携し、大学の有するスポーツ資源（人材、施設、知識）を活用することにより、地域の経済活性化、健康の増進及び体育教育の充実に貢献するとともに、その収益等を大学に還流させ財政基盤の安定化に寄与することを目的に、これら施策を検討・実施するコンソーシアムを大学が主体となり組織するための支援を行うための新たな施策を講ずるため。</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1,000</c:v>
                  </c:pt>
                  <c:pt idx="21">
                    <c:v>51</c:v>
                  </c:pt>
                  <c:pt idx="25">
                    <c:v>1,051</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行政事業レビューシート!$AQ$3:$AQ$728</c:f>
              <c:numCache>
                <c:formatCode>General</c:formatCode>
                <c:ptCount val="104"/>
                <c:pt idx="1">
                  <c:v>0</c:v>
                </c:pt>
                <c:pt idx="2">
                  <c:v>0</c:v>
                </c:pt>
                <c:pt idx="26">
                  <c:v>0</c:v>
                </c:pt>
                <c:pt idx="27" formatCode="0;&quot;▲ &quot;0">
                  <c:v>0</c:v>
                </c:pt>
                <c:pt idx="28" formatCode="#,##0;&quot;▲ &quot;#,##0">
                  <c:v>0</c:v>
                </c:pt>
                <c:pt idx="29" formatCode="#,##0;&quot;▲ &quot;#,##0">
                  <c:v>0</c:v>
                </c:pt>
                <c:pt idx="30" formatCode="#,##0;&quot;▲ &quot;#,##0">
                  <c:v>0</c:v>
                </c:pt>
                <c:pt idx="33">
                  <c:v>0</c:v>
                </c:pt>
                <c:pt idx="34" formatCode="0;&quot;▲ &quot;0">
                  <c:v>0</c:v>
                </c:pt>
                <c:pt idx="35" formatCode="#,##0;&quot;▲ &quot;#,##0">
                  <c:v>0</c:v>
                </c:pt>
                <c:pt idx="36" formatCode="#,##0;&quot;▲ &quot;#,##0">
                  <c:v>0</c:v>
                </c:pt>
                <c:pt idx="37" formatCode="#,##0;&quot;▲ &quot;#,##0">
                  <c:v>0</c:v>
                </c:pt>
                <c:pt idx="40">
                  <c:v>0</c:v>
                </c:pt>
                <c:pt idx="41" formatCode="#,##0;&quot;▲ &quot;#,##0">
                  <c:v>0</c:v>
                </c:pt>
                <c:pt idx="42" formatCode="#,##0;&quot;▲ &quot;#,##0">
                  <c:v>0</c:v>
                </c:pt>
                <c:pt idx="43">
                  <c:v>0</c:v>
                </c:pt>
                <c:pt idx="44" formatCode="#,##0;&quot;▲ &quot;#,##0">
                  <c:v>0</c:v>
                </c:pt>
                <c:pt idx="45" formatCode="#,##0;&quot;▲ &quot;#,##0">
                  <c:v>19</c:v>
                </c:pt>
                <c:pt idx="46">
                  <c:v>0</c:v>
                </c:pt>
                <c:pt idx="47" formatCode="#,##0;&quot;▲ &quot;#,##0">
                  <c:v>0</c:v>
                </c:pt>
                <c:pt idx="48" formatCode="#,##0;&quot;▲ &quot;#,##0">
                  <c:v>1118</c:v>
                </c:pt>
                <c:pt idx="49">
                  <c:v>0</c:v>
                </c:pt>
                <c:pt idx="50" formatCode="#,##0;&quot;▲ &quot;#,##0">
                  <c:v>40</c:v>
                </c:pt>
                <c:pt idx="51" formatCode="@">
                  <c:v>0</c:v>
                </c:pt>
                <c:pt idx="54">
                  <c:v>0</c:v>
                </c:pt>
                <c:pt idx="55" formatCode="0;&quot;▲ &quot;0">
                  <c:v>0</c:v>
                </c:pt>
                <c:pt idx="56" formatCode="#,##0;&quot;▲ &quot;#,##0">
                  <c:v>0</c:v>
                </c:pt>
                <c:pt idx="57" formatCode="#,##0;&quot;▲ &quot;#,##0">
                  <c:v>0</c:v>
                </c:pt>
                <c:pt idx="62">
                  <c:v>0</c:v>
                </c:pt>
                <c:pt idx="63" formatCode="0;&quot;▲ &quot;0">
                  <c:v>0</c:v>
                </c:pt>
                <c:pt idx="64" formatCode="#,##0;&quot;▲ &quot;#,##0">
                  <c:v>0</c:v>
                </c:pt>
                <c:pt idx="65" formatCode="#,##0;&quot;▲ &quot;#,##0">
                  <c:v>0</c:v>
                </c:pt>
                <c:pt idx="67">
                  <c:v>0</c:v>
                </c:pt>
                <c:pt idx="68" formatCode="0;&quot;▲ &quot;0">
                  <c:v>0</c:v>
                </c:pt>
                <c:pt idx="69" formatCode="#,##0;&quot;▲ &quot;#,##0">
                  <c:v>0</c:v>
                </c:pt>
                <c:pt idx="70" formatCode="#,##0;&quot;▲ &quot;#,##0">
                  <c:v>0</c:v>
                </c:pt>
                <c:pt idx="71" formatCode="#,##0;&quot;▲ &quot;#,##0">
                  <c:v>0</c:v>
                </c:pt>
              </c:numCache>
            </c:numRef>
          </c:val>
          <c:extLst>
            <c:ext xmlns:c16="http://schemas.microsoft.com/office/drawing/2014/chart" uri="{C3380CC4-5D6E-409C-BE32-E72D297353CC}">
              <c16:uniqueId val="{00000007-011C-445D-B49E-435BE078BABE}"/>
            </c:ext>
          </c:extLst>
        </c:ser>
        <c:ser>
          <c:idx val="8"/>
          <c:order val="8"/>
          <c:tx>
            <c:strRef>
              <c:f>行政事業レビューシート!$AR$2</c:f>
              <c:strCache>
                <c:ptCount val="1"/>
              </c:strCache>
            </c:strRef>
          </c:tx>
          <c:spPr>
            <a:solidFill>
              <a:schemeClr val="accent3">
                <a:lumMod val="60000"/>
              </a:schemeClr>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大学が地域の多様な事業体（自治体、企業、地域スポーツコミッション、総合型地域スポーツクラブ、学校、観光協会等）と連携し、大学の有するスポーツ資源（人材、施設、知識）を活用することにより、地域の経済活性化、健康の増進及び体育教育の充実に貢献するとともに、その収益等を大学に還流させ財政基盤の安定化に寄与することを目的に、これら施策を検討・実施するコンソーシアムを大学が主体となり組織するための支援を行うための新たな施策を講ずるため。</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1,000</c:v>
                  </c:pt>
                  <c:pt idx="21">
                    <c:v>51</c:v>
                  </c:pt>
                  <c:pt idx="25">
                    <c:v>1,051</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行政事業レビューシート!$AR$3:$AR$728</c:f>
              <c:numCache>
                <c:formatCode>General</c:formatCode>
                <c:ptCount val="104"/>
                <c:pt idx="9">
                  <c:v>0</c:v>
                </c:pt>
                <c:pt idx="10" formatCode="#,##0;&quot;▲ &quot;#,##0">
                  <c:v>1050.5999999999999</c:v>
                </c:pt>
                <c:pt idx="15" formatCode="#,##0;&quot;▲ &quot;#,##0">
                  <c:v>1050.5999999999999</c:v>
                </c:pt>
              </c:numCache>
            </c:numRef>
          </c:val>
          <c:extLst>
            <c:ext xmlns:c16="http://schemas.microsoft.com/office/drawing/2014/chart" uri="{C3380CC4-5D6E-409C-BE32-E72D297353CC}">
              <c16:uniqueId val="{00000008-011C-445D-B49E-435BE078BABE}"/>
            </c:ext>
          </c:extLst>
        </c:ser>
        <c:ser>
          <c:idx val="9"/>
          <c:order val="9"/>
          <c:tx>
            <c:strRef>
              <c:f>行政事業レビューシート!$AS$2</c:f>
              <c:strCache>
                <c:ptCount val="1"/>
                <c:pt idx="0">
                  <c:v>0304</c:v>
                </c:pt>
              </c:strCache>
            </c:strRef>
          </c:tx>
          <c:spPr>
            <a:solidFill>
              <a:schemeClr val="accent4">
                <a:lumMod val="60000"/>
              </a:schemeClr>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大学が地域の多様な事業体（自治体、企業、地域スポーツコミッション、総合型地域スポーツクラブ、学校、観光協会等）と連携し、大学の有するスポーツ資源（人材、施設、知識）を活用することにより、地域の経済活性化、健康の増進及び体育教育の充実に貢献するとともに、その収益等を大学に還流させ財政基盤の安定化に寄与することを目的に、これら施策を検討・実施するコンソーシアムを大学が主体となり組織するための支援を行うための新たな施策を講ずるため。</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1,000</c:v>
                  </c:pt>
                  <c:pt idx="21">
                    <c:v>51</c:v>
                  </c:pt>
                  <c:pt idx="25">
                    <c:v>1,051</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行政事業レビューシート!$AS$3:$AS$728</c:f>
              <c:numCache>
                <c:formatCode>General</c:formatCode>
                <c:ptCount val="104"/>
                <c:pt idx="27">
                  <c:v>0</c:v>
                </c:pt>
                <c:pt idx="34">
                  <c:v>0</c:v>
                </c:pt>
                <c:pt idx="55">
                  <c:v>0</c:v>
                </c:pt>
                <c:pt idx="63">
                  <c:v>0</c:v>
                </c:pt>
                <c:pt idx="68">
                  <c:v>0</c:v>
                </c:pt>
              </c:numCache>
            </c:numRef>
          </c:val>
          <c:extLst>
            <c:ext xmlns:c16="http://schemas.microsoft.com/office/drawing/2014/chart" uri="{C3380CC4-5D6E-409C-BE32-E72D297353CC}">
              <c16:uniqueId val="{00000009-011C-445D-B49E-435BE078BABE}"/>
            </c:ext>
          </c:extLst>
        </c:ser>
        <c:ser>
          <c:idx val="10"/>
          <c:order val="10"/>
          <c:tx>
            <c:strRef>
              <c:f>行政事業レビューシート!$AT$2</c:f>
              <c:strCache>
                <c:ptCount val="1"/>
              </c:strCache>
            </c:strRef>
          </c:tx>
          <c:spPr>
            <a:solidFill>
              <a:schemeClr val="accent5">
                <a:lumMod val="60000"/>
              </a:schemeClr>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大学が地域の多様な事業体（自治体、企業、地域スポーツコミッション、総合型地域スポーツクラブ、学校、観光協会等）と連携し、大学の有するスポーツ資源（人材、施設、知識）を活用することにより、地域の経済活性化、健康の増進及び体育教育の充実に貢献するとともに、その収益等を大学に還流させ財政基盤の安定化に寄与することを目的に、これら施策を検討・実施するコンソーシアムを大学が主体となり組織するための支援を行うための新たな施策を講ずるため。</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1,000</c:v>
                  </c:pt>
                  <c:pt idx="21">
                    <c:v>51</c:v>
                  </c:pt>
                  <c:pt idx="25">
                    <c:v>1,051</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行政事業レビューシート!$AT$3:$AT$728</c:f>
              <c:numCache>
                <c:formatCode>General</c:formatCode>
                <c:ptCount val="104"/>
              </c:numCache>
            </c:numRef>
          </c:val>
          <c:extLst>
            <c:ext xmlns:c16="http://schemas.microsoft.com/office/drawing/2014/chart" uri="{C3380CC4-5D6E-409C-BE32-E72D297353CC}">
              <c16:uniqueId val="{0000000A-011C-445D-B49E-435BE078BABE}"/>
            </c:ext>
          </c:extLst>
        </c:ser>
        <c:ser>
          <c:idx val="11"/>
          <c:order val="11"/>
          <c:tx>
            <c:strRef>
              <c:f>行政事業レビューシート!$AU$2</c:f>
              <c:strCache>
                <c:ptCount val="1"/>
              </c:strCache>
            </c:strRef>
          </c:tx>
          <c:spPr>
            <a:solidFill>
              <a:schemeClr val="accent6">
                <a:lumMod val="60000"/>
              </a:schemeClr>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大学が地域の多様な事業体（自治体、企業、地域スポーツコミッション、総合型地域スポーツクラブ、学校、観光協会等）と連携し、大学の有するスポーツ資源（人材、施設、知識）を活用することにより、地域の経済活性化、健康の増進及び体育教育の充実に貢献するとともに、その収益等を大学に還流させ財政基盤の安定化に寄与することを目的に、これら施策を検討・実施するコンソーシアムを大学が主体となり組織するための支援を行うための新たな施策を講ずるため。</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1,000</c:v>
                  </c:pt>
                  <c:pt idx="21">
                    <c:v>51</c:v>
                  </c:pt>
                  <c:pt idx="25">
                    <c:v>1,051</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行政事業レビューシート!$AU$3:$AU$728</c:f>
              <c:numCache>
                <c:formatCode>General</c:formatCode>
                <c:ptCount val="104"/>
                <c:pt idx="26">
                  <c:v>0</c:v>
                </c:pt>
                <c:pt idx="27" formatCode="0;&quot;▲ &quot;0">
                  <c:v>33</c:v>
                </c:pt>
                <c:pt idx="28" formatCode="#,##0;&quot;▲ &quot;#,##0">
                  <c:v>0</c:v>
                </c:pt>
                <c:pt idx="29" formatCode="#,##0;&quot;▲ &quot;#,##0">
                  <c:v>100</c:v>
                </c:pt>
                <c:pt idx="30" formatCode="#,##0;&quot;▲ &quot;#,##0">
                  <c:v>0</c:v>
                </c:pt>
                <c:pt idx="33">
                  <c:v>0</c:v>
                </c:pt>
                <c:pt idx="34" formatCode="0;&quot;▲ &quot;0">
                  <c:v>33</c:v>
                </c:pt>
                <c:pt idx="35" formatCode="#,##0;&quot;▲ &quot;#,##0">
                  <c:v>0</c:v>
                </c:pt>
                <c:pt idx="36" formatCode="#,##0;&quot;▲ &quot;#,##0">
                  <c:v>413</c:v>
                </c:pt>
                <c:pt idx="37" formatCode="#,##0;&quot;▲ &quot;#,##0">
                  <c:v>0</c:v>
                </c:pt>
                <c:pt idx="40">
                  <c:v>0</c:v>
                </c:pt>
                <c:pt idx="41" formatCode="#,##0;&quot;▲ &quot;#,##0">
                  <c:v>0</c:v>
                </c:pt>
                <c:pt idx="42" formatCode="#,##0;&quot;▲ &quot;#,##0">
                  <c:v>0</c:v>
                </c:pt>
                <c:pt idx="43">
                  <c:v>0</c:v>
                </c:pt>
                <c:pt idx="44" formatCode="#,##0;&quot;▲ &quot;#,##0">
                  <c:v>0</c:v>
                </c:pt>
                <c:pt idx="45" formatCode="#,##0;&quot;▲ &quot;#,##0">
                  <c:v>25</c:v>
                </c:pt>
                <c:pt idx="46">
                  <c:v>0</c:v>
                </c:pt>
                <c:pt idx="47" formatCode="#,##0;&quot;▲ &quot;#,##0">
                  <c:v>0</c:v>
                </c:pt>
                <c:pt idx="48" formatCode="#,##0;&quot;▲ &quot;#,##0">
                  <c:v>1118</c:v>
                </c:pt>
                <c:pt idx="54">
                  <c:v>0</c:v>
                </c:pt>
                <c:pt idx="55" formatCode="0;&quot;▲ &quot;0">
                  <c:v>33</c:v>
                </c:pt>
                <c:pt idx="56" formatCode="#,##0;&quot;▲ &quot;#,##0">
                  <c:v>0</c:v>
                </c:pt>
                <c:pt idx="57" formatCode="#,##0;&quot;▲ &quot;#,##0">
                  <c:v>100</c:v>
                </c:pt>
                <c:pt idx="62">
                  <c:v>0</c:v>
                </c:pt>
                <c:pt idx="63" formatCode="0;&quot;▲ &quot;0">
                  <c:v>0</c:v>
                </c:pt>
                <c:pt idx="64" formatCode="#,##0;&quot;▲ &quot;#,##0">
                  <c:v>0</c:v>
                </c:pt>
                <c:pt idx="65" formatCode="#,##0;&quot;▲ &quot;#,##0">
                  <c:v>0</c:v>
                </c:pt>
                <c:pt idx="67">
                  <c:v>0</c:v>
                </c:pt>
                <c:pt idx="68" formatCode="0;&quot;▲ &quot;0">
                  <c:v>0</c:v>
                </c:pt>
                <c:pt idx="69" formatCode="#,##0;&quot;▲ &quot;#,##0">
                  <c:v>0</c:v>
                </c:pt>
                <c:pt idx="70" formatCode="#,##0;&quot;▲ &quot;#,##0">
                  <c:v>0</c:v>
                </c:pt>
                <c:pt idx="71" formatCode="#,##0;&quot;▲ &quot;#,##0">
                  <c:v>0</c:v>
                </c:pt>
              </c:numCache>
            </c:numRef>
          </c:val>
          <c:extLst>
            <c:ext xmlns:c16="http://schemas.microsoft.com/office/drawing/2014/chart" uri="{C3380CC4-5D6E-409C-BE32-E72D297353CC}">
              <c16:uniqueId val="{0000000B-011C-445D-B49E-435BE078BABE}"/>
            </c:ext>
          </c:extLst>
        </c:ser>
        <c:ser>
          <c:idx val="12"/>
          <c:order val="12"/>
          <c:tx>
            <c:strRef>
              <c:f>行政事業レビューシート!$AV$2</c:f>
              <c:strCache>
                <c:ptCount val="1"/>
              </c:strCache>
            </c:strRef>
          </c:tx>
          <c:spPr>
            <a:solidFill>
              <a:schemeClr val="accent1">
                <a:lumMod val="80000"/>
                <a:lumOff val="20000"/>
              </a:schemeClr>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大学が地域の多様な事業体（自治体、企業、地域スポーツコミッション、総合型地域スポーツクラブ、学校、観光協会等）と連携し、大学の有するスポーツ資源（人材、施設、知識）を活用することにより、地域の経済活性化、健康の増進及び体育教育の充実に貢献するとともに、その収益等を大学に還流させ財政基盤の安定化に寄与することを目的に、これら施策を検討・実施するコンソーシアムを大学が主体となり組織するための支援を行うための新たな施策を講ずるため。</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1,000</c:v>
                  </c:pt>
                  <c:pt idx="21">
                    <c:v>51</c:v>
                  </c:pt>
                  <c:pt idx="25">
                    <c:v>1,051</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行政事業レビューシート!$AV$3:$AV$728</c:f>
              <c:numCache>
                <c:formatCode>General</c:formatCode>
                <c:ptCount val="104"/>
              </c:numCache>
            </c:numRef>
          </c:val>
          <c:extLst>
            <c:ext xmlns:c16="http://schemas.microsoft.com/office/drawing/2014/chart" uri="{C3380CC4-5D6E-409C-BE32-E72D297353CC}">
              <c16:uniqueId val="{0000000C-011C-445D-B49E-435BE078BABE}"/>
            </c:ext>
          </c:extLst>
        </c:ser>
        <c:ser>
          <c:idx val="13"/>
          <c:order val="13"/>
          <c:tx>
            <c:strRef>
              <c:f>行政事業レビューシート!$AW$2</c:f>
              <c:strCache>
                <c:ptCount val="1"/>
              </c:strCache>
            </c:strRef>
          </c:tx>
          <c:spPr>
            <a:solidFill>
              <a:schemeClr val="accent2">
                <a:lumMod val="80000"/>
                <a:lumOff val="20000"/>
              </a:schemeClr>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大学が地域の多様な事業体（自治体、企業、地域スポーツコミッション、総合型地域スポーツクラブ、学校、観光協会等）と連携し、大学の有するスポーツ資源（人材、施設、知識）を活用することにより、地域の経済活性化、健康の増進及び体育教育の充実に貢献するとともに、その収益等を大学に還流させ財政基盤の安定化に寄与することを目的に、これら施策を検討・実施するコンソーシアムを大学が主体となり組織するための支援を行うための新たな施策を講ずるため。</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1,000</c:v>
                  </c:pt>
                  <c:pt idx="21">
                    <c:v>51</c:v>
                  </c:pt>
                  <c:pt idx="25">
                    <c:v>1,051</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行政事業レビューシート!$AW$3:$AW$728</c:f>
              <c:numCache>
                <c:formatCode>General</c:formatCode>
                <c:ptCount val="104"/>
                <c:pt idx="27">
                  <c:v>0</c:v>
                </c:pt>
                <c:pt idx="34">
                  <c:v>0</c:v>
                </c:pt>
                <c:pt idx="55">
                  <c:v>0</c:v>
                </c:pt>
                <c:pt idx="63">
                  <c:v>0</c:v>
                </c:pt>
                <c:pt idx="68">
                  <c:v>0</c:v>
                </c:pt>
              </c:numCache>
            </c:numRef>
          </c:val>
          <c:extLst>
            <c:ext xmlns:c16="http://schemas.microsoft.com/office/drawing/2014/chart" uri="{C3380CC4-5D6E-409C-BE32-E72D297353CC}">
              <c16:uniqueId val="{0000000D-011C-445D-B49E-435BE078BABE}"/>
            </c:ext>
          </c:extLst>
        </c:ser>
        <c:ser>
          <c:idx val="14"/>
          <c:order val="14"/>
          <c:tx>
            <c:strRef>
              <c:f>行政事業レビューシート!$AX$2</c:f>
              <c:strCache>
                <c:ptCount val="1"/>
              </c:strCache>
            </c:strRef>
          </c:tx>
          <c:spPr>
            <a:solidFill>
              <a:schemeClr val="accent3">
                <a:lumMod val="80000"/>
                <a:lumOff val="20000"/>
              </a:schemeClr>
            </a:solidFill>
            <a:ln>
              <a:noFill/>
            </a:ln>
            <a:effectLst/>
          </c:spPr>
          <c:invertIfNegative val="0"/>
          <c:cat>
            <c:multiLvlStrRef>
              <c:f>行政事業レビューシート!$A$3:$AI$728</c:f>
              <c:multiLvlStrCache>
                <c:ptCount val="104"/>
                <c:lvl>
                  <c:pt idx="0">
                    <c:v>（</c:v>
                  </c:pt>
                  <c:pt idx="26">
                    <c:v>29年度</c:v>
                  </c:pt>
                  <c:pt idx="28">
                    <c:v>17</c:v>
                  </c:pt>
                  <c:pt idx="29">
                    <c:v>-</c:v>
                  </c:pt>
                  <c:pt idx="30">
                    <c:v>-</c:v>
                  </c:pt>
                  <c:pt idx="33">
                    <c:v>29年度</c:v>
                  </c:pt>
                  <c:pt idx="35">
                    <c:v>-</c:v>
                  </c:pt>
                  <c:pt idx="36">
                    <c:v>-</c:v>
                  </c:pt>
                  <c:pt idx="37">
                    <c:v>-</c:v>
                  </c:pt>
                  <c:pt idx="40">
                    <c:v>29年度</c:v>
                  </c:pt>
                  <c:pt idx="41">
                    <c:v>14</c:v>
                  </c:pt>
                  <c:pt idx="42">
                    <c:v>7</c:v>
                  </c:pt>
                  <c:pt idx="43">
                    <c:v>29年度</c:v>
                  </c:pt>
                  <c:pt idx="44">
                    <c:v>8</c:v>
                  </c:pt>
                  <c:pt idx="45">
                    <c:v>4</c:v>
                  </c:pt>
                  <c:pt idx="46">
                    <c:v>29年度</c:v>
                  </c:pt>
                  <c:pt idx="47">
                    <c:v>-</c:v>
                  </c:pt>
                  <c:pt idx="48">
                    <c:v>1,115</c:v>
                  </c:pt>
                  <c:pt idx="49">
                    <c:v>29年度</c:v>
                  </c:pt>
                  <c:pt idx="50">
                    <c:v>7</c:v>
                  </c:pt>
                  <c:pt idx="51">
                    <c:v>58.7／8</c:v>
                  </c:pt>
                  <c:pt idx="54">
                    <c:v>29年度</c:v>
                  </c:pt>
                  <c:pt idx="56">
                    <c:v>17</c:v>
                  </c:pt>
                  <c:pt idx="57">
                    <c:v>-</c:v>
                  </c:pt>
                  <c:pt idx="62">
                    <c:v>30年度</c:v>
                  </c:pt>
                  <c:pt idx="64">
                    <c:v>-</c:v>
                  </c:pt>
                  <c:pt idx="65">
                    <c:v>-</c:v>
                  </c:pt>
                  <c:pt idx="67">
                    <c:v>30年度</c:v>
                  </c:pt>
                  <c:pt idx="69">
                    <c:v>-</c:v>
                  </c:pt>
                  <c:pt idx="70">
                    <c:v>-</c:v>
                  </c:pt>
                  <c:pt idx="71">
                    <c:v>-</c:v>
                  </c:pt>
                </c:lvl>
                <c:lvl>
                  <c:pt idx="63">
                    <c:v>年度</c:v>
                  </c:pt>
                  <c:pt idx="68">
                    <c:v>年度</c:v>
                  </c:pt>
                  <c:pt idx="76">
                    <c:v>評価に関する説明</c:v>
                  </c:pt>
                  <c:pt idx="77">
                    <c:v>スポーツ基本法、スポーツ基本計画に国による取組が明記され、また政府の成長戦略においても記載されるなど政策の優先度が極めて高い事業である。</c:v>
                  </c:pt>
                  <c:pt idx="78">
                    <c:v>国の政策の企画・立案のための全国規模の調査を行うことは地方自治体、民間に委ねることは出来ず、国が主体的に行う必要がある。</c:v>
                  </c:pt>
                  <c:pt idx="79">
                    <c:v>スポーツ基本法、スポーツ基本計画に国による取組が明記され、また政府の成長戦略においても記載されるなど政策の優先度が極めて高い事業である。</c:v>
                  </c:pt>
                  <c:pt idx="80">
                    <c:v>支出（委託）先の選定に当たっては、十分な公示期間を確保した上で公募（企画競争）を行い、その妥当性や競争性を確保する。
一社応募を回避するためには、公募額や契約期間・公示期間の見直し等の検討が必要。</c:v>
                  </c:pt>
                  <c:pt idx="83">
                    <c:v>委託金額については、事業経費の費目・使途の内容を厳正に審査して決定する。</c:v>
                  </c:pt>
                  <c:pt idx="84">
                    <c:v>委託契約の締結に当たっては、事業経費の費目・使途の内容を厳正に審査するなど、その必要性について適切にチェックを行う。</c:v>
                  </c:pt>
                  <c:pt idx="85">
                    <c:v>-</c:v>
                  </c:pt>
                  <c:pt idx="86">
                    <c:v>委託契約及び委託額の確定手続きに当たっては、事業経費の黙秘・使途の内容を厳正に審査するなど、その必要性について適切にチェックを行う。</c:v>
                  </c:pt>
                  <c:pt idx="87">
                    <c:v>-</c:v>
                  </c:pt>
                  <c:pt idx="88">
                    <c:v>-</c:v>
                  </c:pt>
                  <c:pt idx="89">
                    <c:v>委託費の額の確定において、費目・使途の内容を厳正に審査するなど適切にチェックを行う。</c:v>
                  </c:pt>
                  <c:pt idx="90">
                    <c:v>成果目標を達成するためには、本事業により先進的モデル事業を形成した上で普及することが必要であると考えており、成果実績は成果目標に見合っている。</c:v>
                  </c:pt>
                  <c:pt idx="91">
                    <c:v>委託契約及び額の確定に当たっては、事業経費の費目・使途の内容を厳正に審査するなど、その必要性について適切にチェックを行い、低コストでの実施に努める。</c:v>
                  </c:pt>
                  <c:pt idx="92">
                    <c:v>-</c:v>
                  </c:pt>
                  <c:pt idx="93">
                    <c:v>本事業で得られた成果物は、各大学に配布する予定であり、各大学におけるスポーツ支援体制の整備等のため活用を促す予定である。</c:v>
                  </c:pt>
                  <c:pt idx="94">
                    <c:v>-</c:v>
                  </c:pt>
                </c:lvl>
                <c:lvl>
                  <c:pt idx="1">
                    <c:v>スポーツ庁</c:v>
                  </c:pt>
                  <c:pt idx="2">
                    <c:v>参事官（地域振興担当）付</c:v>
                  </c:pt>
                  <c:pt idx="4">
                    <c:v>第2期スポーツ基本計画（平成29年３月24日）
未来投資戦略2017（平成29年６月９日閣議決定）
</c:v>
                  </c:pt>
                  <c:pt idx="5">
                    <c:v>文教及び科学振興</c:v>
                  </c:pt>
                  <c:pt idx="26">
                    <c:v>28年度</c:v>
                  </c:pt>
                  <c:pt idx="28">
                    <c:v>-</c:v>
                  </c:pt>
                  <c:pt idx="29">
                    <c:v>-</c:v>
                  </c:pt>
                  <c:pt idx="30">
                    <c:v>-</c:v>
                  </c:pt>
                  <c:pt idx="33">
                    <c:v>28年度</c:v>
                  </c:pt>
                  <c:pt idx="35">
                    <c:v>-</c:v>
                  </c:pt>
                  <c:pt idx="36">
                    <c:v>-</c:v>
                  </c:pt>
                  <c:pt idx="37">
                    <c:v>-</c:v>
                  </c:pt>
                  <c:pt idx="40">
                    <c:v>28年度</c:v>
                  </c:pt>
                  <c:pt idx="41">
                    <c:v>-</c:v>
                  </c:pt>
                  <c:pt idx="42">
                    <c:v>-</c:v>
                  </c:pt>
                  <c:pt idx="43">
                    <c:v>28年度</c:v>
                  </c:pt>
                  <c:pt idx="44">
                    <c:v>-</c:v>
                  </c:pt>
                  <c:pt idx="45">
                    <c:v>-</c:v>
                  </c:pt>
                  <c:pt idx="46">
                    <c:v>28年度</c:v>
                  </c:pt>
                  <c:pt idx="47">
                    <c:v>-</c:v>
                  </c:pt>
                  <c:pt idx="48">
                    <c:v>-</c:v>
                  </c:pt>
                  <c:pt idx="49">
                    <c:v>28年度</c:v>
                  </c:pt>
                  <c:pt idx="50">
                    <c:v>-</c:v>
                  </c:pt>
                  <c:pt idx="51">
                    <c:v>-</c:v>
                  </c:pt>
                  <c:pt idx="54">
                    <c:v>28年度</c:v>
                  </c:pt>
                  <c:pt idx="56">
                    <c:v>-</c:v>
                  </c:pt>
                  <c:pt idx="57">
                    <c:v>-</c:v>
                  </c:pt>
                  <c:pt idx="62">
                    <c:v>計画開始時</c:v>
                  </c:pt>
                  <c:pt idx="63">
                    <c:v>-</c:v>
                  </c:pt>
                  <c:pt idx="64">
                    <c:v>-</c:v>
                  </c:pt>
                  <c:pt idx="65">
                    <c:v>-</c:v>
                  </c:pt>
                  <c:pt idx="67">
                    <c:v>計画開始時</c:v>
                  </c:pt>
                  <c:pt idx="68">
                    <c:v>-</c:v>
                  </c:pt>
                  <c:pt idx="69">
                    <c:v>-</c:v>
                  </c:pt>
                  <c:pt idx="70">
                    <c:v>-</c:v>
                  </c:pt>
                  <c:pt idx="71">
                    <c:v>-</c:v>
                  </c:pt>
                </c:lvl>
                <c:lvl>
                  <c:pt idx="9">
                    <c:v>30年度</c:v>
                  </c:pt>
                  <c:pt idx="10">
                    <c:v>155</c:v>
                  </c:pt>
                  <c:pt idx="11">
                    <c:v>-</c:v>
                  </c:pt>
                  <c:pt idx="12">
                    <c:v>-</c:v>
                  </c:pt>
                  <c:pt idx="13">
                    <c:v>-</c:v>
                  </c:pt>
                  <c:pt idx="14">
                    <c:v>-</c:v>
                  </c:pt>
                  <c:pt idx="15">
                    <c:v>155</c:v>
                  </c:pt>
                  <c:pt idx="16">
                    <c:v>138</c:v>
                  </c:pt>
                  <c:pt idx="17">
                    <c:v>89%</c:v>
                  </c:pt>
                  <c:pt idx="18">
                    <c:v>89%</c:v>
                  </c:pt>
                  <c:pt idx="19">
                    <c:v>主な増減理由</c:v>
                  </c:pt>
                  <c:pt idx="20">
                    <c:v>大学が地域の多様な事業体（自治体、企業、地域スポーツコミッション、総合型地域スポーツクラブ、学校、観光協会等）と連携し、大学の有するスポーツ資源（人材、施設、知識）を活用することにより、地域の経済活性化、健康の増進及び体育教育の充実に貢献するとともに、その収益等を大学に還流させ財政基盤の安定化に寄与することを目的に、これら施策を検討・実施するコンソーシアムを大学が主体となり組織するための支援を行うための新たな施策を講ずるため。</c:v>
                  </c:pt>
                  <c:pt idx="76">
                    <c:v>評　価</c:v>
                  </c:pt>
                  <c:pt idx="77">
                    <c:v>○</c:v>
                  </c:pt>
                  <c:pt idx="78">
                    <c:v>○</c:v>
                  </c:pt>
                  <c:pt idx="79">
                    <c:v>○</c:v>
                  </c:pt>
                  <c:pt idx="80">
                    <c:v>○</c:v>
                  </c:pt>
                  <c:pt idx="81">
                    <c:v>有</c:v>
                  </c:pt>
                  <c:pt idx="82">
                    <c:v>無</c:v>
                  </c:pt>
                  <c:pt idx="83">
                    <c:v>○</c:v>
                  </c:pt>
                  <c:pt idx="84">
                    <c:v>○</c:v>
                  </c:pt>
                  <c:pt idx="85">
                    <c:v>○</c:v>
                  </c:pt>
                  <c:pt idx="86">
                    <c:v>○</c:v>
                  </c:pt>
                  <c:pt idx="87">
                    <c:v>‐</c:v>
                  </c:pt>
                  <c:pt idx="88">
                    <c:v>‐</c:v>
                  </c:pt>
                  <c:pt idx="89">
                    <c:v>○</c:v>
                  </c:pt>
                  <c:pt idx="90">
                    <c:v>○</c:v>
                  </c:pt>
                  <c:pt idx="91">
                    <c:v>○</c:v>
                  </c:pt>
                  <c:pt idx="92">
                    <c:v>○</c:v>
                  </c:pt>
                  <c:pt idx="93">
                    <c:v>○</c:v>
                  </c:pt>
                  <c:pt idx="94">
                    <c:v>‐</c:v>
                  </c:pt>
                </c:lvl>
                <c:lvl>
                  <c:pt idx="26">
                    <c:v>単位</c:v>
                  </c:pt>
                  <c:pt idx="28">
                    <c:v>校</c:v>
                  </c:pt>
                  <c:pt idx="29">
                    <c:v>校</c:v>
                  </c:pt>
                  <c:pt idx="30">
                    <c:v>％</c:v>
                  </c:pt>
                  <c:pt idx="33">
                    <c:v>単位</c:v>
                  </c:pt>
                  <c:pt idx="35">
                    <c:v>校</c:v>
                  </c:pt>
                  <c:pt idx="36">
                    <c:v>校</c:v>
                  </c:pt>
                  <c:pt idx="37">
                    <c:v>％</c:v>
                  </c:pt>
                  <c:pt idx="40">
                    <c:v>単位</c:v>
                  </c:pt>
                  <c:pt idx="41">
                    <c:v>回</c:v>
                  </c:pt>
                  <c:pt idx="42">
                    <c:v>回</c:v>
                  </c:pt>
                  <c:pt idx="43">
                    <c:v>単位</c:v>
                  </c:pt>
                  <c:pt idx="44">
                    <c:v>件</c:v>
                  </c:pt>
                  <c:pt idx="45">
                    <c:v>件</c:v>
                  </c:pt>
                  <c:pt idx="46">
                    <c:v>単位</c:v>
                  </c:pt>
                  <c:pt idx="47">
                    <c:v>冊</c:v>
                  </c:pt>
                  <c:pt idx="48">
                    <c:v>冊</c:v>
                  </c:pt>
                  <c:pt idx="49">
                    <c:v>単位</c:v>
                  </c:pt>
                  <c:pt idx="50">
                    <c:v>百万円／件</c:v>
                  </c:pt>
                  <c:pt idx="51">
                    <c:v>百万円/件</c:v>
                  </c:pt>
                  <c:pt idx="54">
                    <c:v>単位</c:v>
                  </c:pt>
                  <c:pt idx="56">
                    <c:v>校</c:v>
                  </c:pt>
                  <c:pt idx="57">
                    <c:v>校</c:v>
                  </c:pt>
                  <c:pt idx="62">
                    <c:v>単位</c:v>
                  </c:pt>
                  <c:pt idx="64">
                    <c:v>-</c:v>
                  </c:pt>
                  <c:pt idx="65">
                    <c:v>-</c:v>
                  </c:pt>
                  <c:pt idx="66">
                    <c:v>％</c:v>
                  </c:pt>
                  <c:pt idx="67">
                    <c:v>単位</c:v>
                  </c:pt>
                  <c:pt idx="69">
                    <c:v>-</c:v>
                  </c:pt>
                  <c:pt idx="70">
                    <c:v>-</c:v>
                  </c:pt>
                  <c:pt idx="71">
                    <c:v>％</c:v>
                  </c:pt>
                </c:lvl>
                <c:lvl>
                  <c:pt idx="1">
                    <c:v>担当部局庁</c:v>
                  </c:pt>
                  <c:pt idx="2">
                    <c:v>担当課室</c:v>
                  </c:pt>
                  <c:pt idx="4">
                    <c:v>関係する
計画、通知等</c:v>
                  </c:pt>
                  <c:pt idx="5">
                    <c:v>主要経費</c:v>
                  </c:pt>
                  <c:pt idx="28">
                    <c:v>成果実績</c:v>
                  </c:pt>
                  <c:pt idx="29">
                    <c:v>目標値</c:v>
                  </c:pt>
                  <c:pt idx="30">
                    <c:v>達成度</c:v>
                  </c:pt>
                  <c:pt idx="35">
                    <c:v>成果実績</c:v>
                  </c:pt>
                  <c:pt idx="36">
                    <c:v>目標値</c:v>
                  </c:pt>
                  <c:pt idx="37">
                    <c:v>達成度</c:v>
                  </c:pt>
                  <c:pt idx="41">
                    <c:v>活動実績</c:v>
                  </c:pt>
                  <c:pt idx="42">
                    <c:v>当初見込み</c:v>
                  </c:pt>
                  <c:pt idx="44">
                    <c:v>活動実績</c:v>
                  </c:pt>
                  <c:pt idx="45">
                    <c:v>当初見込み</c:v>
                  </c:pt>
                  <c:pt idx="47">
                    <c:v>活動実績</c:v>
                  </c:pt>
                  <c:pt idx="48">
                    <c:v>当初見込み</c:v>
                  </c:pt>
                  <c:pt idx="50">
                    <c:v>単位当たり
コスト</c:v>
                  </c:pt>
                  <c:pt idx="51">
                    <c:v>計算式</c:v>
                  </c:pt>
                  <c:pt idx="56">
                    <c:v>実績値</c:v>
                  </c:pt>
                  <c:pt idx="57">
                    <c:v>目標値</c:v>
                  </c:pt>
                  <c:pt idx="64">
                    <c:v>成果実績</c:v>
                  </c:pt>
                  <c:pt idx="65">
                    <c:v>目標値</c:v>
                  </c:pt>
                  <c:pt idx="66">
                    <c:v>達成度</c:v>
                  </c:pt>
                  <c:pt idx="69">
                    <c:v>成果実績</c:v>
                  </c:pt>
                  <c:pt idx="70">
                    <c:v>目標値</c:v>
                  </c:pt>
                  <c:pt idx="71">
                    <c:v>達成度</c:v>
                  </c:pt>
                </c:lvl>
                <c:lvl>
                  <c:pt idx="9">
                    <c:v>29年度</c:v>
                  </c:pt>
                  <c:pt idx="10">
                    <c:v>100</c:v>
                  </c:pt>
                  <c:pt idx="11">
                    <c:v>-</c:v>
                  </c:pt>
                  <c:pt idx="12">
                    <c:v>-</c:v>
                  </c:pt>
                  <c:pt idx="13">
                    <c:v>-</c:v>
                  </c:pt>
                  <c:pt idx="14">
                    <c:v>-</c:v>
                  </c:pt>
                  <c:pt idx="15">
                    <c:v>100</c:v>
                  </c:pt>
                  <c:pt idx="16">
                    <c:v>91</c:v>
                  </c:pt>
                  <c:pt idx="17">
                    <c:v>91%</c:v>
                  </c:pt>
                  <c:pt idx="18">
                    <c:v>91%</c:v>
                  </c:pt>
                  <c:pt idx="19">
                    <c:v>32年度要求</c:v>
                  </c:pt>
                  <c:pt idx="20">
                    <c:v>1,000</c:v>
                  </c:pt>
                  <c:pt idx="21">
                    <c:v>51</c:v>
                  </c:pt>
                  <c:pt idx="25">
                    <c:v>1,051</c:v>
                  </c:pt>
                </c:lvl>
                <c:lvl>
                  <c:pt idx="61">
                    <c:v>-</c:v>
                  </c:pt>
                </c:lvl>
                <c:lvl>
                  <c:pt idx="2">
                    <c:v>終了予定なし</c:v>
                  </c:pt>
                </c:lvl>
                <c:lvl>
                  <c:pt idx="9">
                    <c:v>28年度</c:v>
                  </c:pt>
                  <c:pt idx="10">
                    <c:v>-</c:v>
                  </c:pt>
                  <c:pt idx="11">
                    <c:v>-</c:v>
                  </c:pt>
                  <c:pt idx="12">
                    <c:v>-</c:v>
                  </c:pt>
                  <c:pt idx="13">
                    <c:v>-</c:v>
                  </c:pt>
                  <c:pt idx="14">
                    <c:v>-</c:v>
                  </c:pt>
                  <c:pt idx="15">
                    <c:v>0</c:v>
                  </c:pt>
                  <c:pt idx="16">
                    <c:v>0</c:v>
                  </c:pt>
                  <c:pt idx="17">
                    <c:v>-</c:v>
                  </c:pt>
                  <c:pt idx="18">
                    <c:v>-</c:v>
                  </c:pt>
                  <c:pt idx="19">
                    <c:v>31年度当初予算</c:v>
                  </c:pt>
                  <c:pt idx="20">
                    <c:v>111</c:v>
                  </c:pt>
                  <c:pt idx="21">
                    <c:v>51</c:v>
                  </c:pt>
                  <c:pt idx="25">
                    <c:v>162</c:v>
                  </c:pt>
                  <c:pt idx="26">
                    <c:v>成果指標</c:v>
                  </c:pt>
                  <c:pt idx="28">
                    <c:v>大学スポーツアドミニストレーターが配置された大学数</c:v>
                  </c:pt>
                  <c:pt idx="33">
                    <c:v>成果指標</c:v>
                  </c:pt>
                  <c:pt idx="35">
                    <c:v>一般社団法人大学スポーツ協会の加盟大学数</c:v>
                  </c:pt>
                </c:lvl>
                <c:lvl>
                  <c:pt idx="95">
                    <c:v>事業名</c:v>
                  </c:pt>
                </c:lvl>
                <c:lvl>
                  <c:pt idx="2">
                    <c:v>事業終了
（予定）年度</c:v>
                  </c:pt>
                </c:lvl>
                <c:lvl>
                  <c:pt idx="61">
                    <c:v>-</c:v>
                  </c:pt>
                </c:lvl>
                <c:lvl>
                  <c:pt idx="10">
                    <c:v>当初予算</c:v>
                  </c:pt>
                  <c:pt idx="11">
                    <c:v>補正予算</c:v>
                  </c:pt>
                  <c:pt idx="12">
                    <c:v>前年度から繰越し</c:v>
                  </c:pt>
                  <c:pt idx="13">
                    <c:v>翌年度へ繰越し</c:v>
                  </c:pt>
                  <c:pt idx="14">
                    <c:v>予備費等</c:v>
                  </c:pt>
                  <c:pt idx="15">
                    <c:v>計</c:v>
                  </c:pt>
                </c:lvl>
                <c:lvl>
                  <c:pt idx="1">
                    <c:v>大学スポーツ振興の推進事業</c:v>
                  </c:pt>
                  <c:pt idx="2">
                    <c:v>平成２９年度</c:v>
                  </c:pt>
                  <c:pt idx="3">
                    <c:v>一般会計</c:v>
                  </c:pt>
                  <c:pt idx="4">
                    <c:v>スポーツ基本法第28条</c:v>
                  </c:pt>
                  <c:pt idx="5">
                    <c:v>-</c:v>
                  </c:pt>
                  <c:pt idx="6">
                    <c:v>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c:v>
                  </c:pt>
                  <c:pt idx="7">
                    <c:v>（１）大学及び学生競技団体等が中心となる設立準備委員会を開催する等、新組織の創設に向けた具体的準備を行う。（平成31年度からは新組織である一般社団法人大学スポーツ協会への補助を行う。）
（２）大学スポーツに関する全学的な体制整備を推進するため、「大学スポーツ・アドミニストレータ―」の配置やスポーツ活動等を支援し、新組織の中核となる大学群の形成につなげる。</c:v>
                  </c:pt>
                  <c:pt idx="8">
                    <c:v>委託・請負</c:v>
                  </c:pt>
                  <c:pt idx="10">
                    <c:v>予算の状況</c:v>
                  </c:pt>
                  <c:pt idx="16">
                    <c:v>執行額</c:v>
                  </c:pt>
                  <c:pt idx="17">
                    <c:v>執行率（％）</c:v>
                  </c:pt>
                  <c:pt idx="18">
                    <c:v>当初予算＋補正予算に対する執行額の割合（％）</c:v>
                  </c:pt>
                  <c:pt idx="19">
                    <c:v>歳出予算目</c:v>
                  </c:pt>
                  <c:pt idx="20">
                    <c:v>スポーツ振興事業委託費</c:v>
                  </c:pt>
                  <c:pt idx="21">
                    <c:v>民間スポーツ振興費等補助金</c:v>
                  </c:pt>
                  <c:pt idx="22">
                    <c:v>職員旅費</c:v>
                  </c:pt>
                  <c:pt idx="23">
                    <c:v>庁費</c:v>
                  </c:pt>
                  <c:pt idx="24">
                    <c:v>諸謝金</c:v>
                  </c:pt>
                  <c:pt idx="25">
                    <c:v>計</c:v>
                  </c:pt>
                  <c:pt idx="26">
                    <c:v>定量的な成果目標</c:v>
                  </c:pt>
                  <c:pt idx="28">
                    <c:v>平成33年度までに、大学スポーツアドミニストレーターが配置された大学数が100校となることを目指す。</c:v>
                  </c:pt>
                  <c:pt idx="31">
                    <c:v>大学スポーツの振興に関するアンケート（スポーツ庁調べ）
（アンケートにおいて、大学スポーツアドミニストレーターを配置している大学が10あり、その10倍を目標値として算出した数）</c:v>
                  </c:pt>
                  <c:pt idx="33">
                    <c:v>定量的な成果目標</c:v>
                  </c:pt>
                  <c:pt idx="35">
                    <c:v>一般社団法人大学スポーツ協会に加盟する大学数の増加を目指す。</c:v>
                  </c:pt>
                  <c:pt idx="38">
                    <c:v>大学スポーツの振興に関するアンケート（スポーツ庁調べ）
（アンケートにおいて、有効回答数に占める大学横断的かつ競技横断的統括組織に加盟したいと回答した大学の割合が37％であり、この割合を全大学数（短期大学を含む）1118（平成28年度学校基本調査より）に乗じて算出した数値）</c:v>
                  </c:pt>
                  <c:pt idx="40">
                    <c:v>活動指標</c:v>
                  </c:pt>
                  <c:pt idx="41">
                    <c:v>設立準備委員会（作業部会）の開催数
※29年度実績については、学産官連携協議会（分科会等を含む）の開催数</c:v>
                  </c:pt>
                  <c:pt idx="43">
                    <c:v>活動指標</c:v>
                  </c:pt>
                  <c:pt idx="44">
                    <c:v>大学横断的かつ競技横断的統括組織（日本版NCAA）創設事業（大学スポーツ振興の推進）における先進的モデル事業の企画件数</c:v>
                  </c:pt>
                  <c:pt idx="46">
                    <c:v>活動指標</c:v>
                  </c:pt>
                  <c:pt idx="47">
                    <c:v>大学横断的かつ競技横断的統括組織（日本版NCAA）創設事業（大学スポーツ振興の推進）の事業報告書の配布大学数</c:v>
                  </c:pt>
                  <c:pt idx="49">
                    <c:v>算出根拠</c:v>
                  </c:pt>
                  <c:pt idx="50">
                    <c:v>【大学横断的かつ競技横断的統括組織（日本版NCAA）創設事業（大学スポーツ振興の推進）】
事業全体の執行額／採択数　　　　　　　　　　　　　　</c:v>
                  </c:pt>
                  <c:pt idx="52">
                    <c:v>11　スポーツの振興</c:v>
                  </c:pt>
                  <c:pt idx="53">
                    <c:v>11-1 スポーツを「する」「みる」「ささえる」スポーツ参画人口の拡大と、そのための人材育成・場の充実</c:v>
                  </c:pt>
                  <c:pt idx="54">
                    <c:v>定量的指標</c:v>
                  </c:pt>
                  <c:pt idx="56">
                    <c:v>大学スポーツアドミニストレーターを配する大学数</c:v>
                  </c:pt>
                  <c:pt idx="61">
                    <c:v>分野：</c:v>
                  </c:pt>
                  <c:pt idx="62">
                    <c:v>ＫＰＩ
（第一階層）</c:v>
                  </c:pt>
                  <c:pt idx="64">
                    <c:v>-</c:v>
                  </c:pt>
                  <c:pt idx="67">
                    <c:v>ＫＰＩ
（第二階層）</c:v>
                  </c:pt>
                  <c:pt idx="69">
                    <c:v>-</c:v>
                  </c:pt>
                  <c:pt idx="95">
                    <c:v>事業番号</c:v>
                  </c:pt>
                  <c:pt idx="101">
                    <c:v>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c:v>
                  </c:pt>
                  <c:pt idx="102">
                    <c:v>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c:v>
                  </c:pt>
                </c:lvl>
                <c:lvl>
                  <c:pt idx="52">
                    <c:v>政策</c:v>
                  </c:pt>
                  <c:pt idx="53">
                    <c:v>施策</c:v>
                  </c:pt>
                  <c:pt idx="54">
                    <c:v>測定指標</c:v>
                  </c:pt>
                  <c:pt idx="58">
                    <c:v>本事業の成果と上位施策・測定指標との関係</c:v>
                  </c:pt>
                  <c:pt idx="59">
                    <c:v>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c:v>
                  </c:pt>
                  <c:pt idx="61">
                    <c:v>取組事項</c:v>
                  </c:pt>
                  <c:pt idx="62">
                    <c:v>KPI
(第一階層）</c:v>
                  </c:pt>
                  <c:pt idx="67">
                    <c:v>KPI
(第二階層）</c:v>
                  </c:pt>
                  <c:pt idx="72">
                    <c:v>本事業の成果と取組事項・KPIとの関係</c:v>
                  </c:pt>
                  <c:pt idx="73">
                    <c:v>-</c:v>
                  </c:pt>
                  <c:pt idx="81">
                    <c:v>一般競争契約、指名競争契約又は随意契約（企画競争）による支出のうち、一者応札又は一者応募となったものはないか。</c:v>
                  </c:pt>
                  <c:pt idx="82">
                    <c:v>競争性のない随意契約となったものはないか。</c:v>
                  </c:pt>
                </c:lvl>
                <c:lvl>
                  <c:pt idx="52">
                    <c:v>政策評価</c:v>
                  </c:pt>
                  <c:pt idx="61">
                    <c:v>新経済・財政再生計画改革工程表 2018</c:v>
                  </c:pt>
                  <c:pt idx="76">
                    <c:v>項　　目</c:v>
                  </c:pt>
                  <c:pt idx="77">
                    <c:v>事業の目的は国民や社会のニーズを的確に反映しているか。</c:v>
                  </c:pt>
                  <c:pt idx="78">
                    <c:v>地方自治体、民間等に委ねることができない事業なのか。</c:v>
                  </c:pt>
                  <c:pt idx="79">
                    <c:v>政策目的の達成手段として必要かつ適切な事業か。政策体系の中で優先度の高い事業か。</c:v>
                  </c:pt>
                  <c:pt idx="80">
                    <c:v>競争性が確保されているなど支出先の選定は妥当か。　</c:v>
                  </c:pt>
                  <c:pt idx="83">
                    <c:v>受益者との負担関係は妥当であるか。</c:v>
                  </c:pt>
                  <c:pt idx="84">
                    <c:v>単位当たりコスト等の水準は妥当か。</c:v>
                  </c:pt>
                  <c:pt idx="85">
                    <c:v>資金の流れの中間段階での支出は合理的なものとなっているか。</c:v>
                  </c:pt>
                  <c:pt idx="86">
                    <c:v>費目・使途が事業目的に即し真に必要なものに限定されているか。</c:v>
                  </c:pt>
                  <c:pt idx="87">
                    <c:v>不用率が大きい場合、その理由は妥当か。（理由を右に記載）</c:v>
                  </c:pt>
                  <c:pt idx="88">
                    <c:v>繰越額が大きい場合、その理由は妥当か。（理由を右に記載）</c:v>
                  </c:pt>
                  <c:pt idx="89">
                    <c:v>その他コスト削減や効率化に向けた工夫は行われているか。</c:v>
                  </c:pt>
                  <c:pt idx="90">
                    <c:v>成果実績は成果目標に見合ったものとなっているか。</c:v>
                  </c:pt>
                  <c:pt idx="91">
                    <c:v>事業実施に当たって他の手段・方法等が考えられる場合、それと比較してより効果的あるいは低コストで実施できているか。</c:v>
                  </c:pt>
                  <c:pt idx="92">
                    <c:v>活動実績は見込みに見合ったものであるか。</c:v>
                  </c:pt>
                  <c:pt idx="93">
                    <c:v>整備された施設や成果物は十分に活用されているか。</c:v>
                  </c:pt>
                  <c:pt idx="94">
                    <c:v>関連する事業がある場合、他部局・他府省等と適切な役割分担を行っているか。（役割分担の具体的な内容を各事業の右に記載）</c:v>
                  </c:pt>
                  <c:pt idx="95">
                    <c:v>所管府省名</c:v>
                  </c:pt>
                  <c:pt idx="101">
                    <c:v>点検結果</c:v>
                  </c:pt>
                  <c:pt idx="102">
                    <c:v>改善の
方向性</c:v>
                  </c:pt>
                </c:lvl>
                <c:lvl>
                  <c:pt idx="0">
                    <c:v>平成３１年度行政事業レビューシート</c:v>
                  </c:pt>
                  <c:pt idx="1">
                    <c:v>事業名</c:v>
                  </c:pt>
                  <c:pt idx="2">
                    <c:v>事業開始年度</c:v>
                  </c:pt>
                  <c:pt idx="3">
                    <c:v>会計区分</c:v>
                  </c:pt>
                  <c:pt idx="4">
                    <c:v>根拠法令
（具体的な
条項も記載）</c:v>
                  </c:pt>
                  <c:pt idx="5">
                    <c:v>主要政策・施策</c:v>
                  </c:pt>
                  <c:pt idx="6">
                    <c:v>事業の目的
（目指す姿を簡潔に。3行程度以内）</c:v>
                  </c:pt>
                  <c:pt idx="7">
                    <c:v>事業概要
（5行程度以内。別添可）</c:v>
                  </c:pt>
                  <c:pt idx="8">
                    <c:v>実施方法</c:v>
                  </c:pt>
                  <c:pt idx="9">
                    <c:v>予算額・
執行額
（単位:百万円）</c:v>
                  </c:pt>
                  <c:pt idx="19">
                    <c:v>平成31・32年度
予算内訳
（単位：百万円）</c:v>
                  </c:pt>
                  <c:pt idx="26">
                    <c:v>成果目標及び
成果実績
（アウトカム）</c:v>
                  </c:pt>
                  <c:pt idx="31">
                    <c:v>根拠として用いた
統計・データ名
（出典）</c:v>
                  </c:pt>
                  <c:pt idx="33">
                    <c:v>成果目標及び
成果実績
（アウトカム）</c:v>
                  </c:pt>
                  <c:pt idx="38">
                    <c:v>根拠として用いた
統計・データ名
（出典）</c:v>
                  </c:pt>
                  <c:pt idx="40">
                    <c:v>活動指標及び
活動実績
（アウトプット）</c:v>
                  </c:pt>
                  <c:pt idx="43">
                    <c:v>活動指標及び
活動実績
（アウトプット）</c:v>
                  </c:pt>
                  <c:pt idx="46">
                    <c:v>活動指標及び
活動実績
（アウトプット）</c:v>
                  </c:pt>
                  <c:pt idx="49">
                    <c:v>単位当たり
コスト</c:v>
                  </c:pt>
                  <c:pt idx="52">
                    <c:v>政策評価、新経済・財政再生計画との関係</c:v>
                  </c:pt>
                  <c:pt idx="75">
                    <c:v>事業所管部局による点検・改善</c:v>
                  </c:pt>
                  <c:pt idx="77">
                    <c:v>国費投入の必要性</c:v>
                  </c:pt>
                  <c:pt idx="80">
                    <c:v>事業の効率性</c:v>
                  </c:pt>
                  <c:pt idx="90">
                    <c:v>事業の有効性</c:v>
                  </c:pt>
                  <c:pt idx="94">
                    <c:v>関連事業</c:v>
                  </c:pt>
                  <c:pt idx="101">
                    <c:v>点検・改善結果</c:v>
                  </c:pt>
                  <c:pt idx="103">
                    <c:v>外部有識者の所見</c:v>
                  </c:pt>
                </c:lvl>
              </c:multiLvlStrCache>
            </c:multiLvlStrRef>
          </c:cat>
          <c:val>
            <c:numRef>
              <c:f>行政事業レビューシート!$AX$3:$AX$728</c:f>
              <c:numCache>
                <c:formatCode>General</c:formatCode>
                <c:ptCount val="104"/>
                <c:pt idx="0">
                  <c:v>0</c:v>
                </c:pt>
              </c:numCache>
            </c:numRef>
          </c:val>
          <c:extLst>
            <c:ext xmlns:c16="http://schemas.microsoft.com/office/drawing/2014/chart" uri="{C3380CC4-5D6E-409C-BE32-E72D297353CC}">
              <c16:uniqueId val="{0000000E-011C-445D-B49E-435BE078BABE}"/>
            </c:ext>
          </c:extLst>
        </c:ser>
        <c:dLbls>
          <c:showLegendKey val="0"/>
          <c:showVal val="0"/>
          <c:showCatName val="0"/>
          <c:showSerName val="0"/>
          <c:showPercent val="0"/>
          <c:showBubbleSize val="0"/>
        </c:dLbls>
        <c:gapWidth val="219"/>
        <c:overlap val="-27"/>
        <c:axId val="2117573711"/>
        <c:axId val="90969871"/>
      </c:barChart>
      <c:catAx>
        <c:axId val="2117573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0969871"/>
        <c:crosses val="autoZero"/>
        <c:auto val="1"/>
        <c:lblAlgn val="ctr"/>
        <c:lblOffset val="100"/>
        <c:noMultiLvlLbl val="0"/>
      </c:catAx>
      <c:valAx>
        <c:axId val="909698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175737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9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97228" cy="6067011"/>
    <xdr:graphicFrame macro="">
      <xdr:nvGraphicFramePr>
        <xdr:cNvPr id="2" name="グラフ 1">
          <a:extLst>
            <a:ext uri="{FF2B5EF4-FFF2-40B4-BE49-F238E27FC236}">
              <a16:creationId xmlns:a16="http://schemas.microsoft.com/office/drawing/2014/main" id="{E8C773C6-2326-4995-BAA7-3EDFCF033B4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40821</xdr:colOff>
      <xdr:row>741</xdr:row>
      <xdr:rowOff>322037</xdr:rowOff>
    </xdr:from>
    <xdr:to>
      <xdr:col>30</xdr:col>
      <xdr:colOff>135964</xdr:colOff>
      <xdr:row>743</xdr:row>
      <xdr:rowOff>116108</xdr:rowOff>
    </xdr:to>
    <xdr:sp macro="" textlink="">
      <xdr:nvSpPr>
        <xdr:cNvPr id="3" name="テキスト ボックス 2">
          <a:extLst>
            <a:ext uri="{FF2B5EF4-FFF2-40B4-BE49-F238E27FC236}">
              <a16:creationId xmlns:a16="http://schemas.microsoft.com/office/drawing/2014/main" id="{15E2C05D-7A04-4A34-ABCA-526AEC0C333D}"/>
            </a:ext>
          </a:extLst>
        </xdr:cNvPr>
        <xdr:cNvSpPr txBox="1"/>
      </xdr:nvSpPr>
      <xdr:spPr>
        <a:xfrm>
          <a:off x="4441371" y="49290062"/>
          <a:ext cx="1695343" cy="498921"/>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ＭＳ ゴシック" panose="020B0609070205080204" pitchFamily="49" charset="-128"/>
              <a:ea typeface="ＭＳ ゴシック" panose="020B0609070205080204" pitchFamily="49" charset="-128"/>
            </a:rPr>
            <a:t>スポーツ庁</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solidFill>
                <a:schemeClr val="tx1"/>
              </a:solidFill>
              <a:latin typeface="+mn-lt"/>
              <a:ea typeface="+mn-ea"/>
            </a:rPr>
            <a:t>１４９．５</a:t>
          </a:r>
          <a:r>
            <a:rPr lang="ja-JP" altLang="en-US" sz="1200">
              <a:solidFill>
                <a:schemeClr val="tx1"/>
              </a:solidFill>
              <a:latin typeface="ＭＳ ゴシック" panose="020B0609070205080204" pitchFamily="49" charset="-128"/>
              <a:ea typeface="ＭＳ ゴシック" panose="020B0609070205080204" pitchFamily="49" charset="-128"/>
            </a:rPr>
            <a:t>百万円</a:t>
          </a:r>
          <a:endParaRPr kumimoji="1" lang="ja-JP" altLang="en-US"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95250</xdr:colOff>
      <xdr:row>743</xdr:row>
      <xdr:rowOff>149679</xdr:rowOff>
    </xdr:from>
    <xdr:to>
      <xdr:col>35</xdr:col>
      <xdr:colOff>165321</xdr:colOff>
      <xdr:row>746</xdr:row>
      <xdr:rowOff>168321</xdr:rowOff>
    </xdr:to>
    <xdr:sp macro="" textlink="">
      <xdr:nvSpPr>
        <xdr:cNvPr id="4" name="大かっこ 3">
          <a:extLst>
            <a:ext uri="{FF2B5EF4-FFF2-40B4-BE49-F238E27FC236}">
              <a16:creationId xmlns:a16="http://schemas.microsoft.com/office/drawing/2014/main" id="{BBBEBB31-47CF-4BD0-A4CA-F81F0B516DFC}"/>
            </a:ext>
          </a:extLst>
        </xdr:cNvPr>
        <xdr:cNvSpPr/>
      </xdr:nvSpPr>
      <xdr:spPr>
        <a:xfrm>
          <a:off x="3495675" y="49822554"/>
          <a:ext cx="3670521" cy="10759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0" i="0" u="none" strike="noStrike" kern="1200" baseline="0">
              <a:solidFill>
                <a:schemeClr val="tx1"/>
              </a:solidFill>
              <a:latin typeface="+mn-lt"/>
              <a:ea typeface="+mn-ea"/>
              <a:cs typeface="+mn-cs"/>
            </a:rPr>
            <a:t>大学横断的かつ競技横断的統括組織の創設に向けて、具体的準備を行うための設立準備委員会の開催等を行う。また、大学スポーツの活性化に全学的体制で取り組む各大学における専門人材の配置や先進的モデル事業を拡充する。</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xdr:colOff>
      <xdr:row>746</xdr:row>
      <xdr:rowOff>122465</xdr:rowOff>
    </xdr:from>
    <xdr:to>
      <xdr:col>36</xdr:col>
      <xdr:colOff>9965</xdr:colOff>
      <xdr:row>749</xdr:row>
      <xdr:rowOff>69219</xdr:rowOff>
    </xdr:to>
    <xdr:grpSp>
      <xdr:nvGrpSpPr>
        <xdr:cNvPr id="5" name="グループ化 4">
          <a:extLst>
            <a:ext uri="{FF2B5EF4-FFF2-40B4-BE49-F238E27FC236}">
              <a16:creationId xmlns:a16="http://schemas.microsoft.com/office/drawing/2014/main" id="{82413468-AB0C-462C-A764-82EAAC8B59DD}"/>
            </a:ext>
          </a:extLst>
        </xdr:cNvPr>
        <xdr:cNvGrpSpPr/>
      </xdr:nvGrpSpPr>
      <xdr:grpSpPr>
        <a:xfrm>
          <a:off x="3469822" y="48672751"/>
          <a:ext cx="3888000" cy="1008111"/>
          <a:chOff x="1988840" y="2051720"/>
          <a:chExt cx="2880320" cy="1008112"/>
        </a:xfrm>
      </xdr:grpSpPr>
      <xdr:cxnSp macro="">
        <xdr:nvCxnSpPr>
          <xdr:cNvPr id="6" name="直線コネクタ 5">
            <a:extLst>
              <a:ext uri="{FF2B5EF4-FFF2-40B4-BE49-F238E27FC236}">
                <a16:creationId xmlns:a16="http://schemas.microsoft.com/office/drawing/2014/main" id="{8B0C3BCC-5148-447B-BF1A-780041D51546}"/>
              </a:ext>
            </a:extLst>
          </xdr:cNvPr>
          <xdr:cNvCxnSpPr/>
        </xdr:nvCxnSpPr>
        <xdr:spPr>
          <a:xfrm>
            <a:off x="3428792" y="2051720"/>
            <a:ext cx="0" cy="50405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2A4CAE9A-5934-4D3E-83E8-F06812246D80}"/>
              </a:ext>
            </a:extLst>
          </xdr:cNvPr>
          <xdr:cNvCxnSpPr/>
        </xdr:nvCxnSpPr>
        <xdr:spPr>
          <a:xfrm>
            <a:off x="1988840" y="2555776"/>
            <a:ext cx="288032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直線コネクタ 7">
            <a:extLst>
              <a:ext uri="{FF2B5EF4-FFF2-40B4-BE49-F238E27FC236}">
                <a16:creationId xmlns:a16="http://schemas.microsoft.com/office/drawing/2014/main" id="{636E0C9F-4EF0-48D9-8213-945EBADC5F6F}"/>
              </a:ext>
            </a:extLst>
          </xdr:cNvPr>
          <xdr:cNvCxnSpPr/>
        </xdr:nvCxnSpPr>
        <xdr:spPr>
          <a:xfrm>
            <a:off x="1988840" y="2555776"/>
            <a:ext cx="0" cy="50405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9" name="直線コネクタ 8">
            <a:extLst>
              <a:ext uri="{FF2B5EF4-FFF2-40B4-BE49-F238E27FC236}">
                <a16:creationId xmlns:a16="http://schemas.microsoft.com/office/drawing/2014/main" id="{4737D0EC-A587-494C-B383-704A7A3391D7}"/>
              </a:ext>
            </a:extLst>
          </xdr:cNvPr>
          <xdr:cNvCxnSpPr/>
        </xdr:nvCxnSpPr>
        <xdr:spPr>
          <a:xfrm>
            <a:off x="4869160" y="2555776"/>
            <a:ext cx="0" cy="504056"/>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59531</xdr:colOff>
      <xdr:row>749</xdr:row>
      <xdr:rowOff>110557</xdr:rowOff>
    </xdr:from>
    <xdr:to>
      <xdr:col>21</xdr:col>
      <xdr:colOff>59531</xdr:colOff>
      <xdr:row>750</xdr:row>
      <xdr:rowOff>45822</xdr:rowOff>
    </xdr:to>
    <xdr:sp macro="" textlink="">
      <xdr:nvSpPr>
        <xdr:cNvPr id="10" name="テキスト ボックス 16">
          <a:extLst>
            <a:ext uri="{FF2B5EF4-FFF2-40B4-BE49-F238E27FC236}">
              <a16:creationId xmlns:a16="http://schemas.microsoft.com/office/drawing/2014/main" id="{041C4D97-B6CC-4815-8D71-7E9AD0F958A9}"/>
            </a:ext>
          </a:extLst>
        </xdr:cNvPr>
        <xdr:cNvSpPr txBox="1"/>
      </xdr:nvSpPr>
      <xdr:spPr>
        <a:xfrm>
          <a:off x="2059781" y="51897982"/>
          <a:ext cx="2200275" cy="28769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chemeClr val="tx1"/>
              </a:solidFill>
            </a:rPr>
            <a:t>委託</a:t>
          </a: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8</xdr:col>
      <xdr:colOff>122464</xdr:colOff>
      <xdr:row>750</xdr:row>
      <xdr:rowOff>95250</xdr:rowOff>
    </xdr:from>
    <xdr:to>
      <xdr:col>25</xdr:col>
      <xdr:colOff>68035</xdr:colOff>
      <xdr:row>752</xdr:row>
      <xdr:rowOff>340178</xdr:rowOff>
    </xdr:to>
    <xdr:sp macro="" textlink="">
      <xdr:nvSpPr>
        <xdr:cNvPr id="11" name="テキスト ボックス 18">
          <a:extLst>
            <a:ext uri="{FF2B5EF4-FFF2-40B4-BE49-F238E27FC236}">
              <a16:creationId xmlns:a16="http://schemas.microsoft.com/office/drawing/2014/main" id="{1B58E702-50AB-4934-BC4C-EAFC8D03E95B}"/>
            </a:ext>
          </a:extLst>
        </xdr:cNvPr>
        <xdr:cNvSpPr txBox="1"/>
      </xdr:nvSpPr>
      <xdr:spPr>
        <a:xfrm>
          <a:off x="1755321" y="55108929"/>
          <a:ext cx="3415393" cy="952499"/>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wrap="square"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400">
              <a:latin typeface="ＭＳ ゴシック" panose="020B0609070205080204" pitchFamily="49" charset="-128"/>
              <a:ea typeface="ＭＳ ゴシック" panose="020B0609070205080204" pitchFamily="49" charset="-128"/>
            </a:rPr>
            <a:t>A</a:t>
          </a:r>
          <a:r>
            <a:rPr lang="ja-JP" altLang="en-US" sz="1400">
              <a:latin typeface="ＭＳ ゴシック" panose="020B0609070205080204" pitchFamily="49" charset="-128"/>
              <a:ea typeface="ＭＳ ゴシック" panose="020B0609070205080204" pitchFamily="49" charset="-128"/>
            </a:rPr>
            <a:t>．</a:t>
          </a:r>
          <a:r>
            <a:rPr kumimoji="1" lang="ja-JP" altLang="ja-JP" sz="1400" kern="1200">
              <a:solidFill>
                <a:schemeClr val="dk1"/>
              </a:solidFill>
              <a:effectLst/>
              <a:latin typeface="+mn-lt"/>
              <a:ea typeface="+mn-ea"/>
              <a:cs typeface="+mn-cs"/>
            </a:rPr>
            <a:t>７２．８百万</a:t>
          </a:r>
          <a:r>
            <a:rPr kumimoji="1" lang="ja-JP" altLang="en-US" sz="1400" kern="1200">
              <a:solidFill>
                <a:schemeClr val="dk1"/>
              </a:solidFill>
              <a:effectLst/>
              <a:latin typeface="+mn-lt"/>
              <a:ea typeface="+mn-ea"/>
              <a:cs typeface="+mn-cs"/>
            </a:rPr>
            <a:t>円</a:t>
          </a:r>
          <a:endParaRPr kumimoji="1" lang="en-US" altLang="ja-JP" sz="1400" kern="12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dk1"/>
              </a:solidFill>
              <a:effectLst/>
              <a:latin typeface="+mn-lt"/>
              <a:ea typeface="+mn-ea"/>
              <a:cs typeface="+mn-cs"/>
            </a:rPr>
            <a:t>民間企業　（全４件）</a:t>
          </a:r>
          <a:endParaRPr kumimoji="1" lang="en-US" altLang="ja-JP" sz="1400" kern="1200">
            <a:solidFill>
              <a:schemeClr val="dk1"/>
            </a:solidFill>
            <a:effectLst/>
            <a:latin typeface="+mn-lt"/>
            <a:ea typeface="+mn-ea"/>
            <a:cs typeface="+mn-cs"/>
          </a:endParaRPr>
        </a:p>
      </xdr:txBody>
    </xdr:sp>
    <xdr:clientData/>
  </xdr:twoCellAnchor>
  <xdr:twoCellAnchor>
    <xdr:from>
      <xdr:col>8</xdr:col>
      <xdr:colOff>122464</xdr:colOff>
      <xdr:row>753</xdr:row>
      <xdr:rowOff>88482</xdr:rowOff>
    </xdr:from>
    <xdr:to>
      <xdr:col>25</xdr:col>
      <xdr:colOff>27213</xdr:colOff>
      <xdr:row>756</xdr:row>
      <xdr:rowOff>163280</xdr:rowOff>
    </xdr:to>
    <xdr:sp macro="" textlink="">
      <xdr:nvSpPr>
        <xdr:cNvPr id="12" name="大かっこ 11">
          <a:extLst>
            <a:ext uri="{FF2B5EF4-FFF2-40B4-BE49-F238E27FC236}">
              <a16:creationId xmlns:a16="http://schemas.microsoft.com/office/drawing/2014/main" id="{4FDDC85E-8FC7-43A2-A2C4-67E5D1578F0C}"/>
            </a:ext>
          </a:extLst>
        </xdr:cNvPr>
        <xdr:cNvSpPr/>
      </xdr:nvSpPr>
      <xdr:spPr>
        <a:xfrm>
          <a:off x="1755321" y="56163518"/>
          <a:ext cx="3374571" cy="1136155"/>
        </a:xfrm>
        <a:prstGeom prst="bracketPair">
          <a:avLst>
            <a:gd name="adj" fmla="val 233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0" i="0" u="none" strike="noStrike" kern="1200" baseline="0">
              <a:solidFill>
                <a:schemeClr val="tx1"/>
              </a:solidFill>
              <a:latin typeface="+mn-lt"/>
              <a:ea typeface="+mn-ea"/>
              <a:cs typeface="+mn-cs"/>
            </a:rPr>
            <a:t>平成</a:t>
          </a:r>
          <a:r>
            <a:rPr kumimoji="1" lang="en-US" altLang="ja-JP" sz="1100" b="0" i="0" u="none" strike="noStrike" kern="1200" baseline="0">
              <a:solidFill>
                <a:schemeClr val="tx1"/>
              </a:solidFill>
              <a:latin typeface="+mn-lt"/>
              <a:ea typeface="+mn-ea"/>
              <a:cs typeface="+mn-cs"/>
            </a:rPr>
            <a:t>29</a:t>
          </a:r>
          <a:r>
            <a:rPr kumimoji="1" lang="ja-JP" altLang="en-US" sz="1100" b="0" i="0" u="none" strike="noStrike" kern="1200" baseline="0">
              <a:solidFill>
                <a:schemeClr val="tx1"/>
              </a:solidFill>
              <a:latin typeface="+mn-lt"/>
              <a:ea typeface="+mn-ea"/>
              <a:cs typeface="+mn-cs"/>
            </a:rPr>
            <a:t>年度の議論を踏まえ、大学や学生競技連盟等からなる設立準備委員会の設置等を行い、平成</a:t>
          </a:r>
          <a:r>
            <a:rPr kumimoji="1" lang="en-US" altLang="ja-JP" sz="1100" b="0" i="0" u="none" strike="noStrike" kern="1200" baseline="0">
              <a:solidFill>
                <a:schemeClr val="tx1"/>
              </a:solidFill>
              <a:latin typeface="+mn-lt"/>
              <a:ea typeface="+mn-ea"/>
              <a:cs typeface="+mn-cs"/>
            </a:rPr>
            <a:t>30</a:t>
          </a:r>
          <a:r>
            <a:rPr kumimoji="1" lang="ja-JP" altLang="en-US" sz="1100" b="0" i="0" u="none" strike="noStrike" kern="1200" baseline="0">
              <a:solidFill>
                <a:schemeClr val="tx1"/>
              </a:solidFill>
              <a:latin typeface="+mn-lt"/>
              <a:ea typeface="+mn-ea"/>
              <a:cs typeface="+mn-cs"/>
            </a:rPr>
            <a:t>年度中の組織創設に向けて業務の具体化、各種規定の整備等のより詳細の制度設計を検討する。</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142874</xdr:colOff>
      <xdr:row>749</xdr:row>
      <xdr:rowOff>98651</xdr:rowOff>
    </xdr:from>
    <xdr:to>
      <xdr:col>41</xdr:col>
      <xdr:colOff>11906</xdr:colOff>
      <xdr:row>750</xdr:row>
      <xdr:rowOff>33916</xdr:rowOff>
    </xdr:to>
    <xdr:sp macro="" textlink="">
      <xdr:nvSpPr>
        <xdr:cNvPr id="13" name="テキスト ボックス 17">
          <a:extLst>
            <a:ext uri="{FF2B5EF4-FFF2-40B4-BE49-F238E27FC236}">
              <a16:creationId xmlns:a16="http://schemas.microsoft.com/office/drawing/2014/main" id="{ADC05FA1-C606-455C-BF48-E8031A1E5EF6}"/>
            </a:ext>
          </a:extLst>
        </xdr:cNvPr>
        <xdr:cNvSpPr txBox="1"/>
      </xdr:nvSpPr>
      <xdr:spPr>
        <a:xfrm>
          <a:off x="6143624" y="51886076"/>
          <a:ext cx="2069307" cy="28769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chemeClr val="tx1"/>
              </a:solidFill>
            </a:rPr>
            <a:t>委託</a:t>
          </a: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29</xdr:col>
      <xdr:colOff>62802</xdr:colOff>
      <xdr:row>750</xdr:row>
      <xdr:rowOff>108857</xdr:rowOff>
    </xdr:from>
    <xdr:to>
      <xdr:col>45</xdr:col>
      <xdr:colOff>176893</xdr:colOff>
      <xdr:row>752</xdr:row>
      <xdr:rowOff>326572</xdr:rowOff>
    </xdr:to>
    <xdr:sp macro="" textlink="">
      <xdr:nvSpPr>
        <xdr:cNvPr id="14" name="テキスト ボックス 20">
          <a:extLst>
            <a:ext uri="{FF2B5EF4-FFF2-40B4-BE49-F238E27FC236}">
              <a16:creationId xmlns:a16="http://schemas.microsoft.com/office/drawing/2014/main" id="{D2140E70-A813-49EB-91E8-7C0D71FC3CCF}"/>
            </a:ext>
          </a:extLst>
        </xdr:cNvPr>
        <xdr:cNvSpPr txBox="1"/>
      </xdr:nvSpPr>
      <xdr:spPr>
        <a:xfrm>
          <a:off x="5981909" y="55122536"/>
          <a:ext cx="3379805" cy="925286"/>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wrap="square"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400">
              <a:latin typeface="ＭＳ ゴシック" panose="020B0609070205080204" pitchFamily="49" charset="-128"/>
              <a:ea typeface="ＭＳ ゴシック" panose="020B0609070205080204" pitchFamily="49" charset="-128"/>
            </a:rPr>
            <a:t>B</a:t>
          </a:r>
          <a:r>
            <a:rPr lang="ja-JP" altLang="en-US" sz="1400">
              <a:latin typeface="ＭＳ ゴシック" panose="020B0609070205080204" pitchFamily="49" charset="-128"/>
              <a:ea typeface="ＭＳ ゴシック" panose="020B0609070205080204" pitchFamily="49" charset="-128"/>
            </a:rPr>
            <a:t>．７６．７百万円</a:t>
          </a:r>
          <a:endParaRPr lang="en-US" altLang="ja-JP" sz="1400">
            <a:latin typeface="ＭＳ ゴシック" panose="020B0609070205080204" pitchFamily="49" charset="-128"/>
            <a:ea typeface="ＭＳ ゴシック" panose="020B0609070205080204" pitchFamily="49" charset="-128"/>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ja-JP" sz="1400" kern="1200">
              <a:solidFill>
                <a:schemeClr val="dk1"/>
              </a:solidFill>
              <a:effectLst/>
              <a:latin typeface="+mn-lt"/>
              <a:ea typeface="+mn-ea"/>
              <a:cs typeface="+mn-cs"/>
            </a:rPr>
            <a:t>大学（全</a:t>
          </a:r>
          <a:r>
            <a:rPr kumimoji="1" lang="en-US" altLang="ja-JP" sz="1400" kern="1200">
              <a:solidFill>
                <a:schemeClr val="dk1"/>
              </a:solidFill>
              <a:effectLst/>
              <a:latin typeface="+mn-lt"/>
              <a:ea typeface="+mn-ea"/>
              <a:cs typeface="+mn-cs"/>
            </a:rPr>
            <a:t>15</a:t>
          </a:r>
          <a:r>
            <a:rPr kumimoji="1" lang="ja-JP" altLang="ja-JP" sz="1400" kern="1200">
              <a:solidFill>
                <a:schemeClr val="dk1"/>
              </a:solidFill>
              <a:effectLst/>
              <a:latin typeface="+mn-lt"/>
              <a:ea typeface="+mn-ea"/>
              <a:cs typeface="+mn-cs"/>
            </a:rPr>
            <a:t>大学）</a:t>
          </a:r>
          <a:endParaRPr lang="ja-JP" altLang="ja-JP" sz="1400">
            <a:effectLst/>
          </a:endParaRPr>
        </a:p>
      </xdr:txBody>
    </xdr:sp>
    <xdr:clientData/>
  </xdr:twoCellAnchor>
  <xdr:twoCellAnchor>
    <xdr:from>
      <xdr:col>29</xdr:col>
      <xdr:colOff>13607</xdr:colOff>
      <xdr:row>753</xdr:row>
      <xdr:rowOff>34054</xdr:rowOff>
    </xdr:from>
    <xdr:to>
      <xdr:col>46</xdr:col>
      <xdr:colOff>122463</xdr:colOff>
      <xdr:row>757</xdr:row>
      <xdr:rowOff>285751</xdr:rowOff>
    </xdr:to>
    <xdr:sp macro="" textlink="">
      <xdr:nvSpPr>
        <xdr:cNvPr id="15" name="大かっこ 14">
          <a:extLst>
            <a:ext uri="{FF2B5EF4-FFF2-40B4-BE49-F238E27FC236}">
              <a16:creationId xmlns:a16="http://schemas.microsoft.com/office/drawing/2014/main" id="{989C3D72-168C-4F57-A4A6-F9DFC345FB43}"/>
            </a:ext>
          </a:extLst>
        </xdr:cNvPr>
        <xdr:cNvSpPr/>
      </xdr:nvSpPr>
      <xdr:spPr>
        <a:xfrm>
          <a:off x="5932714" y="56109090"/>
          <a:ext cx="3578678" cy="1979804"/>
        </a:xfrm>
        <a:prstGeom prst="bracketPair">
          <a:avLst>
            <a:gd name="adj" fmla="val 23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0" i="0" u="none" strike="noStrike" kern="1200" baseline="0">
              <a:solidFill>
                <a:schemeClr val="tx1"/>
              </a:solidFill>
              <a:latin typeface="+mn-lt"/>
              <a:ea typeface="+mn-ea"/>
              <a:cs typeface="+mn-cs"/>
            </a:rPr>
            <a:t>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大学が持つスポーツ資源を人材輩出、経済活性化、地域貢献等に十分活用する手法の具体例が形成されるため、スポーツ参画人口の拡大のための人材育成や、大学におけるスポーツをする場の充実につながる。　</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149679</xdr:colOff>
      <xdr:row>741</xdr:row>
      <xdr:rowOff>68035</xdr:rowOff>
    </xdr:from>
    <xdr:to>
      <xdr:col>48</xdr:col>
      <xdr:colOff>158749</xdr:colOff>
      <xdr:row>744</xdr:row>
      <xdr:rowOff>211667</xdr:rowOff>
    </xdr:to>
    <xdr:sp macro="" textlink="">
      <xdr:nvSpPr>
        <xdr:cNvPr id="16" name="大かっこ 15">
          <a:extLst>
            <a:ext uri="{FF2B5EF4-FFF2-40B4-BE49-F238E27FC236}">
              <a16:creationId xmlns:a16="http://schemas.microsoft.com/office/drawing/2014/main" id="{DA658971-94FE-407E-9EC3-6337EECBCB7F}"/>
            </a:ext>
          </a:extLst>
        </xdr:cNvPr>
        <xdr:cNvSpPr/>
      </xdr:nvSpPr>
      <xdr:spPr>
        <a:xfrm>
          <a:off x="7550604" y="49036060"/>
          <a:ext cx="2209345" cy="1200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50">
              <a:latin typeface="ＭＳ ゴシック" panose="020B0609070205080204" pitchFamily="49" charset="-128"/>
              <a:ea typeface="ＭＳ ゴシック" panose="020B0609070205080204" pitchFamily="49" charset="-128"/>
            </a:rPr>
            <a:t>事務費</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諸謝金　　　　</a:t>
          </a:r>
          <a:r>
            <a:rPr kumimoji="1" lang="en-US" altLang="ja-JP" sz="1050">
              <a:latin typeface="ＭＳ ゴシック" panose="020B0609070205080204" pitchFamily="49" charset="-128"/>
              <a:ea typeface="ＭＳ ゴシック" panose="020B0609070205080204" pitchFamily="49" charset="-128"/>
            </a:rPr>
            <a:t>0.17</a:t>
          </a:r>
          <a:r>
            <a:rPr kumimoji="1" lang="ja-JP" altLang="en-US" sz="1050">
              <a:latin typeface="ＭＳ ゴシック" panose="020B0609070205080204" pitchFamily="49" charset="-128"/>
              <a:ea typeface="ＭＳ ゴシック" panose="020B0609070205080204" pitchFamily="49" charset="-128"/>
            </a:rPr>
            <a:t>百万円</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旅費　　　　　</a:t>
          </a:r>
          <a:r>
            <a:rPr kumimoji="1" lang="en-US" altLang="ja-JP" sz="1050">
              <a:latin typeface="ＭＳ ゴシック" panose="020B0609070205080204" pitchFamily="49" charset="-128"/>
              <a:ea typeface="ＭＳ ゴシック" panose="020B0609070205080204" pitchFamily="49" charset="-128"/>
            </a:rPr>
            <a:t>2</a:t>
          </a:r>
          <a:r>
            <a:rPr kumimoji="1" lang="ja-JP" altLang="en-US" sz="1050">
              <a:latin typeface="ＭＳ ゴシック" panose="020B0609070205080204" pitchFamily="49" charset="-128"/>
              <a:ea typeface="ＭＳ ゴシック" panose="020B0609070205080204" pitchFamily="49" charset="-128"/>
            </a:rPr>
            <a:t>百万円</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委員等旅費　　</a:t>
          </a:r>
          <a:r>
            <a:rPr kumimoji="1" lang="en-US" altLang="ja-JP" sz="1050">
              <a:latin typeface="ＭＳ ゴシック" panose="020B0609070205080204" pitchFamily="49" charset="-128"/>
              <a:ea typeface="ＭＳ ゴシック" panose="020B0609070205080204" pitchFamily="49" charset="-128"/>
            </a:rPr>
            <a:t>0.03</a:t>
          </a:r>
          <a:r>
            <a:rPr kumimoji="1" lang="ja-JP" altLang="en-US" sz="1050">
              <a:latin typeface="ＭＳ ゴシック" panose="020B0609070205080204" pitchFamily="49" charset="-128"/>
              <a:ea typeface="ＭＳ ゴシック" panose="020B0609070205080204" pitchFamily="49" charset="-128"/>
            </a:rPr>
            <a:t>百万円</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庁費　　　　　</a:t>
          </a:r>
          <a:r>
            <a:rPr kumimoji="1" lang="en-US" altLang="ja-JP" sz="1050">
              <a:latin typeface="ＭＳ ゴシック" panose="020B0609070205080204" pitchFamily="49" charset="-128"/>
              <a:ea typeface="ＭＳ ゴシック" panose="020B0609070205080204" pitchFamily="49" charset="-128"/>
            </a:rPr>
            <a:t>0.35</a:t>
          </a:r>
          <a:r>
            <a:rPr kumimoji="1" lang="ja-JP" altLang="en-US" sz="1050">
              <a:latin typeface="ＭＳ ゴシック" panose="020B0609070205080204" pitchFamily="49" charset="-128"/>
              <a:ea typeface="ＭＳ ゴシック" panose="020B0609070205080204" pitchFamily="49" charset="-128"/>
            </a:rPr>
            <a:t>百万円</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を含む</a:t>
          </a:r>
          <a:endParaRPr kumimoji="1"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68036</xdr:colOff>
      <xdr:row>756</xdr:row>
      <xdr:rowOff>312964</xdr:rowOff>
    </xdr:from>
    <xdr:to>
      <xdr:col>16</xdr:col>
      <xdr:colOff>68036</xdr:colOff>
      <xdr:row>759</xdr:row>
      <xdr:rowOff>54427</xdr:rowOff>
    </xdr:to>
    <xdr:cxnSp macro="">
      <xdr:nvCxnSpPr>
        <xdr:cNvPr id="18" name="直線コネクタ 17">
          <a:extLst>
            <a:ext uri="{FF2B5EF4-FFF2-40B4-BE49-F238E27FC236}">
              <a16:creationId xmlns:a16="http://schemas.microsoft.com/office/drawing/2014/main" id="{10FD27BC-429E-4438-958F-457F77191DA9}"/>
            </a:ext>
          </a:extLst>
        </xdr:cNvPr>
        <xdr:cNvCxnSpPr/>
      </xdr:nvCxnSpPr>
      <xdr:spPr>
        <a:xfrm>
          <a:off x="3333750" y="57449357"/>
          <a:ext cx="0" cy="174171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100352</xdr:colOff>
      <xdr:row>759</xdr:row>
      <xdr:rowOff>41159</xdr:rowOff>
    </xdr:from>
    <xdr:to>
      <xdr:col>21</xdr:col>
      <xdr:colOff>100352</xdr:colOff>
      <xdr:row>759</xdr:row>
      <xdr:rowOff>333611</xdr:rowOff>
    </xdr:to>
    <xdr:sp macro="" textlink="">
      <xdr:nvSpPr>
        <xdr:cNvPr id="19" name="テキスト ボックス 16">
          <a:extLst>
            <a:ext uri="{FF2B5EF4-FFF2-40B4-BE49-F238E27FC236}">
              <a16:creationId xmlns:a16="http://schemas.microsoft.com/office/drawing/2014/main" id="{77FB1A63-2FA0-4C85-8821-DFC747A704D2}"/>
            </a:ext>
          </a:extLst>
        </xdr:cNvPr>
        <xdr:cNvSpPr txBox="1"/>
      </xdr:nvSpPr>
      <xdr:spPr>
        <a:xfrm>
          <a:off x="2141423" y="59177802"/>
          <a:ext cx="2245179"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chemeClr val="tx1"/>
              </a:solidFill>
            </a:rPr>
            <a:t>再委託</a:t>
          </a: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7</xdr:col>
      <xdr:colOff>149679</xdr:colOff>
      <xdr:row>760</xdr:row>
      <xdr:rowOff>84363</xdr:rowOff>
    </xdr:from>
    <xdr:to>
      <xdr:col>27</xdr:col>
      <xdr:colOff>136071</xdr:colOff>
      <xdr:row>762</xdr:row>
      <xdr:rowOff>356505</xdr:rowOff>
    </xdr:to>
    <xdr:sp macro="" textlink="">
      <xdr:nvSpPr>
        <xdr:cNvPr id="20" name="テキスト ボックス 18">
          <a:extLst>
            <a:ext uri="{FF2B5EF4-FFF2-40B4-BE49-F238E27FC236}">
              <a16:creationId xmlns:a16="http://schemas.microsoft.com/office/drawing/2014/main" id="{BBF756A1-F9E4-4E4E-8549-22F462EB65E1}"/>
            </a:ext>
          </a:extLst>
        </xdr:cNvPr>
        <xdr:cNvSpPr txBox="1"/>
      </xdr:nvSpPr>
      <xdr:spPr>
        <a:xfrm>
          <a:off x="1578429" y="59588399"/>
          <a:ext cx="4068535" cy="952499"/>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wrap="square"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400">
              <a:latin typeface="ＭＳ ゴシック" panose="020B0609070205080204" pitchFamily="49" charset="-128"/>
              <a:ea typeface="ＭＳ ゴシック" panose="020B0609070205080204" pitchFamily="49" charset="-128"/>
            </a:rPr>
            <a:t>C</a:t>
          </a:r>
          <a:r>
            <a:rPr lang="ja-JP" altLang="en-US" sz="1400">
              <a:latin typeface="ＭＳ ゴシック" panose="020B0609070205080204" pitchFamily="49" charset="-128"/>
              <a:ea typeface="ＭＳ ゴシック" panose="020B0609070205080204" pitchFamily="49" charset="-128"/>
            </a:rPr>
            <a:t>．ﾃﾞﾛｲﾄﾄｰﾏﾂｺﾝｻﾙﾃｨﾝｸﾞ合同会社</a:t>
          </a:r>
          <a:endParaRPr lang="en-US" altLang="ja-JP" sz="1400">
            <a:latin typeface="ＭＳ ゴシック" panose="020B0609070205080204" pitchFamily="49" charset="-128"/>
            <a:ea typeface="ＭＳ ゴシック" panose="020B0609070205080204" pitchFamily="49" charset="-128"/>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dk1"/>
              </a:solidFill>
              <a:effectLst/>
              <a:latin typeface="+mn-lt"/>
              <a:ea typeface="+mn-ea"/>
              <a:cs typeface="+mn-cs"/>
            </a:rPr>
            <a:t>１５</a:t>
          </a:r>
          <a:r>
            <a:rPr kumimoji="1" lang="ja-JP" altLang="ja-JP" sz="1400" kern="1200">
              <a:solidFill>
                <a:schemeClr val="dk1"/>
              </a:solidFill>
              <a:effectLst/>
              <a:latin typeface="+mn-lt"/>
              <a:ea typeface="+mn-ea"/>
              <a:cs typeface="+mn-cs"/>
            </a:rPr>
            <a:t>．</a:t>
          </a:r>
          <a:r>
            <a:rPr kumimoji="1" lang="ja-JP" altLang="en-US" sz="1400" kern="1200">
              <a:solidFill>
                <a:schemeClr val="dk1"/>
              </a:solidFill>
              <a:effectLst/>
              <a:latin typeface="+mn-lt"/>
              <a:ea typeface="+mn-ea"/>
              <a:cs typeface="+mn-cs"/>
            </a:rPr>
            <a:t>４</a:t>
          </a:r>
          <a:r>
            <a:rPr kumimoji="1" lang="ja-JP" altLang="ja-JP" sz="1400" kern="1200">
              <a:solidFill>
                <a:schemeClr val="dk1"/>
              </a:solidFill>
              <a:effectLst/>
              <a:latin typeface="+mn-lt"/>
              <a:ea typeface="+mn-ea"/>
              <a:cs typeface="+mn-cs"/>
            </a:rPr>
            <a:t>百万</a:t>
          </a:r>
          <a:r>
            <a:rPr kumimoji="1" lang="ja-JP" altLang="en-US" sz="1400" kern="1200">
              <a:solidFill>
                <a:schemeClr val="dk1"/>
              </a:solidFill>
              <a:effectLst/>
              <a:latin typeface="+mn-lt"/>
              <a:ea typeface="+mn-ea"/>
              <a:cs typeface="+mn-cs"/>
            </a:rPr>
            <a:t>円</a:t>
          </a:r>
          <a:endParaRPr kumimoji="1" lang="en-US" altLang="ja-JP" sz="1400" kern="1200">
            <a:solidFill>
              <a:schemeClr val="dk1"/>
            </a:solidFill>
            <a:effectLst/>
            <a:latin typeface="+mn-lt"/>
            <a:ea typeface="+mn-ea"/>
            <a:cs typeface="+mn-cs"/>
          </a:endParaRPr>
        </a:p>
      </xdr:txBody>
    </xdr:sp>
    <xdr:clientData/>
  </xdr:twoCellAnchor>
  <xdr:twoCellAnchor>
    <xdr:from>
      <xdr:col>7</xdr:col>
      <xdr:colOff>176893</xdr:colOff>
      <xdr:row>763</xdr:row>
      <xdr:rowOff>63988</xdr:rowOff>
    </xdr:from>
    <xdr:to>
      <xdr:col>27</xdr:col>
      <xdr:colOff>95250</xdr:colOff>
      <xdr:row>764</xdr:row>
      <xdr:rowOff>285749</xdr:rowOff>
    </xdr:to>
    <xdr:sp macro="" textlink="">
      <xdr:nvSpPr>
        <xdr:cNvPr id="21" name="大かっこ 20">
          <a:extLst>
            <a:ext uri="{FF2B5EF4-FFF2-40B4-BE49-F238E27FC236}">
              <a16:creationId xmlns:a16="http://schemas.microsoft.com/office/drawing/2014/main" id="{6F42FC0D-9B41-42C9-A5F4-86EDBC74F7C5}"/>
            </a:ext>
          </a:extLst>
        </xdr:cNvPr>
        <xdr:cNvSpPr/>
      </xdr:nvSpPr>
      <xdr:spPr>
        <a:xfrm>
          <a:off x="1605643" y="60629381"/>
          <a:ext cx="4000500" cy="534725"/>
        </a:xfrm>
        <a:prstGeom prst="bracketPair">
          <a:avLst>
            <a:gd name="adj" fmla="val 233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0" i="0" u="none" strike="noStrike" kern="1200" baseline="0">
              <a:solidFill>
                <a:schemeClr val="tx1"/>
              </a:solidFill>
              <a:latin typeface="+mn-lt"/>
              <a:ea typeface="+mn-ea"/>
              <a:cs typeface="+mn-cs"/>
            </a:rPr>
            <a:t>類似する協議会運営の経験及び事業計画策定や各種調査への深い知見の活用</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138793</xdr:colOff>
      <xdr:row>757</xdr:row>
      <xdr:rowOff>234047</xdr:rowOff>
    </xdr:from>
    <xdr:to>
      <xdr:col>37</xdr:col>
      <xdr:colOff>138793</xdr:colOff>
      <xdr:row>759</xdr:row>
      <xdr:rowOff>43547</xdr:rowOff>
    </xdr:to>
    <xdr:cxnSp macro="">
      <xdr:nvCxnSpPr>
        <xdr:cNvPr id="22" name="直線コネクタ 21">
          <a:extLst>
            <a:ext uri="{FF2B5EF4-FFF2-40B4-BE49-F238E27FC236}">
              <a16:creationId xmlns:a16="http://schemas.microsoft.com/office/drawing/2014/main" id="{C42B1447-80CD-4A18-9CCE-03B62BBE8C6C}"/>
            </a:ext>
          </a:extLst>
        </xdr:cNvPr>
        <xdr:cNvCxnSpPr/>
      </xdr:nvCxnSpPr>
      <xdr:spPr>
        <a:xfrm>
          <a:off x="7690757" y="58037190"/>
          <a:ext cx="0" cy="1143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171109</xdr:colOff>
      <xdr:row>759</xdr:row>
      <xdr:rowOff>30279</xdr:rowOff>
    </xdr:from>
    <xdr:to>
      <xdr:col>42</xdr:col>
      <xdr:colOff>171109</xdr:colOff>
      <xdr:row>759</xdr:row>
      <xdr:rowOff>322731</xdr:rowOff>
    </xdr:to>
    <xdr:sp macro="" textlink="">
      <xdr:nvSpPr>
        <xdr:cNvPr id="23" name="テキスト ボックス 16">
          <a:extLst>
            <a:ext uri="{FF2B5EF4-FFF2-40B4-BE49-F238E27FC236}">
              <a16:creationId xmlns:a16="http://schemas.microsoft.com/office/drawing/2014/main" id="{32075413-397C-482E-AFE9-BD909661A4BF}"/>
            </a:ext>
          </a:extLst>
        </xdr:cNvPr>
        <xdr:cNvSpPr txBox="1"/>
      </xdr:nvSpPr>
      <xdr:spPr>
        <a:xfrm>
          <a:off x="6498430" y="59166922"/>
          <a:ext cx="2245179"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chemeClr val="tx1"/>
              </a:solidFill>
            </a:rPr>
            <a:t>再委託</a:t>
          </a: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29</xdr:col>
      <xdr:colOff>16329</xdr:colOff>
      <xdr:row>760</xdr:row>
      <xdr:rowOff>73483</xdr:rowOff>
    </xdr:from>
    <xdr:to>
      <xdr:col>49</xdr:col>
      <xdr:colOff>2721</xdr:colOff>
      <xdr:row>762</xdr:row>
      <xdr:rowOff>345625</xdr:rowOff>
    </xdr:to>
    <xdr:sp macro="" textlink="">
      <xdr:nvSpPr>
        <xdr:cNvPr id="24" name="テキスト ボックス 18">
          <a:extLst>
            <a:ext uri="{FF2B5EF4-FFF2-40B4-BE49-F238E27FC236}">
              <a16:creationId xmlns:a16="http://schemas.microsoft.com/office/drawing/2014/main" id="{D42BE7F4-7CFA-4CE4-AD98-2062571EA786}"/>
            </a:ext>
          </a:extLst>
        </xdr:cNvPr>
        <xdr:cNvSpPr txBox="1"/>
      </xdr:nvSpPr>
      <xdr:spPr>
        <a:xfrm>
          <a:off x="5935436" y="59577519"/>
          <a:ext cx="4068535" cy="952499"/>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wrap="square"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400">
              <a:latin typeface="ＭＳ ゴシック" panose="020B0609070205080204" pitchFamily="49" charset="-128"/>
              <a:ea typeface="ＭＳ ゴシック" panose="020B0609070205080204" pitchFamily="49" charset="-128"/>
            </a:rPr>
            <a:t>D</a:t>
          </a:r>
          <a:r>
            <a:rPr lang="ja-JP" altLang="en-US" sz="1400">
              <a:latin typeface="ＭＳ ゴシック" panose="020B0609070205080204" pitchFamily="49" charset="-128"/>
              <a:ea typeface="ＭＳ ゴシック" panose="020B0609070205080204" pitchFamily="49" charset="-128"/>
            </a:rPr>
            <a:t>．公益財団法人西宮スポーツセンター</a:t>
          </a:r>
          <a:endParaRPr lang="en-US" altLang="ja-JP" sz="1400">
            <a:latin typeface="ＭＳ ゴシック" panose="020B0609070205080204" pitchFamily="49" charset="-128"/>
            <a:ea typeface="ＭＳ ゴシック" panose="020B0609070205080204" pitchFamily="49" charset="-128"/>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dk1"/>
              </a:solidFill>
              <a:effectLst/>
              <a:latin typeface="+mn-lt"/>
              <a:ea typeface="+mn-ea"/>
              <a:cs typeface="+mn-cs"/>
            </a:rPr>
            <a:t>１</a:t>
          </a:r>
          <a:r>
            <a:rPr kumimoji="1" lang="ja-JP" altLang="ja-JP" sz="1400" kern="1200">
              <a:solidFill>
                <a:schemeClr val="dk1"/>
              </a:solidFill>
              <a:effectLst/>
              <a:latin typeface="+mn-lt"/>
              <a:ea typeface="+mn-ea"/>
              <a:cs typeface="+mn-cs"/>
            </a:rPr>
            <a:t>．</a:t>
          </a:r>
          <a:r>
            <a:rPr kumimoji="1" lang="ja-JP" altLang="en-US" sz="1400" kern="1200">
              <a:solidFill>
                <a:schemeClr val="dk1"/>
              </a:solidFill>
              <a:effectLst/>
              <a:latin typeface="+mn-lt"/>
              <a:ea typeface="+mn-ea"/>
              <a:cs typeface="+mn-cs"/>
            </a:rPr>
            <a:t>１</a:t>
          </a:r>
          <a:r>
            <a:rPr kumimoji="1" lang="ja-JP" altLang="ja-JP" sz="1400" kern="1200">
              <a:solidFill>
                <a:schemeClr val="dk1"/>
              </a:solidFill>
              <a:effectLst/>
              <a:latin typeface="+mn-lt"/>
              <a:ea typeface="+mn-ea"/>
              <a:cs typeface="+mn-cs"/>
            </a:rPr>
            <a:t>百万</a:t>
          </a:r>
          <a:r>
            <a:rPr kumimoji="1" lang="ja-JP" altLang="en-US" sz="1400" kern="1200">
              <a:solidFill>
                <a:schemeClr val="dk1"/>
              </a:solidFill>
              <a:effectLst/>
              <a:latin typeface="+mn-lt"/>
              <a:ea typeface="+mn-ea"/>
              <a:cs typeface="+mn-cs"/>
            </a:rPr>
            <a:t>円</a:t>
          </a:r>
          <a:endParaRPr kumimoji="1" lang="en-US" altLang="ja-JP" sz="1400" kern="1200">
            <a:solidFill>
              <a:schemeClr val="dk1"/>
            </a:solidFill>
            <a:effectLst/>
            <a:latin typeface="+mn-lt"/>
            <a:ea typeface="+mn-ea"/>
            <a:cs typeface="+mn-cs"/>
          </a:endParaRPr>
        </a:p>
      </xdr:txBody>
    </xdr:sp>
    <xdr:clientData/>
  </xdr:twoCellAnchor>
  <xdr:twoCellAnchor>
    <xdr:from>
      <xdr:col>29</xdr:col>
      <xdr:colOff>43543</xdr:colOff>
      <xdr:row>763</xdr:row>
      <xdr:rowOff>53108</xdr:rowOff>
    </xdr:from>
    <xdr:to>
      <xdr:col>48</xdr:col>
      <xdr:colOff>166007</xdr:colOff>
      <xdr:row>766</xdr:row>
      <xdr:rowOff>54428</xdr:rowOff>
    </xdr:to>
    <xdr:sp macro="" textlink="">
      <xdr:nvSpPr>
        <xdr:cNvPr id="25" name="大かっこ 24">
          <a:extLst>
            <a:ext uri="{FF2B5EF4-FFF2-40B4-BE49-F238E27FC236}">
              <a16:creationId xmlns:a16="http://schemas.microsoft.com/office/drawing/2014/main" id="{BE647256-AC50-45C7-96A5-1A8A2E74A6D9}"/>
            </a:ext>
          </a:extLst>
        </xdr:cNvPr>
        <xdr:cNvSpPr/>
      </xdr:nvSpPr>
      <xdr:spPr>
        <a:xfrm>
          <a:off x="5962650" y="60618501"/>
          <a:ext cx="4000500" cy="940213"/>
        </a:xfrm>
        <a:prstGeom prst="bracketPair">
          <a:avLst>
            <a:gd name="adj" fmla="val 233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0" i="0" u="none" strike="noStrike" kern="1200" baseline="0">
              <a:solidFill>
                <a:schemeClr val="tx1"/>
              </a:solidFill>
              <a:latin typeface="+mn-lt"/>
              <a:ea typeface="+mn-ea"/>
              <a:cs typeface="+mn-cs"/>
            </a:rPr>
            <a:t>長年地域スポーツの中心とであり実績およびノウハウを有している。大学が作成した指導プログラムをミックスして事業実施することにより、相乗効果が期待でき、また多種目体験等事業の成果を活かした継続的なアフターフォローを行うことができるため。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H1131"/>
  <sheetViews>
    <sheetView tabSelected="1" view="pageBreakPreview" topLeftCell="A1098" zoomScale="70" zoomScaleNormal="75" zoomScaleSheetLayoutView="70" zoomScalePageLayoutView="85" workbookViewId="0">
      <selection activeCell="BI742" sqref="BI7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304</v>
      </c>
      <c r="AT2" s="944"/>
      <c r="AU2" s="944"/>
      <c r="AV2" s="52" t="str">
        <f>IF(AW2="", "", "-")</f>
        <v/>
      </c>
      <c r="AW2" s="915"/>
      <c r="AX2" s="915"/>
    </row>
    <row r="3" spans="1:50" ht="21" customHeight="1" thickBot="1" x14ac:dyDescent="0.2">
      <c r="A3" s="871" t="s">
        <v>537</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570</v>
      </c>
      <c r="AK3" s="873"/>
      <c r="AL3" s="873"/>
      <c r="AM3" s="873"/>
      <c r="AN3" s="873"/>
      <c r="AO3" s="873"/>
      <c r="AP3" s="873"/>
      <c r="AQ3" s="873"/>
      <c r="AR3" s="873"/>
      <c r="AS3" s="873"/>
      <c r="AT3" s="873"/>
      <c r="AU3" s="873"/>
      <c r="AV3" s="873"/>
      <c r="AW3" s="873"/>
      <c r="AX3" s="24" t="s">
        <v>65</v>
      </c>
    </row>
    <row r="4" spans="1:50" ht="24.75" customHeight="1" x14ac:dyDescent="0.15">
      <c r="A4" s="704" t="s">
        <v>25</v>
      </c>
      <c r="B4" s="705"/>
      <c r="C4" s="705"/>
      <c r="D4" s="705"/>
      <c r="E4" s="705"/>
      <c r="F4" s="705"/>
      <c r="G4" s="682" t="s">
        <v>618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619</v>
      </c>
      <c r="AF4" s="688"/>
      <c r="AG4" s="688"/>
      <c r="AH4" s="688"/>
      <c r="AI4" s="688"/>
      <c r="AJ4" s="688"/>
      <c r="AK4" s="688"/>
      <c r="AL4" s="688"/>
      <c r="AM4" s="688"/>
      <c r="AN4" s="688"/>
      <c r="AO4" s="688"/>
      <c r="AP4" s="689"/>
      <c r="AQ4" s="690" t="s">
        <v>2</v>
      </c>
      <c r="AR4" s="685"/>
      <c r="AS4" s="685"/>
      <c r="AT4" s="685"/>
      <c r="AU4" s="685"/>
      <c r="AV4" s="685"/>
      <c r="AW4" s="685"/>
      <c r="AX4" s="691"/>
    </row>
    <row r="5" spans="1:50" ht="64.5" customHeight="1" x14ac:dyDescent="0.15">
      <c r="A5" s="692" t="s">
        <v>67</v>
      </c>
      <c r="B5" s="693"/>
      <c r="C5" s="693"/>
      <c r="D5" s="693"/>
      <c r="E5" s="693"/>
      <c r="F5" s="694"/>
      <c r="G5" s="843" t="s">
        <v>572</v>
      </c>
      <c r="H5" s="844"/>
      <c r="I5" s="844"/>
      <c r="J5" s="844"/>
      <c r="K5" s="844"/>
      <c r="L5" s="844"/>
      <c r="M5" s="845" t="s">
        <v>66</v>
      </c>
      <c r="N5" s="846"/>
      <c r="O5" s="846"/>
      <c r="P5" s="846"/>
      <c r="Q5" s="846"/>
      <c r="R5" s="847"/>
      <c r="S5" s="848" t="s">
        <v>573</v>
      </c>
      <c r="T5" s="844"/>
      <c r="U5" s="844"/>
      <c r="V5" s="844"/>
      <c r="W5" s="844"/>
      <c r="X5" s="849"/>
      <c r="Y5" s="698" t="s">
        <v>3</v>
      </c>
      <c r="Z5" s="543"/>
      <c r="AA5" s="543"/>
      <c r="AB5" s="543"/>
      <c r="AC5" s="543"/>
      <c r="AD5" s="544"/>
      <c r="AE5" s="699" t="s">
        <v>620</v>
      </c>
      <c r="AF5" s="699"/>
      <c r="AG5" s="699"/>
      <c r="AH5" s="699"/>
      <c r="AI5" s="699"/>
      <c r="AJ5" s="699"/>
      <c r="AK5" s="699"/>
      <c r="AL5" s="699"/>
      <c r="AM5" s="699"/>
      <c r="AN5" s="699"/>
      <c r="AO5" s="699"/>
      <c r="AP5" s="700"/>
      <c r="AQ5" s="701" t="s">
        <v>621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6" t="s">
        <v>509</v>
      </c>
      <c r="Z7" s="443"/>
      <c r="AA7" s="443"/>
      <c r="AB7" s="443"/>
      <c r="AC7" s="443"/>
      <c r="AD7" s="927"/>
      <c r="AE7" s="916" t="s">
        <v>680</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v>
      </c>
      <c r="H8" s="720"/>
      <c r="I8" s="720"/>
      <c r="J8" s="720"/>
      <c r="K8" s="720"/>
      <c r="L8" s="720"/>
      <c r="M8" s="720"/>
      <c r="N8" s="720"/>
      <c r="O8" s="720"/>
      <c r="P8" s="720"/>
      <c r="Q8" s="720"/>
      <c r="R8" s="720"/>
      <c r="S8" s="720"/>
      <c r="T8" s="720"/>
      <c r="U8" s="720"/>
      <c r="V8" s="720"/>
      <c r="W8" s="720"/>
      <c r="X8" s="946"/>
      <c r="Y8" s="850" t="s">
        <v>379</v>
      </c>
      <c r="Z8" s="851"/>
      <c r="AA8" s="851"/>
      <c r="AB8" s="851"/>
      <c r="AC8" s="851"/>
      <c r="AD8" s="852"/>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3" t="s">
        <v>23</v>
      </c>
      <c r="B9" s="854"/>
      <c r="C9" s="854"/>
      <c r="D9" s="854"/>
      <c r="E9" s="854"/>
      <c r="F9" s="854"/>
      <c r="G9" s="855" t="s">
        <v>633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0" t="s">
        <v>30</v>
      </c>
      <c r="B10" s="661"/>
      <c r="C10" s="661"/>
      <c r="D10" s="661"/>
      <c r="E10" s="661"/>
      <c r="F10" s="661"/>
      <c r="G10" s="754" t="s">
        <v>634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7" t="s">
        <v>24</v>
      </c>
      <c r="B12" s="948"/>
      <c r="C12" s="948"/>
      <c r="D12" s="948"/>
      <c r="E12" s="948"/>
      <c r="F12" s="949"/>
      <c r="G12" s="760"/>
      <c r="H12" s="761"/>
      <c r="I12" s="761"/>
      <c r="J12" s="761"/>
      <c r="K12" s="761"/>
      <c r="L12" s="761"/>
      <c r="M12" s="761"/>
      <c r="N12" s="761"/>
      <c r="O12" s="761"/>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564</v>
      </c>
      <c r="Q13" s="658"/>
      <c r="R13" s="658"/>
      <c r="S13" s="658"/>
      <c r="T13" s="658"/>
      <c r="U13" s="658"/>
      <c r="V13" s="659"/>
      <c r="W13" s="657">
        <v>100</v>
      </c>
      <c r="X13" s="658"/>
      <c r="Y13" s="658"/>
      <c r="Z13" s="658"/>
      <c r="AA13" s="658"/>
      <c r="AB13" s="658"/>
      <c r="AC13" s="659"/>
      <c r="AD13" s="657">
        <v>155.19999999999999</v>
      </c>
      <c r="AE13" s="658"/>
      <c r="AF13" s="658"/>
      <c r="AG13" s="658"/>
      <c r="AH13" s="658"/>
      <c r="AI13" s="658"/>
      <c r="AJ13" s="659"/>
      <c r="AK13" s="657">
        <v>161.79999999999998</v>
      </c>
      <c r="AL13" s="658"/>
      <c r="AM13" s="658"/>
      <c r="AN13" s="658"/>
      <c r="AO13" s="658"/>
      <c r="AP13" s="658"/>
      <c r="AQ13" s="659"/>
      <c r="AR13" s="923">
        <v>1050.5999999999999</v>
      </c>
      <c r="AS13" s="924"/>
      <c r="AT13" s="924"/>
      <c r="AU13" s="924"/>
      <c r="AV13" s="924"/>
      <c r="AW13" s="924"/>
      <c r="AX13" s="925"/>
    </row>
    <row r="14" spans="1:50" ht="21" customHeight="1" x14ac:dyDescent="0.15">
      <c r="A14" s="614"/>
      <c r="B14" s="615"/>
      <c r="C14" s="615"/>
      <c r="D14" s="615"/>
      <c r="E14" s="615"/>
      <c r="F14" s="616"/>
      <c r="G14" s="725"/>
      <c r="H14" s="726"/>
      <c r="I14" s="711" t="s">
        <v>8</v>
      </c>
      <c r="J14" s="762"/>
      <c r="K14" s="762"/>
      <c r="L14" s="762"/>
      <c r="M14" s="762"/>
      <c r="N14" s="762"/>
      <c r="O14" s="763"/>
      <c r="P14" s="657" t="s">
        <v>575</v>
      </c>
      <c r="Q14" s="658"/>
      <c r="R14" s="658"/>
      <c r="S14" s="658"/>
      <c r="T14" s="658"/>
      <c r="U14" s="658"/>
      <c r="V14" s="659"/>
      <c r="W14" s="657" t="s">
        <v>575</v>
      </c>
      <c r="X14" s="658"/>
      <c r="Y14" s="658"/>
      <c r="Z14" s="658"/>
      <c r="AA14" s="658"/>
      <c r="AB14" s="658"/>
      <c r="AC14" s="659"/>
      <c r="AD14" s="657" t="s">
        <v>564</v>
      </c>
      <c r="AE14" s="658"/>
      <c r="AF14" s="658"/>
      <c r="AG14" s="658"/>
      <c r="AH14" s="658"/>
      <c r="AI14" s="658"/>
      <c r="AJ14" s="659"/>
      <c r="AK14" s="657" t="s">
        <v>624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577</v>
      </c>
      <c r="AE15" s="658"/>
      <c r="AF15" s="658"/>
      <c r="AG15" s="658"/>
      <c r="AH15" s="658"/>
      <c r="AI15" s="658"/>
      <c r="AJ15" s="659"/>
      <c r="AK15" s="657" t="s">
        <v>625</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576</v>
      </c>
      <c r="X16" s="658"/>
      <c r="Y16" s="658"/>
      <c r="Z16" s="658"/>
      <c r="AA16" s="658"/>
      <c r="AB16" s="658"/>
      <c r="AC16" s="659"/>
      <c r="AD16" s="657" t="s">
        <v>624</v>
      </c>
      <c r="AE16" s="658"/>
      <c r="AF16" s="658"/>
      <c r="AG16" s="658"/>
      <c r="AH16" s="658"/>
      <c r="AI16" s="658"/>
      <c r="AJ16" s="659"/>
      <c r="AK16" s="657" t="s">
        <v>624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578</v>
      </c>
      <c r="X17" s="658"/>
      <c r="Y17" s="658"/>
      <c r="Z17" s="658"/>
      <c r="AA17" s="658"/>
      <c r="AB17" s="658"/>
      <c r="AC17" s="659"/>
      <c r="AD17" s="657" t="s">
        <v>624</v>
      </c>
      <c r="AE17" s="658"/>
      <c r="AF17" s="658"/>
      <c r="AG17" s="658"/>
      <c r="AH17" s="658"/>
      <c r="AI17" s="658"/>
      <c r="AJ17" s="659"/>
      <c r="AK17" s="657" t="s">
        <v>624</v>
      </c>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27"/>
      <c r="H18" s="728"/>
      <c r="I18" s="716" t="s">
        <v>20</v>
      </c>
      <c r="J18" s="717"/>
      <c r="K18" s="717"/>
      <c r="L18" s="717"/>
      <c r="M18" s="717"/>
      <c r="N18" s="717"/>
      <c r="O18" s="718"/>
      <c r="P18" s="882">
        <f>SUM(P13:V17)</f>
        <v>0</v>
      </c>
      <c r="Q18" s="883"/>
      <c r="R18" s="883"/>
      <c r="S18" s="883"/>
      <c r="T18" s="883"/>
      <c r="U18" s="883"/>
      <c r="V18" s="884"/>
      <c r="W18" s="882">
        <f>SUM(W13:AC17)</f>
        <v>100</v>
      </c>
      <c r="X18" s="883"/>
      <c r="Y18" s="883"/>
      <c r="Z18" s="883"/>
      <c r="AA18" s="883"/>
      <c r="AB18" s="883"/>
      <c r="AC18" s="884"/>
      <c r="AD18" s="882">
        <f>SUM(AD13:AJ17)</f>
        <v>155.19999999999999</v>
      </c>
      <c r="AE18" s="883"/>
      <c r="AF18" s="883"/>
      <c r="AG18" s="883"/>
      <c r="AH18" s="883"/>
      <c r="AI18" s="883"/>
      <c r="AJ18" s="884"/>
      <c r="AK18" s="882">
        <f>SUM(AK13:AQ17)</f>
        <v>161.79999999999998</v>
      </c>
      <c r="AL18" s="883"/>
      <c r="AM18" s="883"/>
      <c r="AN18" s="883"/>
      <c r="AO18" s="883"/>
      <c r="AP18" s="883"/>
      <c r="AQ18" s="884"/>
      <c r="AR18" s="882">
        <f>SUM(AR13:AX17)</f>
        <v>1050.5999999999999</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7">
        <v>0</v>
      </c>
      <c r="Q19" s="658"/>
      <c r="R19" s="658"/>
      <c r="S19" s="658"/>
      <c r="T19" s="658"/>
      <c r="U19" s="658"/>
      <c r="V19" s="659"/>
      <c r="W19" s="657">
        <v>91.4</v>
      </c>
      <c r="X19" s="658"/>
      <c r="Y19" s="658"/>
      <c r="Z19" s="658"/>
      <c r="AA19" s="658"/>
      <c r="AB19" s="658"/>
      <c r="AC19" s="659"/>
      <c r="AD19" s="657">
        <v>138.23500000000001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0" t="s">
        <v>10</v>
      </c>
      <c r="H20" s="881"/>
      <c r="I20" s="881"/>
      <c r="J20" s="881"/>
      <c r="K20" s="881"/>
      <c r="L20" s="881"/>
      <c r="M20" s="881"/>
      <c r="N20" s="881"/>
      <c r="O20" s="881"/>
      <c r="P20" s="318" t="str">
        <f>IF(P18=0, "-", SUM(P19)/P18)</f>
        <v>-</v>
      </c>
      <c r="Q20" s="318"/>
      <c r="R20" s="318"/>
      <c r="S20" s="318"/>
      <c r="T20" s="318"/>
      <c r="U20" s="318"/>
      <c r="V20" s="318"/>
      <c r="W20" s="318">
        <f>IF(W18=0, "-", SUM(W19)/W18)</f>
        <v>0.91400000000000003</v>
      </c>
      <c r="X20" s="318"/>
      <c r="Y20" s="318"/>
      <c r="Z20" s="318"/>
      <c r="AA20" s="318"/>
      <c r="AB20" s="318"/>
      <c r="AC20" s="318"/>
      <c r="AD20" s="318">
        <f>IF(AD18=0, "-", SUM(AD19)/AD18)</f>
        <v>0.89068943298969083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476</v>
      </c>
      <c r="H21" s="317"/>
      <c r="I21" s="317"/>
      <c r="J21" s="317"/>
      <c r="K21" s="317"/>
      <c r="L21" s="317"/>
      <c r="M21" s="317"/>
      <c r="N21" s="317"/>
      <c r="O21" s="317"/>
      <c r="P21" s="318" t="str">
        <f>IF(P19=0, "-", SUM(P19)/SUM(P13,P14))</f>
        <v>-</v>
      </c>
      <c r="Q21" s="318"/>
      <c r="R21" s="318"/>
      <c r="S21" s="318"/>
      <c r="T21" s="318"/>
      <c r="U21" s="318"/>
      <c r="V21" s="318"/>
      <c r="W21" s="318">
        <f>IF(W19=0, "-", SUM(W19)/SUM(W13,W14))</f>
        <v>0.91400000000000003</v>
      </c>
      <c r="X21" s="318"/>
      <c r="Y21" s="318"/>
      <c r="Z21" s="318"/>
      <c r="AA21" s="318"/>
      <c r="AB21" s="318"/>
      <c r="AC21" s="318"/>
      <c r="AD21" s="318">
        <f>IF(AD19=0, "-", SUM(AD19)/SUM(AD13,AD14))</f>
        <v>0.89068943298969083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553</v>
      </c>
      <c r="B22" s="969"/>
      <c r="C22" s="969"/>
      <c r="D22" s="969"/>
      <c r="E22" s="969"/>
      <c r="F22" s="970"/>
      <c r="G22" s="955" t="s">
        <v>455</v>
      </c>
      <c r="H22" s="222"/>
      <c r="I22" s="222"/>
      <c r="J22" s="222"/>
      <c r="K22" s="222"/>
      <c r="L22" s="222"/>
      <c r="M22" s="222"/>
      <c r="N22" s="222"/>
      <c r="O22" s="223"/>
      <c r="P22" s="940" t="s">
        <v>514</v>
      </c>
      <c r="Q22" s="222"/>
      <c r="R22" s="222"/>
      <c r="S22" s="222"/>
      <c r="T22" s="222"/>
      <c r="U22" s="222"/>
      <c r="V22" s="223"/>
      <c r="W22" s="940" t="s">
        <v>510</v>
      </c>
      <c r="X22" s="222"/>
      <c r="Y22" s="222"/>
      <c r="Z22" s="222"/>
      <c r="AA22" s="222"/>
      <c r="AB22" s="222"/>
      <c r="AC22" s="223"/>
      <c r="AD22" s="940" t="s">
        <v>454</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579</v>
      </c>
      <c r="H23" s="957"/>
      <c r="I23" s="957"/>
      <c r="J23" s="957"/>
      <c r="K23" s="957"/>
      <c r="L23" s="957"/>
      <c r="M23" s="957"/>
      <c r="N23" s="957"/>
      <c r="O23" s="958"/>
      <c r="P23" s="923">
        <v>111.19</v>
      </c>
      <c r="Q23" s="924"/>
      <c r="R23" s="924"/>
      <c r="S23" s="924"/>
      <c r="T23" s="924"/>
      <c r="U23" s="924"/>
      <c r="V23" s="941"/>
      <c r="W23" s="923">
        <v>1000</v>
      </c>
      <c r="X23" s="924"/>
      <c r="Y23" s="924"/>
      <c r="Z23" s="924"/>
      <c r="AA23" s="924"/>
      <c r="AB23" s="924"/>
      <c r="AC23" s="941"/>
      <c r="AD23" s="978" t="s">
        <v>626</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580</v>
      </c>
      <c r="H24" s="960"/>
      <c r="I24" s="960"/>
      <c r="J24" s="960"/>
      <c r="K24" s="960"/>
      <c r="L24" s="960"/>
      <c r="M24" s="960"/>
      <c r="N24" s="960"/>
      <c r="O24" s="961"/>
      <c r="P24" s="657">
        <v>50.56</v>
      </c>
      <c r="Q24" s="658"/>
      <c r="R24" s="658"/>
      <c r="S24" s="658"/>
      <c r="T24" s="658"/>
      <c r="U24" s="658"/>
      <c r="V24" s="659"/>
      <c r="W24" s="657">
        <v>50.6</v>
      </c>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581</v>
      </c>
      <c r="H25" s="960"/>
      <c r="I25" s="960"/>
      <c r="J25" s="960"/>
      <c r="K25" s="960"/>
      <c r="L25" s="960"/>
      <c r="M25" s="960"/>
      <c r="N25" s="960"/>
      <c r="O25" s="961"/>
      <c r="P25" s="657"/>
      <c r="Q25" s="658"/>
      <c r="R25" s="658"/>
      <c r="S25" s="658"/>
      <c r="T25" s="658"/>
      <c r="U25" s="658"/>
      <c r="V25" s="659"/>
      <c r="W25" s="657"/>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582</v>
      </c>
      <c r="H26" s="960"/>
      <c r="I26" s="960"/>
      <c r="J26" s="960"/>
      <c r="K26" s="960"/>
      <c r="L26" s="960"/>
      <c r="M26" s="960"/>
      <c r="N26" s="960"/>
      <c r="O26" s="961"/>
      <c r="P26" s="657"/>
      <c r="Q26" s="658"/>
      <c r="R26" s="658"/>
      <c r="S26" s="658"/>
      <c r="T26" s="658"/>
      <c r="U26" s="658"/>
      <c r="V26" s="659"/>
      <c r="W26" s="657"/>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583</v>
      </c>
      <c r="H27" s="960"/>
      <c r="I27" s="960"/>
      <c r="J27" s="960"/>
      <c r="K27" s="960"/>
      <c r="L27" s="960"/>
      <c r="M27" s="960"/>
      <c r="N27" s="960"/>
      <c r="O27" s="961"/>
      <c r="P27" s="657"/>
      <c r="Q27" s="658"/>
      <c r="R27" s="658"/>
      <c r="S27" s="658"/>
      <c r="T27" s="658"/>
      <c r="U27" s="658"/>
      <c r="V27" s="659"/>
      <c r="W27" s="657"/>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459</v>
      </c>
      <c r="H28" s="963"/>
      <c r="I28" s="963"/>
      <c r="J28" s="963"/>
      <c r="K28" s="963"/>
      <c r="L28" s="963"/>
      <c r="M28" s="963"/>
      <c r="N28" s="963"/>
      <c r="O28" s="964"/>
      <c r="P28" s="882">
        <f>P29-SUM(P23:P27)</f>
        <v>4.9999999999982947E-2</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54" customHeight="1" thickBot="1" x14ac:dyDescent="0.2">
      <c r="A29" s="974"/>
      <c r="B29" s="975"/>
      <c r="C29" s="975"/>
      <c r="D29" s="975"/>
      <c r="E29" s="975"/>
      <c r="F29" s="976"/>
      <c r="G29" s="965" t="s">
        <v>456</v>
      </c>
      <c r="H29" s="966"/>
      <c r="I29" s="966"/>
      <c r="J29" s="966"/>
      <c r="K29" s="966"/>
      <c r="L29" s="966"/>
      <c r="M29" s="966"/>
      <c r="N29" s="966"/>
      <c r="O29" s="967"/>
      <c r="P29" s="657">
        <f>AK13</f>
        <v>161.79999999999998</v>
      </c>
      <c r="Q29" s="658"/>
      <c r="R29" s="658"/>
      <c r="S29" s="658"/>
      <c r="T29" s="658"/>
      <c r="U29" s="658"/>
      <c r="V29" s="659"/>
      <c r="W29" s="937">
        <f>AR13</f>
        <v>1050.5999999999999</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471</v>
      </c>
      <c r="B30" s="866"/>
      <c r="C30" s="866"/>
      <c r="D30" s="866"/>
      <c r="E30" s="866"/>
      <c r="F30" s="867"/>
      <c r="G30" s="773" t="s">
        <v>265</v>
      </c>
      <c r="H30" s="774"/>
      <c r="I30" s="774"/>
      <c r="J30" s="774"/>
      <c r="K30" s="774"/>
      <c r="L30" s="774"/>
      <c r="M30" s="774"/>
      <c r="N30" s="774"/>
      <c r="O30" s="775"/>
      <c r="P30" s="861" t="s">
        <v>59</v>
      </c>
      <c r="Q30" s="774"/>
      <c r="R30" s="774"/>
      <c r="S30" s="774"/>
      <c r="T30" s="774"/>
      <c r="U30" s="774"/>
      <c r="V30" s="774"/>
      <c r="W30" s="774"/>
      <c r="X30" s="775"/>
      <c r="Y30" s="858"/>
      <c r="Z30" s="859"/>
      <c r="AA30" s="860"/>
      <c r="AB30" s="862" t="s">
        <v>11</v>
      </c>
      <c r="AC30" s="863"/>
      <c r="AD30" s="864"/>
      <c r="AE30" s="862" t="s">
        <v>529</v>
      </c>
      <c r="AF30" s="863"/>
      <c r="AG30" s="863"/>
      <c r="AH30" s="864"/>
      <c r="AI30" s="862" t="s">
        <v>526</v>
      </c>
      <c r="AJ30" s="863"/>
      <c r="AK30" s="863"/>
      <c r="AL30" s="864"/>
      <c r="AM30" s="919" t="s">
        <v>521</v>
      </c>
      <c r="AN30" s="919"/>
      <c r="AO30" s="919"/>
      <c r="AP30" s="862"/>
      <c r="AQ30" s="767" t="s">
        <v>354</v>
      </c>
      <c r="AR30" s="768"/>
      <c r="AS30" s="768"/>
      <c r="AT30" s="769"/>
      <c r="AU30" s="774" t="s">
        <v>253</v>
      </c>
      <c r="AV30" s="774"/>
      <c r="AW30" s="774"/>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564</v>
      </c>
      <c r="AR31" s="200"/>
      <c r="AS31" s="133" t="s">
        <v>355</v>
      </c>
      <c r="AT31" s="134"/>
      <c r="AU31" s="199">
        <v>33</v>
      </c>
      <c r="AV31" s="199"/>
      <c r="AW31" s="398" t="s">
        <v>300</v>
      </c>
      <c r="AX31" s="399"/>
    </row>
    <row r="32" spans="1:50" ht="23.25" customHeight="1" x14ac:dyDescent="0.15">
      <c r="A32" s="403"/>
      <c r="B32" s="401"/>
      <c r="C32" s="401"/>
      <c r="D32" s="401"/>
      <c r="E32" s="401"/>
      <c r="F32" s="402"/>
      <c r="G32" s="564" t="s">
        <v>584</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586</v>
      </c>
      <c r="AC32" s="461"/>
      <c r="AD32" s="461"/>
      <c r="AE32" s="218" t="s">
        <v>564</v>
      </c>
      <c r="AF32" s="219"/>
      <c r="AG32" s="219"/>
      <c r="AH32" s="219"/>
      <c r="AI32" s="218">
        <v>17</v>
      </c>
      <c r="AJ32" s="219"/>
      <c r="AK32" s="219"/>
      <c r="AL32" s="219"/>
      <c r="AM32" s="218">
        <v>26</v>
      </c>
      <c r="AN32" s="219"/>
      <c r="AO32" s="219"/>
      <c r="AP32" s="219"/>
      <c r="AQ32" s="340" t="s">
        <v>577</v>
      </c>
      <c r="AR32" s="207"/>
      <c r="AS32" s="207"/>
      <c r="AT32" s="341"/>
      <c r="AU32" s="219" t="s">
        <v>576</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t="s">
        <v>564</v>
      </c>
      <c r="AF33" s="219"/>
      <c r="AG33" s="219"/>
      <c r="AH33" s="219"/>
      <c r="AI33" s="218" t="s">
        <v>564</v>
      </c>
      <c r="AJ33" s="219"/>
      <c r="AK33" s="219"/>
      <c r="AL33" s="219"/>
      <c r="AM33" s="218" t="s">
        <v>627</v>
      </c>
      <c r="AN33" s="219"/>
      <c r="AO33" s="219"/>
      <c r="AP33" s="219"/>
      <c r="AQ33" s="340" t="s">
        <v>564</v>
      </c>
      <c r="AR33" s="207"/>
      <c r="AS33" s="207"/>
      <c r="AT33" s="341"/>
      <c r="AU33" s="219">
        <v>100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564</v>
      </c>
      <c r="AF34" s="219"/>
      <c r="AG34" s="219"/>
      <c r="AH34" s="219"/>
      <c r="AI34" s="218" t="s">
        <v>564</v>
      </c>
      <c r="AJ34" s="219"/>
      <c r="AK34" s="219"/>
      <c r="AL34" s="219"/>
      <c r="AM34" s="218" t="s">
        <v>625</v>
      </c>
      <c r="AN34" s="219"/>
      <c r="AO34" s="219"/>
      <c r="AP34" s="219"/>
      <c r="AQ34" s="340" t="s">
        <v>577</v>
      </c>
      <c r="AR34" s="207"/>
      <c r="AS34" s="207"/>
      <c r="AT34" s="341"/>
      <c r="AU34" s="219" t="s">
        <v>576</v>
      </c>
      <c r="AV34" s="219"/>
      <c r="AW34" s="219"/>
      <c r="AX34" s="221"/>
    </row>
    <row r="35" spans="1:50" ht="23.25" customHeight="1" x14ac:dyDescent="0.15">
      <c r="A35" s="226" t="s">
        <v>499</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1" t="s">
        <v>253</v>
      </c>
      <c r="AV37" s="411"/>
      <c r="AW37" s="411"/>
      <c r="AX37" s="91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682</v>
      </c>
      <c r="AR38" s="200"/>
      <c r="AS38" s="133" t="s">
        <v>355</v>
      </c>
      <c r="AT38" s="134"/>
      <c r="AU38" s="199">
        <v>33</v>
      </c>
      <c r="AV38" s="199"/>
      <c r="AW38" s="398" t="s">
        <v>300</v>
      </c>
      <c r="AX38" s="399"/>
    </row>
    <row r="39" spans="1:50" ht="23.25" customHeight="1" x14ac:dyDescent="0.15">
      <c r="A39" s="403"/>
      <c r="B39" s="401"/>
      <c r="C39" s="401"/>
      <c r="D39" s="401"/>
      <c r="E39" s="401"/>
      <c r="F39" s="402"/>
      <c r="G39" s="564" t="s">
        <v>622</v>
      </c>
      <c r="H39" s="565"/>
      <c r="I39" s="565"/>
      <c r="J39" s="565"/>
      <c r="K39" s="565"/>
      <c r="L39" s="565"/>
      <c r="M39" s="565"/>
      <c r="N39" s="565"/>
      <c r="O39" s="566"/>
      <c r="P39" s="105" t="s">
        <v>623</v>
      </c>
      <c r="Q39" s="105"/>
      <c r="R39" s="105"/>
      <c r="S39" s="105"/>
      <c r="T39" s="105"/>
      <c r="U39" s="105"/>
      <c r="V39" s="105"/>
      <c r="W39" s="105"/>
      <c r="X39" s="106"/>
      <c r="Y39" s="471" t="s">
        <v>12</v>
      </c>
      <c r="Z39" s="531"/>
      <c r="AA39" s="532"/>
      <c r="AB39" s="461" t="s">
        <v>586</v>
      </c>
      <c r="AC39" s="461"/>
      <c r="AD39" s="461"/>
      <c r="AE39" s="218" t="s">
        <v>564</v>
      </c>
      <c r="AF39" s="219"/>
      <c r="AG39" s="219"/>
      <c r="AH39" s="219"/>
      <c r="AI39" s="218" t="s">
        <v>564</v>
      </c>
      <c r="AJ39" s="219"/>
      <c r="AK39" s="219"/>
      <c r="AL39" s="219"/>
      <c r="AM39" s="218">
        <v>196</v>
      </c>
      <c r="AN39" s="219"/>
      <c r="AO39" s="219"/>
      <c r="AP39" s="219"/>
      <c r="AQ39" s="340" t="s">
        <v>577</v>
      </c>
      <c r="AR39" s="207"/>
      <c r="AS39" s="207"/>
      <c r="AT39" s="341"/>
      <c r="AU39" s="219" t="s">
        <v>577</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586</v>
      </c>
      <c r="AC40" s="523"/>
      <c r="AD40" s="523"/>
      <c r="AE40" s="218" t="s">
        <v>564</v>
      </c>
      <c r="AF40" s="219"/>
      <c r="AG40" s="219"/>
      <c r="AH40" s="219"/>
      <c r="AI40" s="218" t="s">
        <v>564</v>
      </c>
      <c r="AJ40" s="219"/>
      <c r="AK40" s="219"/>
      <c r="AL40" s="219"/>
      <c r="AM40" s="218">
        <v>206</v>
      </c>
      <c r="AN40" s="219"/>
      <c r="AO40" s="219"/>
      <c r="AP40" s="219"/>
      <c r="AQ40" s="340" t="s">
        <v>682</v>
      </c>
      <c r="AR40" s="207"/>
      <c r="AS40" s="207"/>
      <c r="AT40" s="341"/>
      <c r="AU40" s="219">
        <v>413</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564</v>
      </c>
      <c r="AF41" s="219"/>
      <c r="AG41" s="219"/>
      <c r="AH41" s="219"/>
      <c r="AI41" s="218" t="s">
        <v>564</v>
      </c>
      <c r="AJ41" s="219"/>
      <c r="AK41" s="219"/>
      <c r="AL41" s="219"/>
      <c r="AM41" s="218">
        <v>103</v>
      </c>
      <c r="AN41" s="219"/>
      <c r="AO41" s="219"/>
      <c r="AP41" s="219"/>
      <c r="AQ41" s="340" t="s">
        <v>576</v>
      </c>
      <c r="AR41" s="207"/>
      <c r="AS41" s="207"/>
      <c r="AT41" s="341"/>
      <c r="AU41" s="219" t="s">
        <v>576</v>
      </c>
      <c r="AV41" s="219"/>
      <c r="AW41" s="219"/>
      <c r="AX41" s="221"/>
    </row>
    <row r="42" spans="1:50" ht="30" customHeight="1" x14ac:dyDescent="0.15">
      <c r="A42" s="226" t="s">
        <v>499</v>
      </c>
      <c r="B42" s="227"/>
      <c r="C42" s="227"/>
      <c r="D42" s="227"/>
      <c r="E42" s="227"/>
      <c r="F42" s="228"/>
      <c r="G42" s="232" t="s">
        <v>635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30"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502</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51"/>
    </row>
    <row r="80" spans="1:50" ht="18.75" hidden="1" customHeight="1" x14ac:dyDescent="0.15">
      <c r="A80" s="868"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x14ac:dyDescent="0.15">
      <c r="A83" s="869"/>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x14ac:dyDescent="0.15">
      <c r="A84" s="869"/>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529</v>
      </c>
      <c r="AF85" s="245"/>
      <c r="AG85" s="245"/>
      <c r="AH85" s="246"/>
      <c r="AI85" s="244" t="s">
        <v>526</v>
      </c>
      <c r="AJ85" s="245"/>
      <c r="AK85" s="245"/>
      <c r="AL85" s="246"/>
      <c r="AM85" s="250" t="s">
        <v>521</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529</v>
      </c>
      <c r="AF90" s="245"/>
      <c r="AG90" s="245"/>
      <c r="AH90" s="246"/>
      <c r="AI90" s="244" t="s">
        <v>526</v>
      </c>
      <c r="AJ90" s="245"/>
      <c r="AK90" s="245"/>
      <c r="AL90" s="246"/>
      <c r="AM90" s="250" t="s">
        <v>521</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529</v>
      </c>
      <c r="AF95" s="245"/>
      <c r="AG95" s="245"/>
      <c r="AH95" s="246"/>
      <c r="AI95" s="244" t="s">
        <v>526</v>
      </c>
      <c r="AJ95" s="245"/>
      <c r="AK95" s="245"/>
      <c r="AL95" s="246"/>
      <c r="AM95" s="250" t="s">
        <v>521</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529</v>
      </c>
      <c r="AF100" s="540"/>
      <c r="AG100" s="540"/>
      <c r="AH100" s="541"/>
      <c r="AI100" s="539" t="s">
        <v>526</v>
      </c>
      <c r="AJ100" s="540"/>
      <c r="AK100" s="540"/>
      <c r="AL100" s="541"/>
      <c r="AM100" s="539" t="s">
        <v>522</v>
      </c>
      <c r="AN100" s="540"/>
      <c r="AO100" s="540"/>
      <c r="AP100" s="541"/>
      <c r="AQ100" s="320" t="s">
        <v>515</v>
      </c>
      <c r="AR100" s="321"/>
      <c r="AS100" s="321"/>
      <c r="AT100" s="322"/>
      <c r="AU100" s="320" t="s">
        <v>512</v>
      </c>
      <c r="AV100" s="321"/>
      <c r="AW100" s="321"/>
      <c r="AX100" s="323"/>
    </row>
    <row r="101" spans="1:60" ht="28.5" customHeight="1" x14ac:dyDescent="0.15">
      <c r="A101" s="422"/>
      <c r="B101" s="423"/>
      <c r="C101" s="423"/>
      <c r="D101" s="423"/>
      <c r="E101" s="423"/>
      <c r="F101" s="424"/>
      <c r="G101" s="105" t="s">
        <v>636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t="s">
        <v>564</v>
      </c>
      <c r="AF101" s="219"/>
      <c r="AG101" s="219"/>
      <c r="AH101" s="220"/>
      <c r="AI101" s="218">
        <v>14</v>
      </c>
      <c r="AJ101" s="219"/>
      <c r="AK101" s="219"/>
      <c r="AL101" s="220"/>
      <c r="AM101" s="218">
        <v>12</v>
      </c>
      <c r="AN101" s="219"/>
      <c r="AO101" s="219"/>
      <c r="AP101" s="220"/>
      <c r="AQ101" s="218" t="s">
        <v>564</v>
      </c>
      <c r="AR101" s="219"/>
      <c r="AS101" s="219"/>
      <c r="AT101" s="220"/>
      <c r="AU101" s="218" t="s">
        <v>624</v>
      </c>
      <c r="AV101" s="219"/>
      <c r="AW101" s="219"/>
      <c r="AX101" s="220"/>
    </row>
    <row r="102" spans="1:60" ht="28.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t="s">
        <v>564</v>
      </c>
      <c r="AF102" s="418"/>
      <c r="AG102" s="418"/>
      <c r="AH102" s="418"/>
      <c r="AI102" s="418">
        <v>7</v>
      </c>
      <c r="AJ102" s="418"/>
      <c r="AK102" s="418"/>
      <c r="AL102" s="418"/>
      <c r="AM102" s="418">
        <v>10</v>
      </c>
      <c r="AN102" s="418"/>
      <c r="AO102" s="418"/>
      <c r="AP102" s="418"/>
      <c r="AQ102" s="273" t="s">
        <v>564</v>
      </c>
      <c r="AR102" s="274"/>
      <c r="AS102" s="274"/>
      <c r="AT102" s="319"/>
      <c r="AU102" s="273" t="s">
        <v>624</v>
      </c>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30" customHeight="1" x14ac:dyDescent="0.15">
      <c r="A104" s="422"/>
      <c r="B104" s="423"/>
      <c r="C104" s="423"/>
      <c r="D104" s="423"/>
      <c r="E104" s="423"/>
      <c r="F104" s="424"/>
      <c r="G104" s="105" t="s">
        <v>590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591</v>
      </c>
      <c r="AC104" s="546"/>
      <c r="AD104" s="547"/>
      <c r="AE104" s="218" t="s">
        <v>564</v>
      </c>
      <c r="AF104" s="219"/>
      <c r="AG104" s="219"/>
      <c r="AH104" s="220"/>
      <c r="AI104" s="218">
        <v>8</v>
      </c>
      <c r="AJ104" s="219"/>
      <c r="AK104" s="219"/>
      <c r="AL104" s="220"/>
      <c r="AM104" s="218">
        <v>15</v>
      </c>
      <c r="AN104" s="219"/>
      <c r="AO104" s="219"/>
      <c r="AP104" s="220"/>
      <c r="AQ104" s="218" t="s">
        <v>564</v>
      </c>
      <c r="AR104" s="219"/>
      <c r="AS104" s="219"/>
      <c r="AT104" s="220"/>
      <c r="AU104" s="218" t="s">
        <v>624</v>
      </c>
      <c r="AV104" s="219"/>
      <c r="AW104" s="219"/>
      <c r="AX104" s="220"/>
    </row>
    <row r="105" spans="1:60" ht="30"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591</v>
      </c>
      <c r="AC105" s="469"/>
      <c r="AD105" s="470"/>
      <c r="AE105" s="418" t="s">
        <v>564</v>
      </c>
      <c r="AF105" s="418"/>
      <c r="AG105" s="418"/>
      <c r="AH105" s="418"/>
      <c r="AI105" s="418">
        <v>4</v>
      </c>
      <c r="AJ105" s="418"/>
      <c r="AK105" s="418"/>
      <c r="AL105" s="418"/>
      <c r="AM105" s="418">
        <v>14</v>
      </c>
      <c r="AN105" s="418"/>
      <c r="AO105" s="418"/>
      <c r="AP105" s="418"/>
      <c r="AQ105" s="218">
        <v>19</v>
      </c>
      <c r="AR105" s="219"/>
      <c r="AS105" s="219"/>
      <c r="AT105" s="220"/>
      <c r="AU105" s="273">
        <v>25</v>
      </c>
      <c r="AV105" s="274"/>
      <c r="AW105" s="274"/>
      <c r="AX105" s="319"/>
    </row>
    <row r="106" spans="1:60" ht="31.5"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customHeight="1" x14ac:dyDescent="0.15">
      <c r="A107" s="422"/>
      <c r="B107" s="423"/>
      <c r="C107" s="423"/>
      <c r="D107" s="423"/>
      <c r="E107" s="423"/>
      <c r="F107" s="424"/>
      <c r="G107" s="105" t="s">
        <v>592</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593</v>
      </c>
      <c r="AC107" s="546"/>
      <c r="AD107" s="547"/>
      <c r="AE107" s="418" t="s">
        <v>564</v>
      </c>
      <c r="AF107" s="418"/>
      <c r="AG107" s="418"/>
      <c r="AH107" s="418"/>
      <c r="AI107" s="418" t="s">
        <v>564</v>
      </c>
      <c r="AJ107" s="418"/>
      <c r="AK107" s="418"/>
      <c r="AL107" s="418"/>
      <c r="AM107" s="418" t="s">
        <v>564</v>
      </c>
      <c r="AN107" s="418"/>
      <c r="AO107" s="418"/>
      <c r="AP107" s="418"/>
      <c r="AQ107" s="218" t="s">
        <v>564</v>
      </c>
      <c r="AR107" s="219"/>
      <c r="AS107" s="219"/>
      <c r="AT107" s="220"/>
      <c r="AU107" s="218" t="s">
        <v>627</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593</v>
      </c>
      <c r="AC108" s="469"/>
      <c r="AD108" s="470"/>
      <c r="AE108" s="418" t="s">
        <v>564</v>
      </c>
      <c r="AF108" s="418"/>
      <c r="AG108" s="418"/>
      <c r="AH108" s="418"/>
      <c r="AI108" s="418">
        <v>1115</v>
      </c>
      <c r="AJ108" s="418"/>
      <c r="AK108" s="418"/>
      <c r="AL108" s="418"/>
      <c r="AM108" s="418">
        <v>1118</v>
      </c>
      <c r="AN108" s="418"/>
      <c r="AO108" s="418"/>
      <c r="AP108" s="418"/>
      <c r="AQ108" s="218">
        <v>1118</v>
      </c>
      <c r="AR108" s="219"/>
      <c r="AS108" s="219"/>
      <c r="AT108" s="220"/>
      <c r="AU108" s="273">
        <v>1118</v>
      </c>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529</v>
      </c>
      <c r="AF115" s="416"/>
      <c r="AG115" s="416"/>
      <c r="AH115" s="417"/>
      <c r="AI115" s="415" t="s">
        <v>526</v>
      </c>
      <c r="AJ115" s="416"/>
      <c r="AK115" s="416"/>
      <c r="AL115" s="417"/>
      <c r="AM115" s="415" t="s">
        <v>521</v>
      </c>
      <c r="AN115" s="416"/>
      <c r="AO115" s="416"/>
      <c r="AP115" s="417"/>
      <c r="AQ115" s="591" t="s">
        <v>516</v>
      </c>
      <c r="AR115" s="592"/>
      <c r="AS115" s="592"/>
      <c r="AT115" s="592"/>
      <c r="AU115" s="592"/>
      <c r="AV115" s="592"/>
      <c r="AW115" s="592"/>
      <c r="AX115" s="593"/>
    </row>
    <row r="116" spans="1:50" ht="23.25" customHeight="1" x14ac:dyDescent="0.15">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t="s">
        <v>564</v>
      </c>
      <c r="AF116" s="418"/>
      <c r="AG116" s="418"/>
      <c r="AH116" s="418"/>
      <c r="AI116" s="418">
        <v>7.3</v>
      </c>
      <c r="AJ116" s="418"/>
      <c r="AK116" s="418"/>
      <c r="AL116" s="418"/>
      <c r="AM116" s="418">
        <v>5.3</v>
      </c>
      <c r="AN116" s="418"/>
      <c r="AO116" s="418"/>
      <c r="AP116" s="418"/>
      <c r="AQ116" s="218">
        <v>40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576</v>
      </c>
      <c r="AF117" s="551"/>
      <c r="AG117" s="551"/>
      <c r="AH117" s="551"/>
      <c r="AI117" s="551" t="s">
        <v>597</v>
      </c>
      <c r="AJ117" s="551"/>
      <c r="AK117" s="551"/>
      <c r="AL117" s="551"/>
      <c r="AM117" s="551" t="s">
        <v>628</v>
      </c>
      <c r="AN117" s="551"/>
      <c r="AO117" s="551"/>
      <c r="AP117" s="551"/>
      <c r="AQ117" s="551" t="s">
        <v>629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529</v>
      </c>
      <c r="AF118" s="416"/>
      <c r="AG118" s="416"/>
      <c r="AH118" s="417"/>
      <c r="AI118" s="415" t="s">
        <v>526</v>
      </c>
      <c r="AJ118" s="416"/>
      <c r="AK118" s="416"/>
      <c r="AL118" s="417"/>
      <c r="AM118" s="415" t="s">
        <v>521</v>
      </c>
      <c r="AN118" s="416"/>
      <c r="AO118" s="416"/>
      <c r="AP118" s="417"/>
      <c r="AQ118" s="591" t="s">
        <v>516</v>
      </c>
      <c r="AR118" s="592"/>
      <c r="AS118" s="592"/>
      <c r="AT118" s="592"/>
      <c r="AU118" s="592"/>
      <c r="AV118" s="592"/>
      <c r="AW118" s="592"/>
      <c r="AX118" s="593"/>
    </row>
    <row r="119" spans="1:50" ht="23.25" hidden="1" customHeight="1" x14ac:dyDescent="0.15">
      <c r="A119" s="439"/>
      <c r="B119" s="440"/>
      <c r="C119" s="440"/>
      <c r="D119" s="440"/>
      <c r="E119" s="440"/>
      <c r="F119" s="441"/>
      <c r="G119" s="393" t="s">
        <v>598</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529</v>
      </c>
      <c r="AF121" s="416"/>
      <c r="AG121" s="416"/>
      <c r="AH121" s="417"/>
      <c r="AI121" s="415" t="s">
        <v>526</v>
      </c>
      <c r="AJ121" s="416"/>
      <c r="AK121" s="416"/>
      <c r="AL121" s="417"/>
      <c r="AM121" s="415" t="s">
        <v>521</v>
      </c>
      <c r="AN121" s="416"/>
      <c r="AO121" s="416"/>
      <c r="AP121" s="417"/>
      <c r="AQ121" s="591" t="s">
        <v>516</v>
      </c>
      <c r="AR121" s="592"/>
      <c r="AS121" s="592"/>
      <c r="AT121" s="592"/>
      <c r="AU121" s="592"/>
      <c r="AV121" s="592"/>
      <c r="AW121" s="592"/>
      <c r="AX121" s="593"/>
    </row>
    <row r="122" spans="1:50" ht="23.25" hidden="1" customHeight="1" x14ac:dyDescent="0.15">
      <c r="A122" s="439"/>
      <c r="B122" s="440"/>
      <c r="C122" s="440"/>
      <c r="D122" s="440"/>
      <c r="E122" s="440"/>
      <c r="F122" s="441"/>
      <c r="G122" s="393" t="s">
        <v>599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571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530</v>
      </c>
      <c r="AF124" s="416"/>
      <c r="AG124" s="416"/>
      <c r="AH124" s="417"/>
      <c r="AI124" s="415" t="s">
        <v>526</v>
      </c>
      <c r="AJ124" s="416"/>
      <c r="AK124" s="416"/>
      <c r="AL124" s="417"/>
      <c r="AM124" s="415" t="s">
        <v>521</v>
      </c>
      <c r="AN124" s="416"/>
      <c r="AO124" s="416"/>
      <c r="AP124" s="417"/>
      <c r="AQ124" s="591" t="s">
        <v>516</v>
      </c>
      <c r="AR124" s="592"/>
      <c r="AS124" s="592"/>
      <c r="AT124" s="592"/>
      <c r="AU124" s="592"/>
      <c r="AV124" s="592"/>
      <c r="AW124" s="592"/>
      <c r="AX124" s="593"/>
    </row>
    <row r="125" spans="1:50" ht="23.25" hidden="1" customHeight="1" x14ac:dyDescent="0.15">
      <c r="A125" s="439"/>
      <c r="B125" s="440"/>
      <c r="C125" s="440"/>
      <c r="D125" s="440"/>
      <c r="E125" s="440"/>
      <c r="F125" s="441"/>
      <c r="G125" s="393" t="s">
        <v>600</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571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529</v>
      </c>
      <c r="AF127" s="416"/>
      <c r="AG127" s="416"/>
      <c r="AH127" s="417"/>
      <c r="AI127" s="415" t="s">
        <v>526</v>
      </c>
      <c r="AJ127" s="416"/>
      <c r="AK127" s="416"/>
      <c r="AL127" s="417"/>
      <c r="AM127" s="415" t="s">
        <v>521</v>
      </c>
      <c r="AN127" s="416"/>
      <c r="AO127" s="416"/>
      <c r="AP127" s="417"/>
      <c r="AQ127" s="591" t="s">
        <v>516</v>
      </c>
      <c r="AR127" s="592"/>
      <c r="AS127" s="592"/>
      <c r="AT127" s="592"/>
      <c r="AU127" s="592"/>
      <c r="AV127" s="592"/>
      <c r="AW127" s="592"/>
      <c r="AX127" s="593"/>
    </row>
    <row r="128" spans="1:50" ht="23.25" hidden="1" customHeight="1" x14ac:dyDescent="0.15">
      <c r="A128" s="439"/>
      <c r="B128" s="440"/>
      <c r="C128" s="440"/>
      <c r="D128" s="440"/>
      <c r="E128" s="440"/>
      <c r="F128" s="441"/>
      <c r="G128" s="393" t="s">
        <v>600</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571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559</v>
      </c>
      <c r="B130" s="185"/>
      <c r="C130" s="184" t="s">
        <v>358</v>
      </c>
      <c r="D130" s="185"/>
      <c r="E130" s="169" t="s">
        <v>387</v>
      </c>
      <c r="F130" s="170"/>
      <c r="G130" s="171" t="s">
        <v>616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576</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t="s">
        <v>577</v>
      </c>
      <c r="AF134" s="207"/>
      <c r="AG134" s="207"/>
      <c r="AH134" s="207"/>
      <c r="AI134" s="206">
        <v>17</v>
      </c>
      <c r="AJ134" s="207"/>
      <c r="AK134" s="207"/>
      <c r="AL134" s="207"/>
      <c r="AM134" s="206">
        <v>26</v>
      </c>
      <c r="AN134" s="207"/>
      <c r="AO134" s="207"/>
      <c r="AP134" s="207"/>
      <c r="AQ134" s="206" t="s">
        <v>576</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t="s">
        <v>576</v>
      </c>
      <c r="AF135" s="207"/>
      <c r="AG135" s="207"/>
      <c r="AH135" s="207"/>
      <c r="AI135" s="206" t="s">
        <v>576</v>
      </c>
      <c r="AJ135" s="207"/>
      <c r="AK135" s="207"/>
      <c r="AL135" s="207"/>
      <c r="AM135" s="206" t="s">
        <v>630</v>
      </c>
      <c r="AN135" s="207"/>
      <c r="AO135" s="207"/>
      <c r="AP135" s="207"/>
      <c r="AQ135" s="206" t="s">
        <v>576</v>
      </c>
      <c r="AR135" s="207"/>
      <c r="AS135" s="207"/>
      <c r="AT135" s="207"/>
      <c r="AU135" s="206">
        <v>100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6" customHeight="1" x14ac:dyDescent="0.15">
      <c r="A188" s="189"/>
      <c r="B188" s="186"/>
      <c r="C188" s="180"/>
      <c r="D188" s="186"/>
      <c r="E188" s="125" t="s">
        <v>641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6"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35"/>
      <c r="E430" s="174" t="s">
        <v>539</v>
      </c>
      <c r="F430" s="902"/>
      <c r="G430" s="903" t="s">
        <v>374</v>
      </c>
      <c r="H430" s="123"/>
      <c r="I430" s="123"/>
      <c r="J430" s="904" t="s">
        <v>576</v>
      </c>
      <c r="K430" s="905"/>
      <c r="L430" s="905"/>
      <c r="M430" s="905"/>
      <c r="N430" s="905"/>
      <c r="O430" s="905"/>
      <c r="P430" s="905"/>
      <c r="Q430" s="905"/>
      <c r="R430" s="905"/>
      <c r="S430" s="905"/>
      <c r="T430" s="906"/>
      <c r="U430" s="588" t="s">
        <v>602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576</v>
      </c>
      <c r="AF432" s="200"/>
      <c r="AG432" s="133" t="s">
        <v>355</v>
      </c>
      <c r="AH432" s="134"/>
      <c r="AI432" s="156"/>
      <c r="AJ432" s="156"/>
      <c r="AK432" s="156"/>
      <c r="AL432" s="154"/>
      <c r="AM432" s="156"/>
      <c r="AN432" s="156"/>
      <c r="AO432" s="156"/>
      <c r="AP432" s="154"/>
      <c r="AQ432" s="590" t="s">
        <v>576</v>
      </c>
      <c r="AR432" s="200"/>
      <c r="AS432" s="133" t="s">
        <v>355</v>
      </c>
      <c r="AT432" s="134"/>
      <c r="AU432" s="200" t="s">
        <v>576</v>
      </c>
      <c r="AV432" s="200"/>
      <c r="AW432" s="133" t="s">
        <v>300</v>
      </c>
      <c r="AX432" s="195"/>
    </row>
    <row r="433" spans="1:50" ht="23.25" customHeight="1" x14ac:dyDescent="0.15">
      <c r="A433" s="189"/>
      <c r="B433" s="186"/>
      <c r="C433" s="180"/>
      <c r="D433" s="186"/>
      <c r="E433" s="342"/>
      <c r="F433" s="343"/>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576</v>
      </c>
      <c r="AC433" s="213"/>
      <c r="AD433" s="213"/>
      <c r="AE433" s="340" t="s">
        <v>576</v>
      </c>
      <c r="AF433" s="207"/>
      <c r="AG433" s="207"/>
      <c r="AH433" s="341"/>
      <c r="AI433" s="340" t="s">
        <v>577</v>
      </c>
      <c r="AJ433" s="207"/>
      <c r="AK433" s="207"/>
      <c r="AL433" s="207"/>
      <c r="AM433" s="340" t="s">
        <v>564</v>
      </c>
      <c r="AN433" s="207"/>
      <c r="AO433" s="207"/>
      <c r="AP433" s="341"/>
      <c r="AQ433" s="340" t="s">
        <v>602</v>
      </c>
      <c r="AR433" s="207"/>
      <c r="AS433" s="207"/>
      <c r="AT433" s="341"/>
      <c r="AU433" s="207" t="s">
        <v>576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576</v>
      </c>
      <c r="AC434" s="205"/>
      <c r="AD434" s="205"/>
      <c r="AE434" s="340" t="s">
        <v>576</v>
      </c>
      <c r="AF434" s="207"/>
      <c r="AG434" s="207"/>
      <c r="AH434" s="341"/>
      <c r="AI434" s="340" t="s">
        <v>576</v>
      </c>
      <c r="AJ434" s="207"/>
      <c r="AK434" s="207"/>
      <c r="AL434" s="207"/>
      <c r="AM434" s="340" t="s">
        <v>564</v>
      </c>
      <c r="AN434" s="207"/>
      <c r="AO434" s="207"/>
      <c r="AP434" s="341"/>
      <c r="AQ434" s="340" t="s">
        <v>602</v>
      </c>
      <c r="AR434" s="207"/>
      <c r="AS434" s="207"/>
      <c r="AT434" s="341"/>
      <c r="AU434" s="207" t="s">
        <v>577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t="s">
        <v>564</v>
      </c>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577</v>
      </c>
      <c r="AF457" s="200"/>
      <c r="AG457" s="133" t="s">
        <v>355</v>
      </c>
      <c r="AH457" s="134"/>
      <c r="AI457" s="156"/>
      <c r="AJ457" s="156"/>
      <c r="AK457" s="156"/>
      <c r="AL457" s="154"/>
      <c r="AM457" s="156"/>
      <c r="AN457" s="156"/>
      <c r="AO457" s="156"/>
      <c r="AP457" s="154"/>
      <c r="AQ457" s="590" t="s">
        <v>576</v>
      </c>
      <c r="AR457" s="200"/>
      <c r="AS457" s="133" t="s">
        <v>355</v>
      </c>
      <c r="AT457" s="134"/>
      <c r="AU457" s="200" t="s">
        <v>576</v>
      </c>
      <c r="AV457" s="200"/>
      <c r="AW457" s="133" t="s">
        <v>300</v>
      </c>
      <c r="AX457" s="195"/>
    </row>
    <row r="458" spans="1:50" ht="23.25" customHeight="1" x14ac:dyDescent="0.15">
      <c r="A458" s="189"/>
      <c r="B458" s="186"/>
      <c r="C458" s="180"/>
      <c r="D458" s="186"/>
      <c r="E458" s="342"/>
      <c r="F458" s="343"/>
      <c r="G458" s="104" t="s">
        <v>576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576</v>
      </c>
      <c r="AC458" s="213"/>
      <c r="AD458" s="213"/>
      <c r="AE458" s="340" t="s">
        <v>576</v>
      </c>
      <c r="AF458" s="207"/>
      <c r="AG458" s="207"/>
      <c r="AH458" s="207"/>
      <c r="AI458" s="340" t="s">
        <v>602</v>
      </c>
      <c r="AJ458" s="207"/>
      <c r="AK458" s="207"/>
      <c r="AL458" s="207"/>
      <c r="AM458" s="340" t="s">
        <v>564</v>
      </c>
      <c r="AN458" s="207"/>
      <c r="AO458" s="207"/>
      <c r="AP458" s="341"/>
      <c r="AQ458" s="340" t="s">
        <v>576</v>
      </c>
      <c r="AR458" s="207"/>
      <c r="AS458" s="207"/>
      <c r="AT458" s="341"/>
      <c r="AU458" s="207" t="s">
        <v>576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576</v>
      </c>
      <c r="AC459" s="205"/>
      <c r="AD459" s="205"/>
      <c r="AE459" s="340" t="s">
        <v>576</v>
      </c>
      <c r="AF459" s="207"/>
      <c r="AG459" s="207"/>
      <c r="AH459" s="341"/>
      <c r="AI459" s="340" t="s">
        <v>576</v>
      </c>
      <c r="AJ459" s="207"/>
      <c r="AK459" s="207"/>
      <c r="AL459" s="207"/>
      <c r="AM459" s="340" t="s">
        <v>564</v>
      </c>
      <c r="AN459" s="207"/>
      <c r="AO459" s="207"/>
      <c r="AP459" s="341"/>
      <c r="AQ459" s="340" t="s">
        <v>576</v>
      </c>
      <c r="AR459" s="207"/>
      <c r="AS459" s="207"/>
      <c r="AT459" s="341"/>
      <c r="AU459" s="207" t="s">
        <v>576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576</v>
      </c>
      <c r="AF460" s="207"/>
      <c r="AG460" s="207"/>
      <c r="AH460" s="341"/>
      <c r="AI460" s="340" t="s">
        <v>576</v>
      </c>
      <c r="AJ460" s="207"/>
      <c r="AK460" s="207"/>
      <c r="AL460" s="207"/>
      <c r="AM460" s="340" t="s">
        <v>564</v>
      </c>
      <c r="AN460" s="207"/>
      <c r="AO460" s="207"/>
      <c r="AP460" s="341"/>
      <c r="AQ460" s="340" t="s">
        <v>602</v>
      </c>
      <c r="AR460" s="207"/>
      <c r="AS460" s="207"/>
      <c r="AT460" s="341"/>
      <c r="AU460" s="207" t="s">
        <v>576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52.5" customHeight="1" x14ac:dyDescent="0.15">
      <c r="A702" s="874" t="s">
        <v>259</v>
      </c>
      <c r="B702" s="875"/>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569</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37.5" customHeight="1" x14ac:dyDescent="0.15">
      <c r="A703" s="876"/>
      <c r="B703" s="877"/>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569</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57" customHeight="1" x14ac:dyDescent="0.15">
      <c r="A704" s="878"/>
      <c r="B704" s="879"/>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2" t="s">
        <v>569</v>
      </c>
      <c r="AE704" s="783"/>
      <c r="AF704" s="783"/>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4" t="s">
        <v>569</v>
      </c>
      <c r="AE705" s="715"/>
      <c r="AF705" s="715"/>
      <c r="AG705" s="125" t="s">
        <v>697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0" t="s">
        <v>500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6" t="s">
        <v>632</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41.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569</v>
      </c>
      <c r="AE708" s="605"/>
      <c r="AF708" s="605"/>
      <c r="AG708" s="742" t="s">
        <v>606</v>
      </c>
      <c r="AH708" s="743"/>
      <c r="AI708" s="743"/>
      <c r="AJ708" s="743"/>
      <c r="AK708" s="743"/>
      <c r="AL708" s="743"/>
      <c r="AM708" s="743"/>
      <c r="AN708" s="743"/>
      <c r="AO708" s="743"/>
      <c r="AP708" s="743"/>
      <c r="AQ708" s="743"/>
      <c r="AR708" s="743"/>
      <c r="AS708" s="743"/>
      <c r="AT708" s="743"/>
      <c r="AU708" s="743"/>
      <c r="AV708" s="743"/>
      <c r="AW708" s="743"/>
      <c r="AX708" s="744"/>
    </row>
    <row r="709" spans="1:50" ht="41.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569</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569</v>
      </c>
      <c r="AE710" s="329"/>
      <c r="AF710" s="329"/>
      <c r="AG710" s="101" t="s">
        <v>576</v>
      </c>
      <c r="AH710" s="102"/>
      <c r="AI710" s="102"/>
      <c r="AJ710" s="102"/>
      <c r="AK710" s="102"/>
      <c r="AL710" s="102"/>
      <c r="AM710" s="102"/>
      <c r="AN710" s="102"/>
      <c r="AO710" s="102"/>
      <c r="AP710" s="102"/>
      <c r="AQ710" s="102"/>
      <c r="AR710" s="102"/>
      <c r="AS710" s="102"/>
      <c r="AT710" s="102"/>
      <c r="AU710" s="102"/>
      <c r="AV710" s="102"/>
      <c r="AW710" s="102"/>
      <c r="AX710" s="103"/>
    </row>
    <row r="711" spans="1:50" ht="51"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569</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681</v>
      </c>
      <c r="AE712" s="783"/>
      <c r="AF712" s="783"/>
      <c r="AG712" s="811" t="s">
        <v>576</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52" t="s">
        <v>469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681</v>
      </c>
      <c r="AE713" s="329"/>
      <c r="AF713" s="663"/>
      <c r="AG713" s="101" t="s">
        <v>577</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569</v>
      </c>
      <c r="AE714" s="809"/>
      <c r="AF714" s="810"/>
      <c r="AG714" s="736" t="s">
        <v>609</v>
      </c>
      <c r="AH714" s="737"/>
      <c r="AI714" s="737"/>
      <c r="AJ714" s="737"/>
      <c r="AK714" s="737"/>
      <c r="AL714" s="737"/>
      <c r="AM714" s="737"/>
      <c r="AN714" s="737"/>
      <c r="AO714" s="737"/>
      <c r="AP714" s="737"/>
      <c r="AQ714" s="737"/>
      <c r="AR714" s="737"/>
      <c r="AS714" s="737"/>
      <c r="AT714" s="737"/>
      <c r="AU714" s="737"/>
      <c r="AV714" s="737"/>
      <c r="AW714" s="737"/>
      <c r="AX714" s="738"/>
    </row>
    <row r="715" spans="1:50" ht="54" customHeight="1" x14ac:dyDescent="0.15">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569</v>
      </c>
      <c r="AE715" s="605"/>
      <c r="AF715" s="656"/>
      <c r="AG715" s="742" t="s">
        <v>610</v>
      </c>
      <c r="AH715" s="743"/>
      <c r="AI715" s="743"/>
      <c r="AJ715" s="743"/>
      <c r="AK715" s="743"/>
      <c r="AL715" s="743"/>
      <c r="AM715" s="743"/>
      <c r="AN715" s="743"/>
      <c r="AO715" s="743"/>
      <c r="AP715" s="743"/>
      <c r="AQ715" s="743"/>
      <c r="AR715" s="743"/>
      <c r="AS715" s="743"/>
      <c r="AT715" s="743"/>
      <c r="AU715" s="743"/>
      <c r="AV715" s="743"/>
      <c r="AW715" s="743"/>
      <c r="AX715" s="744"/>
    </row>
    <row r="716" spans="1:50" ht="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569</v>
      </c>
      <c r="AE716" s="627"/>
      <c r="AF716" s="627"/>
      <c r="AG716" s="101" t="s">
        <v>611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569</v>
      </c>
      <c r="AE717" s="329"/>
      <c r="AF717" s="329"/>
      <c r="AG717" s="101" t="s">
        <v>576</v>
      </c>
      <c r="AH717" s="102"/>
      <c r="AI717" s="102"/>
      <c r="AJ717" s="102"/>
      <c r="AK717" s="102"/>
      <c r="AL717" s="102"/>
      <c r="AM717" s="102"/>
      <c r="AN717" s="102"/>
      <c r="AO717" s="102"/>
      <c r="AP717" s="102"/>
      <c r="AQ717" s="102"/>
      <c r="AR717" s="102"/>
      <c r="AS717" s="102"/>
      <c r="AT717" s="102"/>
      <c r="AU717" s="102"/>
      <c r="AV717" s="102"/>
      <c r="AW717" s="102"/>
      <c r="AX717" s="103"/>
    </row>
    <row r="718" spans="1:50" ht="44.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569</v>
      </c>
      <c r="AE718" s="329"/>
      <c r="AF718" s="329"/>
      <c r="AG718" s="127" t="s">
        <v>612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681</v>
      </c>
      <c r="AE719" s="605"/>
      <c r="AF719" s="605"/>
      <c r="AG719" s="125" t="s">
        <v>575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3"/>
      <c r="C726" s="816" t="s">
        <v>53</v>
      </c>
      <c r="D726" s="841"/>
      <c r="E726" s="841"/>
      <c r="F726" s="842"/>
      <c r="G726" s="577" t="s">
        <v>637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8" t="s">
        <v>57</v>
      </c>
      <c r="D727" s="749"/>
      <c r="E727" s="749"/>
      <c r="F727" s="750"/>
      <c r="G727" s="575" t="s">
        <v>638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0"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5.25" customHeight="1" thickBot="1" x14ac:dyDescent="0.2">
      <c r="A731" s="800"/>
      <c r="B731" s="801"/>
      <c r="C731" s="801"/>
      <c r="D731" s="801"/>
      <c r="E731" s="802"/>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4.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72" customHeight="1" thickBot="1" x14ac:dyDescent="0.2">
      <c r="A735" s="790" t="s">
        <v>613</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543</v>
      </c>
      <c r="B737" s="210"/>
      <c r="C737" s="210"/>
      <c r="D737" s="211"/>
      <c r="E737" s="994" t="s">
        <v>576</v>
      </c>
      <c r="F737" s="994"/>
      <c r="G737" s="994"/>
      <c r="H737" s="994"/>
      <c r="I737" s="994"/>
      <c r="J737" s="994"/>
      <c r="K737" s="994"/>
      <c r="L737" s="994"/>
      <c r="M737" s="994"/>
      <c r="N737" s="365" t="s">
        <v>536</v>
      </c>
      <c r="O737" s="365"/>
      <c r="P737" s="365"/>
      <c r="Q737" s="365"/>
      <c r="R737" s="994" t="s">
        <v>614</v>
      </c>
      <c r="S737" s="994"/>
      <c r="T737" s="994"/>
      <c r="U737" s="994"/>
      <c r="V737" s="994"/>
      <c r="W737" s="994"/>
      <c r="X737" s="994"/>
      <c r="Y737" s="994"/>
      <c r="Z737" s="994"/>
      <c r="AA737" s="365" t="s">
        <v>535</v>
      </c>
      <c r="AB737" s="365"/>
      <c r="AC737" s="365"/>
      <c r="AD737" s="365"/>
      <c r="AE737" s="994" t="s">
        <v>576</v>
      </c>
      <c r="AF737" s="994"/>
      <c r="AG737" s="994"/>
      <c r="AH737" s="994"/>
      <c r="AI737" s="994"/>
      <c r="AJ737" s="994"/>
      <c r="AK737" s="994"/>
      <c r="AL737" s="994"/>
      <c r="AM737" s="994"/>
      <c r="AN737" s="365" t="s">
        <v>534</v>
      </c>
      <c r="AO737" s="365"/>
      <c r="AP737" s="365"/>
      <c r="AQ737" s="365"/>
      <c r="AR737" s="986" t="s">
        <v>576</v>
      </c>
      <c r="AS737" s="987"/>
      <c r="AT737" s="987"/>
      <c r="AU737" s="987"/>
      <c r="AV737" s="987"/>
      <c r="AW737" s="987"/>
      <c r="AX737" s="988"/>
      <c r="AY737" s="89"/>
      <c r="AZ737" s="89"/>
    </row>
    <row r="738" spans="1:52" ht="24.75" customHeight="1" x14ac:dyDescent="0.15">
      <c r="A738" s="995" t="s">
        <v>533</v>
      </c>
      <c r="B738" s="210"/>
      <c r="C738" s="210"/>
      <c r="D738" s="211"/>
      <c r="E738" s="994" t="s">
        <v>576</v>
      </c>
      <c r="F738" s="994"/>
      <c r="G738" s="994"/>
      <c r="H738" s="994"/>
      <c r="I738" s="994"/>
      <c r="J738" s="994"/>
      <c r="K738" s="994"/>
      <c r="L738" s="994"/>
      <c r="M738" s="994"/>
      <c r="N738" s="365" t="s">
        <v>532</v>
      </c>
      <c r="O738" s="365"/>
      <c r="P738" s="365"/>
      <c r="Q738" s="365"/>
      <c r="R738" s="994" t="s">
        <v>602</v>
      </c>
      <c r="S738" s="994"/>
      <c r="T738" s="994"/>
      <c r="U738" s="994"/>
      <c r="V738" s="994"/>
      <c r="W738" s="994"/>
      <c r="X738" s="994"/>
      <c r="Y738" s="994"/>
      <c r="Z738" s="994"/>
      <c r="AA738" s="365" t="s">
        <v>531</v>
      </c>
      <c r="AB738" s="365"/>
      <c r="AC738" s="365"/>
      <c r="AD738" s="365"/>
      <c r="AE738" s="994" t="s">
        <v>615</v>
      </c>
      <c r="AF738" s="994"/>
      <c r="AG738" s="994"/>
      <c r="AH738" s="994"/>
      <c r="AI738" s="994"/>
      <c r="AJ738" s="994"/>
      <c r="AK738" s="994"/>
      <c r="AL738" s="994"/>
      <c r="AM738" s="994"/>
      <c r="AN738" s="365" t="s">
        <v>527</v>
      </c>
      <c r="AO738" s="365"/>
      <c r="AP738" s="365"/>
      <c r="AQ738" s="365"/>
      <c r="AR738" s="986" t="s">
        <v>639</v>
      </c>
      <c r="AS738" s="987"/>
      <c r="AT738" s="987"/>
      <c r="AU738" s="987"/>
      <c r="AV738" s="987"/>
      <c r="AW738" s="987"/>
      <c r="AX738" s="988"/>
    </row>
    <row r="739" spans="1:52" ht="24.75" customHeight="1" thickBot="1" x14ac:dyDescent="0.2">
      <c r="A739" s="996" t="s">
        <v>523</v>
      </c>
      <c r="B739" s="997"/>
      <c r="C739" s="997"/>
      <c r="D739" s="998"/>
      <c r="E739" s="999" t="s">
        <v>570</v>
      </c>
      <c r="F739" s="989"/>
      <c r="G739" s="989"/>
      <c r="H739" s="93" t="str">
        <f>IF(E739="", "", "(")</f>
        <v>(</v>
      </c>
      <c r="I739" s="989"/>
      <c r="J739" s="989"/>
      <c r="K739" s="93" t="str">
        <f>IF(OR(I739="　", I739=""), "", "-")</f>
        <v/>
      </c>
      <c r="L739" s="990">
        <v>312</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503</v>
      </c>
      <c r="B740" s="615"/>
      <c r="C740" s="615"/>
      <c r="D740" s="615"/>
      <c r="E740" s="615"/>
      <c r="F740" s="616"/>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t="s">
        <v>640</v>
      </c>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0.5" customHeight="1" x14ac:dyDescent="0.15">
      <c r="A779" s="628" t="s">
        <v>505</v>
      </c>
      <c r="B779" s="629"/>
      <c r="C779" s="629"/>
      <c r="D779" s="629"/>
      <c r="E779" s="629"/>
      <c r="F779" s="630"/>
      <c r="G779" s="595" t="s">
        <v>642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793" t="s">
        <v>690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643</v>
      </c>
      <c r="H781" s="671"/>
      <c r="I781" s="671"/>
      <c r="J781" s="671"/>
      <c r="K781" s="672"/>
      <c r="L781" s="664" t="s">
        <v>644</v>
      </c>
      <c r="M781" s="665"/>
      <c r="N781" s="665"/>
      <c r="O781" s="665"/>
      <c r="P781" s="665"/>
      <c r="Q781" s="665"/>
      <c r="R781" s="665"/>
      <c r="S781" s="665"/>
      <c r="T781" s="665"/>
      <c r="U781" s="665"/>
      <c r="V781" s="665"/>
      <c r="W781" s="665"/>
      <c r="X781" s="666"/>
      <c r="Y781" s="388">
        <v>34.200000000000003</v>
      </c>
      <c r="Z781" s="389"/>
      <c r="AA781" s="389"/>
      <c r="AB781" s="806"/>
      <c r="AC781" s="670" t="s">
        <v>655</v>
      </c>
      <c r="AD781" s="671"/>
      <c r="AE781" s="671"/>
      <c r="AF781" s="671"/>
      <c r="AG781" s="672"/>
      <c r="AH781" s="664" t="s">
        <v>661</v>
      </c>
      <c r="AI781" s="665"/>
      <c r="AJ781" s="665"/>
      <c r="AK781" s="665"/>
      <c r="AL781" s="665"/>
      <c r="AM781" s="665"/>
      <c r="AN781" s="665"/>
      <c r="AO781" s="665"/>
      <c r="AP781" s="665"/>
      <c r="AQ781" s="665"/>
      <c r="AR781" s="665"/>
      <c r="AS781" s="665"/>
      <c r="AT781" s="666"/>
      <c r="AU781" s="388">
        <v>1.5</v>
      </c>
      <c r="AV781" s="389"/>
      <c r="AW781" s="389"/>
      <c r="AX781" s="390"/>
    </row>
    <row r="782" spans="1:50" ht="24.75" customHeight="1" x14ac:dyDescent="0.15">
      <c r="A782" s="631"/>
      <c r="B782" s="632"/>
      <c r="C782" s="632"/>
      <c r="D782" s="632"/>
      <c r="E782" s="632"/>
      <c r="F782" s="633"/>
      <c r="G782" s="606" t="s">
        <v>645</v>
      </c>
      <c r="H782" s="607"/>
      <c r="I782" s="607"/>
      <c r="J782" s="607"/>
      <c r="K782" s="608"/>
      <c r="L782" s="598" t="s">
        <v>651</v>
      </c>
      <c r="M782" s="599"/>
      <c r="N782" s="599"/>
      <c r="O782" s="599"/>
      <c r="P782" s="599"/>
      <c r="Q782" s="599"/>
      <c r="R782" s="599"/>
      <c r="S782" s="599"/>
      <c r="T782" s="599"/>
      <c r="U782" s="599"/>
      <c r="V782" s="599"/>
      <c r="W782" s="599"/>
      <c r="X782" s="600"/>
      <c r="Y782" s="601">
        <v>1.3</v>
      </c>
      <c r="Z782" s="602"/>
      <c r="AA782" s="602"/>
      <c r="AB782" s="612"/>
      <c r="AC782" s="606" t="s">
        <v>656</v>
      </c>
      <c r="AD782" s="607"/>
      <c r="AE782" s="607"/>
      <c r="AF782" s="607"/>
      <c r="AG782" s="608"/>
      <c r="AH782" s="598" t="s">
        <v>662</v>
      </c>
      <c r="AI782" s="599"/>
      <c r="AJ782" s="599"/>
      <c r="AK782" s="599"/>
      <c r="AL782" s="599"/>
      <c r="AM782" s="599"/>
      <c r="AN782" s="599"/>
      <c r="AO782" s="599"/>
      <c r="AP782" s="599"/>
      <c r="AQ782" s="599"/>
      <c r="AR782" s="599"/>
      <c r="AS782" s="599"/>
      <c r="AT782" s="600"/>
      <c r="AU782" s="601">
        <v>1.4</v>
      </c>
      <c r="AV782" s="602"/>
      <c r="AW782" s="602"/>
      <c r="AX782" s="603"/>
    </row>
    <row r="783" spans="1:50" ht="24.75" customHeight="1" x14ac:dyDescent="0.15">
      <c r="A783" s="631"/>
      <c r="B783" s="632"/>
      <c r="C783" s="632"/>
      <c r="D783" s="632"/>
      <c r="E783" s="632"/>
      <c r="F783" s="633"/>
      <c r="G783" s="606" t="s">
        <v>646</v>
      </c>
      <c r="H783" s="607"/>
      <c r="I783" s="607"/>
      <c r="J783" s="607"/>
      <c r="K783" s="608"/>
      <c r="L783" s="598" t="s">
        <v>653</v>
      </c>
      <c r="M783" s="599"/>
      <c r="N783" s="599"/>
      <c r="O783" s="599"/>
      <c r="P783" s="599"/>
      <c r="Q783" s="599"/>
      <c r="R783" s="599"/>
      <c r="S783" s="599"/>
      <c r="T783" s="599"/>
      <c r="U783" s="599"/>
      <c r="V783" s="599"/>
      <c r="W783" s="599"/>
      <c r="X783" s="600"/>
      <c r="Y783" s="601">
        <v>1.3</v>
      </c>
      <c r="Z783" s="602"/>
      <c r="AA783" s="602"/>
      <c r="AB783" s="612"/>
      <c r="AC783" s="606" t="s">
        <v>657</v>
      </c>
      <c r="AD783" s="607"/>
      <c r="AE783" s="607"/>
      <c r="AF783" s="607"/>
      <c r="AG783" s="608"/>
      <c r="AH783" s="598" t="s">
        <v>663</v>
      </c>
      <c r="AI783" s="599"/>
      <c r="AJ783" s="599"/>
      <c r="AK783" s="599"/>
      <c r="AL783" s="599"/>
      <c r="AM783" s="599"/>
      <c r="AN783" s="599"/>
      <c r="AO783" s="599"/>
      <c r="AP783" s="599"/>
      <c r="AQ783" s="599"/>
      <c r="AR783" s="599"/>
      <c r="AS783" s="599"/>
      <c r="AT783" s="600"/>
      <c r="AU783" s="601">
        <v>0.2</v>
      </c>
      <c r="AV783" s="602"/>
      <c r="AW783" s="602"/>
      <c r="AX783" s="603"/>
    </row>
    <row r="784" spans="1:50" ht="24.75" customHeight="1" x14ac:dyDescent="0.15">
      <c r="A784" s="631"/>
      <c r="B784" s="632"/>
      <c r="C784" s="632"/>
      <c r="D784" s="632"/>
      <c r="E784" s="632"/>
      <c r="F784" s="633"/>
      <c r="G784" s="606" t="s">
        <v>647</v>
      </c>
      <c r="H784" s="607"/>
      <c r="I784" s="607"/>
      <c r="J784" s="607"/>
      <c r="K784" s="608"/>
      <c r="L784" s="598" t="s">
        <v>651</v>
      </c>
      <c r="M784" s="599"/>
      <c r="N784" s="599"/>
      <c r="O784" s="599"/>
      <c r="P784" s="599"/>
      <c r="Q784" s="599"/>
      <c r="R784" s="599"/>
      <c r="S784" s="599"/>
      <c r="T784" s="599"/>
      <c r="U784" s="599"/>
      <c r="V784" s="599"/>
      <c r="W784" s="599"/>
      <c r="X784" s="600"/>
      <c r="Y784" s="601">
        <v>0.5</v>
      </c>
      <c r="Z784" s="602"/>
      <c r="AA784" s="602"/>
      <c r="AB784" s="612"/>
      <c r="AC784" s="606" t="s">
        <v>658</v>
      </c>
      <c r="AD784" s="607"/>
      <c r="AE784" s="607"/>
      <c r="AF784" s="607"/>
      <c r="AG784" s="608"/>
      <c r="AH784" s="598"/>
      <c r="AI784" s="599"/>
      <c r="AJ784" s="599"/>
      <c r="AK784" s="599"/>
      <c r="AL784" s="599"/>
      <c r="AM784" s="599"/>
      <c r="AN784" s="599"/>
      <c r="AO784" s="599"/>
      <c r="AP784" s="599"/>
      <c r="AQ784" s="599"/>
      <c r="AR784" s="599"/>
      <c r="AS784" s="599"/>
      <c r="AT784" s="600"/>
      <c r="AU784" s="601">
        <v>3.7</v>
      </c>
      <c r="AV784" s="602"/>
      <c r="AW784" s="602"/>
      <c r="AX784" s="603"/>
    </row>
    <row r="785" spans="1:50" ht="24.75" customHeight="1" x14ac:dyDescent="0.15">
      <c r="A785" s="631"/>
      <c r="B785" s="632"/>
      <c r="C785" s="632"/>
      <c r="D785" s="632"/>
      <c r="E785" s="632"/>
      <c r="F785" s="633"/>
      <c r="G785" s="606" t="s">
        <v>652</v>
      </c>
      <c r="H785" s="607"/>
      <c r="I785" s="607"/>
      <c r="J785" s="607"/>
      <c r="K785" s="608"/>
      <c r="L785" s="598" t="s">
        <v>654</v>
      </c>
      <c r="M785" s="599"/>
      <c r="N785" s="599"/>
      <c r="O785" s="599"/>
      <c r="P785" s="599"/>
      <c r="Q785" s="599"/>
      <c r="R785" s="599"/>
      <c r="S785" s="599"/>
      <c r="T785" s="599"/>
      <c r="U785" s="599"/>
      <c r="V785" s="599"/>
      <c r="W785" s="599"/>
      <c r="X785" s="600"/>
      <c r="Y785" s="601">
        <v>0.01</v>
      </c>
      <c r="Z785" s="602"/>
      <c r="AA785" s="602"/>
      <c r="AB785" s="612"/>
      <c r="AC785" s="606" t="s">
        <v>659</v>
      </c>
      <c r="AD785" s="607"/>
      <c r="AE785" s="607"/>
      <c r="AF785" s="607"/>
      <c r="AG785" s="608"/>
      <c r="AH785" s="598"/>
      <c r="AI785" s="599"/>
      <c r="AJ785" s="599"/>
      <c r="AK785" s="599"/>
      <c r="AL785" s="599"/>
      <c r="AM785" s="599"/>
      <c r="AN785" s="599"/>
      <c r="AO785" s="599"/>
      <c r="AP785" s="599"/>
      <c r="AQ785" s="599"/>
      <c r="AR785" s="599"/>
      <c r="AS785" s="599"/>
      <c r="AT785" s="600"/>
      <c r="AU785" s="601">
        <v>0.8</v>
      </c>
      <c r="AV785" s="602"/>
      <c r="AW785" s="602"/>
      <c r="AX785" s="603"/>
    </row>
    <row r="786" spans="1:50" ht="31.5" customHeight="1" x14ac:dyDescent="0.15">
      <c r="A786" s="631"/>
      <c r="B786" s="632"/>
      <c r="C786" s="632"/>
      <c r="D786" s="632"/>
      <c r="E786" s="632"/>
      <c r="F786" s="633"/>
      <c r="G786" s="606" t="s">
        <v>648</v>
      </c>
      <c r="H786" s="607"/>
      <c r="I786" s="607"/>
      <c r="J786" s="607"/>
      <c r="K786" s="608"/>
      <c r="L786" s="598" t="s">
        <v>649</v>
      </c>
      <c r="M786" s="599"/>
      <c r="N786" s="599"/>
      <c r="O786" s="599"/>
      <c r="P786" s="599"/>
      <c r="Q786" s="599"/>
      <c r="R786" s="599"/>
      <c r="S786" s="599"/>
      <c r="T786" s="599"/>
      <c r="U786" s="599"/>
      <c r="V786" s="599"/>
      <c r="W786" s="599"/>
      <c r="X786" s="600"/>
      <c r="Y786" s="601">
        <v>15.4</v>
      </c>
      <c r="Z786" s="602"/>
      <c r="AA786" s="602"/>
      <c r="AB786" s="612"/>
      <c r="AC786" s="606" t="s">
        <v>660</v>
      </c>
      <c r="AD786" s="607"/>
      <c r="AE786" s="607"/>
      <c r="AF786" s="607"/>
      <c r="AG786" s="608"/>
      <c r="AH786" s="598"/>
      <c r="AI786" s="599"/>
      <c r="AJ786" s="599"/>
      <c r="AK786" s="599"/>
      <c r="AL786" s="599"/>
      <c r="AM786" s="599"/>
      <c r="AN786" s="599"/>
      <c r="AO786" s="599"/>
      <c r="AP786" s="599"/>
      <c r="AQ786" s="599"/>
      <c r="AR786" s="599"/>
      <c r="AS786" s="599"/>
      <c r="AT786" s="600"/>
      <c r="AU786" s="601">
        <v>0.8</v>
      </c>
      <c r="AV786" s="602"/>
      <c r="AW786" s="602"/>
      <c r="AX786" s="603"/>
    </row>
    <row r="787" spans="1:50" ht="24.75" customHeight="1" x14ac:dyDescent="0.15">
      <c r="A787" s="631"/>
      <c r="B787" s="632"/>
      <c r="C787" s="632"/>
      <c r="D787" s="632"/>
      <c r="E787" s="632"/>
      <c r="F787" s="633"/>
      <c r="G787" s="606" t="s">
        <v>650</v>
      </c>
      <c r="H787" s="607"/>
      <c r="I787" s="607"/>
      <c r="J787" s="607"/>
      <c r="K787" s="608"/>
      <c r="L787" s="598"/>
      <c r="M787" s="599"/>
      <c r="N787" s="599"/>
      <c r="O787" s="599"/>
      <c r="P787" s="599"/>
      <c r="Q787" s="599"/>
      <c r="R787" s="599"/>
      <c r="S787" s="599"/>
      <c r="T787" s="599"/>
      <c r="U787" s="599"/>
      <c r="V787" s="599"/>
      <c r="W787" s="599"/>
      <c r="X787" s="600"/>
      <c r="Y787" s="601">
        <v>2.8</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55.509999999999991</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8.4</v>
      </c>
      <c r="AV791" s="833"/>
      <c r="AW791" s="833"/>
      <c r="AX791" s="835"/>
    </row>
    <row r="792" spans="1:50" ht="24.75" customHeight="1" x14ac:dyDescent="0.15">
      <c r="A792" s="631"/>
      <c r="B792" s="632"/>
      <c r="C792" s="632"/>
      <c r="D792" s="632"/>
      <c r="E792" s="632"/>
      <c r="F792" s="633"/>
      <c r="G792" s="595" t="s">
        <v>683</v>
      </c>
      <c r="H792" s="838"/>
      <c r="I792" s="838"/>
      <c r="J792" s="838"/>
      <c r="K792" s="838"/>
      <c r="L792" s="838"/>
      <c r="M792" s="838"/>
      <c r="N792" s="838"/>
      <c r="O792" s="838"/>
      <c r="P792" s="838"/>
      <c r="Q792" s="838"/>
      <c r="R792" s="838"/>
      <c r="S792" s="838"/>
      <c r="T792" s="838"/>
      <c r="U792" s="838"/>
      <c r="V792" s="838"/>
      <c r="W792" s="838"/>
      <c r="X792" s="838"/>
      <c r="Y792" s="838"/>
      <c r="Z792" s="838"/>
      <c r="AA792" s="838"/>
      <c r="AB792" s="839"/>
      <c r="AC792" s="595" t="s">
        <v>696</v>
      </c>
      <c r="AD792" s="838"/>
      <c r="AE792" s="838"/>
      <c r="AF792" s="838"/>
      <c r="AG792" s="838"/>
      <c r="AH792" s="838"/>
      <c r="AI792" s="838"/>
      <c r="AJ792" s="838"/>
      <c r="AK792" s="838"/>
      <c r="AL792" s="838"/>
      <c r="AM792" s="838"/>
      <c r="AN792" s="838"/>
      <c r="AO792" s="838"/>
      <c r="AP792" s="838"/>
      <c r="AQ792" s="838"/>
      <c r="AR792" s="838"/>
      <c r="AS792" s="838"/>
      <c r="AT792" s="838"/>
      <c r="AU792" s="838"/>
      <c r="AV792" s="838"/>
      <c r="AW792" s="838"/>
      <c r="AX792" s="840"/>
    </row>
    <row r="793" spans="1:50" ht="24.75"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684</v>
      </c>
      <c r="H794" s="671"/>
      <c r="I794" s="671"/>
      <c r="J794" s="671"/>
      <c r="K794" s="672"/>
      <c r="L794" s="664" t="s">
        <v>644</v>
      </c>
      <c r="M794" s="665"/>
      <c r="N794" s="665"/>
      <c r="O794" s="665"/>
      <c r="P794" s="665"/>
      <c r="Q794" s="665"/>
      <c r="R794" s="665"/>
      <c r="S794" s="665"/>
      <c r="T794" s="665"/>
      <c r="U794" s="665"/>
      <c r="V794" s="665"/>
      <c r="W794" s="665"/>
      <c r="X794" s="666"/>
      <c r="Y794" s="388">
        <v>15.4</v>
      </c>
      <c r="Z794" s="389"/>
      <c r="AA794" s="389"/>
      <c r="AB794" s="806"/>
      <c r="AC794" s="670" t="s">
        <v>685</v>
      </c>
      <c r="AD794" s="671"/>
      <c r="AE794" s="671"/>
      <c r="AF794" s="671"/>
      <c r="AG794" s="672"/>
      <c r="AH794" s="664" t="s">
        <v>686</v>
      </c>
      <c r="AI794" s="665"/>
      <c r="AJ794" s="665"/>
      <c r="AK794" s="665"/>
      <c r="AL794" s="665"/>
      <c r="AM794" s="665"/>
      <c r="AN794" s="665"/>
      <c r="AO794" s="665"/>
      <c r="AP794" s="665"/>
      <c r="AQ794" s="665"/>
      <c r="AR794" s="665"/>
      <c r="AS794" s="665"/>
      <c r="AT794" s="666"/>
      <c r="AU794" s="388">
        <v>0.8</v>
      </c>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t="s">
        <v>687</v>
      </c>
      <c r="AD795" s="607"/>
      <c r="AE795" s="607"/>
      <c r="AF795" s="607"/>
      <c r="AG795" s="608"/>
      <c r="AH795" s="598" t="s">
        <v>688</v>
      </c>
      <c r="AI795" s="599"/>
      <c r="AJ795" s="599"/>
      <c r="AK795" s="599"/>
      <c r="AL795" s="599"/>
      <c r="AM795" s="599"/>
      <c r="AN795" s="599"/>
      <c r="AO795" s="599"/>
      <c r="AP795" s="599"/>
      <c r="AQ795" s="599"/>
      <c r="AR795" s="599"/>
      <c r="AS795" s="599"/>
      <c r="AT795" s="600"/>
      <c r="AU795" s="601">
        <v>0</v>
      </c>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t="s">
        <v>689</v>
      </c>
      <c r="AD796" s="607"/>
      <c r="AE796" s="607"/>
      <c r="AF796" s="607"/>
      <c r="AG796" s="608"/>
      <c r="AH796" s="598"/>
      <c r="AI796" s="599"/>
      <c r="AJ796" s="599"/>
      <c r="AK796" s="599"/>
      <c r="AL796" s="599"/>
      <c r="AM796" s="599"/>
      <c r="AN796" s="599"/>
      <c r="AO796" s="599"/>
      <c r="AP796" s="599"/>
      <c r="AQ796" s="599"/>
      <c r="AR796" s="599"/>
      <c r="AS796" s="599"/>
      <c r="AT796" s="600"/>
      <c r="AU796" s="601">
        <v>0.2</v>
      </c>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15.4</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1</v>
      </c>
      <c r="AV804" s="833"/>
      <c r="AW804" s="833"/>
      <c r="AX804" s="835"/>
    </row>
    <row r="805" spans="1:50" ht="24.75" hidden="1" customHeight="1" x14ac:dyDescent="0.15">
      <c r="A805" s="631"/>
      <c r="B805" s="632"/>
      <c r="C805" s="632"/>
      <c r="D805" s="632"/>
      <c r="E805" s="632"/>
      <c r="F805" s="633"/>
      <c r="G805" s="595" t="s">
        <v>440</v>
      </c>
      <c r="H805" s="838"/>
      <c r="I805" s="838"/>
      <c r="J805" s="838"/>
      <c r="K805" s="838"/>
      <c r="L805" s="838"/>
      <c r="M805" s="838"/>
      <c r="N805" s="838"/>
      <c r="O805" s="838"/>
      <c r="P805" s="838"/>
      <c r="Q805" s="838"/>
      <c r="R805" s="838"/>
      <c r="S805" s="838"/>
      <c r="T805" s="838"/>
      <c r="U805" s="838"/>
      <c r="V805" s="838"/>
      <c r="W805" s="838"/>
      <c r="X805" s="838"/>
      <c r="Y805" s="838"/>
      <c r="Z805" s="838"/>
      <c r="AA805" s="838"/>
      <c r="AB805" s="839"/>
      <c r="AC805" s="595" t="s">
        <v>441</v>
      </c>
      <c r="AD805" s="838"/>
      <c r="AE805" s="838"/>
      <c r="AF805" s="838"/>
      <c r="AG805" s="838"/>
      <c r="AH805" s="838"/>
      <c r="AI805" s="838"/>
      <c r="AJ805" s="838"/>
      <c r="AK805" s="838"/>
      <c r="AL805" s="838"/>
      <c r="AM805" s="838"/>
      <c r="AN805" s="838"/>
      <c r="AO805" s="838"/>
      <c r="AP805" s="838"/>
      <c r="AQ805" s="838"/>
      <c r="AR805" s="838"/>
      <c r="AS805" s="838"/>
      <c r="AT805" s="838"/>
      <c r="AU805" s="838"/>
      <c r="AV805" s="838"/>
      <c r="AW805" s="838"/>
      <c r="AX805" s="840"/>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6"/>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838"/>
      <c r="I818" s="838"/>
      <c r="J818" s="838"/>
      <c r="K818" s="838"/>
      <c r="L818" s="838"/>
      <c r="M818" s="838"/>
      <c r="N818" s="838"/>
      <c r="O818" s="838"/>
      <c r="P818" s="838"/>
      <c r="Q818" s="838"/>
      <c r="R818" s="838"/>
      <c r="S818" s="838"/>
      <c r="T818" s="838"/>
      <c r="U818" s="838"/>
      <c r="V818" s="838"/>
      <c r="W818" s="838"/>
      <c r="X818" s="838"/>
      <c r="Y818" s="838"/>
      <c r="Z818" s="838"/>
      <c r="AA818" s="838"/>
      <c r="AB818" s="839"/>
      <c r="AC818" s="595" t="s">
        <v>302</v>
      </c>
      <c r="AD818" s="838"/>
      <c r="AE818" s="838"/>
      <c r="AF818" s="838"/>
      <c r="AG818" s="838"/>
      <c r="AH818" s="838"/>
      <c r="AI818" s="838"/>
      <c r="AJ818" s="838"/>
      <c r="AK818" s="838"/>
      <c r="AL818" s="838"/>
      <c r="AM818" s="838"/>
      <c r="AN818" s="838"/>
      <c r="AO818" s="838"/>
      <c r="AP818" s="838"/>
      <c r="AQ818" s="838"/>
      <c r="AR818" s="838"/>
      <c r="AS818" s="838"/>
      <c r="AT818" s="838"/>
      <c r="AU818" s="838"/>
      <c r="AV818" s="838"/>
      <c r="AW818" s="838"/>
      <c r="AX818" s="840"/>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47.25" customHeight="1" x14ac:dyDescent="0.15">
      <c r="A837" s="376">
        <v>1</v>
      </c>
      <c r="B837" s="376">
        <v>1</v>
      </c>
      <c r="C837" s="361" t="s">
        <v>675</v>
      </c>
      <c r="D837" s="347"/>
      <c r="E837" s="347"/>
      <c r="F837" s="347"/>
      <c r="G837" s="347"/>
      <c r="H837" s="347"/>
      <c r="I837" s="347"/>
      <c r="J837" s="348">
        <v>3010001076738</v>
      </c>
      <c r="K837" s="349"/>
      <c r="L837" s="349"/>
      <c r="M837" s="349"/>
      <c r="N837" s="349"/>
      <c r="O837" s="349"/>
      <c r="P837" s="362" t="s">
        <v>692</v>
      </c>
      <c r="Q837" s="350"/>
      <c r="R837" s="350"/>
      <c r="S837" s="350"/>
      <c r="T837" s="350"/>
      <c r="U837" s="350"/>
      <c r="V837" s="350"/>
      <c r="W837" s="350"/>
      <c r="X837" s="350"/>
      <c r="Y837" s="351">
        <v>55.6</v>
      </c>
      <c r="Z837" s="352"/>
      <c r="AA837" s="352"/>
      <c r="AB837" s="353"/>
      <c r="AC837" s="354" t="s">
        <v>495</v>
      </c>
      <c r="AD837" s="354"/>
      <c r="AE837" s="354"/>
      <c r="AF837" s="354"/>
      <c r="AG837" s="354"/>
      <c r="AH837" s="372">
        <v>1</v>
      </c>
      <c r="AI837" s="373"/>
      <c r="AJ837" s="373"/>
      <c r="AK837" s="373"/>
      <c r="AL837" s="357">
        <v>100</v>
      </c>
      <c r="AM837" s="358"/>
      <c r="AN837" s="358"/>
      <c r="AO837" s="359"/>
      <c r="AP837" s="360"/>
      <c r="AQ837" s="360"/>
      <c r="AR837" s="360"/>
      <c r="AS837" s="360"/>
      <c r="AT837" s="360"/>
      <c r="AU837" s="360"/>
      <c r="AV837" s="360"/>
      <c r="AW837" s="360"/>
      <c r="AX837" s="360"/>
    </row>
    <row r="838" spans="1:50" ht="47.25" customHeight="1" x14ac:dyDescent="0.15">
      <c r="A838" s="376">
        <v>2</v>
      </c>
      <c r="B838" s="376">
        <v>1</v>
      </c>
      <c r="C838" s="361" t="s">
        <v>675</v>
      </c>
      <c r="D838" s="347"/>
      <c r="E838" s="347"/>
      <c r="F838" s="347"/>
      <c r="G838" s="347"/>
      <c r="H838" s="347"/>
      <c r="I838" s="347"/>
      <c r="J838" s="348">
        <v>3010001076738</v>
      </c>
      <c r="K838" s="349"/>
      <c r="L838" s="349"/>
      <c r="M838" s="349"/>
      <c r="N838" s="349"/>
      <c r="O838" s="349"/>
      <c r="P838" s="362" t="s">
        <v>676</v>
      </c>
      <c r="Q838" s="350"/>
      <c r="R838" s="350"/>
      <c r="S838" s="350"/>
      <c r="T838" s="350"/>
      <c r="U838" s="350"/>
      <c r="V838" s="350"/>
      <c r="W838" s="350"/>
      <c r="X838" s="350"/>
      <c r="Y838" s="351">
        <v>6.9</v>
      </c>
      <c r="Z838" s="352"/>
      <c r="AA838" s="352"/>
      <c r="AB838" s="353"/>
      <c r="AC838" s="354" t="s">
        <v>495</v>
      </c>
      <c r="AD838" s="354"/>
      <c r="AE838" s="354"/>
      <c r="AF838" s="354"/>
      <c r="AG838" s="354"/>
      <c r="AH838" s="372">
        <v>1</v>
      </c>
      <c r="AI838" s="373"/>
      <c r="AJ838" s="373"/>
      <c r="AK838" s="373"/>
      <c r="AL838" s="357">
        <v>100</v>
      </c>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677</v>
      </c>
      <c r="D839" s="347"/>
      <c r="E839" s="347"/>
      <c r="F839" s="347"/>
      <c r="G839" s="347"/>
      <c r="H839" s="347"/>
      <c r="I839" s="347"/>
      <c r="J839" s="348">
        <v>4011001105394</v>
      </c>
      <c r="K839" s="349"/>
      <c r="L839" s="349"/>
      <c r="M839" s="349"/>
      <c r="N839" s="349"/>
      <c r="O839" s="349"/>
      <c r="P839" s="362" t="s">
        <v>678</v>
      </c>
      <c r="Q839" s="350"/>
      <c r="R839" s="350"/>
      <c r="S839" s="350"/>
      <c r="T839" s="350"/>
      <c r="U839" s="350"/>
      <c r="V839" s="350"/>
      <c r="W839" s="350"/>
      <c r="X839" s="350"/>
      <c r="Y839" s="351">
        <v>4.3</v>
      </c>
      <c r="Z839" s="352"/>
      <c r="AA839" s="352"/>
      <c r="AB839" s="353"/>
      <c r="AC839" s="363" t="s">
        <v>495</v>
      </c>
      <c r="AD839" s="363"/>
      <c r="AE839" s="363"/>
      <c r="AF839" s="363"/>
      <c r="AG839" s="363"/>
      <c r="AH839" s="355">
        <v>1</v>
      </c>
      <c r="AI839" s="356"/>
      <c r="AJ839" s="356"/>
      <c r="AK839" s="356"/>
      <c r="AL839" s="357">
        <v>100</v>
      </c>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677</v>
      </c>
      <c r="D840" s="347"/>
      <c r="E840" s="347"/>
      <c r="F840" s="347"/>
      <c r="G840" s="347"/>
      <c r="H840" s="347"/>
      <c r="I840" s="347"/>
      <c r="J840" s="348">
        <v>4011001105394</v>
      </c>
      <c r="K840" s="349"/>
      <c r="L840" s="349"/>
      <c r="M840" s="349"/>
      <c r="N840" s="349"/>
      <c r="O840" s="349"/>
      <c r="P840" s="362" t="s">
        <v>679</v>
      </c>
      <c r="Q840" s="350"/>
      <c r="R840" s="350"/>
      <c r="S840" s="350"/>
      <c r="T840" s="350"/>
      <c r="U840" s="350"/>
      <c r="V840" s="350"/>
      <c r="W840" s="350"/>
      <c r="X840" s="350"/>
      <c r="Y840" s="351">
        <v>3</v>
      </c>
      <c r="Z840" s="352"/>
      <c r="AA840" s="352"/>
      <c r="AB840" s="353"/>
      <c r="AC840" s="354" t="s">
        <v>495</v>
      </c>
      <c r="AD840" s="354"/>
      <c r="AE840" s="354"/>
      <c r="AF840" s="354"/>
      <c r="AG840" s="354"/>
      <c r="AH840" s="355">
        <v>1</v>
      </c>
      <c r="AI840" s="356"/>
      <c r="AJ840" s="356"/>
      <c r="AK840" s="356"/>
      <c r="AL840" s="357">
        <v>100</v>
      </c>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664</v>
      </c>
      <c r="D870" s="347"/>
      <c r="E870" s="347"/>
      <c r="F870" s="347"/>
      <c r="G870" s="347"/>
      <c r="H870" s="347"/>
      <c r="I870" s="347"/>
      <c r="J870" s="348">
        <v>3010905000751</v>
      </c>
      <c r="K870" s="349"/>
      <c r="L870" s="349"/>
      <c r="M870" s="349"/>
      <c r="N870" s="349"/>
      <c r="O870" s="349"/>
      <c r="P870" s="362" t="s">
        <v>665</v>
      </c>
      <c r="Q870" s="350"/>
      <c r="R870" s="350"/>
      <c r="S870" s="350"/>
      <c r="T870" s="350"/>
      <c r="U870" s="350"/>
      <c r="V870" s="350"/>
      <c r="W870" s="350"/>
      <c r="X870" s="350"/>
      <c r="Y870" s="351">
        <v>8</v>
      </c>
      <c r="Z870" s="352"/>
      <c r="AA870" s="352"/>
      <c r="AB870" s="353"/>
      <c r="AC870" s="354" t="s">
        <v>495</v>
      </c>
      <c r="AD870" s="354"/>
      <c r="AE870" s="354"/>
      <c r="AF870" s="354"/>
      <c r="AG870" s="354"/>
      <c r="AH870" s="372">
        <v>22</v>
      </c>
      <c r="AI870" s="373"/>
      <c r="AJ870" s="373"/>
      <c r="AK870" s="373"/>
      <c r="AL870" s="357">
        <v>100</v>
      </c>
      <c r="AM870" s="358"/>
      <c r="AN870" s="358"/>
      <c r="AO870" s="359"/>
      <c r="AP870" s="360"/>
      <c r="AQ870" s="360"/>
      <c r="AR870" s="360"/>
      <c r="AS870" s="360"/>
      <c r="AT870" s="360"/>
      <c r="AU870" s="360"/>
      <c r="AV870" s="360"/>
      <c r="AW870" s="360"/>
      <c r="AX870" s="360"/>
    </row>
    <row r="871" spans="1:50" ht="30" customHeight="1" x14ac:dyDescent="0.15">
      <c r="A871" s="376">
        <v>2</v>
      </c>
      <c r="B871" s="376">
        <v>1</v>
      </c>
      <c r="C871" s="361" t="s">
        <v>666</v>
      </c>
      <c r="D871" s="347"/>
      <c r="E871" s="347"/>
      <c r="F871" s="347"/>
      <c r="G871" s="347"/>
      <c r="H871" s="347"/>
      <c r="I871" s="347"/>
      <c r="J871" s="348">
        <v>6120905001356</v>
      </c>
      <c r="K871" s="349"/>
      <c r="L871" s="349"/>
      <c r="M871" s="349"/>
      <c r="N871" s="349"/>
      <c r="O871" s="349"/>
      <c r="P871" s="362" t="s">
        <v>665</v>
      </c>
      <c r="Q871" s="350"/>
      <c r="R871" s="350"/>
      <c r="S871" s="350"/>
      <c r="T871" s="350"/>
      <c r="U871" s="350"/>
      <c r="V871" s="350"/>
      <c r="W871" s="350"/>
      <c r="X871" s="350"/>
      <c r="Y871" s="351">
        <v>7.5</v>
      </c>
      <c r="Z871" s="352"/>
      <c r="AA871" s="352"/>
      <c r="AB871" s="353"/>
      <c r="AC871" s="354" t="s">
        <v>495</v>
      </c>
      <c r="AD871" s="354"/>
      <c r="AE871" s="354"/>
      <c r="AF871" s="354"/>
      <c r="AG871" s="354"/>
      <c r="AH871" s="372">
        <v>22</v>
      </c>
      <c r="AI871" s="373"/>
      <c r="AJ871" s="373"/>
      <c r="AK871" s="373"/>
      <c r="AL871" s="357">
        <v>100</v>
      </c>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667</v>
      </c>
      <c r="D872" s="347"/>
      <c r="E872" s="347"/>
      <c r="F872" s="347"/>
      <c r="G872" s="347"/>
      <c r="H872" s="347"/>
      <c r="I872" s="347"/>
      <c r="J872" s="348">
        <v>4140005015819</v>
      </c>
      <c r="K872" s="349"/>
      <c r="L872" s="349"/>
      <c r="M872" s="349"/>
      <c r="N872" s="349"/>
      <c r="O872" s="349"/>
      <c r="P872" s="362" t="s">
        <v>665</v>
      </c>
      <c r="Q872" s="350"/>
      <c r="R872" s="350"/>
      <c r="S872" s="350"/>
      <c r="T872" s="350"/>
      <c r="U872" s="350"/>
      <c r="V872" s="350"/>
      <c r="W872" s="350"/>
      <c r="X872" s="350"/>
      <c r="Y872" s="351">
        <v>6.9</v>
      </c>
      <c r="Z872" s="352"/>
      <c r="AA872" s="352"/>
      <c r="AB872" s="353"/>
      <c r="AC872" s="363" t="s">
        <v>495</v>
      </c>
      <c r="AD872" s="363"/>
      <c r="AE872" s="363"/>
      <c r="AF872" s="363"/>
      <c r="AG872" s="363"/>
      <c r="AH872" s="355">
        <v>22</v>
      </c>
      <c r="AI872" s="356"/>
      <c r="AJ872" s="356"/>
      <c r="AK872" s="356"/>
      <c r="AL872" s="357">
        <v>100</v>
      </c>
      <c r="AM872" s="358"/>
      <c r="AN872" s="358"/>
      <c r="AO872" s="359"/>
      <c r="AP872" s="360"/>
      <c r="AQ872" s="360"/>
      <c r="AR872" s="360"/>
      <c r="AS872" s="360"/>
      <c r="AT872" s="360"/>
      <c r="AU872" s="360"/>
      <c r="AV872" s="360"/>
      <c r="AW872" s="360"/>
      <c r="AX872" s="360"/>
    </row>
    <row r="873" spans="1:50" ht="30" customHeight="1" x14ac:dyDescent="0.15">
      <c r="A873" s="376">
        <v>4</v>
      </c>
      <c r="B873" s="376">
        <v>1</v>
      </c>
      <c r="C873" s="361" t="s">
        <v>668</v>
      </c>
      <c r="D873" s="347"/>
      <c r="E873" s="347"/>
      <c r="F873" s="347"/>
      <c r="G873" s="347"/>
      <c r="H873" s="347"/>
      <c r="I873" s="347"/>
      <c r="J873" s="348">
        <v>9370005001428</v>
      </c>
      <c r="K873" s="349"/>
      <c r="L873" s="349"/>
      <c r="M873" s="349"/>
      <c r="N873" s="349"/>
      <c r="O873" s="349"/>
      <c r="P873" s="362" t="s">
        <v>665</v>
      </c>
      <c r="Q873" s="350"/>
      <c r="R873" s="350"/>
      <c r="S873" s="350"/>
      <c r="T873" s="350"/>
      <c r="U873" s="350"/>
      <c r="V873" s="350"/>
      <c r="W873" s="350"/>
      <c r="X873" s="350"/>
      <c r="Y873" s="351">
        <v>6.2</v>
      </c>
      <c r="Z873" s="352"/>
      <c r="AA873" s="352"/>
      <c r="AB873" s="353"/>
      <c r="AC873" s="354" t="s">
        <v>495</v>
      </c>
      <c r="AD873" s="354"/>
      <c r="AE873" s="354"/>
      <c r="AF873" s="354"/>
      <c r="AG873" s="354"/>
      <c r="AH873" s="355">
        <v>22</v>
      </c>
      <c r="AI873" s="356"/>
      <c r="AJ873" s="356"/>
      <c r="AK873" s="356"/>
      <c r="AL873" s="357">
        <v>100</v>
      </c>
      <c r="AM873" s="358"/>
      <c r="AN873" s="358"/>
      <c r="AO873" s="359"/>
      <c r="AP873" s="360"/>
      <c r="AQ873" s="360"/>
      <c r="AR873" s="360"/>
      <c r="AS873" s="360"/>
      <c r="AT873" s="360"/>
      <c r="AU873" s="360"/>
      <c r="AV873" s="360"/>
      <c r="AW873" s="360"/>
      <c r="AX873" s="360"/>
    </row>
    <row r="874" spans="1:50" ht="30" customHeight="1" x14ac:dyDescent="0.15">
      <c r="A874" s="376">
        <v>5</v>
      </c>
      <c r="B874" s="376">
        <v>1</v>
      </c>
      <c r="C874" s="361" t="s">
        <v>669</v>
      </c>
      <c r="D874" s="347"/>
      <c r="E874" s="347"/>
      <c r="F874" s="347"/>
      <c r="G874" s="347"/>
      <c r="H874" s="347"/>
      <c r="I874" s="347"/>
      <c r="J874" s="348">
        <v>8011105000918</v>
      </c>
      <c r="K874" s="349"/>
      <c r="L874" s="349"/>
      <c r="M874" s="349"/>
      <c r="N874" s="349"/>
      <c r="O874" s="349"/>
      <c r="P874" s="362" t="s">
        <v>665</v>
      </c>
      <c r="Q874" s="350"/>
      <c r="R874" s="350"/>
      <c r="S874" s="350"/>
      <c r="T874" s="350"/>
      <c r="U874" s="350"/>
      <c r="V874" s="350"/>
      <c r="W874" s="350"/>
      <c r="X874" s="350"/>
      <c r="Y874" s="351">
        <v>5.9</v>
      </c>
      <c r="Z874" s="352"/>
      <c r="AA874" s="352"/>
      <c r="AB874" s="353"/>
      <c r="AC874" s="354" t="s">
        <v>495</v>
      </c>
      <c r="AD874" s="354"/>
      <c r="AE874" s="354"/>
      <c r="AF874" s="354"/>
      <c r="AG874" s="354"/>
      <c r="AH874" s="355">
        <v>22</v>
      </c>
      <c r="AI874" s="356"/>
      <c r="AJ874" s="356"/>
      <c r="AK874" s="356"/>
      <c r="AL874" s="357">
        <v>100</v>
      </c>
      <c r="AM874" s="358"/>
      <c r="AN874" s="358"/>
      <c r="AO874" s="359"/>
      <c r="AP874" s="360"/>
      <c r="AQ874" s="360"/>
      <c r="AR874" s="360"/>
      <c r="AS874" s="360"/>
      <c r="AT874" s="360"/>
      <c r="AU874" s="360"/>
      <c r="AV874" s="360"/>
      <c r="AW874" s="360"/>
      <c r="AX874" s="360"/>
    </row>
    <row r="875" spans="1:50" ht="30" customHeight="1" x14ac:dyDescent="0.15">
      <c r="A875" s="376">
        <v>6</v>
      </c>
      <c r="B875" s="376">
        <v>1</v>
      </c>
      <c r="C875" s="361" t="s">
        <v>670</v>
      </c>
      <c r="D875" s="347"/>
      <c r="E875" s="347"/>
      <c r="F875" s="347"/>
      <c r="G875" s="347"/>
      <c r="H875" s="347"/>
      <c r="I875" s="347"/>
      <c r="J875" s="348">
        <v>311005001509</v>
      </c>
      <c r="K875" s="349"/>
      <c r="L875" s="349"/>
      <c r="M875" s="349"/>
      <c r="N875" s="349"/>
      <c r="O875" s="349"/>
      <c r="P875" s="362" t="s">
        <v>665</v>
      </c>
      <c r="Q875" s="350"/>
      <c r="R875" s="350"/>
      <c r="S875" s="350"/>
      <c r="T875" s="350"/>
      <c r="U875" s="350"/>
      <c r="V875" s="350"/>
      <c r="W875" s="350"/>
      <c r="X875" s="350"/>
      <c r="Y875" s="351">
        <v>5.8</v>
      </c>
      <c r="Z875" s="352"/>
      <c r="AA875" s="352"/>
      <c r="AB875" s="353"/>
      <c r="AC875" s="363" t="s">
        <v>495</v>
      </c>
      <c r="AD875" s="371"/>
      <c r="AE875" s="371"/>
      <c r="AF875" s="371"/>
      <c r="AG875" s="371"/>
      <c r="AH875" s="355">
        <v>22</v>
      </c>
      <c r="AI875" s="356"/>
      <c r="AJ875" s="356"/>
      <c r="AK875" s="356"/>
      <c r="AL875" s="357">
        <v>100</v>
      </c>
      <c r="AM875" s="358"/>
      <c r="AN875" s="358"/>
      <c r="AO875" s="359"/>
      <c r="AP875" s="360"/>
      <c r="AQ875" s="360"/>
      <c r="AR875" s="360"/>
      <c r="AS875" s="360"/>
      <c r="AT875" s="360"/>
      <c r="AU875" s="360"/>
      <c r="AV875" s="360"/>
      <c r="AW875" s="360"/>
      <c r="AX875" s="360"/>
    </row>
    <row r="876" spans="1:50" ht="30" customHeight="1" x14ac:dyDescent="0.15">
      <c r="A876" s="376">
        <v>7</v>
      </c>
      <c r="B876" s="376">
        <v>1</v>
      </c>
      <c r="C876" s="361" t="s">
        <v>671</v>
      </c>
      <c r="D876" s="347"/>
      <c r="E876" s="347"/>
      <c r="F876" s="347"/>
      <c r="G876" s="347"/>
      <c r="H876" s="347"/>
      <c r="I876" s="347"/>
      <c r="J876" s="348">
        <v>1090005000259</v>
      </c>
      <c r="K876" s="349"/>
      <c r="L876" s="349"/>
      <c r="M876" s="349"/>
      <c r="N876" s="349"/>
      <c r="O876" s="349"/>
      <c r="P876" s="362" t="s">
        <v>665</v>
      </c>
      <c r="Q876" s="350"/>
      <c r="R876" s="350"/>
      <c r="S876" s="350"/>
      <c r="T876" s="350"/>
      <c r="U876" s="350"/>
      <c r="V876" s="350"/>
      <c r="W876" s="350"/>
      <c r="X876" s="350"/>
      <c r="Y876" s="351">
        <v>5.3</v>
      </c>
      <c r="Z876" s="352"/>
      <c r="AA876" s="352"/>
      <c r="AB876" s="353"/>
      <c r="AC876" s="363" t="s">
        <v>495</v>
      </c>
      <c r="AD876" s="363"/>
      <c r="AE876" s="363"/>
      <c r="AF876" s="363"/>
      <c r="AG876" s="363"/>
      <c r="AH876" s="355">
        <v>22</v>
      </c>
      <c r="AI876" s="356"/>
      <c r="AJ876" s="356"/>
      <c r="AK876" s="356"/>
      <c r="AL876" s="357">
        <v>100</v>
      </c>
      <c r="AM876" s="358"/>
      <c r="AN876" s="358"/>
      <c r="AO876" s="359"/>
      <c r="AP876" s="360"/>
      <c r="AQ876" s="360"/>
      <c r="AR876" s="360"/>
      <c r="AS876" s="360"/>
      <c r="AT876" s="360"/>
      <c r="AU876" s="360"/>
      <c r="AV876" s="360"/>
      <c r="AW876" s="360"/>
      <c r="AX876" s="360"/>
    </row>
    <row r="877" spans="1:50" ht="30" customHeight="1" x14ac:dyDescent="0.15">
      <c r="A877" s="376">
        <v>8</v>
      </c>
      <c r="B877" s="376">
        <v>1</v>
      </c>
      <c r="C877" s="361" t="s">
        <v>672</v>
      </c>
      <c r="D877" s="347"/>
      <c r="E877" s="347"/>
      <c r="F877" s="347"/>
      <c r="G877" s="347"/>
      <c r="H877" s="347"/>
      <c r="I877" s="347"/>
      <c r="J877" s="348">
        <v>5050005005266</v>
      </c>
      <c r="K877" s="349"/>
      <c r="L877" s="349"/>
      <c r="M877" s="349"/>
      <c r="N877" s="349"/>
      <c r="O877" s="349"/>
      <c r="P877" s="362" t="s">
        <v>665</v>
      </c>
      <c r="Q877" s="350"/>
      <c r="R877" s="350"/>
      <c r="S877" s="350"/>
      <c r="T877" s="350"/>
      <c r="U877" s="350"/>
      <c r="V877" s="350"/>
      <c r="W877" s="350"/>
      <c r="X877" s="350"/>
      <c r="Y877" s="351">
        <v>4.5</v>
      </c>
      <c r="Z877" s="352"/>
      <c r="AA877" s="352"/>
      <c r="AB877" s="353"/>
      <c r="AC877" s="363" t="s">
        <v>495</v>
      </c>
      <c r="AD877" s="363"/>
      <c r="AE877" s="363"/>
      <c r="AF877" s="363"/>
      <c r="AG877" s="363"/>
      <c r="AH877" s="355">
        <v>22</v>
      </c>
      <c r="AI877" s="356"/>
      <c r="AJ877" s="356"/>
      <c r="AK877" s="356"/>
      <c r="AL877" s="357">
        <v>100</v>
      </c>
      <c r="AM877" s="358"/>
      <c r="AN877" s="358"/>
      <c r="AO877" s="359"/>
      <c r="AP877" s="360"/>
      <c r="AQ877" s="360"/>
      <c r="AR877" s="360"/>
      <c r="AS877" s="360"/>
      <c r="AT877" s="360"/>
      <c r="AU877" s="360"/>
      <c r="AV877" s="360"/>
      <c r="AW877" s="360"/>
      <c r="AX877" s="360"/>
    </row>
    <row r="878" spans="1:50" ht="30" customHeight="1" x14ac:dyDescent="0.15">
      <c r="A878" s="376">
        <v>9</v>
      </c>
      <c r="B878" s="376">
        <v>1</v>
      </c>
      <c r="C878" s="361" t="s">
        <v>673</v>
      </c>
      <c r="D878" s="347"/>
      <c r="E878" s="347"/>
      <c r="F878" s="347"/>
      <c r="G878" s="347"/>
      <c r="H878" s="347"/>
      <c r="I878" s="347"/>
      <c r="J878" s="348">
        <v>9120105006459</v>
      </c>
      <c r="K878" s="349"/>
      <c r="L878" s="349"/>
      <c r="M878" s="349"/>
      <c r="N878" s="349"/>
      <c r="O878" s="349"/>
      <c r="P878" s="362" t="s">
        <v>665</v>
      </c>
      <c r="Q878" s="350"/>
      <c r="R878" s="350"/>
      <c r="S878" s="350"/>
      <c r="T878" s="350"/>
      <c r="U878" s="350"/>
      <c r="V878" s="350"/>
      <c r="W878" s="350"/>
      <c r="X878" s="350"/>
      <c r="Y878" s="351">
        <v>4.5</v>
      </c>
      <c r="Z878" s="352"/>
      <c r="AA878" s="352"/>
      <c r="AB878" s="353"/>
      <c r="AC878" s="363" t="s">
        <v>495</v>
      </c>
      <c r="AD878" s="363"/>
      <c r="AE878" s="363"/>
      <c r="AF878" s="363"/>
      <c r="AG878" s="363"/>
      <c r="AH878" s="372">
        <v>22</v>
      </c>
      <c r="AI878" s="373"/>
      <c r="AJ878" s="373"/>
      <c r="AK878" s="373"/>
      <c r="AL878" s="357">
        <v>100</v>
      </c>
      <c r="AM878" s="358"/>
      <c r="AN878" s="358"/>
      <c r="AO878" s="359"/>
      <c r="AP878" s="360"/>
      <c r="AQ878" s="360"/>
      <c r="AR878" s="360"/>
      <c r="AS878" s="360"/>
      <c r="AT878" s="360"/>
      <c r="AU878" s="360"/>
      <c r="AV878" s="360"/>
      <c r="AW878" s="360"/>
      <c r="AX878" s="360"/>
    </row>
    <row r="879" spans="1:50" ht="30" customHeight="1" x14ac:dyDescent="0.15">
      <c r="A879" s="376">
        <v>10</v>
      </c>
      <c r="B879" s="376">
        <v>1</v>
      </c>
      <c r="C879" s="361" t="s">
        <v>674</v>
      </c>
      <c r="D879" s="347"/>
      <c r="E879" s="347"/>
      <c r="F879" s="347"/>
      <c r="G879" s="347"/>
      <c r="H879" s="347"/>
      <c r="I879" s="347"/>
      <c r="J879" s="348">
        <v>4010005002359</v>
      </c>
      <c r="K879" s="349"/>
      <c r="L879" s="349"/>
      <c r="M879" s="349"/>
      <c r="N879" s="349"/>
      <c r="O879" s="349"/>
      <c r="P879" s="362" t="s">
        <v>665</v>
      </c>
      <c r="Q879" s="350"/>
      <c r="R879" s="350"/>
      <c r="S879" s="350"/>
      <c r="T879" s="350"/>
      <c r="U879" s="350"/>
      <c r="V879" s="350"/>
      <c r="W879" s="350"/>
      <c r="X879" s="350"/>
      <c r="Y879" s="351">
        <v>4.4000000000000004</v>
      </c>
      <c r="Z879" s="352"/>
      <c r="AA879" s="352"/>
      <c r="AB879" s="353"/>
      <c r="AC879" s="363" t="s">
        <v>495</v>
      </c>
      <c r="AD879" s="363"/>
      <c r="AE879" s="363"/>
      <c r="AF879" s="363"/>
      <c r="AG879" s="363"/>
      <c r="AH879" s="372">
        <v>22</v>
      </c>
      <c r="AI879" s="373"/>
      <c r="AJ879" s="373"/>
      <c r="AK879" s="373"/>
      <c r="AL879" s="357">
        <v>100</v>
      </c>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691</v>
      </c>
      <c r="D903" s="347"/>
      <c r="E903" s="347"/>
      <c r="F903" s="347"/>
      <c r="G903" s="347"/>
      <c r="H903" s="347"/>
      <c r="I903" s="347"/>
      <c r="J903" s="348">
        <v>7010001088960</v>
      </c>
      <c r="K903" s="349"/>
      <c r="L903" s="349"/>
      <c r="M903" s="349"/>
      <c r="N903" s="349"/>
      <c r="O903" s="349"/>
      <c r="P903" s="362" t="s">
        <v>693</v>
      </c>
      <c r="Q903" s="350"/>
      <c r="R903" s="350"/>
      <c r="S903" s="350"/>
      <c r="T903" s="350"/>
      <c r="U903" s="350"/>
      <c r="V903" s="350"/>
      <c r="W903" s="350"/>
      <c r="X903" s="350"/>
      <c r="Y903" s="351">
        <v>15.4</v>
      </c>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695</v>
      </c>
      <c r="D936" s="347"/>
      <c r="E936" s="347"/>
      <c r="F936" s="347"/>
      <c r="G936" s="347"/>
      <c r="H936" s="347"/>
      <c r="I936" s="347"/>
      <c r="J936" s="348">
        <v>8140005016631</v>
      </c>
      <c r="K936" s="349"/>
      <c r="L936" s="349"/>
      <c r="M936" s="349"/>
      <c r="N936" s="349"/>
      <c r="O936" s="349"/>
      <c r="P936" s="362" t="s">
        <v>694</v>
      </c>
      <c r="Q936" s="350"/>
      <c r="R936" s="350"/>
      <c r="S936" s="350"/>
      <c r="T936" s="350"/>
      <c r="U936" s="350"/>
      <c r="V936" s="350"/>
      <c r="W936" s="350"/>
      <c r="X936" s="350"/>
      <c r="Y936" s="351">
        <v>1.1000000000000001</v>
      </c>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idden="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idden="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565</v>
      </c>
      <c r="F1102" s="375"/>
      <c r="G1102" s="375"/>
      <c r="H1102" s="375"/>
      <c r="I1102" s="375"/>
      <c r="J1102" s="348" t="s">
        <v>566</v>
      </c>
      <c r="K1102" s="349"/>
      <c r="L1102" s="349"/>
      <c r="M1102" s="349"/>
      <c r="N1102" s="349"/>
      <c r="O1102" s="349"/>
      <c r="P1102" s="362" t="s">
        <v>565</v>
      </c>
      <c r="Q1102" s="350"/>
      <c r="R1102" s="350"/>
      <c r="S1102" s="350"/>
      <c r="T1102" s="350"/>
      <c r="U1102" s="350"/>
      <c r="V1102" s="350"/>
      <c r="W1102" s="350"/>
      <c r="X1102" s="350"/>
      <c r="Y1102" s="351" t="s">
        <v>567</v>
      </c>
      <c r="Z1102" s="352"/>
      <c r="AA1102" s="352"/>
      <c r="AB1102" s="353"/>
      <c r="AC1102" s="354"/>
      <c r="AD1102" s="354"/>
      <c r="AE1102" s="354"/>
      <c r="AF1102" s="354"/>
      <c r="AG1102" s="354"/>
      <c r="AH1102" s="355" t="s">
        <v>566</v>
      </c>
      <c r="AI1102" s="356"/>
      <c r="AJ1102" s="356"/>
      <c r="AK1102" s="356"/>
      <c r="AL1102" s="357" t="s">
        <v>568</v>
      </c>
      <c r="AM1102" s="358"/>
      <c r="AN1102" s="358"/>
      <c r="AO1102" s="359"/>
      <c r="AP1102" s="360" t="s">
        <v>565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3">
      <formula>IF(RIGHT(TEXT(P14,"0.#"),1)=".",FALSE,TRUE)</formula>
    </cfRule>
    <cfRule type="expression" dxfId="2800" priority="14014">
      <formula>IF(RIGHT(TEXT(P14,"0.#"),1)=".",TRUE,FALSE)</formula>
    </cfRule>
  </conditionalFormatting>
  <conditionalFormatting sqref="AE32">
    <cfRule type="expression" dxfId="2799" priority="14003">
      <formula>IF(RIGHT(TEXT(AE32,"0.#"),1)=".",FALSE,TRUE)</formula>
    </cfRule>
    <cfRule type="expression" dxfId="2798" priority="14004">
      <formula>IF(RIGHT(TEXT(AE32,"0.#"),1)=".",TRUE,FALSE)</formula>
    </cfRule>
  </conditionalFormatting>
  <conditionalFormatting sqref="P18:AX18">
    <cfRule type="expression" dxfId="2797" priority="13889">
      <formula>IF(RIGHT(TEXT(P18,"0.#"),1)=".",FALSE,TRUE)</formula>
    </cfRule>
    <cfRule type="expression" dxfId="2796" priority="13890">
      <formula>IF(RIGHT(TEXT(P18,"0.#"),1)=".",TRUE,FALSE)</formula>
    </cfRule>
  </conditionalFormatting>
  <conditionalFormatting sqref="Y782">
    <cfRule type="expression" dxfId="2795" priority="13885">
      <formula>IF(RIGHT(TEXT(Y782,"0.#"),1)=".",FALSE,TRUE)</formula>
    </cfRule>
    <cfRule type="expression" dxfId="2794" priority="13886">
      <formula>IF(RIGHT(TEXT(Y782,"0.#"),1)=".",TRUE,FALSE)</formula>
    </cfRule>
  </conditionalFormatting>
  <conditionalFormatting sqref="Y791">
    <cfRule type="expression" dxfId="2793" priority="13881">
      <formula>IF(RIGHT(TEXT(Y791,"0.#"),1)=".",FALSE,TRUE)</formula>
    </cfRule>
    <cfRule type="expression" dxfId="2792" priority="13882">
      <formula>IF(RIGHT(TEXT(Y791,"0.#"),1)=".",TRUE,FALSE)</formula>
    </cfRule>
  </conditionalFormatting>
  <conditionalFormatting sqref="Y822:Y829 Y820 Y809:Y816 Y807 Y796:Y803 Y794">
    <cfRule type="expression" dxfId="2791" priority="13663">
      <formula>IF(RIGHT(TEXT(Y794,"0.#"),1)=".",FALSE,TRUE)</formula>
    </cfRule>
    <cfRule type="expression" dxfId="2790" priority="13664">
      <formula>IF(RIGHT(TEXT(Y794,"0.#"),1)=".",TRUE,FALSE)</formula>
    </cfRule>
  </conditionalFormatting>
  <conditionalFormatting sqref="P16:AQ17 P15:AX15 P13:AX13">
    <cfRule type="expression" dxfId="2789" priority="13711">
      <formula>IF(RIGHT(TEXT(P13,"0.#"),1)=".",FALSE,TRUE)</formula>
    </cfRule>
    <cfRule type="expression" dxfId="2788" priority="13712">
      <formula>IF(RIGHT(TEXT(P13,"0.#"),1)=".",TRUE,FALSE)</formula>
    </cfRule>
  </conditionalFormatting>
  <conditionalFormatting sqref="P19:AJ19">
    <cfRule type="expression" dxfId="2787" priority="13709">
      <formula>IF(RIGHT(TEXT(P19,"0.#"),1)=".",FALSE,TRUE)</formula>
    </cfRule>
    <cfRule type="expression" dxfId="2786" priority="13710">
      <formula>IF(RIGHT(TEXT(P19,"0.#"),1)=".",TRUE,FALSE)</formula>
    </cfRule>
  </conditionalFormatting>
  <conditionalFormatting sqref="AE101 AQ101">
    <cfRule type="expression" dxfId="2785" priority="13701">
      <formula>IF(RIGHT(TEXT(AE101,"0.#"),1)=".",FALSE,TRUE)</formula>
    </cfRule>
    <cfRule type="expression" dxfId="2784" priority="13702">
      <formula>IF(RIGHT(TEXT(AE101,"0.#"),1)=".",TRUE,FALSE)</formula>
    </cfRule>
  </conditionalFormatting>
  <conditionalFormatting sqref="Y783:Y790 Y781">
    <cfRule type="expression" dxfId="2783" priority="13687">
      <formula>IF(RIGHT(TEXT(Y781,"0.#"),1)=".",FALSE,TRUE)</formula>
    </cfRule>
    <cfRule type="expression" dxfId="2782" priority="13688">
      <formula>IF(RIGHT(TEXT(Y781,"0.#"),1)=".",TRUE,FALSE)</formula>
    </cfRule>
  </conditionalFormatting>
  <conditionalFormatting sqref="AU782">
    <cfRule type="expression" dxfId="2781" priority="13685">
      <formula>IF(RIGHT(TEXT(AU782,"0.#"),1)=".",FALSE,TRUE)</formula>
    </cfRule>
    <cfRule type="expression" dxfId="2780" priority="13686">
      <formula>IF(RIGHT(TEXT(AU782,"0.#"),1)=".",TRUE,FALSE)</formula>
    </cfRule>
  </conditionalFormatting>
  <conditionalFormatting sqref="AU791">
    <cfRule type="expression" dxfId="2779" priority="13683">
      <formula>IF(RIGHT(TEXT(AU791,"0.#"),1)=".",FALSE,TRUE)</formula>
    </cfRule>
    <cfRule type="expression" dxfId="2778" priority="13684">
      <formula>IF(RIGHT(TEXT(AU791,"0.#"),1)=".",TRUE,FALSE)</formula>
    </cfRule>
  </conditionalFormatting>
  <conditionalFormatting sqref="AU783:AU790 AU781">
    <cfRule type="expression" dxfId="2777" priority="13681">
      <formula>IF(RIGHT(TEXT(AU781,"0.#"),1)=".",FALSE,TRUE)</formula>
    </cfRule>
    <cfRule type="expression" dxfId="2776" priority="13682">
      <formula>IF(RIGHT(TEXT(AU781,"0.#"),1)=".",TRUE,FALSE)</formula>
    </cfRule>
  </conditionalFormatting>
  <conditionalFormatting sqref="Y821 Y808 Y795">
    <cfRule type="expression" dxfId="2775" priority="13667">
      <formula>IF(RIGHT(TEXT(Y795,"0.#"),1)=".",FALSE,TRUE)</formula>
    </cfRule>
    <cfRule type="expression" dxfId="2774" priority="13668">
      <formula>IF(RIGHT(TEXT(Y795,"0.#"),1)=".",TRUE,FALSE)</formula>
    </cfRule>
  </conditionalFormatting>
  <conditionalFormatting sqref="Y830 Y817 Y804">
    <cfRule type="expression" dxfId="2773" priority="13665">
      <formula>IF(RIGHT(TEXT(Y804,"0.#"),1)=".",FALSE,TRUE)</formula>
    </cfRule>
    <cfRule type="expression" dxfId="2772" priority="13666">
      <formula>IF(RIGHT(TEXT(Y804,"0.#"),1)=".",TRUE,FALSE)</formula>
    </cfRule>
  </conditionalFormatting>
  <conditionalFormatting sqref="AU821 AU808 AU795">
    <cfRule type="expression" dxfId="2771" priority="13661">
      <formula>IF(RIGHT(TEXT(AU795,"0.#"),1)=".",FALSE,TRUE)</formula>
    </cfRule>
    <cfRule type="expression" dxfId="2770" priority="13662">
      <formula>IF(RIGHT(TEXT(AU795,"0.#"),1)=".",TRUE,FALSE)</formula>
    </cfRule>
  </conditionalFormatting>
  <conditionalFormatting sqref="AU830 AU817 AU804">
    <cfRule type="expression" dxfId="2769" priority="13659">
      <formula>IF(RIGHT(TEXT(AU804,"0.#"),1)=".",FALSE,TRUE)</formula>
    </cfRule>
    <cfRule type="expression" dxfId="2768" priority="13660">
      <formula>IF(RIGHT(TEXT(AU804,"0.#"),1)=".",TRUE,FALSE)</formula>
    </cfRule>
  </conditionalFormatting>
  <conditionalFormatting sqref="AU822:AU829 AU820 AU809:AU816 AU807 AU796:AU803 AU794">
    <cfRule type="expression" dxfId="2767" priority="13657">
      <formula>IF(RIGHT(TEXT(AU794,"0.#"),1)=".",FALSE,TRUE)</formula>
    </cfRule>
    <cfRule type="expression" dxfId="2766" priority="13658">
      <formula>IF(RIGHT(TEXT(AU794,"0.#"),1)=".",TRUE,FALSE)</formula>
    </cfRule>
  </conditionalFormatting>
  <conditionalFormatting sqref="AM87">
    <cfRule type="expression" dxfId="2765" priority="13311">
      <formula>IF(RIGHT(TEXT(AM87,"0.#"),1)=".",FALSE,TRUE)</formula>
    </cfRule>
    <cfRule type="expression" dxfId="2764" priority="13312">
      <formula>IF(RIGHT(TEXT(AM87,"0.#"),1)=".",TRUE,FALSE)</formula>
    </cfRule>
  </conditionalFormatting>
  <conditionalFormatting sqref="AE55">
    <cfRule type="expression" dxfId="2763" priority="13379">
      <formula>IF(RIGHT(TEXT(AE55,"0.#"),1)=".",FALSE,TRUE)</formula>
    </cfRule>
    <cfRule type="expression" dxfId="2762" priority="13380">
      <formula>IF(RIGHT(TEXT(AE55,"0.#"),1)=".",TRUE,FALSE)</formula>
    </cfRule>
  </conditionalFormatting>
  <conditionalFormatting sqref="AI55">
    <cfRule type="expression" dxfId="2761" priority="13377">
      <formula>IF(RIGHT(TEXT(AI55,"0.#"),1)=".",FALSE,TRUE)</formula>
    </cfRule>
    <cfRule type="expression" dxfId="2760" priority="13378">
      <formula>IF(RIGHT(TEXT(AI55,"0.#"),1)=".",TRUE,FALSE)</formula>
    </cfRule>
  </conditionalFormatting>
  <conditionalFormatting sqref="AM34">
    <cfRule type="expression" dxfId="2759" priority="13457">
      <formula>IF(RIGHT(TEXT(AM34,"0.#"),1)=".",FALSE,TRUE)</formula>
    </cfRule>
    <cfRule type="expression" dxfId="2758" priority="13458">
      <formula>IF(RIGHT(TEXT(AM34,"0.#"),1)=".",TRUE,FALSE)</formula>
    </cfRule>
  </conditionalFormatting>
  <conditionalFormatting sqref="AE33">
    <cfRule type="expression" dxfId="2757" priority="13471">
      <formula>IF(RIGHT(TEXT(AE33,"0.#"),1)=".",FALSE,TRUE)</formula>
    </cfRule>
    <cfRule type="expression" dxfId="2756" priority="13472">
      <formula>IF(RIGHT(TEXT(AE33,"0.#"),1)=".",TRUE,FALSE)</formula>
    </cfRule>
  </conditionalFormatting>
  <conditionalFormatting sqref="AE34">
    <cfRule type="expression" dxfId="2755" priority="13469">
      <formula>IF(RIGHT(TEXT(AE34,"0.#"),1)=".",FALSE,TRUE)</formula>
    </cfRule>
    <cfRule type="expression" dxfId="2754" priority="13470">
      <formula>IF(RIGHT(TEXT(AE34,"0.#"),1)=".",TRUE,FALSE)</formula>
    </cfRule>
  </conditionalFormatting>
  <conditionalFormatting sqref="AI34">
    <cfRule type="expression" dxfId="2753" priority="13467">
      <formula>IF(RIGHT(TEXT(AI34,"0.#"),1)=".",FALSE,TRUE)</formula>
    </cfRule>
    <cfRule type="expression" dxfId="2752" priority="13468">
      <formula>IF(RIGHT(TEXT(AI34,"0.#"),1)=".",TRUE,FALSE)</formula>
    </cfRule>
  </conditionalFormatting>
  <conditionalFormatting sqref="AI33">
    <cfRule type="expression" dxfId="2751" priority="13465">
      <formula>IF(RIGHT(TEXT(AI33,"0.#"),1)=".",FALSE,TRUE)</formula>
    </cfRule>
    <cfRule type="expression" dxfId="2750" priority="13466">
      <formula>IF(RIGHT(TEXT(AI33,"0.#"),1)=".",TRUE,FALSE)</formula>
    </cfRule>
  </conditionalFormatting>
  <conditionalFormatting sqref="AI32">
    <cfRule type="expression" dxfId="2749" priority="13463">
      <formula>IF(RIGHT(TEXT(AI32,"0.#"),1)=".",FALSE,TRUE)</formula>
    </cfRule>
    <cfRule type="expression" dxfId="2748" priority="13464">
      <formula>IF(RIGHT(TEXT(AI32,"0.#"),1)=".",TRUE,FALSE)</formula>
    </cfRule>
  </conditionalFormatting>
  <conditionalFormatting sqref="AM32">
    <cfRule type="expression" dxfId="2747" priority="13461">
      <formula>IF(RIGHT(TEXT(AM32,"0.#"),1)=".",FALSE,TRUE)</formula>
    </cfRule>
    <cfRule type="expression" dxfId="2746" priority="13462">
      <formula>IF(RIGHT(TEXT(AM32,"0.#"),1)=".",TRUE,FALSE)</formula>
    </cfRule>
  </conditionalFormatting>
  <conditionalFormatting sqref="AM33">
    <cfRule type="expression" dxfId="2745" priority="13459">
      <formula>IF(RIGHT(TEXT(AM33,"0.#"),1)=".",FALSE,TRUE)</formula>
    </cfRule>
    <cfRule type="expression" dxfId="2744" priority="13460">
      <formula>IF(RIGHT(TEXT(AM33,"0.#"),1)=".",TRUE,FALSE)</formula>
    </cfRule>
  </conditionalFormatting>
  <conditionalFormatting sqref="AQ32:AQ34">
    <cfRule type="expression" dxfId="2743" priority="13451">
      <formula>IF(RIGHT(TEXT(AQ32,"0.#"),1)=".",FALSE,TRUE)</formula>
    </cfRule>
    <cfRule type="expression" dxfId="2742" priority="13452">
      <formula>IF(RIGHT(TEXT(AQ32,"0.#"),1)=".",TRUE,FALSE)</formula>
    </cfRule>
  </conditionalFormatting>
  <conditionalFormatting sqref="AU32:AU34">
    <cfRule type="expression" dxfId="2741" priority="13449">
      <formula>IF(RIGHT(TEXT(AU32,"0.#"),1)=".",FALSE,TRUE)</formula>
    </cfRule>
    <cfRule type="expression" dxfId="2740" priority="13450">
      <formula>IF(RIGHT(TEXT(AU32,"0.#"),1)=".",TRUE,FALSE)</formula>
    </cfRule>
  </conditionalFormatting>
  <conditionalFormatting sqref="AE53">
    <cfRule type="expression" dxfId="2739" priority="13383">
      <formula>IF(RIGHT(TEXT(AE53,"0.#"),1)=".",FALSE,TRUE)</formula>
    </cfRule>
    <cfRule type="expression" dxfId="2738" priority="13384">
      <formula>IF(RIGHT(TEXT(AE53,"0.#"),1)=".",TRUE,FALSE)</formula>
    </cfRule>
  </conditionalFormatting>
  <conditionalFormatting sqref="AE54">
    <cfRule type="expression" dxfId="2737" priority="13381">
      <formula>IF(RIGHT(TEXT(AE54,"0.#"),1)=".",FALSE,TRUE)</formula>
    </cfRule>
    <cfRule type="expression" dxfId="2736" priority="13382">
      <formula>IF(RIGHT(TEXT(AE54,"0.#"),1)=".",TRUE,FALSE)</formula>
    </cfRule>
  </conditionalFormatting>
  <conditionalFormatting sqref="AI54">
    <cfRule type="expression" dxfId="2735" priority="13375">
      <formula>IF(RIGHT(TEXT(AI54,"0.#"),1)=".",FALSE,TRUE)</formula>
    </cfRule>
    <cfRule type="expression" dxfId="2734" priority="13376">
      <formula>IF(RIGHT(TEXT(AI54,"0.#"),1)=".",TRUE,FALSE)</formula>
    </cfRule>
  </conditionalFormatting>
  <conditionalFormatting sqref="AI53">
    <cfRule type="expression" dxfId="2733" priority="13373">
      <formula>IF(RIGHT(TEXT(AI53,"0.#"),1)=".",FALSE,TRUE)</formula>
    </cfRule>
    <cfRule type="expression" dxfId="2732" priority="13374">
      <formula>IF(RIGHT(TEXT(AI53,"0.#"),1)=".",TRUE,FALSE)</formula>
    </cfRule>
  </conditionalFormatting>
  <conditionalFormatting sqref="AM53">
    <cfRule type="expression" dxfId="2731" priority="13371">
      <formula>IF(RIGHT(TEXT(AM53,"0.#"),1)=".",FALSE,TRUE)</formula>
    </cfRule>
    <cfRule type="expression" dxfId="2730" priority="13372">
      <formula>IF(RIGHT(TEXT(AM53,"0.#"),1)=".",TRUE,FALSE)</formula>
    </cfRule>
  </conditionalFormatting>
  <conditionalFormatting sqref="AM54">
    <cfRule type="expression" dxfId="2729" priority="13369">
      <formula>IF(RIGHT(TEXT(AM54,"0.#"),1)=".",FALSE,TRUE)</formula>
    </cfRule>
    <cfRule type="expression" dxfId="2728" priority="13370">
      <formula>IF(RIGHT(TEXT(AM54,"0.#"),1)=".",TRUE,FALSE)</formula>
    </cfRule>
  </conditionalFormatting>
  <conditionalFormatting sqref="AM55">
    <cfRule type="expression" dxfId="2727" priority="13367">
      <formula>IF(RIGHT(TEXT(AM55,"0.#"),1)=".",FALSE,TRUE)</formula>
    </cfRule>
    <cfRule type="expression" dxfId="2726" priority="13368">
      <formula>IF(RIGHT(TEXT(AM55,"0.#"),1)=".",TRUE,FALSE)</formula>
    </cfRule>
  </conditionalFormatting>
  <conditionalFormatting sqref="AE60">
    <cfRule type="expression" dxfId="2725" priority="13353">
      <formula>IF(RIGHT(TEXT(AE60,"0.#"),1)=".",FALSE,TRUE)</formula>
    </cfRule>
    <cfRule type="expression" dxfId="2724" priority="13354">
      <formula>IF(RIGHT(TEXT(AE60,"0.#"),1)=".",TRUE,FALSE)</formula>
    </cfRule>
  </conditionalFormatting>
  <conditionalFormatting sqref="AE61">
    <cfRule type="expression" dxfId="2723" priority="13351">
      <formula>IF(RIGHT(TEXT(AE61,"0.#"),1)=".",FALSE,TRUE)</formula>
    </cfRule>
    <cfRule type="expression" dxfId="2722" priority="13352">
      <formula>IF(RIGHT(TEXT(AE61,"0.#"),1)=".",TRUE,FALSE)</formula>
    </cfRule>
  </conditionalFormatting>
  <conditionalFormatting sqref="AE62">
    <cfRule type="expression" dxfId="2721" priority="13349">
      <formula>IF(RIGHT(TEXT(AE62,"0.#"),1)=".",FALSE,TRUE)</formula>
    </cfRule>
    <cfRule type="expression" dxfId="2720" priority="13350">
      <formula>IF(RIGHT(TEXT(AE62,"0.#"),1)=".",TRUE,FALSE)</formula>
    </cfRule>
  </conditionalFormatting>
  <conditionalFormatting sqref="AI62">
    <cfRule type="expression" dxfId="2719" priority="13347">
      <formula>IF(RIGHT(TEXT(AI62,"0.#"),1)=".",FALSE,TRUE)</formula>
    </cfRule>
    <cfRule type="expression" dxfId="2718" priority="13348">
      <formula>IF(RIGHT(TEXT(AI62,"0.#"),1)=".",TRUE,FALSE)</formula>
    </cfRule>
  </conditionalFormatting>
  <conditionalFormatting sqref="AI61">
    <cfRule type="expression" dxfId="2717" priority="13345">
      <formula>IF(RIGHT(TEXT(AI61,"0.#"),1)=".",FALSE,TRUE)</formula>
    </cfRule>
    <cfRule type="expression" dxfId="2716" priority="13346">
      <formula>IF(RIGHT(TEXT(AI61,"0.#"),1)=".",TRUE,FALSE)</formula>
    </cfRule>
  </conditionalFormatting>
  <conditionalFormatting sqref="AI60">
    <cfRule type="expression" dxfId="2715" priority="13343">
      <formula>IF(RIGHT(TEXT(AI60,"0.#"),1)=".",FALSE,TRUE)</formula>
    </cfRule>
    <cfRule type="expression" dxfId="2714" priority="13344">
      <formula>IF(RIGHT(TEXT(AI60,"0.#"),1)=".",TRUE,FALSE)</formula>
    </cfRule>
  </conditionalFormatting>
  <conditionalFormatting sqref="AM60">
    <cfRule type="expression" dxfId="2713" priority="13341">
      <formula>IF(RIGHT(TEXT(AM60,"0.#"),1)=".",FALSE,TRUE)</formula>
    </cfRule>
    <cfRule type="expression" dxfId="2712" priority="13342">
      <formula>IF(RIGHT(TEXT(AM60,"0.#"),1)=".",TRUE,FALSE)</formula>
    </cfRule>
  </conditionalFormatting>
  <conditionalFormatting sqref="AM61">
    <cfRule type="expression" dxfId="2711" priority="13339">
      <formula>IF(RIGHT(TEXT(AM61,"0.#"),1)=".",FALSE,TRUE)</formula>
    </cfRule>
    <cfRule type="expression" dxfId="2710" priority="13340">
      <formula>IF(RIGHT(TEXT(AM61,"0.#"),1)=".",TRUE,FALSE)</formula>
    </cfRule>
  </conditionalFormatting>
  <conditionalFormatting sqref="AM62">
    <cfRule type="expression" dxfId="2709" priority="13337">
      <formula>IF(RIGHT(TEXT(AM62,"0.#"),1)=".",FALSE,TRUE)</formula>
    </cfRule>
    <cfRule type="expression" dxfId="2708" priority="13338">
      <formula>IF(RIGHT(TEXT(AM62,"0.#"),1)=".",TRUE,FALSE)</formula>
    </cfRule>
  </conditionalFormatting>
  <conditionalFormatting sqref="AE87">
    <cfRule type="expression" dxfId="2707" priority="13323">
      <formula>IF(RIGHT(TEXT(AE87,"0.#"),1)=".",FALSE,TRUE)</formula>
    </cfRule>
    <cfRule type="expression" dxfId="2706" priority="13324">
      <formula>IF(RIGHT(TEXT(AE87,"0.#"),1)=".",TRUE,FALSE)</formula>
    </cfRule>
  </conditionalFormatting>
  <conditionalFormatting sqref="AE88">
    <cfRule type="expression" dxfId="2705" priority="13321">
      <formula>IF(RIGHT(TEXT(AE88,"0.#"),1)=".",FALSE,TRUE)</formula>
    </cfRule>
    <cfRule type="expression" dxfId="2704" priority="13322">
      <formula>IF(RIGHT(TEXT(AE88,"0.#"),1)=".",TRUE,FALSE)</formula>
    </cfRule>
  </conditionalFormatting>
  <conditionalFormatting sqref="AE89">
    <cfRule type="expression" dxfId="2703" priority="13319">
      <formula>IF(RIGHT(TEXT(AE89,"0.#"),1)=".",FALSE,TRUE)</formula>
    </cfRule>
    <cfRule type="expression" dxfId="2702" priority="13320">
      <formula>IF(RIGHT(TEXT(AE89,"0.#"),1)=".",TRUE,FALSE)</formula>
    </cfRule>
  </conditionalFormatting>
  <conditionalFormatting sqref="AI89">
    <cfRule type="expression" dxfId="2701" priority="13317">
      <formula>IF(RIGHT(TEXT(AI89,"0.#"),1)=".",FALSE,TRUE)</formula>
    </cfRule>
    <cfRule type="expression" dxfId="2700" priority="13318">
      <formula>IF(RIGHT(TEXT(AI89,"0.#"),1)=".",TRUE,FALSE)</formula>
    </cfRule>
  </conditionalFormatting>
  <conditionalFormatting sqref="AI88">
    <cfRule type="expression" dxfId="2699" priority="13315">
      <formula>IF(RIGHT(TEXT(AI88,"0.#"),1)=".",FALSE,TRUE)</formula>
    </cfRule>
    <cfRule type="expression" dxfId="2698" priority="13316">
      <formula>IF(RIGHT(TEXT(AI88,"0.#"),1)=".",TRUE,FALSE)</formula>
    </cfRule>
  </conditionalFormatting>
  <conditionalFormatting sqref="AI87">
    <cfRule type="expression" dxfId="2697" priority="13313">
      <formula>IF(RIGHT(TEXT(AI87,"0.#"),1)=".",FALSE,TRUE)</formula>
    </cfRule>
    <cfRule type="expression" dxfId="2696" priority="13314">
      <formula>IF(RIGHT(TEXT(AI87,"0.#"),1)=".",TRUE,FALSE)</formula>
    </cfRule>
  </conditionalFormatting>
  <conditionalFormatting sqref="AM88">
    <cfRule type="expression" dxfId="2695" priority="13309">
      <formula>IF(RIGHT(TEXT(AM88,"0.#"),1)=".",FALSE,TRUE)</formula>
    </cfRule>
    <cfRule type="expression" dxfId="2694" priority="13310">
      <formula>IF(RIGHT(TEXT(AM88,"0.#"),1)=".",TRUE,FALSE)</formula>
    </cfRule>
  </conditionalFormatting>
  <conditionalFormatting sqref="AM89">
    <cfRule type="expression" dxfId="2693" priority="13307">
      <formula>IF(RIGHT(TEXT(AM89,"0.#"),1)=".",FALSE,TRUE)</formula>
    </cfRule>
    <cfRule type="expression" dxfId="2692" priority="13308">
      <formula>IF(RIGHT(TEXT(AM89,"0.#"),1)=".",TRUE,FALSE)</formula>
    </cfRule>
  </conditionalFormatting>
  <conditionalFormatting sqref="AE92">
    <cfRule type="expression" dxfId="2691" priority="13293">
      <formula>IF(RIGHT(TEXT(AE92,"0.#"),1)=".",FALSE,TRUE)</formula>
    </cfRule>
    <cfRule type="expression" dxfId="2690" priority="13294">
      <formula>IF(RIGHT(TEXT(AE92,"0.#"),1)=".",TRUE,FALSE)</formula>
    </cfRule>
  </conditionalFormatting>
  <conditionalFormatting sqref="AE93">
    <cfRule type="expression" dxfId="2689" priority="13291">
      <formula>IF(RIGHT(TEXT(AE93,"0.#"),1)=".",FALSE,TRUE)</formula>
    </cfRule>
    <cfRule type="expression" dxfId="2688" priority="13292">
      <formula>IF(RIGHT(TEXT(AE93,"0.#"),1)=".",TRUE,FALSE)</formula>
    </cfRule>
  </conditionalFormatting>
  <conditionalFormatting sqref="AE94">
    <cfRule type="expression" dxfId="2687" priority="13289">
      <formula>IF(RIGHT(TEXT(AE94,"0.#"),1)=".",FALSE,TRUE)</formula>
    </cfRule>
    <cfRule type="expression" dxfId="2686" priority="13290">
      <formula>IF(RIGHT(TEXT(AE94,"0.#"),1)=".",TRUE,FALSE)</formula>
    </cfRule>
  </conditionalFormatting>
  <conditionalFormatting sqref="AI94">
    <cfRule type="expression" dxfId="2685" priority="13287">
      <formula>IF(RIGHT(TEXT(AI94,"0.#"),1)=".",FALSE,TRUE)</formula>
    </cfRule>
    <cfRule type="expression" dxfId="2684" priority="13288">
      <formula>IF(RIGHT(TEXT(AI94,"0.#"),1)=".",TRUE,FALSE)</formula>
    </cfRule>
  </conditionalFormatting>
  <conditionalFormatting sqref="AI93">
    <cfRule type="expression" dxfId="2683" priority="13285">
      <formula>IF(RIGHT(TEXT(AI93,"0.#"),1)=".",FALSE,TRUE)</formula>
    </cfRule>
    <cfRule type="expression" dxfId="2682" priority="13286">
      <formula>IF(RIGHT(TEXT(AI93,"0.#"),1)=".",TRUE,FALSE)</formula>
    </cfRule>
  </conditionalFormatting>
  <conditionalFormatting sqref="AI92">
    <cfRule type="expression" dxfId="2681" priority="13283">
      <formula>IF(RIGHT(TEXT(AI92,"0.#"),1)=".",FALSE,TRUE)</formula>
    </cfRule>
    <cfRule type="expression" dxfId="2680" priority="13284">
      <formula>IF(RIGHT(TEXT(AI92,"0.#"),1)=".",TRUE,FALSE)</formula>
    </cfRule>
  </conditionalFormatting>
  <conditionalFormatting sqref="AM92">
    <cfRule type="expression" dxfId="2679" priority="13281">
      <formula>IF(RIGHT(TEXT(AM92,"0.#"),1)=".",FALSE,TRUE)</formula>
    </cfRule>
    <cfRule type="expression" dxfId="2678" priority="13282">
      <formula>IF(RIGHT(TEXT(AM92,"0.#"),1)=".",TRUE,FALSE)</formula>
    </cfRule>
  </conditionalFormatting>
  <conditionalFormatting sqref="AM93">
    <cfRule type="expression" dxfId="2677" priority="13279">
      <formula>IF(RIGHT(TEXT(AM93,"0.#"),1)=".",FALSE,TRUE)</formula>
    </cfRule>
    <cfRule type="expression" dxfId="2676" priority="13280">
      <formula>IF(RIGHT(TEXT(AM93,"0.#"),1)=".",TRUE,FALSE)</formula>
    </cfRule>
  </conditionalFormatting>
  <conditionalFormatting sqref="AM94">
    <cfRule type="expression" dxfId="2675" priority="13277">
      <formula>IF(RIGHT(TEXT(AM94,"0.#"),1)=".",FALSE,TRUE)</formula>
    </cfRule>
    <cfRule type="expression" dxfId="2674" priority="13278">
      <formula>IF(RIGHT(TEXT(AM94,"0.#"),1)=".",TRUE,FALSE)</formula>
    </cfRule>
  </conditionalFormatting>
  <conditionalFormatting sqref="AE97">
    <cfRule type="expression" dxfId="2673" priority="13263">
      <formula>IF(RIGHT(TEXT(AE97,"0.#"),1)=".",FALSE,TRUE)</formula>
    </cfRule>
    <cfRule type="expression" dxfId="2672" priority="13264">
      <formula>IF(RIGHT(TEXT(AE97,"0.#"),1)=".",TRUE,FALSE)</formula>
    </cfRule>
  </conditionalFormatting>
  <conditionalFormatting sqref="AE98">
    <cfRule type="expression" dxfId="2671" priority="13261">
      <formula>IF(RIGHT(TEXT(AE98,"0.#"),1)=".",FALSE,TRUE)</formula>
    </cfRule>
    <cfRule type="expression" dxfId="2670" priority="13262">
      <formula>IF(RIGHT(TEXT(AE98,"0.#"),1)=".",TRUE,FALSE)</formula>
    </cfRule>
  </conditionalFormatting>
  <conditionalFormatting sqref="AE99">
    <cfRule type="expression" dxfId="2669" priority="13259">
      <formula>IF(RIGHT(TEXT(AE99,"0.#"),1)=".",FALSE,TRUE)</formula>
    </cfRule>
    <cfRule type="expression" dxfId="2668" priority="13260">
      <formula>IF(RIGHT(TEXT(AE99,"0.#"),1)=".",TRUE,FALSE)</formula>
    </cfRule>
  </conditionalFormatting>
  <conditionalFormatting sqref="AI99">
    <cfRule type="expression" dxfId="2667" priority="13257">
      <formula>IF(RIGHT(TEXT(AI99,"0.#"),1)=".",FALSE,TRUE)</formula>
    </cfRule>
    <cfRule type="expression" dxfId="2666" priority="13258">
      <formula>IF(RIGHT(TEXT(AI99,"0.#"),1)=".",TRUE,FALSE)</formula>
    </cfRule>
  </conditionalFormatting>
  <conditionalFormatting sqref="AI98">
    <cfRule type="expression" dxfId="2665" priority="13255">
      <formula>IF(RIGHT(TEXT(AI98,"0.#"),1)=".",FALSE,TRUE)</formula>
    </cfRule>
    <cfRule type="expression" dxfId="2664" priority="13256">
      <formula>IF(RIGHT(TEXT(AI98,"0.#"),1)=".",TRUE,FALSE)</formula>
    </cfRule>
  </conditionalFormatting>
  <conditionalFormatting sqref="AI97">
    <cfRule type="expression" dxfId="2663" priority="13253">
      <formula>IF(RIGHT(TEXT(AI97,"0.#"),1)=".",FALSE,TRUE)</formula>
    </cfRule>
    <cfRule type="expression" dxfId="2662" priority="13254">
      <formula>IF(RIGHT(TEXT(AI97,"0.#"),1)=".",TRUE,FALSE)</formula>
    </cfRule>
  </conditionalFormatting>
  <conditionalFormatting sqref="AM97">
    <cfRule type="expression" dxfId="2661" priority="13251">
      <formula>IF(RIGHT(TEXT(AM97,"0.#"),1)=".",FALSE,TRUE)</formula>
    </cfRule>
    <cfRule type="expression" dxfId="2660" priority="13252">
      <formula>IF(RIGHT(TEXT(AM97,"0.#"),1)=".",TRUE,FALSE)</formula>
    </cfRule>
  </conditionalFormatting>
  <conditionalFormatting sqref="AM98">
    <cfRule type="expression" dxfId="2659" priority="13249">
      <formula>IF(RIGHT(TEXT(AM98,"0.#"),1)=".",FALSE,TRUE)</formula>
    </cfRule>
    <cfRule type="expression" dxfId="2658" priority="13250">
      <formula>IF(RIGHT(TEXT(AM98,"0.#"),1)=".",TRUE,FALSE)</formula>
    </cfRule>
  </conditionalFormatting>
  <conditionalFormatting sqref="AM99">
    <cfRule type="expression" dxfId="2657" priority="13247">
      <formula>IF(RIGHT(TEXT(AM99,"0.#"),1)=".",FALSE,TRUE)</formula>
    </cfRule>
    <cfRule type="expression" dxfId="2656" priority="13248">
      <formula>IF(RIGHT(TEXT(AM99,"0.#"),1)=".",TRUE,FALSE)</formula>
    </cfRule>
  </conditionalFormatting>
  <conditionalFormatting sqref="AI101">
    <cfRule type="expression" dxfId="2655" priority="13233">
      <formula>IF(RIGHT(TEXT(AI101,"0.#"),1)=".",FALSE,TRUE)</formula>
    </cfRule>
    <cfRule type="expression" dxfId="2654" priority="13234">
      <formula>IF(RIGHT(TEXT(AI101,"0.#"),1)=".",TRUE,FALSE)</formula>
    </cfRule>
  </conditionalFormatting>
  <conditionalFormatting sqref="AM101">
    <cfRule type="expression" dxfId="2653" priority="13231">
      <formula>IF(RIGHT(TEXT(AM101,"0.#"),1)=".",FALSE,TRUE)</formula>
    </cfRule>
    <cfRule type="expression" dxfId="2652" priority="13232">
      <formula>IF(RIGHT(TEXT(AM101,"0.#"),1)=".",TRUE,FALSE)</formula>
    </cfRule>
  </conditionalFormatting>
  <conditionalFormatting sqref="AE102">
    <cfRule type="expression" dxfId="2651" priority="13229">
      <formula>IF(RIGHT(TEXT(AE102,"0.#"),1)=".",FALSE,TRUE)</formula>
    </cfRule>
    <cfRule type="expression" dxfId="2650" priority="13230">
      <formula>IF(RIGHT(TEXT(AE102,"0.#"),1)=".",TRUE,FALSE)</formula>
    </cfRule>
  </conditionalFormatting>
  <conditionalFormatting sqref="AI102">
    <cfRule type="expression" dxfId="2649" priority="13227">
      <formula>IF(RIGHT(TEXT(AI102,"0.#"),1)=".",FALSE,TRUE)</formula>
    </cfRule>
    <cfRule type="expression" dxfId="2648" priority="13228">
      <formula>IF(RIGHT(TEXT(AI102,"0.#"),1)=".",TRUE,FALSE)</formula>
    </cfRule>
  </conditionalFormatting>
  <conditionalFormatting sqref="AM102">
    <cfRule type="expression" dxfId="2647" priority="13225">
      <formula>IF(RIGHT(TEXT(AM102,"0.#"),1)=".",FALSE,TRUE)</formula>
    </cfRule>
    <cfRule type="expression" dxfId="2646" priority="13226">
      <formula>IF(RIGHT(TEXT(AM102,"0.#"),1)=".",TRUE,FALSE)</formula>
    </cfRule>
  </conditionalFormatting>
  <conditionalFormatting sqref="AQ102">
    <cfRule type="expression" dxfId="2645" priority="13223">
      <formula>IF(RIGHT(TEXT(AQ102,"0.#"),1)=".",FALSE,TRUE)</formula>
    </cfRule>
    <cfRule type="expression" dxfId="2644" priority="13224">
      <formula>IF(RIGHT(TEXT(AQ102,"0.#"),1)=".",TRUE,FALSE)</formula>
    </cfRule>
  </conditionalFormatting>
  <conditionalFormatting sqref="AE104">
    <cfRule type="expression" dxfId="2643" priority="13221">
      <formula>IF(RIGHT(TEXT(AE104,"0.#"),1)=".",FALSE,TRUE)</formula>
    </cfRule>
    <cfRule type="expression" dxfId="2642" priority="13222">
      <formula>IF(RIGHT(TEXT(AE104,"0.#"),1)=".",TRUE,FALSE)</formula>
    </cfRule>
  </conditionalFormatting>
  <conditionalFormatting sqref="AI104">
    <cfRule type="expression" dxfId="2641" priority="13219">
      <formula>IF(RIGHT(TEXT(AI104,"0.#"),1)=".",FALSE,TRUE)</formula>
    </cfRule>
    <cfRule type="expression" dxfId="2640" priority="13220">
      <formula>IF(RIGHT(TEXT(AI104,"0.#"),1)=".",TRUE,FALSE)</formula>
    </cfRule>
  </conditionalFormatting>
  <conditionalFormatting sqref="AM104">
    <cfRule type="expression" dxfId="2639" priority="13217">
      <formula>IF(RIGHT(TEXT(AM104,"0.#"),1)=".",FALSE,TRUE)</formula>
    </cfRule>
    <cfRule type="expression" dxfId="2638" priority="13218">
      <formula>IF(RIGHT(TEXT(AM104,"0.#"),1)=".",TRUE,FALSE)</formula>
    </cfRule>
  </conditionalFormatting>
  <conditionalFormatting sqref="AE105">
    <cfRule type="expression" dxfId="2637" priority="13215">
      <formula>IF(RIGHT(TEXT(AE105,"0.#"),1)=".",FALSE,TRUE)</formula>
    </cfRule>
    <cfRule type="expression" dxfId="2636" priority="13216">
      <formula>IF(RIGHT(TEXT(AE105,"0.#"),1)=".",TRUE,FALSE)</formula>
    </cfRule>
  </conditionalFormatting>
  <conditionalFormatting sqref="AI105">
    <cfRule type="expression" dxfId="2635" priority="13213">
      <formula>IF(RIGHT(TEXT(AI105,"0.#"),1)=".",FALSE,TRUE)</formula>
    </cfRule>
    <cfRule type="expression" dxfId="2634" priority="13214">
      <formula>IF(RIGHT(TEXT(AI105,"0.#"),1)=".",TRUE,FALSE)</formula>
    </cfRule>
  </conditionalFormatting>
  <conditionalFormatting sqref="AM105">
    <cfRule type="expression" dxfId="2633" priority="13211">
      <formula>IF(RIGHT(TEXT(AM105,"0.#"),1)=".",FALSE,TRUE)</formula>
    </cfRule>
    <cfRule type="expression" dxfId="2632" priority="13212">
      <formula>IF(RIGHT(TEXT(AM105,"0.#"),1)=".",TRUE,FALSE)</formula>
    </cfRule>
  </conditionalFormatting>
  <conditionalFormatting sqref="AE107">
    <cfRule type="expression" dxfId="2631" priority="13207">
      <formula>IF(RIGHT(TEXT(AE107,"0.#"),1)=".",FALSE,TRUE)</formula>
    </cfRule>
    <cfRule type="expression" dxfId="2630" priority="13208">
      <formula>IF(RIGHT(TEXT(AE107,"0.#"),1)=".",TRUE,FALSE)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E117 AM117">
    <cfRule type="expression" dxfId="2591" priority="13159">
      <formula>IF(RIGHT(TEXT(AE117,"0.#"),1)=".",FALSE,TRUE)</formula>
    </cfRule>
    <cfRule type="expression" dxfId="2590" priority="13160">
      <formula>IF(RIGHT(TEXT(AE117,"0.#"),1)=".",TRUE,FALSE)</formula>
    </cfRule>
  </conditionalFormatting>
  <conditionalFormatting sqref="AI117">
    <cfRule type="expression" dxfId="2589" priority="13157">
      <formula>IF(RIGHT(TEXT(AI117,"0.#"),1)=".",FALSE,TRUE)</formula>
    </cfRule>
    <cfRule type="expression" dxfId="2588" priority="13158">
      <formula>IF(RIGHT(TEXT(AI117,"0.#"),1)=".",TRUE,FALSE)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134:AE135 AI134:AI135 AM134:AM135 AQ134:AQ135 AU134:AU135">
    <cfRule type="expression" dxfId="2535" priority="13065">
      <formula>IF(RIGHT(TEXT(AE134,"0.#"),1)=".",FALSE,TRUE)</formula>
    </cfRule>
    <cfRule type="expression" dxfId="2534" priority="13066">
      <formula>IF(RIGHT(TEXT(AE134,"0.#"),1)=".",TRUE,FALSE)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41:AO866">
    <cfRule type="expression" dxfId="2503" priority="6635">
      <formula>IF(AND(AL841&gt;=0, RIGHT(TEXT(AL841,"0.#"),1)&lt;&gt;"."),TRUE,FALSE)</formula>
    </cfRule>
    <cfRule type="expression" dxfId="2502" priority="6636">
      <formula>IF(AND(AL841&gt;=0, RIGHT(TEXT(AL841,"0.#"),1)="."),TRUE,FALSE)</formula>
    </cfRule>
    <cfRule type="expression" dxfId="2501" priority="6637">
      <formula>IF(AND(AL841&lt;0, RIGHT(TEXT(AL841,"0.#"),1)&lt;&gt;"."),TRUE,FALSE)</formula>
    </cfRule>
    <cfRule type="expression" dxfId="2500" priority="6638">
      <formula>IF(AND(AL841&lt;0, RIGHT(TEXT(AL841,"0.#"),1)="."),TRUE,FALSE)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39:Y866">
    <cfRule type="expression" dxfId="2429" priority="2963">
      <formula>IF(RIGHT(TEXT(Y839,"0.#"),1)=".",FALSE,TRUE)</formula>
    </cfRule>
    <cfRule type="expression" dxfId="2428" priority="2964">
      <formula>IF(RIGHT(TEXT(Y839,"0.#"),1)=".",TRUE,FALSE)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02:AO1131">
    <cfRule type="expression" dxfId="2399" priority="2869">
      <formula>IF(AND(AL1102&gt;=0, RIGHT(TEXT(AL1102,"0.#"),1)&lt;&gt;"."),TRUE,FALSE)</formula>
    </cfRule>
    <cfRule type="expression" dxfId="2398" priority="2870">
      <formula>IF(AND(AL1102&gt;=0, RIGHT(TEXT(AL1102,"0.#"),1)="."),TRUE,FALSE)</formula>
    </cfRule>
    <cfRule type="expression" dxfId="2397" priority="2871">
      <formula>IF(AND(AL1102&lt;0, RIGHT(TEXT(AL1102,"0.#"),1)&lt;&gt;"."),TRUE,FALSE)</formula>
    </cfRule>
    <cfRule type="expression" dxfId="2396" priority="2872">
      <formula>IF(AND(AL1102&lt;0, RIGHT(TEXT(AL1102,"0.#"),1)="."),TRUE,FALSE)</formula>
    </cfRule>
  </conditionalFormatting>
  <conditionalFormatting sqref="Y1102:Y1131">
    <cfRule type="expression" dxfId="2395" priority="2867">
      <formula>IF(RIGHT(TEXT(Y1102,"0.#"),1)=".",FALSE,TRUE)</formula>
    </cfRule>
    <cfRule type="expression" dxfId="2394" priority="2868">
      <formula>IF(RIGHT(TEXT(Y1102,"0.#"),1)=".",TRUE,FALSE)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77 AL880: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AL878:AO879">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I107">
    <cfRule type="expression" dxfId="709" priority="9">
      <formula>IF(RIGHT(TEXT(AI107,"0.#"),1)=".",FALSE,TRUE)</formula>
    </cfRule>
    <cfRule type="expression" dxfId="708" priority="10">
      <formula>IF(RIGHT(TEXT(AI107,"0.#"),1)=".",TRUE,FALSE)</formula>
    </cfRule>
  </conditionalFormatting>
  <conditionalFormatting sqref="AL839:AO840">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L837:AO838">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xr:uid="{00000000-0002-0000-0100-000000000000}">
      <formula1>"○,△,×,‐"</formula1>
    </dataValidation>
    <dataValidation type="list" allowBlank="1" showInputMessage="1" showErrorMessage="1" sqref="A733:E733" xr:uid="{00000000-0002-0000-0100-000001000000}">
      <formula1>T所見を踏まえた改善点</formula1>
    </dataValidation>
    <dataValidation type="list" showInputMessage="1" showErrorMessage="1" sqref="AJ3:AW3" xr:uid="{00000000-0002-0000-0100-000002000000}">
      <formula1>T省庁</formula1>
    </dataValidation>
    <dataValidation type="list" allowBlank="1" showInputMessage="1" showErrorMessage="1" sqref="S5:X5" xr:uid="{00000000-0002-0000-0100-000003000000}">
      <formula1>T終了年度</formula1>
    </dataValidation>
    <dataValidation type="list" allowBlank="1" showInputMessage="1" showErrorMessage="1" sqref="A731:E731" xr:uid="{00000000-0002-0000-01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100-000005000000}">
      <formula1>OR(ISNUMBER(J13), J13="-")</formula1>
    </dataValidation>
    <dataValidation type="whole" imeMode="disabled" allowBlank="1" showInputMessage="1" showErrorMessage="1" sqref="AW2:AX2 M721:M725" xr:uid="{00000000-0002-0000-0100-000006000000}">
      <formula1>0</formula1>
      <formula2>99</formula2>
    </dataValidation>
    <dataValidation type="list" allowBlank="1" showInputMessage="1" showErrorMessage="1" error="プルダウンリストから選択してください。" sqref="AD706:AF707" xr:uid="{00000000-0002-0000-0100-000007000000}">
      <formula1>"有,無"</formula1>
    </dataValidation>
    <dataValidation type="custom" imeMode="off" allowBlank="1" showInputMessage="1" showErrorMessage="1" sqref="J1068:O1097 J870:O899 J903:O932 J936:O965 J969:O998 J1002:O1031 J1035:O1064 J1102:O1131 J837:O866" xr:uid="{00000000-0002-0000-0100-000008000000}">
      <formula1>OR(ISNUMBER(J837), J837="-")</formula1>
    </dataValidation>
    <dataValidation type="list" allowBlank="1" showInputMessage="1" showErrorMessage="1" sqref="AO2:AQ2 G721:H725" xr:uid="{00000000-0002-0000-0100-000009000000}">
      <formula1>T事業番号</formula1>
    </dataValidation>
    <dataValidation type="list" allowBlank="1" showInputMessage="1" showErrorMessage="1" sqref="C721:F725" xr:uid="{00000000-0002-0000-0100-00000A000000}">
      <formula1>T省庁</formula1>
    </dataValidation>
    <dataValidation imeMode="disabled" allowBlank="1" showInputMessage="1" showErrorMessage="1" sqref="L721:L725" xr:uid="{00000000-0002-0000-0100-00000B000000}"/>
    <dataValidation type="list" allowBlank="1" showInputMessage="1" showErrorMessage="1" sqref="AR79 AO831 AO1098" xr:uid="{00000000-0002-0000-0100-00000C000000}">
      <formula1>"　, ☑"</formula1>
    </dataValidation>
    <dataValidation type="custom" imeMode="disabled" allowBlank="1" showInputMessage="1" showErrorMessage="1" sqref="AH837:AK866 AH870:AK899 AH903:AK932 AH936:AK965 AH969:AK998 AH1002:AK1031 AH1035:AK1064 AH1068:AK1097 AH1102:AK1131" xr:uid="{00000000-0002-0000-0100-00000D000000}">
      <formula1>OR(AND(MOD(IF(ISNUMBER(AH837), AH837, 0.5),1)=0, 0&lt;=AH837), AH837="-")</formula1>
    </dataValidation>
    <dataValidation type="whole" imeMode="disabled" allowBlank="1" showInputMessage="1" showErrorMessage="1" sqref="AS2:AU2" xr:uid="{00000000-0002-0000-0100-00000E000000}">
      <formula1>0</formula1>
      <formula2>9999</formula2>
    </dataValidation>
    <dataValidation type="whole" allowBlank="1" showInputMessage="1" showErrorMessage="1" sqref="AJ739:AK739 X739:Y739 L739:M739" xr:uid="{00000000-0002-0000-0100-00000F000000}">
      <formula1>0</formula1>
      <formula2>9999</formula2>
    </dataValidation>
    <dataValidation type="whole" allowBlank="1" showInputMessage="1" showErrorMessage="1" sqref="AM739 AA739 O739" xr:uid="{00000000-0002-0000-01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83" max="49" man="1"/>
    <brk id="735" max="49" man="1"/>
    <brk id="778"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11000000}">
          <x14:formula1>
            <xm:f>入力規則等!$Y$2:$Y$96</xm:f>
          </x14:formula1>
          <xm:sqref>G5:L5</xm:sqref>
        </x14:dataValidation>
        <x14:dataValidation type="list" allowBlank="1" showInputMessage="1" showErrorMessage="1" xr:uid="{00000000-0002-0000-01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100-000013000000}">
          <x14:formula1>
            <xm:f>入力規則等!$AK$2:$AK$49</xm:f>
          </x14:formula1>
          <xm:sqref>C1102:D1131</xm:sqref>
        </x14:dataValidation>
        <x14:dataValidation type="list" allowBlank="1" showInputMessage="1" showErrorMessage="1" xr:uid="{00000000-0002-0000-0100-000014000000}">
          <x14:formula1>
            <xm:f>入力規則等!$AP$2:$AP$10</xm:f>
          </x14:formula1>
          <xm:sqref>AC1102:AG1131</xm:sqref>
        </x14:dataValidation>
        <x14:dataValidation type="list" allowBlank="1" showInputMessage="1" showErrorMessage="1" xr:uid="{00000000-0002-0000-0100-000015000000}">
          <x14:formula1>
            <xm:f>入力規則等!$W$3:$W$22</xm:f>
          </x14:formula1>
          <xm:sqref>E739:G739 Q739:S739 AC739:AE739</xm:sqref>
        </x14:dataValidation>
        <x14:dataValidation type="list" allowBlank="1" showInputMessage="1" showErrorMessage="1" xr:uid="{00000000-0002-0000-0100-000016000000}">
          <x14:formula1>
            <xm:f>入力規則等!$U$7:$U$9</xm:f>
          </x14:formula1>
          <xm:sqref>I739:J739 U739:V739 AG739:AH739</xm:sqref>
        </x14:dataValidation>
        <x14:dataValidation type="list" allowBlank="1" showInputMessage="1" showErrorMessage="1" xr:uid="{00000000-0002-0000-01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P122"/>
  <sheetViews>
    <sheetView topLeftCell="AF85"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569</v>
      </c>
      <c r="M3" s="13" t="str">
        <f t="shared" ref="M3:M11" si="2">IF(L3="","",K3)</f>
        <v>文教及び科学振興</v>
      </c>
      <c r="N3" s="13" t="str">
        <f>IF(M3="",N2,IF(N2&lt;&gt;"",CONCATENATE(N2,"、",M3),M3))</f>
        <v>文教及び科学振興</v>
      </c>
      <c r="O3" s="13"/>
      <c r="P3" s="12" t="s">
        <v>191</v>
      </c>
      <c r="Q3" s="17" t="s">
        <v>569</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2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0"/>
      <c r="AA2" s="831"/>
      <c r="AB2" s="1030" t="s">
        <v>11</v>
      </c>
      <c r="AC2" s="1031"/>
      <c r="AD2" s="1032"/>
      <c r="AE2" s="1036" t="s">
        <v>550</v>
      </c>
      <c r="AF2" s="1036"/>
      <c r="AG2" s="1036"/>
      <c r="AH2" s="1036"/>
      <c r="AI2" s="1036" t="s">
        <v>547</v>
      </c>
      <c r="AJ2" s="1036"/>
      <c r="AK2" s="1036"/>
      <c r="AL2" s="1036"/>
      <c r="AM2" s="1036" t="s">
        <v>521</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0"/>
      <c r="AA9" s="831"/>
      <c r="AB9" s="1030" t="s">
        <v>11</v>
      </c>
      <c r="AC9" s="1031"/>
      <c r="AD9" s="1032"/>
      <c r="AE9" s="1036" t="s">
        <v>551</v>
      </c>
      <c r="AF9" s="1036"/>
      <c r="AG9" s="1036"/>
      <c r="AH9" s="1036"/>
      <c r="AI9" s="1036" t="s">
        <v>547</v>
      </c>
      <c r="AJ9" s="1036"/>
      <c r="AK9" s="1036"/>
      <c r="AL9" s="1036"/>
      <c r="AM9" s="1036" t="s">
        <v>521</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0"/>
      <c r="AA16" s="831"/>
      <c r="AB16" s="1030" t="s">
        <v>11</v>
      </c>
      <c r="AC16" s="1031"/>
      <c r="AD16" s="1032"/>
      <c r="AE16" s="1036" t="s">
        <v>550</v>
      </c>
      <c r="AF16" s="1036"/>
      <c r="AG16" s="1036"/>
      <c r="AH16" s="1036"/>
      <c r="AI16" s="1036" t="s">
        <v>548</v>
      </c>
      <c r="AJ16" s="1036"/>
      <c r="AK16" s="1036"/>
      <c r="AL16" s="1036"/>
      <c r="AM16" s="1036" t="s">
        <v>521</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0"/>
      <c r="AA23" s="831"/>
      <c r="AB23" s="1030" t="s">
        <v>11</v>
      </c>
      <c r="AC23" s="1031"/>
      <c r="AD23" s="1032"/>
      <c r="AE23" s="1036" t="s">
        <v>552</v>
      </c>
      <c r="AF23" s="1036"/>
      <c r="AG23" s="1036"/>
      <c r="AH23" s="1036"/>
      <c r="AI23" s="1036" t="s">
        <v>547</v>
      </c>
      <c r="AJ23" s="1036"/>
      <c r="AK23" s="1036"/>
      <c r="AL23" s="1036"/>
      <c r="AM23" s="1036" t="s">
        <v>521</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0"/>
      <c r="AA30" s="831"/>
      <c r="AB30" s="1030" t="s">
        <v>11</v>
      </c>
      <c r="AC30" s="1031"/>
      <c r="AD30" s="1032"/>
      <c r="AE30" s="1036" t="s">
        <v>550</v>
      </c>
      <c r="AF30" s="1036"/>
      <c r="AG30" s="1036"/>
      <c r="AH30" s="1036"/>
      <c r="AI30" s="1036" t="s">
        <v>547</v>
      </c>
      <c r="AJ30" s="1036"/>
      <c r="AK30" s="1036"/>
      <c r="AL30" s="1036"/>
      <c r="AM30" s="1036" t="s">
        <v>545</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0"/>
      <c r="AA37" s="831"/>
      <c r="AB37" s="1030" t="s">
        <v>11</v>
      </c>
      <c r="AC37" s="1031"/>
      <c r="AD37" s="1032"/>
      <c r="AE37" s="1036" t="s">
        <v>552</v>
      </c>
      <c r="AF37" s="1036"/>
      <c r="AG37" s="1036"/>
      <c r="AH37" s="1036"/>
      <c r="AI37" s="1036" t="s">
        <v>549</v>
      </c>
      <c r="AJ37" s="1036"/>
      <c r="AK37" s="1036"/>
      <c r="AL37" s="1036"/>
      <c r="AM37" s="1036" t="s">
        <v>546</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0"/>
      <c r="AA44" s="831"/>
      <c r="AB44" s="1030" t="s">
        <v>11</v>
      </c>
      <c r="AC44" s="1031"/>
      <c r="AD44" s="1032"/>
      <c r="AE44" s="1036" t="s">
        <v>550</v>
      </c>
      <c r="AF44" s="1036"/>
      <c r="AG44" s="1036"/>
      <c r="AH44" s="1036"/>
      <c r="AI44" s="1036" t="s">
        <v>547</v>
      </c>
      <c r="AJ44" s="1036"/>
      <c r="AK44" s="1036"/>
      <c r="AL44" s="1036"/>
      <c r="AM44" s="1036" t="s">
        <v>521</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0"/>
      <c r="AA51" s="831"/>
      <c r="AB51" s="557" t="s">
        <v>11</v>
      </c>
      <c r="AC51" s="1031"/>
      <c r="AD51" s="1032"/>
      <c r="AE51" s="1036" t="s">
        <v>550</v>
      </c>
      <c r="AF51" s="1036"/>
      <c r="AG51" s="1036"/>
      <c r="AH51" s="1036"/>
      <c r="AI51" s="1036" t="s">
        <v>547</v>
      </c>
      <c r="AJ51" s="1036"/>
      <c r="AK51" s="1036"/>
      <c r="AL51" s="1036"/>
      <c r="AM51" s="1036" t="s">
        <v>521</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0"/>
      <c r="AA58" s="831"/>
      <c r="AB58" s="1030" t="s">
        <v>11</v>
      </c>
      <c r="AC58" s="1031"/>
      <c r="AD58" s="1032"/>
      <c r="AE58" s="1036" t="s">
        <v>550</v>
      </c>
      <c r="AF58" s="1036"/>
      <c r="AG58" s="1036"/>
      <c r="AH58" s="1036"/>
      <c r="AI58" s="1036" t="s">
        <v>547</v>
      </c>
      <c r="AJ58" s="1036"/>
      <c r="AK58" s="1036"/>
      <c r="AL58" s="1036"/>
      <c r="AM58" s="1036" t="s">
        <v>521</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0"/>
      <c r="AA65" s="831"/>
      <c r="AB65" s="1030" t="s">
        <v>11</v>
      </c>
      <c r="AC65" s="1031"/>
      <c r="AD65" s="1032"/>
      <c r="AE65" s="1036" t="s">
        <v>550</v>
      </c>
      <c r="AF65" s="1036"/>
      <c r="AG65" s="1036"/>
      <c r="AH65" s="1036"/>
      <c r="AI65" s="1036" t="s">
        <v>547</v>
      </c>
      <c r="AJ65" s="1036"/>
      <c r="AK65" s="1036"/>
      <c r="AL65" s="1036"/>
      <c r="AM65" s="1036" t="s">
        <v>521</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3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485</v>
      </c>
      <c r="H2" s="838"/>
      <c r="I2" s="838"/>
      <c r="J2" s="838"/>
      <c r="K2" s="838"/>
      <c r="L2" s="838"/>
      <c r="M2" s="838"/>
      <c r="N2" s="838"/>
      <c r="O2" s="838"/>
      <c r="P2" s="838"/>
      <c r="Q2" s="838"/>
      <c r="R2" s="838"/>
      <c r="S2" s="838"/>
      <c r="T2" s="838"/>
      <c r="U2" s="838"/>
      <c r="V2" s="838"/>
      <c r="W2" s="838"/>
      <c r="X2" s="838"/>
      <c r="Y2" s="838"/>
      <c r="Z2" s="838"/>
      <c r="AA2" s="838"/>
      <c r="AB2" s="839"/>
      <c r="AC2" s="595" t="s">
        <v>487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9"/>
      <c r="B15" s="1050"/>
      <c r="C15" s="1050"/>
      <c r="D15" s="1050"/>
      <c r="E15" s="1050"/>
      <c r="F15" s="1051"/>
      <c r="G15" s="595" t="s">
        <v>390</v>
      </c>
      <c r="H15" s="838"/>
      <c r="I15" s="838"/>
      <c r="J15" s="838"/>
      <c r="K15" s="838"/>
      <c r="L15" s="838"/>
      <c r="M15" s="838"/>
      <c r="N15" s="838"/>
      <c r="O15" s="838"/>
      <c r="P15" s="838"/>
      <c r="Q15" s="838"/>
      <c r="R15" s="838"/>
      <c r="S15" s="838"/>
      <c r="T15" s="838"/>
      <c r="U15" s="838"/>
      <c r="V15" s="838"/>
      <c r="W15" s="838"/>
      <c r="X15" s="838"/>
      <c r="Y15" s="838"/>
      <c r="Z15" s="838"/>
      <c r="AA15" s="838"/>
      <c r="AB15" s="839"/>
      <c r="AC15" s="595" t="s">
        <v>391</v>
      </c>
      <c r="AD15" s="838"/>
      <c r="AE15" s="838"/>
      <c r="AF15" s="838"/>
      <c r="AG15" s="838"/>
      <c r="AH15" s="838"/>
      <c r="AI15" s="838"/>
      <c r="AJ15" s="838"/>
      <c r="AK15" s="838"/>
      <c r="AL15" s="838"/>
      <c r="AM15" s="838"/>
      <c r="AN15" s="838"/>
      <c r="AO15" s="838"/>
      <c r="AP15" s="838"/>
      <c r="AQ15" s="838"/>
      <c r="AR15" s="838"/>
      <c r="AS15" s="838"/>
      <c r="AT15" s="838"/>
      <c r="AU15" s="838"/>
      <c r="AV15" s="838"/>
      <c r="AW15" s="838"/>
      <c r="AX15" s="840"/>
    </row>
    <row r="16" spans="1:50" ht="25.5" customHeight="1" x14ac:dyDescent="0.15">
      <c r="A16" s="1049"/>
      <c r="B16" s="1050"/>
      <c r="C16" s="1050"/>
      <c r="D16" s="1050"/>
      <c r="E16" s="1050"/>
      <c r="F16" s="1051"/>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9"/>
      <c r="B28" s="1050"/>
      <c r="C28" s="1050"/>
      <c r="D28" s="1050"/>
      <c r="E28" s="1050"/>
      <c r="F28" s="1051"/>
      <c r="G28" s="595" t="s">
        <v>389</v>
      </c>
      <c r="H28" s="838"/>
      <c r="I28" s="838"/>
      <c r="J28" s="838"/>
      <c r="K28" s="838"/>
      <c r="L28" s="838"/>
      <c r="M28" s="838"/>
      <c r="N28" s="838"/>
      <c r="O28" s="838"/>
      <c r="P28" s="838"/>
      <c r="Q28" s="838"/>
      <c r="R28" s="838"/>
      <c r="S28" s="838"/>
      <c r="T28" s="838"/>
      <c r="U28" s="838"/>
      <c r="V28" s="838"/>
      <c r="W28" s="838"/>
      <c r="X28" s="838"/>
      <c r="Y28" s="838"/>
      <c r="Z28" s="838"/>
      <c r="AA28" s="838"/>
      <c r="AB28" s="839"/>
      <c r="AC28" s="595" t="s">
        <v>392</v>
      </c>
      <c r="AD28" s="838"/>
      <c r="AE28" s="838"/>
      <c r="AF28" s="838"/>
      <c r="AG28" s="838"/>
      <c r="AH28" s="838"/>
      <c r="AI28" s="838"/>
      <c r="AJ28" s="838"/>
      <c r="AK28" s="838"/>
      <c r="AL28" s="838"/>
      <c r="AM28" s="838"/>
      <c r="AN28" s="838"/>
      <c r="AO28" s="838"/>
      <c r="AP28" s="838"/>
      <c r="AQ28" s="838"/>
      <c r="AR28" s="838"/>
      <c r="AS28" s="838"/>
      <c r="AT28" s="838"/>
      <c r="AU28" s="838"/>
      <c r="AV28" s="838"/>
      <c r="AW28" s="838"/>
      <c r="AX28" s="840"/>
    </row>
    <row r="29" spans="1:50" ht="24.75" customHeight="1" x14ac:dyDescent="0.15">
      <c r="A29" s="1049"/>
      <c r="B29" s="1050"/>
      <c r="C29" s="1050"/>
      <c r="D29" s="1050"/>
      <c r="E29" s="1050"/>
      <c r="F29" s="1051"/>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9"/>
      <c r="B41" s="1050"/>
      <c r="C41" s="1050"/>
      <c r="D41" s="1050"/>
      <c r="E41" s="1050"/>
      <c r="F41" s="1051"/>
      <c r="G41" s="595" t="s">
        <v>437</v>
      </c>
      <c r="H41" s="838"/>
      <c r="I41" s="838"/>
      <c r="J41" s="838"/>
      <c r="K41" s="838"/>
      <c r="L41" s="838"/>
      <c r="M41" s="838"/>
      <c r="N41" s="838"/>
      <c r="O41" s="838"/>
      <c r="P41" s="838"/>
      <c r="Q41" s="838"/>
      <c r="R41" s="838"/>
      <c r="S41" s="838"/>
      <c r="T41" s="838"/>
      <c r="U41" s="838"/>
      <c r="V41" s="838"/>
      <c r="W41" s="838"/>
      <c r="X41" s="838"/>
      <c r="Y41" s="838"/>
      <c r="Z41" s="838"/>
      <c r="AA41" s="838"/>
      <c r="AB41" s="839"/>
      <c r="AC41" s="595" t="s">
        <v>303</v>
      </c>
      <c r="AD41" s="838"/>
      <c r="AE41" s="838"/>
      <c r="AF41" s="838"/>
      <c r="AG41" s="838"/>
      <c r="AH41" s="838"/>
      <c r="AI41" s="838"/>
      <c r="AJ41" s="838"/>
      <c r="AK41" s="838"/>
      <c r="AL41" s="838"/>
      <c r="AM41" s="838"/>
      <c r="AN41" s="838"/>
      <c r="AO41" s="838"/>
      <c r="AP41" s="838"/>
      <c r="AQ41" s="838"/>
      <c r="AR41" s="838"/>
      <c r="AS41" s="838"/>
      <c r="AT41" s="838"/>
      <c r="AU41" s="838"/>
      <c r="AV41" s="838"/>
      <c r="AW41" s="838"/>
      <c r="AX41" s="840"/>
    </row>
    <row r="42" spans="1:50" ht="24.75" customHeight="1" x14ac:dyDescent="0.15">
      <c r="A42" s="1049"/>
      <c r="B42" s="1050"/>
      <c r="C42" s="1050"/>
      <c r="D42" s="1050"/>
      <c r="E42" s="1050"/>
      <c r="F42" s="1051"/>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838"/>
      <c r="I55" s="838"/>
      <c r="J55" s="838"/>
      <c r="K55" s="838"/>
      <c r="L55" s="838"/>
      <c r="M55" s="838"/>
      <c r="N55" s="838"/>
      <c r="O55" s="838"/>
      <c r="P55" s="838"/>
      <c r="Q55" s="838"/>
      <c r="R55" s="838"/>
      <c r="S55" s="838"/>
      <c r="T55" s="838"/>
      <c r="U55" s="838"/>
      <c r="V55" s="838"/>
      <c r="W55" s="838"/>
      <c r="X55" s="838"/>
      <c r="Y55" s="838"/>
      <c r="Z55" s="838"/>
      <c r="AA55" s="838"/>
      <c r="AB55" s="839"/>
      <c r="AC55" s="595" t="s">
        <v>393</v>
      </c>
      <c r="AD55" s="838"/>
      <c r="AE55" s="838"/>
      <c r="AF55" s="838"/>
      <c r="AG55" s="838"/>
      <c r="AH55" s="838"/>
      <c r="AI55" s="838"/>
      <c r="AJ55" s="838"/>
      <c r="AK55" s="838"/>
      <c r="AL55" s="838"/>
      <c r="AM55" s="838"/>
      <c r="AN55" s="838"/>
      <c r="AO55" s="838"/>
      <c r="AP55" s="838"/>
      <c r="AQ55" s="838"/>
      <c r="AR55" s="838"/>
      <c r="AS55" s="838"/>
      <c r="AT55" s="838"/>
      <c r="AU55" s="838"/>
      <c r="AV55" s="838"/>
      <c r="AW55" s="838"/>
      <c r="AX55" s="840"/>
    </row>
    <row r="56" spans="1:50" ht="24.75" customHeight="1" x14ac:dyDescent="0.15">
      <c r="A56" s="1049"/>
      <c r="B56" s="1050"/>
      <c r="C56" s="1050"/>
      <c r="D56" s="1050"/>
      <c r="E56" s="1050"/>
      <c r="F56" s="1051"/>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9"/>
      <c r="B68" s="1050"/>
      <c r="C68" s="1050"/>
      <c r="D68" s="1050"/>
      <c r="E68" s="1050"/>
      <c r="F68" s="1051"/>
      <c r="G68" s="595" t="s">
        <v>394</v>
      </c>
      <c r="H68" s="838"/>
      <c r="I68" s="838"/>
      <c r="J68" s="838"/>
      <c r="K68" s="838"/>
      <c r="L68" s="838"/>
      <c r="M68" s="838"/>
      <c r="N68" s="838"/>
      <c r="O68" s="838"/>
      <c r="P68" s="838"/>
      <c r="Q68" s="838"/>
      <c r="R68" s="838"/>
      <c r="S68" s="838"/>
      <c r="T68" s="838"/>
      <c r="U68" s="838"/>
      <c r="V68" s="838"/>
      <c r="W68" s="838"/>
      <c r="X68" s="838"/>
      <c r="Y68" s="838"/>
      <c r="Z68" s="838"/>
      <c r="AA68" s="838"/>
      <c r="AB68" s="839"/>
      <c r="AC68" s="595" t="s">
        <v>395</v>
      </c>
      <c r="AD68" s="838"/>
      <c r="AE68" s="838"/>
      <c r="AF68" s="838"/>
      <c r="AG68" s="838"/>
      <c r="AH68" s="838"/>
      <c r="AI68" s="838"/>
      <c r="AJ68" s="838"/>
      <c r="AK68" s="838"/>
      <c r="AL68" s="838"/>
      <c r="AM68" s="838"/>
      <c r="AN68" s="838"/>
      <c r="AO68" s="838"/>
      <c r="AP68" s="838"/>
      <c r="AQ68" s="838"/>
      <c r="AR68" s="838"/>
      <c r="AS68" s="838"/>
      <c r="AT68" s="838"/>
      <c r="AU68" s="838"/>
      <c r="AV68" s="838"/>
      <c r="AW68" s="838"/>
      <c r="AX68" s="840"/>
    </row>
    <row r="69" spans="1:50" ht="25.5" customHeight="1" x14ac:dyDescent="0.15">
      <c r="A69" s="1049"/>
      <c r="B69" s="1050"/>
      <c r="C69" s="1050"/>
      <c r="D69" s="1050"/>
      <c r="E69" s="1050"/>
      <c r="F69" s="1051"/>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9"/>
      <c r="B81" s="1050"/>
      <c r="C81" s="1050"/>
      <c r="D81" s="1050"/>
      <c r="E81" s="1050"/>
      <c r="F81" s="1051"/>
      <c r="G81" s="595" t="s">
        <v>396</v>
      </c>
      <c r="H81" s="838"/>
      <c r="I81" s="838"/>
      <c r="J81" s="838"/>
      <c r="K81" s="838"/>
      <c r="L81" s="838"/>
      <c r="M81" s="838"/>
      <c r="N81" s="838"/>
      <c r="O81" s="838"/>
      <c r="P81" s="838"/>
      <c r="Q81" s="838"/>
      <c r="R81" s="838"/>
      <c r="S81" s="838"/>
      <c r="T81" s="838"/>
      <c r="U81" s="838"/>
      <c r="V81" s="838"/>
      <c r="W81" s="838"/>
      <c r="X81" s="838"/>
      <c r="Y81" s="838"/>
      <c r="Z81" s="838"/>
      <c r="AA81" s="838"/>
      <c r="AB81" s="839"/>
      <c r="AC81" s="595" t="s">
        <v>397</v>
      </c>
      <c r="AD81" s="838"/>
      <c r="AE81" s="838"/>
      <c r="AF81" s="838"/>
      <c r="AG81" s="838"/>
      <c r="AH81" s="838"/>
      <c r="AI81" s="838"/>
      <c r="AJ81" s="838"/>
      <c r="AK81" s="838"/>
      <c r="AL81" s="838"/>
      <c r="AM81" s="838"/>
      <c r="AN81" s="838"/>
      <c r="AO81" s="838"/>
      <c r="AP81" s="838"/>
      <c r="AQ81" s="838"/>
      <c r="AR81" s="838"/>
      <c r="AS81" s="838"/>
      <c r="AT81" s="838"/>
      <c r="AU81" s="838"/>
      <c r="AV81" s="838"/>
      <c r="AW81" s="838"/>
      <c r="AX81" s="840"/>
    </row>
    <row r="82" spans="1:50" ht="24.75" customHeight="1" x14ac:dyDescent="0.15">
      <c r="A82" s="1049"/>
      <c r="B82" s="1050"/>
      <c r="C82" s="1050"/>
      <c r="D82" s="1050"/>
      <c r="E82" s="1050"/>
      <c r="F82" s="1051"/>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9"/>
      <c r="B94" s="1050"/>
      <c r="C94" s="1050"/>
      <c r="D94" s="1050"/>
      <c r="E94" s="1050"/>
      <c r="F94" s="1051"/>
      <c r="G94" s="595" t="s">
        <v>398</v>
      </c>
      <c r="H94" s="838"/>
      <c r="I94" s="838"/>
      <c r="J94" s="838"/>
      <c r="K94" s="838"/>
      <c r="L94" s="838"/>
      <c r="M94" s="838"/>
      <c r="N94" s="838"/>
      <c r="O94" s="838"/>
      <c r="P94" s="838"/>
      <c r="Q94" s="838"/>
      <c r="R94" s="838"/>
      <c r="S94" s="838"/>
      <c r="T94" s="838"/>
      <c r="U94" s="838"/>
      <c r="V94" s="838"/>
      <c r="W94" s="838"/>
      <c r="X94" s="838"/>
      <c r="Y94" s="838"/>
      <c r="Z94" s="838"/>
      <c r="AA94" s="838"/>
      <c r="AB94" s="839"/>
      <c r="AC94" s="595" t="s">
        <v>305</v>
      </c>
      <c r="AD94" s="838"/>
      <c r="AE94" s="838"/>
      <c r="AF94" s="838"/>
      <c r="AG94" s="838"/>
      <c r="AH94" s="838"/>
      <c r="AI94" s="838"/>
      <c r="AJ94" s="838"/>
      <c r="AK94" s="838"/>
      <c r="AL94" s="838"/>
      <c r="AM94" s="838"/>
      <c r="AN94" s="838"/>
      <c r="AO94" s="838"/>
      <c r="AP94" s="838"/>
      <c r="AQ94" s="838"/>
      <c r="AR94" s="838"/>
      <c r="AS94" s="838"/>
      <c r="AT94" s="838"/>
      <c r="AU94" s="838"/>
      <c r="AV94" s="838"/>
      <c r="AW94" s="838"/>
      <c r="AX94" s="840"/>
    </row>
    <row r="95" spans="1:50" ht="24.75" customHeight="1" x14ac:dyDescent="0.15">
      <c r="A95" s="1049"/>
      <c r="B95" s="1050"/>
      <c r="C95" s="1050"/>
      <c r="D95" s="1050"/>
      <c r="E95" s="1050"/>
      <c r="F95" s="1051"/>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838"/>
      <c r="I108" s="838"/>
      <c r="J108" s="838"/>
      <c r="K108" s="838"/>
      <c r="L108" s="838"/>
      <c r="M108" s="838"/>
      <c r="N108" s="838"/>
      <c r="O108" s="838"/>
      <c r="P108" s="838"/>
      <c r="Q108" s="838"/>
      <c r="R108" s="838"/>
      <c r="S108" s="838"/>
      <c r="T108" s="838"/>
      <c r="U108" s="838"/>
      <c r="V108" s="838"/>
      <c r="W108" s="838"/>
      <c r="X108" s="838"/>
      <c r="Y108" s="838"/>
      <c r="Z108" s="838"/>
      <c r="AA108" s="838"/>
      <c r="AB108" s="839"/>
      <c r="AC108" s="595" t="s">
        <v>399</v>
      </c>
      <c r="AD108" s="838"/>
      <c r="AE108" s="838"/>
      <c r="AF108" s="838"/>
      <c r="AG108" s="838"/>
      <c r="AH108" s="838"/>
      <c r="AI108" s="838"/>
      <c r="AJ108" s="838"/>
      <c r="AK108" s="838"/>
      <c r="AL108" s="838"/>
      <c r="AM108" s="838"/>
      <c r="AN108" s="838"/>
      <c r="AO108" s="838"/>
      <c r="AP108" s="838"/>
      <c r="AQ108" s="838"/>
      <c r="AR108" s="838"/>
      <c r="AS108" s="838"/>
      <c r="AT108" s="838"/>
      <c r="AU108" s="838"/>
      <c r="AV108" s="838"/>
      <c r="AW108" s="838"/>
      <c r="AX108" s="840"/>
    </row>
    <row r="109" spans="1:50" ht="24.75" customHeight="1" x14ac:dyDescent="0.15">
      <c r="A109" s="1049"/>
      <c r="B109" s="1050"/>
      <c r="C109" s="1050"/>
      <c r="D109" s="1050"/>
      <c r="E109" s="1050"/>
      <c r="F109" s="1051"/>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9"/>
      <c r="B121" s="1050"/>
      <c r="C121" s="1050"/>
      <c r="D121" s="1050"/>
      <c r="E121" s="1050"/>
      <c r="F121" s="1051"/>
      <c r="G121" s="595" t="s">
        <v>400</v>
      </c>
      <c r="H121" s="838"/>
      <c r="I121" s="838"/>
      <c r="J121" s="838"/>
      <c r="K121" s="838"/>
      <c r="L121" s="838"/>
      <c r="M121" s="838"/>
      <c r="N121" s="838"/>
      <c r="O121" s="838"/>
      <c r="P121" s="838"/>
      <c r="Q121" s="838"/>
      <c r="R121" s="838"/>
      <c r="S121" s="838"/>
      <c r="T121" s="838"/>
      <c r="U121" s="838"/>
      <c r="V121" s="838"/>
      <c r="W121" s="838"/>
      <c r="X121" s="838"/>
      <c r="Y121" s="838"/>
      <c r="Z121" s="838"/>
      <c r="AA121" s="838"/>
      <c r="AB121" s="839"/>
      <c r="AC121" s="595" t="s">
        <v>401</v>
      </c>
      <c r="AD121" s="838"/>
      <c r="AE121" s="838"/>
      <c r="AF121" s="838"/>
      <c r="AG121" s="838"/>
      <c r="AH121" s="838"/>
      <c r="AI121" s="838"/>
      <c r="AJ121" s="838"/>
      <c r="AK121" s="838"/>
      <c r="AL121" s="838"/>
      <c r="AM121" s="838"/>
      <c r="AN121" s="838"/>
      <c r="AO121" s="838"/>
      <c r="AP121" s="838"/>
      <c r="AQ121" s="838"/>
      <c r="AR121" s="838"/>
      <c r="AS121" s="838"/>
      <c r="AT121" s="838"/>
      <c r="AU121" s="838"/>
      <c r="AV121" s="838"/>
      <c r="AW121" s="838"/>
      <c r="AX121" s="840"/>
    </row>
    <row r="122" spans="1:50" ht="25.5" customHeight="1" x14ac:dyDescent="0.15">
      <c r="A122" s="1049"/>
      <c r="B122" s="1050"/>
      <c r="C122" s="1050"/>
      <c r="D122" s="1050"/>
      <c r="E122" s="1050"/>
      <c r="F122" s="1051"/>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9"/>
      <c r="B134" s="1050"/>
      <c r="C134" s="1050"/>
      <c r="D134" s="1050"/>
      <c r="E134" s="1050"/>
      <c r="F134" s="1051"/>
      <c r="G134" s="595" t="s">
        <v>402</v>
      </c>
      <c r="H134" s="838"/>
      <c r="I134" s="838"/>
      <c r="J134" s="838"/>
      <c r="K134" s="838"/>
      <c r="L134" s="838"/>
      <c r="M134" s="838"/>
      <c r="N134" s="838"/>
      <c r="O134" s="838"/>
      <c r="P134" s="838"/>
      <c r="Q134" s="838"/>
      <c r="R134" s="838"/>
      <c r="S134" s="838"/>
      <c r="T134" s="838"/>
      <c r="U134" s="838"/>
      <c r="V134" s="838"/>
      <c r="W134" s="838"/>
      <c r="X134" s="838"/>
      <c r="Y134" s="838"/>
      <c r="Z134" s="838"/>
      <c r="AA134" s="838"/>
      <c r="AB134" s="839"/>
      <c r="AC134" s="595" t="s">
        <v>403</v>
      </c>
      <c r="AD134" s="838"/>
      <c r="AE134" s="838"/>
      <c r="AF134" s="838"/>
      <c r="AG134" s="838"/>
      <c r="AH134" s="838"/>
      <c r="AI134" s="838"/>
      <c r="AJ134" s="838"/>
      <c r="AK134" s="838"/>
      <c r="AL134" s="838"/>
      <c r="AM134" s="838"/>
      <c r="AN134" s="838"/>
      <c r="AO134" s="838"/>
      <c r="AP134" s="838"/>
      <c r="AQ134" s="838"/>
      <c r="AR134" s="838"/>
      <c r="AS134" s="838"/>
      <c r="AT134" s="838"/>
      <c r="AU134" s="838"/>
      <c r="AV134" s="838"/>
      <c r="AW134" s="838"/>
      <c r="AX134" s="840"/>
    </row>
    <row r="135" spans="1:50" ht="24.75" customHeight="1" x14ac:dyDescent="0.15">
      <c r="A135" s="1049"/>
      <c r="B135" s="1050"/>
      <c r="C135" s="1050"/>
      <c r="D135" s="1050"/>
      <c r="E135" s="1050"/>
      <c r="F135" s="1051"/>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9"/>
      <c r="B147" s="1050"/>
      <c r="C147" s="1050"/>
      <c r="D147" s="1050"/>
      <c r="E147" s="1050"/>
      <c r="F147" s="1051"/>
      <c r="G147" s="595" t="s">
        <v>404</v>
      </c>
      <c r="H147" s="838"/>
      <c r="I147" s="838"/>
      <c r="J147" s="838"/>
      <c r="K147" s="838"/>
      <c r="L147" s="838"/>
      <c r="M147" s="838"/>
      <c r="N147" s="838"/>
      <c r="O147" s="838"/>
      <c r="P147" s="838"/>
      <c r="Q147" s="838"/>
      <c r="R147" s="838"/>
      <c r="S147" s="838"/>
      <c r="T147" s="838"/>
      <c r="U147" s="838"/>
      <c r="V147" s="838"/>
      <c r="W147" s="838"/>
      <c r="X147" s="838"/>
      <c r="Y147" s="838"/>
      <c r="Z147" s="838"/>
      <c r="AA147" s="838"/>
      <c r="AB147" s="839"/>
      <c r="AC147" s="595" t="s">
        <v>307</v>
      </c>
      <c r="AD147" s="838"/>
      <c r="AE147" s="838"/>
      <c r="AF147" s="838"/>
      <c r="AG147" s="838"/>
      <c r="AH147" s="838"/>
      <c r="AI147" s="838"/>
      <c r="AJ147" s="838"/>
      <c r="AK147" s="838"/>
      <c r="AL147" s="838"/>
      <c r="AM147" s="838"/>
      <c r="AN147" s="838"/>
      <c r="AO147" s="838"/>
      <c r="AP147" s="838"/>
      <c r="AQ147" s="838"/>
      <c r="AR147" s="838"/>
      <c r="AS147" s="838"/>
      <c r="AT147" s="838"/>
      <c r="AU147" s="838"/>
      <c r="AV147" s="838"/>
      <c r="AW147" s="838"/>
      <c r="AX147" s="840"/>
    </row>
    <row r="148" spans="1:50" ht="24.75" customHeight="1" x14ac:dyDescent="0.15">
      <c r="A148" s="1049"/>
      <c r="B148" s="1050"/>
      <c r="C148" s="1050"/>
      <c r="D148" s="1050"/>
      <c r="E148" s="1050"/>
      <c r="F148" s="1051"/>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838"/>
      <c r="I161" s="838"/>
      <c r="J161" s="838"/>
      <c r="K161" s="838"/>
      <c r="L161" s="838"/>
      <c r="M161" s="838"/>
      <c r="N161" s="838"/>
      <c r="O161" s="838"/>
      <c r="P161" s="838"/>
      <c r="Q161" s="838"/>
      <c r="R161" s="838"/>
      <c r="S161" s="838"/>
      <c r="T161" s="838"/>
      <c r="U161" s="838"/>
      <c r="V161" s="838"/>
      <c r="W161" s="838"/>
      <c r="X161" s="838"/>
      <c r="Y161" s="838"/>
      <c r="Z161" s="838"/>
      <c r="AA161" s="838"/>
      <c r="AB161" s="839"/>
      <c r="AC161" s="595" t="s">
        <v>405</v>
      </c>
      <c r="AD161" s="838"/>
      <c r="AE161" s="838"/>
      <c r="AF161" s="838"/>
      <c r="AG161" s="838"/>
      <c r="AH161" s="838"/>
      <c r="AI161" s="838"/>
      <c r="AJ161" s="838"/>
      <c r="AK161" s="838"/>
      <c r="AL161" s="838"/>
      <c r="AM161" s="838"/>
      <c r="AN161" s="838"/>
      <c r="AO161" s="838"/>
      <c r="AP161" s="838"/>
      <c r="AQ161" s="838"/>
      <c r="AR161" s="838"/>
      <c r="AS161" s="838"/>
      <c r="AT161" s="838"/>
      <c r="AU161" s="838"/>
      <c r="AV161" s="838"/>
      <c r="AW161" s="838"/>
      <c r="AX161" s="840"/>
    </row>
    <row r="162" spans="1:50" ht="24.75" customHeight="1" x14ac:dyDescent="0.15">
      <c r="A162" s="1049"/>
      <c r="B162" s="1050"/>
      <c r="C162" s="1050"/>
      <c r="D162" s="1050"/>
      <c r="E162" s="1050"/>
      <c r="F162" s="1051"/>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9"/>
      <c r="B174" s="1050"/>
      <c r="C174" s="1050"/>
      <c r="D174" s="1050"/>
      <c r="E174" s="1050"/>
      <c r="F174" s="1051"/>
      <c r="G174" s="595" t="s">
        <v>406</v>
      </c>
      <c r="H174" s="838"/>
      <c r="I174" s="838"/>
      <c r="J174" s="838"/>
      <c r="K174" s="838"/>
      <c r="L174" s="838"/>
      <c r="M174" s="838"/>
      <c r="N174" s="838"/>
      <c r="O174" s="838"/>
      <c r="P174" s="838"/>
      <c r="Q174" s="838"/>
      <c r="R174" s="838"/>
      <c r="S174" s="838"/>
      <c r="T174" s="838"/>
      <c r="U174" s="838"/>
      <c r="V174" s="838"/>
      <c r="W174" s="838"/>
      <c r="X174" s="838"/>
      <c r="Y174" s="838"/>
      <c r="Z174" s="838"/>
      <c r="AA174" s="838"/>
      <c r="AB174" s="839"/>
      <c r="AC174" s="595" t="s">
        <v>407</v>
      </c>
      <c r="AD174" s="838"/>
      <c r="AE174" s="838"/>
      <c r="AF174" s="838"/>
      <c r="AG174" s="838"/>
      <c r="AH174" s="838"/>
      <c r="AI174" s="838"/>
      <c r="AJ174" s="838"/>
      <c r="AK174" s="838"/>
      <c r="AL174" s="838"/>
      <c r="AM174" s="838"/>
      <c r="AN174" s="838"/>
      <c r="AO174" s="838"/>
      <c r="AP174" s="838"/>
      <c r="AQ174" s="838"/>
      <c r="AR174" s="838"/>
      <c r="AS174" s="838"/>
      <c r="AT174" s="838"/>
      <c r="AU174" s="838"/>
      <c r="AV174" s="838"/>
      <c r="AW174" s="838"/>
      <c r="AX174" s="840"/>
    </row>
    <row r="175" spans="1:50" ht="25.5" customHeight="1" x14ac:dyDescent="0.15">
      <c r="A175" s="1049"/>
      <c r="B175" s="1050"/>
      <c r="C175" s="1050"/>
      <c r="D175" s="1050"/>
      <c r="E175" s="1050"/>
      <c r="F175" s="1051"/>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9"/>
      <c r="B187" s="1050"/>
      <c r="C187" s="1050"/>
      <c r="D187" s="1050"/>
      <c r="E187" s="1050"/>
      <c r="F187" s="1051"/>
      <c r="G187" s="595" t="s">
        <v>409</v>
      </c>
      <c r="H187" s="838"/>
      <c r="I187" s="838"/>
      <c r="J187" s="838"/>
      <c r="K187" s="838"/>
      <c r="L187" s="838"/>
      <c r="M187" s="838"/>
      <c r="N187" s="838"/>
      <c r="O187" s="838"/>
      <c r="P187" s="838"/>
      <c r="Q187" s="838"/>
      <c r="R187" s="838"/>
      <c r="S187" s="838"/>
      <c r="T187" s="838"/>
      <c r="U187" s="838"/>
      <c r="V187" s="838"/>
      <c r="W187" s="838"/>
      <c r="X187" s="838"/>
      <c r="Y187" s="838"/>
      <c r="Z187" s="838"/>
      <c r="AA187" s="838"/>
      <c r="AB187" s="839"/>
      <c r="AC187" s="595" t="s">
        <v>408</v>
      </c>
      <c r="AD187" s="838"/>
      <c r="AE187" s="838"/>
      <c r="AF187" s="838"/>
      <c r="AG187" s="838"/>
      <c r="AH187" s="838"/>
      <c r="AI187" s="838"/>
      <c r="AJ187" s="838"/>
      <c r="AK187" s="838"/>
      <c r="AL187" s="838"/>
      <c r="AM187" s="838"/>
      <c r="AN187" s="838"/>
      <c r="AO187" s="838"/>
      <c r="AP187" s="838"/>
      <c r="AQ187" s="838"/>
      <c r="AR187" s="838"/>
      <c r="AS187" s="838"/>
      <c r="AT187" s="838"/>
      <c r="AU187" s="838"/>
      <c r="AV187" s="838"/>
      <c r="AW187" s="838"/>
      <c r="AX187" s="840"/>
    </row>
    <row r="188" spans="1:50" ht="24.75" customHeight="1" x14ac:dyDescent="0.15">
      <c r="A188" s="1049"/>
      <c r="B188" s="1050"/>
      <c r="C188" s="1050"/>
      <c r="D188" s="1050"/>
      <c r="E188" s="1050"/>
      <c r="F188" s="1051"/>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9"/>
      <c r="B200" s="1050"/>
      <c r="C200" s="1050"/>
      <c r="D200" s="1050"/>
      <c r="E200" s="1050"/>
      <c r="F200" s="1051"/>
      <c r="G200" s="595" t="s">
        <v>410</v>
      </c>
      <c r="H200" s="838"/>
      <c r="I200" s="838"/>
      <c r="J200" s="838"/>
      <c r="K200" s="838"/>
      <c r="L200" s="838"/>
      <c r="M200" s="838"/>
      <c r="N200" s="838"/>
      <c r="O200" s="838"/>
      <c r="P200" s="838"/>
      <c r="Q200" s="838"/>
      <c r="R200" s="838"/>
      <c r="S200" s="838"/>
      <c r="T200" s="838"/>
      <c r="U200" s="838"/>
      <c r="V200" s="838"/>
      <c r="W200" s="838"/>
      <c r="X200" s="838"/>
      <c r="Y200" s="838"/>
      <c r="Z200" s="838"/>
      <c r="AA200" s="838"/>
      <c r="AB200" s="839"/>
      <c r="AC200" s="595" t="s">
        <v>309</v>
      </c>
      <c r="AD200" s="838"/>
      <c r="AE200" s="838"/>
      <c r="AF200" s="838"/>
      <c r="AG200" s="838"/>
      <c r="AH200" s="838"/>
      <c r="AI200" s="838"/>
      <c r="AJ200" s="838"/>
      <c r="AK200" s="838"/>
      <c r="AL200" s="838"/>
      <c r="AM200" s="838"/>
      <c r="AN200" s="838"/>
      <c r="AO200" s="838"/>
      <c r="AP200" s="838"/>
      <c r="AQ200" s="838"/>
      <c r="AR200" s="838"/>
      <c r="AS200" s="838"/>
      <c r="AT200" s="838"/>
      <c r="AU200" s="838"/>
      <c r="AV200" s="838"/>
      <c r="AW200" s="838"/>
      <c r="AX200" s="840"/>
    </row>
    <row r="201" spans="1:50" ht="24.75" customHeight="1" x14ac:dyDescent="0.15">
      <c r="A201" s="1049"/>
      <c r="B201" s="1050"/>
      <c r="C201" s="1050"/>
      <c r="D201" s="1050"/>
      <c r="E201" s="1050"/>
      <c r="F201" s="1051"/>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838"/>
      <c r="I214" s="838"/>
      <c r="J214" s="838"/>
      <c r="K214" s="838"/>
      <c r="L214" s="838"/>
      <c r="M214" s="838"/>
      <c r="N214" s="838"/>
      <c r="O214" s="838"/>
      <c r="P214" s="838"/>
      <c r="Q214" s="838"/>
      <c r="R214" s="838"/>
      <c r="S214" s="838"/>
      <c r="T214" s="838"/>
      <c r="U214" s="838"/>
      <c r="V214" s="838"/>
      <c r="W214" s="838"/>
      <c r="X214" s="838"/>
      <c r="Y214" s="838"/>
      <c r="Z214" s="838"/>
      <c r="AA214" s="838"/>
      <c r="AB214" s="839"/>
      <c r="AC214" s="595" t="s">
        <v>411</v>
      </c>
      <c r="AD214" s="838"/>
      <c r="AE214" s="838"/>
      <c r="AF214" s="838"/>
      <c r="AG214" s="838"/>
      <c r="AH214" s="838"/>
      <c r="AI214" s="838"/>
      <c r="AJ214" s="838"/>
      <c r="AK214" s="838"/>
      <c r="AL214" s="838"/>
      <c r="AM214" s="838"/>
      <c r="AN214" s="838"/>
      <c r="AO214" s="838"/>
      <c r="AP214" s="838"/>
      <c r="AQ214" s="838"/>
      <c r="AR214" s="838"/>
      <c r="AS214" s="838"/>
      <c r="AT214" s="838"/>
      <c r="AU214" s="838"/>
      <c r="AV214" s="838"/>
      <c r="AW214" s="838"/>
      <c r="AX214" s="840"/>
    </row>
    <row r="215" spans="1:50" ht="24.75" customHeight="1" x14ac:dyDescent="0.15">
      <c r="A215" s="1049"/>
      <c r="B215" s="1050"/>
      <c r="C215" s="1050"/>
      <c r="D215" s="1050"/>
      <c r="E215" s="1050"/>
      <c r="F215" s="1051"/>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9"/>
      <c r="B227" s="1050"/>
      <c r="C227" s="1050"/>
      <c r="D227" s="1050"/>
      <c r="E227" s="1050"/>
      <c r="F227" s="1051"/>
      <c r="G227" s="595" t="s">
        <v>412</v>
      </c>
      <c r="H227" s="838"/>
      <c r="I227" s="838"/>
      <c r="J227" s="838"/>
      <c r="K227" s="838"/>
      <c r="L227" s="838"/>
      <c r="M227" s="838"/>
      <c r="N227" s="838"/>
      <c r="O227" s="838"/>
      <c r="P227" s="838"/>
      <c r="Q227" s="838"/>
      <c r="R227" s="838"/>
      <c r="S227" s="838"/>
      <c r="T227" s="838"/>
      <c r="U227" s="838"/>
      <c r="V227" s="838"/>
      <c r="W227" s="838"/>
      <c r="X227" s="838"/>
      <c r="Y227" s="838"/>
      <c r="Z227" s="838"/>
      <c r="AA227" s="838"/>
      <c r="AB227" s="839"/>
      <c r="AC227" s="595" t="s">
        <v>413</v>
      </c>
      <c r="AD227" s="838"/>
      <c r="AE227" s="838"/>
      <c r="AF227" s="838"/>
      <c r="AG227" s="838"/>
      <c r="AH227" s="838"/>
      <c r="AI227" s="838"/>
      <c r="AJ227" s="838"/>
      <c r="AK227" s="838"/>
      <c r="AL227" s="838"/>
      <c r="AM227" s="838"/>
      <c r="AN227" s="838"/>
      <c r="AO227" s="838"/>
      <c r="AP227" s="838"/>
      <c r="AQ227" s="838"/>
      <c r="AR227" s="838"/>
      <c r="AS227" s="838"/>
      <c r="AT227" s="838"/>
      <c r="AU227" s="838"/>
      <c r="AV227" s="838"/>
      <c r="AW227" s="838"/>
      <c r="AX227" s="840"/>
    </row>
    <row r="228" spans="1:50" ht="25.5" customHeight="1" x14ac:dyDescent="0.15">
      <c r="A228" s="1049"/>
      <c r="B228" s="1050"/>
      <c r="C228" s="1050"/>
      <c r="D228" s="1050"/>
      <c r="E228" s="1050"/>
      <c r="F228" s="1051"/>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9"/>
      <c r="B240" s="1050"/>
      <c r="C240" s="1050"/>
      <c r="D240" s="1050"/>
      <c r="E240" s="1050"/>
      <c r="F240" s="1051"/>
      <c r="G240" s="595" t="s">
        <v>414</v>
      </c>
      <c r="H240" s="838"/>
      <c r="I240" s="838"/>
      <c r="J240" s="838"/>
      <c r="K240" s="838"/>
      <c r="L240" s="838"/>
      <c r="M240" s="838"/>
      <c r="N240" s="838"/>
      <c r="O240" s="838"/>
      <c r="P240" s="838"/>
      <c r="Q240" s="838"/>
      <c r="R240" s="838"/>
      <c r="S240" s="838"/>
      <c r="T240" s="838"/>
      <c r="U240" s="838"/>
      <c r="V240" s="838"/>
      <c r="W240" s="838"/>
      <c r="X240" s="838"/>
      <c r="Y240" s="838"/>
      <c r="Z240" s="838"/>
      <c r="AA240" s="838"/>
      <c r="AB240" s="839"/>
      <c r="AC240" s="595" t="s">
        <v>415</v>
      </c>
      <c r="AD240" s="838"/>
      <c r="AE240" s="838"/>
      <c r="AF240" s="838"/>
      <c r="AG240" s="838"/>
      <c r="AH240" s="838"/>
      <c r="AI240" s="838"/>
      <c r="AJ240" s="838"/>
      <c r="AK240" s="838"/>
      <c r="AL240" s="838"/>
      <c r="AM240" s="838"/>
      <c r="AN240" s="838"/>
      <c r="AO240" s="838"/>
      <c r="AP240" s="838"/>
      <c r="AQ240" s="838"/>
      <c r="AR240" s="838"/>
      <c r="AS240" s="838"/>
      <c r="AT240" s="838"/>
      <c r="AU240" s="838"/>
      <c r="AV240" s="838"/>
      <c r="AW240" s="838"/>
      <c r="AX240" s="840"/>
    </row>
    <row r="241" spans="1:50" ht="24.75" customHeight="1" x14ac:dyDescent="0.15">
      <c r="A241" s="1049"/>
      <c r="B241" s="1050"/>
      <c r="C241" s="1050"/>
      <c r="D241" s="1050"/>
      <c r="E241" s="1050"/>
      <c r="F241" s="1051"/>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9"/>
      <c r="B253" s="1050"/>
      <c r="C253" s="1050"/>
      <c r="D253" s="1050"/>
      <c r="E253" s="1050"/>
      <c r="F253" s="1051"/>
      <c r="G253" s="595" t="s">
        <v>416</v>
      </c>
      <c r="H253" s="838"/>
      <c r="I253" s="838"/>
      <c r="J253" s="838"/>
      <c r="K253" s="838"/>
      <c r="L253" s="838"/>
      <c r="M253" s="838"/>
      <c r="N253" s="838"/>
      <c r="O253" s="838"/>
      <c r="P253" s="838"/>
      <c r="Q253" s="838"/>
      <c r="R253" s="838"/>
      <c r="S253" s="838"/>
      <c r="T253" s="838"/>
      <c r="U253" s="838"/>
      <c r="V253" s="838"/>
      <c r="W253" s="838"/>
      <c r="X253" s="838"/>
      <c r="Y253" s="838"/>
      <c r="Z253" s="838"/>
      <c r="AA253" s="838"/>
      <c r="AB253" s="839"/>
      <c r="AC253" s="595" t="s">
        <v>311</v>
      </c>
      <c r="AD253" s="838"/>
      <c r="AE253" s="838"/>
      <c r="AF253" s="838"/>
      <c r="AG253" s="838"/>
      <c r="AH253" s="838"/>
      <c r="AI253" s="838"/>
      <c r="AJ253" s="838"/>
      <c r="AK253" s="838"/>
      <c r="AL253" s="838"/>
      <c r="AM253" s="838"/>
      <c r="AN253" s="838"/>
      <c r="AO253" s="838"/>
      <c r="AP253" s="838"/>
      <c r="AQ253" s="838"/>
      <c r="AR253" s="838"/>
      <c r="AS253" s="838"/>
      <c r="AT253" s="838"/>
      <c r="AU253" s="838"/>
      <c r="AV253" s="838"/>
      <c r="AW253" s="838"/>
      <c r="AX253" s="840"/>
    </row>
    <row r="254" spans="1:50" ht="24.75" customHeight="1" x14ac:dyDescent="0.15">
      <c r="A254" s="1049"/>
      <c r="B254" s="1050"/>
      <c r="C254" s="1050"/>
      <c r="D254" s="1050"/>
      <c r="E254" s="1050"/>
      <c r="F254" s="1051"/>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4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5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5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5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5</vt:i4>
      </vt:variant>
      <vt:variant>
        <vt:lpstr>グラフ</vt:lpstr>
      </vt:variant>
      <vt:variant>
        <vt:i4>1</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グラフ1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2019-06-10T08:44:05Z</cp:lastPrinted>
  <dcterms:created xsi:type="dcterms:W3CDTF">2012-03-13T00:50:25Z</dcterms:created>
  <dcterms:modified xsi:type="dcterms:W3CDTF">2019-07-09T00:39:23Z</dcterms:modified>
</cp:coreProperties>
</file>