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CFF2593-BBC0-4150-BE44-4539E2549D4E}" xr6:coauthVersionLast="36" xr6:coauthVersionMax="36" xr10:uidLastSave="{00000000-0000-0000-0000-000000000000}"/>
  <bookViews>
    <workbookView xWindow="205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<sst xmlns="http://schemas.openxmlformats.org/spreadsheetml/2006/main" count="2908" uniqueCount="650">
  <si>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</si>
  <si>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</si>
  <si>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</si>
  <si>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</si>
  <si>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</si>
  <si>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</si>
  <si>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</si>
  <si>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</si>
  <si>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</si>
  <si>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</si>
  <si>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</si>
  <si>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</si>
  <si>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</si>
  <si>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</si>
  <si>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</si>
  <si>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</si>
  <si>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</si>
  <si>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</si>
  <si>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</si>
  <si>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</si>
  <si>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</si>
  <si>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</si>
  <si>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</si>
  <si>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</si>
  <si>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</si>
  <si>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</si>
  <si>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</si>
  <si>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</si>
  <si>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</si>
  <si>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</si>
  <si>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</si>
  <si>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</si>
  <si>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</si>
  <si>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</si>
  <si>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</si>
  <si>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</si>
  <si>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</si>
  <si>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</si>
  <si>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</si>
  <si>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</si>
  <si>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</si>
  <si>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</si>
  <si>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</si>
  <si>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</si>
  <si>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</si>
  <si>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</si>
  <si>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</si>
  <si>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</si>
  <si>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</si>
  <si>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</si>
  <si>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</si>
  <si>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</si>
  <si>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</si>
  <si>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</si>
  <si>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</si>
  <si>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</si>
  <si>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</si>
  <si>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</si>
  <si>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</si>
  <si>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</si>
  <si>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</si>
  <si>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</si>
  <si>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</si>
  <si>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</si>
  <si>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</si>
  <si>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</si>
  <si>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</si>
  <si>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</si>
  <si>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</si>
  <si>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</si>
  <si>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</si>
  <si>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</si>
  <si>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</si>
  <si>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</si>
  <si>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</si>
  <si>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</si>
  <si>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</si>
  <si>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</si>
  <si>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</si>
  <si>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</si>
  <si>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</si>
  <si>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</si>
  <si>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</si>
  <si>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</si>
  <si>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</si>
  <si>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</si>
  <si>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</si>
  <si>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</si>
  <si>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</si>
  <si>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</si>
  <si>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</si>
  <si>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</si>
  <si>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</si>
  <si>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</si>
  <si>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</si>
  <si>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</si>
  <si>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</si>
  <si>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</si>
  <si>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</si>
  <si>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</si>
  <si>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</si>
  <si>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</si>
  <si>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</si>
  <si>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</si>
  <si>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</si>
  <si>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</si>
  <si>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</si>
  <si>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</si>
  <si>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</si>
  <si>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</si>
  <si>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</si>
  <si>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</si>
  <si>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</si>
  <si>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</si>
  <si>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</si>
  <si>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</si>
  <si>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</si>
  <si>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</si>
  <si>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</si>
  <si>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</si>
  <si>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</si>
  <si>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</si>
  <si>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</si>
  <si>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</si>
  <si>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</si>
  <si>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</si>
  <si>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</si>
  <si>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</si>
  <si>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</si>
  <si>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</si>
  <si>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</si>
  <si>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</si>
  <si>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</si>
  <si>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</si>
  <si>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</si>
  <si>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</si>
  <si>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</si>
  <si>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</si>
  <si>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</si>
  <si>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</si>
  <si>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</si>
  <si>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</si>
  <si>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</si>
  <si>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</si>
  <si>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</si>
  <si>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</si>
  <si>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</si>
  <si>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</si>
  <si>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</si>
  <si>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</si>
  <si>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</si>
  <si>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</si>
  <si>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</si>
  <si>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</si>
  <si>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</si>
  <si>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</si>
  <si>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</si>
  <si>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</si>
  <si>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</si>
  <si>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</si>
  <si>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</si>
  <si>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</si>
  <si>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</si>
  <si>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</si>
  <si>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</si>
  <si>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</si>
  <si>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</si>
  <si>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</si>
  <si>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</si>
  <si>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</si>
  <si>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</si>
  <si>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</si>
  <si>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</si>
  <si>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</si>
  <si>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</si>
  <si>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</si>
  <si>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</si>
  <si>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</si>
  <si>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</si>
  <si>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</si>
  <si>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</si>
  <si>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</si>
  <si>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</si>
  <si>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</si>
  <si>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</si>
  <si>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</si>
  <si>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</si>
  <si>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</si>
  <si>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</si>
  <si>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</si>
  <si>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</si>
  <si>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</si>
  <si>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</si>
  <si>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</si>
  <si>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</si>
  <si>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</si>
  <si>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</si>
  <si>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</si>
  <si>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</si>
  <si>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</si>
  <si>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</si>
  <si>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</si>
  <si>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</si>
  <si>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</si>
  <si>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</si>
  <si>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</si>
  <si>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</si>
  <si>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</si>
  <si>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</si>
  <si>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</si>
  <si>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</si>
  <si>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</si>
  <si>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</si>
  <si>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</si>
  <si>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</si>
  <si>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</si>
  <si>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</si>
  <si>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</si>
  <si>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</si>
  <si>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</si>
  <si>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</si>
  <si>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</si>
  <si>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</si>
  <si>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</si>
  <si>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</si>
  <si>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</si>
  <si>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</si>
  <si>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</si>
  <si>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</si>
  <si>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</si>
  <si>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</si>
  <si>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</si>
  <si>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</si>
  <si>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</si>
  <si>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</si>
  <si>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</si>
  <si>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</si>
  <si>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</si>
  <si>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</si>
  <si>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</si>
  <si>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</si>
  <si>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</si>
  <si>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</si>
  <si>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</si>
  <si>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</si>
  <si>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</si>
  <si>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</si>
  <si>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</si>
  <si>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</si>
  <si>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</si>
  <si>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</si>
  <si>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</si>
  <si>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</si>
  <si>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</si>
  <si>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</si>
  <si>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</si>
  <si>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</si>
  <si>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</si>
  <si>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</si>
  <si>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</si>
  <si>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</si>
  <si>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</si>
  <si>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</si>
  <si>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</si>
  <si>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</si>
  <si>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</si>
  <si>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</si>
  <si>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</si>
  <si>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</si>
  <si>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</si>
  <si>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</si>
  <si>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</si>
  <si>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</si>
  <si>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</si>
  <si>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</si>
  <si>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</si>
  <si>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</si>
  <si>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</si>
  <si>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</si>
  <si>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</si>
  <si>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</si>
  <si>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</si>
  <si>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</si>
  <si>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</si>
  <si>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</si>
  <si>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</si>
  <si>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</si>
  <si>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</si>
  <si>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</si>
  <si>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</si>
  <si>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</si>
  <si>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</si>
  <si>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</si>
  <si>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</si>
  <si>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</si>
  <si>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</si>
  <si>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</si>
  <si>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</si>
  <si>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</si>
  <si>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</si>
  <si>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</si>
  <si>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</si>
  <si>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</si>
  <si>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</si>
  <si>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</si>
  <si>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</si>
  <si>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</si>
  <si>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</si>
  <si>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</si>
  <si>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</si>
  <si>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</si>
  <si>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</si>
  <si>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</si>
  <si>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</si>
  <si>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</si>
  <si>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</si>
  <si>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</si>
  <si>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</si>
  <si>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</si>
  <si>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</si>
  <si>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</si>
  <si>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</si>
  <si>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</si>
  <si>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</si>
  <si>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</si>
  <si>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</si>
  <si>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</si>
  <si>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</si>
  <si>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</si>
  <si>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</si>
  <si>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</si>
  <si>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</si>
  <si>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</si>
  <si>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</si>
  <si>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</si>
  <si>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</si>
  <si>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</si>
  <si>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</si>
  <si>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</si>
  <si>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</si>
  <si>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</si>
  <si>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</si>
  <si>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</si>
  <si>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</si>
  <si>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</si>
  <si>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</si>
  <si>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</si>
  <si>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</si>
  <si>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</si>
  <si>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</si>
  <si>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</si>
  <si>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</si>
  <si>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</si>
  <si>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</si>
  <si>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</si>
  <si>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</si>
  <si>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</si>
  <si>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</si>
  <si>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</si>
  <si>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</si>
  <si>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</si>
  <si>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</si>
  <si>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</si>
  <si>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</si>
  <si>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</si>
  <si>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</si>
  <si>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</si>
  <si>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</si>
  <si>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</si>
  <si>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</si>
  <si>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</si>
  <si>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</si>
  <si>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</si>
  <si>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</si>
  <si>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</si>
  <si>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</si>
  <si>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</si>
  <si>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</si>
  <si>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</si>
  <si>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</si>
  <si>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</si>
  <si>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</si>
  <si>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</si>
  <si>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</si>
  <si>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</si>
  <si>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</si>
  <si>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</si>
  <si>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</si>
  <si>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</si>
  <si>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</si>
  <si>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</si>
  <si>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</si>
  <si>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</si>
  <si>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</si>
  <si>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</si>
  <si>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</si>
  <si>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</si>
  <si>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</si>
  <si>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</si>
  <si>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</si>
  <si>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</si>
  <si>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</si>
  <si>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</si>
  <si>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</si>
  <si>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</si>
  <si>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</si>
  <si>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</si>
  <si>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</si>
  <si>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</si>
  <si>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</si>
  <si>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</si>
  <si>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</si>
  <si>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</si>
  <si>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</si>
  <si>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</si>
  <si>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</si>
  <si>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</si>
  <si>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</si>
  <si>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</si>
  <si>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</si>
  <si>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</si>
  <si>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</si>
  <si>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</si>
  <si>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</si>
  <si>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</si>
  <si>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</si>
  <si>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</si>
  <si>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</si>
  <si>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</si>
  <si>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</si>
  <si>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</si>
  <si>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</si>
  <si>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</si>
  <si>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</si>
  <si>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</si>
  <si>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</si>
  <si>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</si>
  <si>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</si>
  <si>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</si>
  <si>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</si>
  <si>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</si>
  <si>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</si>
  <si>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</si>
  <si>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</si>
  <si>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</si>
  <si>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</si>
  <si>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</si>
  <si>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</si>
  <si>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</si>
  <si>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</si>
  <si>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</si>
  <si>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</si>
  <si>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</si>
  <si>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</si>
  <si>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</si>
  <si>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</si>
  <si>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</si>
  <si>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</si>
  <si>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</si>
  <si>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</si>
  <si>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</si>
  <si>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</si>
  <si>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</si>
  <si>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</si>
  <si>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</si>
  <si>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</si>
  <si>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</si>
  <si>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</si>
  <si>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</si>
  <si>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</si>
  <si>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</si>
  <si>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</si>
  <si>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</si>
  <si>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</si>
  <si>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</si>
  <si>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</si>
  <si>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</si>
  <si>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</si>
  <si>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</si>
  <si>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</si>
  <si>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</si>
  <si>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</si>
  <si>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</si>
  <si>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</si>
  <si>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</si>
  <si>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</si>
  <si>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</si>
  <si>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</si>
  <si>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</si>
  <si>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</si>
  <si>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</si>
  <si>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</si>
  <si>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</si>
  <si>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</si>
  <si>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</si>
  <si>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</si>
  <si>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</si>
  <si>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</si>
  <si>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</si>
  <si>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</si>
  <si>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</si>
  <si>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</si>
  <si>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</si>
  <si>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</si>
  <si>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</si>
  <si>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</si>
  <si>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</si>
  <si>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</si>
  <si>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</si>
  <si>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</si>
  <si>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</si>
  <si>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</si>
  <si>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</si>
  <si>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</si>
  <si>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</si>
  <si>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</si>
  <si>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</si>
  <si>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</si>
  <si>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</si>
  <si>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</si>
  <si>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</si>
  <si>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</si>
  <si>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</si>
  <si>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</si>
  <si>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</si>
  <si>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</si>
  <si>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</si>
  <si>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</si>
  <si>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</si>
  <si>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</si>
  <si>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</si>
  <si>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</si>
  <si>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</si>
  <si>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</si>
  <si>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</si>
  <si>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</si>
  <si>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</si>
  <si>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</si>
  <si>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</si>
  <si>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</si>
  <si>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</si>
  <si>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</si>
  <si>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</si>
  <si>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</si>
  <si>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</si>
  <si>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</si>
  <si>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</si>
  <si>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</si>
  <si>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</si>
  <si>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</si>
  <si>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</si>
  <si>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</si>
  <si>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</si>
  <si>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</si>
  <si>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</si>
  <si>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</si>
  <si>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</si>
  <si>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</si>
  <si>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</si>
  <si>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</si>
  <si>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</si>
  <si>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</si>
  <si>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</si>
  <si>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</si>
  <si>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</si>
  <si>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</si>
  <si>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</si>
  <si>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</si>
  <si>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</si>
  <si>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</si>
  <si>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</si>
  <si>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</si>
  <si>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</si>
  <si>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</si>
  <si>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</si>
  <si>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</si>
  <si>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</si>
  <si>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平成２８年度</t>
  </si>
  <si>
    <t>平成３７年度</t>
  </si>
  <si>
    <t>－</t>
  </si>
  <si>
    <t>第5期科学技術基本計画（平成28年1月閣議決定）　等</t>
  </si>
  <si>
    <t>　世界をリードする革新的な人工知能基盤技術を構築する。現在の人工知能技術では高度に複雑・不完全なデータに対応できておらず、幅広い分野に適用可能な統合基盤技術を実現する。また、政府全体の司令塔「人工知能技術戦略会議」で取りまとめられた「人工知能技術戦略」（平成29年3月）に基づき、関係府省と連携して人工知能技術の研究開発・社会実装に向けた取組を推進する。</t>
  </si>
  <si>
    <t>　未来社会における新たな価値創出の「鍵」となる、人工知能、ビッグデータ、IoT、サイバーセキュリティについて、「理研革新知能統合研究センター（AIPセンター）」に世界最先端の研究者を糾合し、革新的な基盤技術の研究開発や我が国の強みであるビッグデータを活用した研究開発を推進するとともに、関係府省等と連携することで研究開発から社会実装までを一体的に実施する。</t>
  </si>
  <si>
    <t>次世代人工知能技術等研究開発拠点形成事業費補助金</t>
  </si>
  <si>
    <t>AIPセンターの研究成果が10の分野で活用</t>
  </si>
  <si>
    <t>ＡＩＰセンターの研究成果に基づき実社会での実証実験に至っている案件数</t>
  </si>
  <si>
    <t>件</t>
  </si>
  <si>
    <t>事業実施者より聴取</t>
  </si>
  <si>
    <t>次世代の新たな人工知能基盤技術を、平成37年度までに3件開発</t>
  </si>
  <si>
    <t>AIPセンターの研究成果に基づき開発された、次世代の新たな人工知能基盤技術の数</t>
  </si>
  <si>
    <t>共同研究の参画研究機関数</t>
  </si>
  <si>
    <t>機関</t>
  </si>
  <si>
    <t>ＡＩＰセンターの研究成果に基づいて設立された、スピンアウト企業数</t>
  </si>
  <si>
    <t>社</t>
  </si>
  <si>
    <t>補助金の交付額／参画研究者数</t>
    <phoneticPr fontId="5"/>
  </si>
  <si>
    <t>百万円</t>
  </si>
  <si>
    <t>百万円/研究者数</t>
    <phoneticPr fontId="5"/>
  </si>
  <si>
    <t>1450/42</t>
  </si>
  <si>
    <t>2950/56</t>
  </si>
  <si>
    <t>情報科学技術分野における研究成果に基づく特許数
（事業における成果に基づく）</t>
  </si>
  <si>
    <t>社会実装された研究開発のテーマ数
（事業における成果に基づく）</t>
  </si>
  <si>
    <t>研究開発が社会実装されたことによる経済的・社会的インパクト
（事業における成果に基づく）</t>
  </si>
  <si>
    <t xml:space="preserve">
【AIP】研究成果が複数の応用領域で活用される。
</t>
  </si>
  <si>
    <t>第４次産業革命の実現に不可欠な人工知能等の革新的な基盤技術を構築することにより、未来社会を見据えた先端基盤技術の強化が実現される。</t>
  </si>
  <si>
    <t>-</t>
    <phoneticPr fontId="5"/>
  </si>
  <si>
    <t>-</t>
    <phoneticPr fontId="5"/>
  </si>
  <si>
    <t>AIPセンター（拠点）事業として、世界をリードする革新的な人工知能の基盤技術の研究開発や、多数の応用領域の社会実装への貢献等に取り組むものであり、社会・経済に豊富な価値を提供し、国家と国民に具体的に貢献するため国費投入が必要である。</t>
  </si>
  <si>
    <t>情報技術が世界的に急速に進展し、とりわけ、人工知能やビッグデータ等への関心が高まる中で、我が国の大学や研究機関の力を結集し、この分野の研究開発の国際競争に臨むことが必要であるため、委ねることができない。</t>
  </si>
  <si>
    <t>事業目的に即し、合理的かつ真に必要なものに対して支出が行われている。</t>
  </si>
  <si>
    <t>当該事業に最低限必要な額に限定して交付するとともに、額の確定実地調査等によりこれを確認している。</t>
  </si>
  <si>
    <t>費目・使途を真に必要なものに限定し、毎年度の補助金申請時にこれを厳しくチェックするとともに、額の確定実地調査等にて不要な支出については補助金を減額して確定している。</t>
  </si>
  <si>
    <t>書面による執行状況の確認と額の確定実地調査等を実施し、更なるコスト削減及び効率化に繋がるものがあればそれを次年度の補助金交付額の決定に反映させている。</t>
  </si>
  <si>
    <t>CSTIによる大規模研究開発の評価で示された事業プロジェクト計画通りに進捗し、目標に向けて着実な成果をあげている。</t>
  </si>
  <si>
    <t>当初見込み以上に研究開発は進んでおり、目標に向けて着実な成果をあげている。</t>
  </si>
  <si>
    <t>本事業で整備した施設を活用し、研究開発を推進している。</t>
  </si>
  <si>
    <t>新28-0016</t>
  </si>
  <si>
    <t>新28-0013</t>
  </si>
  <si>
    <t>○</t>
  </si>
  <si>
    <t>9　未来社会に向けた価値創出の取組と経済・社会的課題への対応</t>
    <phoneticPr fontId="5"/>
  </si>
  <si>
    <t>9-1 未来社会を見据えた先端基盤技術の強化</t>
    <phoneticPr fontId="5"/>
  </si>
  <si>
    <t>AIP:人工知能/ビッグデータ/IoT/サイバーセキュリティ統合プロジェクト（次世代人工知能技術等研究開発拠点形成事業費補助金）</t>
    <phoneticPr fontId="5"/>
  </si>
  <si>
    <t>研究振興局</t>
    <phoneticPr fontId="5"/>
  </si>
  <si>
    <t>参事官（情報担当）</t>
    <phoneticPr fontId="5"/>
  </si>
  <si>
    <t>-</t>
    <phoneticPr fontId="5"/>
  </si>
  <si>
    <t>3051/58</t>
    <phoneticPr fontId="5"/>
  </si>
  <si>
    <t>参事官（情報担当）
橋爪　淳</t>
    <rPh sb="10" eb="12">
      <t>ハシヅメ</t>
    </rPh>
    <rPh sb="13" eb="14">
      <t>アツシ</t>
    </rPh>
    <phoneticPr fontId="5"/>
  </si>
  <si>
    <t>国立研究開発法人理化学研究所</t>
  </si>
  <si>
    <t>補助金等交付</t>
    <rPh sb="0" eb="3">
      <t>ホジョキン</t>
    </rPh>
    <rPh sb="3" eb="4">
      <t>トウ</t>
    </rPh>
    <rPh sb="4" eb="6">
      <t>コウフ</t>
    </rPh>
    <phoneticPr fontId="5"/>
  </si>
  <si>
    <t>人件費</t>
    <rPh sb="0" eb="3">
      <t>ジンケンヒ</t>
    </rPh>
    <phoneticPr fontId="5"/>
  </si>
  <si>
    <t>研究員、研究補助者等</t>
    <rPh sb="0" eb="3">
      <t>ケンキュウイン</t>
    </rPh>
    <rPh sb="4" eb="6">
      <t>ケンキュウ</t>
    </rPh>
    <rPh sb="6" eb="9">
      <t>ホジョシャ</t>
    </rPh>
    <rPh sb="9" eb="10">
      <t>トウ</t>
    </rPh>
    <phoneticPr fontId="5"/>
  </si>
  <si>
    <t>設備備品費</t>
    <rPh sb="0" eb="2">
      <t>セツビ</t>
    </rPh>
    <rPh sb="2" eb="5">
      <t>ビヒンヒ</t>
    </rPh>
    <phoneticPr fontId="5"/>
  </si>
  <si>
    <t>計算機購入費、ソフトウェア利用料等</t>
    <rPh sb="0" eb="3">
      <t>ケイサンキ</t>
    </rPh>
    <rPh sb="3" eb="5">
      <t>コウニュウ</t>
    </rPh>
    <rPh sb="5" eb="6">
      <t>ヒ</t>
    </rPh>
    <rPh sb="13" eb="16">
      <t>リヨウリョウ</t>
    </rPh>
    <rPh sb="16" eb="17">
      <t>トウ</t>
    </rPh>
    <phoneticPr fontId="5"/>
  </si>
  <si>
    <t>事業実施費</t>
    <rPh sb="0" eb="2">
      <t>ジギョウ</t>
    </rPh>
    <rPh sb="2" eb="4">
      <t>ジッシ</t>
    </rPh>
    <rPh sb="4" eb="5">
      <t>ヒ</t>
    </rPh>
    <phoneticPr fontId="5"/>
  </si>
  <si>
    <t>賃料、増床分工事費、旅費、ソフトウェア外注費等</t>
    <rPh sb="0" eb="2">
      <t>チンリョウ</t>
    </rPh>
    <rPh sb="3" eb="4">
      <t>フ</t>
    </rPh>
    <rPh sb="4" eb="5">
      <t>ユカ</t>
    </rPh>
    <rPh sb="5" eb="6">
      <t>ブン</t>
    </rPh>
    <rPh sb="6" eb="9">
      <t>コウジヒ</t>
    </rPh>
    <rPh sb="22" eb="23">
      <t>トウ</t>
    </rPh>
    <phoneticPr fontId="5"/>
  </si>
  <si>
    <t>無</t>
  </si>
  <si>
    <t>・（29年度）日本が強みを有する分野（再生医療、ものづくり、材料科学等）および国内の社会課題（医療、防災、インフラ検査等）に関して、国内の強力なパートナーとの連携体制を構築し、研究を開始した。
・（30年度）データポータビリティに関する研究成果について自治体と協力して実証実験を開始した。また、理論研究のトップカンファレンスで優秀論文採択される等、着実に研究を進めている。</t>
    <rPh sb="101" eb="103">
      <t>ネンド</t>
    </rPh>
    <rPh sb="115" eb="116">
      <t>カン</t>
    </rPh>
    <rPh sb="118" eb="120">
      <t>ケンキュウ</t>
    </rPh>
    <rPh sb="120" eb="122">
      <t>セイカ</t>
    </rPh>
    <rPh sb="126" eb="129">
      <t>ジチタイ</t>
    </rPh>
    <rPh sb="130" eb="132">
      <t>キョウリョク</t>
    </rPh>
    <rPh sb="134" eb="136">
      <t>ジッショウ</t>
    </rPh>
    <rPh sb="136" eb="138">
      <t>ジッケン</t>
    </rPh>
    <rPh sb="139" eb="141">
      <t>カイシ</t>
    </rPh>
    <rPh sb="147" eb="149">
      <t>リロン</t>
    </rPh>
    <rPh sb="149" eb="151">
      <t>ケンキュウ</t>
    </rPh>
    <rPh sb="163" eb="165">
      <t>ユウシュウ</t>
    </rPh>
    <rPh sb="165" eb="167">
      <t>ロンブン</t>
    </rPh>
    <rPh sb="167" eb="169">
      <t>サイタク</t>
    </rPh>
    <rPh sb="172" eb="173">
      <t>ナド</t>
    </rPh>
    <rPh sb="174" eb="176">
      <t>チャクジツ</t>
    </rPh>
    <rPh sb="177" eb="179">
      <t>ケンキュウ</t>
    </rPh>
    <rPh sb="180" eb="181">
      <t>スス</t>
    </rPh>
    <phoneticPr fontId="5"/>
  </si>
  <si>
    <t>3051/58</t>
    <phoneticPr fontId="5"/>
  </si>
  <si>
    <t>人工知能やビッグデータ解析関連の国際的に権威ある会合での入賞数（累積）</t>
    <rPh sb="32" eb="34">
      <t>ルイセキ</t>
    </rPh>
    <phoneticPr fontId="5"/>
  </si>
  <si>
    <t>情報科学技術分野における研究開発の論文数、学会発表数（単年度）
（事業における成果に基づく）</t>
    <rPh sb="27" eb="30">
      <t>タンネンド</t>
    </rPh>
    <phoneticPr fontId="5"/>
  </si>
  <si>
    <t>予備費等に計上された金額は内閣府のPRISM事業による移し替えであり、関係各省事業と連携して、創薬ターゲット推定アルゴリズム及び介護予防の運動誘発等の研究開発と、研究開発を通じた先端IT人材育成を推進
※金額は単位未満四捨五入して記載していることから、合計が一致しない場合がある</t>
    <rPh sb="0" eb="3">
      <t>ヨビヒ</t>
    </rPh>
    <rPh sb="3" eb="4">
      <t>ナド</t>
    </rPh>
    <rPh sb="5" eb="7">
      <t>ケイジョウ</t>
    </rPh>
    <rPh sb="10" eb="12">
      <t>キンガク</t>
    </rPh>
    <rPh sb="13" eb="15">
      <t>ナイカク</t>
    </rPh>
    <rPh sb="15" eb="16">
      <t>フ</t>
    </rPh>
    <rPh sb="22" eb="24">
      <t>ジギョウ</t>
    </rPh>
    <rPh sb="27" eb="28">
      <t>ウツ</t>
    </rPh>
    <rPh sb="29" eb="30">
      <t>カ</t>
    </rPh>
    <rPh sb="35" eb="37">
      <t>カンケイ</t>
    </rPh>
    <rPh sb="37" eb="39">
      <t>カクショウ</t>
    </rPh>
    <rPh sb="39" eb="41">
      <t>ジギョウ</t>
    </rPh>
    <rPh sb="42" eb="44">
      <t>レンケイ</t>
    </rPh>
    <rPh sb="47" eb="49">
      <t>ソウヤク</t>
    </rPh>
    <rPh sb="54" eb="56">
      <t>スイテイ</t>
    </rPh>
    <rPh sb="62" eb="63">
      <t>オヨ</t>
    </rPh>
    <rPh sb="64" eb="66">
      <t>カイゴ</t>
    </rPh>
    <rPh sb="66" eb="68">
      <t>ヨボウ</t>
    </rPh>
    <rPh sb="69" eb="71">
      <t>ウンドウ</t>
    </rPh>
    <rPh sb="71" eb="73">
      <t>ユウハツ</t>
    </rPh>
    <rPh sb="73" eb="74">
      <t>ナド</t>
    </rPh>
    <rPh sb="75" eb="77">
      <t>ケンキュウ</t>
    </rPh>
    <rPh sb="77" eb="79">
      <t>カイハツ</t>
    </rPh>
    <rPh sb="81" eb="83">
      <t>ケンキュウ</t>
    </rPh>
    <rPh sb="83" eb="85">
      <t>カイハツ</t>
    </rPh>
    <rPh sb="86" eb="87">
      <t>ツウ</t>
    </rPh>
    <rPh sb="89" eb="91">
      <t>センタン</t>
    </rPh>
    <rPh sb="93" eb="95">
      <t>ジンザイ</t>
    </rPh>
    <rPh sb="95" eb="97">
      <t>イクセイ</t>
    </rPh>
    <rPh sb="98" eb="100">
      <t>スイシン</t>
    </rPh>
    <phoneticPr fontId="5"/>
  </si>
  <si>
    <t>本事業は「第5期科学技術基本計画」等において我が国が目指す未来社会とされているSociety5.0の実現の核となる人工知能等の研究開発を行うものとして、統合イノベーション戦略2019やＡＩ戦略2019に基づき実施するものであり、政策体系における優先度が高い。
また、総務省、文部科学省、経済産業省の3省をはじめとした関係府省が連携して研究開発・社会実装に向けた取組を進める体制を構築しており、必要かつ適切な事業である。</t>
    <rPh sb="22" eb="23">
      <t>ワ</t>
    </rPh>
    <rPh sb="24" eb="25">
      <t>クニ</t>
    </rPh>
    <rPh sb="26" eb="28">
      <t>メザ</t>
    </rPh>
    <rPh sb="29" eb="31">
      <t>ミライ</t>
    </rPh>
    <rPh sb="31" eb="33">
      <t>シャカイ</t>
    </rPh>
    <rPh sb="50" eb="52">
      <t>ジツゲン</t>
    </rPh>
    <rPh sb="53" eb="54">
      <t>カク</t>
    </rPh>
    <rPh sb="68" eb="69">
      <t>オコナ</t>
    </rPh>
    <rPh sb="76" eb="78">
      <t>トウゴウ</t>
    </rPh>
    <rPh sb="85" eb="87">
      <t>センリャク</t>
    </rPh>
    <rPh sb="94" eb="96">
      <t>センリャク</t>
    </rPh>
    <rPh sb="101" eb="102">
      <t>モト</t>
    </rPh>
    <rPh sb="104" eb="106">
      <t>ジッシ</t>
    </rPh>
    <phoneticPr fontId="5"/>
  </si>
  <si>
    <t>‐</t>
  </si>
  <si>
    <t>-</t>
    <phoneticPr fontId="5"/>
  </si>
  <si>
    <t>内閣府</t>
  </si>
  <si>
    <t>官民研究開発投資拡大プログラム（PRISM）</t>
    <phoneticPr fontId="5"/>
  </si>
  <si>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
関係各省事業と連携して、創薬ターゲット推定アルゴリズム及び介護予防の運動誘発等の研究開発と、研究開発を通じた先端IT人材育成を推進している。</t>
    <phoneticPr fontId="5"/>
  </si>
  <si>
    <t>A.国立研究開発法人理化学研究所</t>
    <phoneticPr fontId="5"/>
  </si>
  <si>
    <t>-</t>
    <phoneticPr fontId="5"/>
  </si>
  <si>
    <t>多くの指標で目標と同等の成果を上げており、センター長のマネジメントの下、効果的な事業運営がなされている。</t>
    <phoneticPr fontId="5"/>
  </si>
  <si>
    <t>引き続き、革新的な基盤技術の研究開発や我が国の強みであるビッグデータを活用した研究開発を着実に推進するとともに、統合イノベーション戦略やＡＩ戦略等の政府全体の戦略に基づき、研究成果の創出やその成果の社会での活用に向け、産業界、国内外の大学・研究機関、関係府省庁等との連携を強化する。当初目標を大幅に超えて成果が出ている指標については、実績を踏まえてより高い目標を再設定して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</si>
</sst>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13607</xdr:colOff>
      <xdr:row>742</xdr:row>
      <xdr:rowOff>310564</xdr:rowOff>
    </xdr:from>
    <xdr:to>
      <xdr:col>14</xdr:col>
      <xdr:colOff>22320</xdr:colOff>
      <xdr:row>745</xdr:row>
      <xdr:rowOff>115234</xdr:rowOff>
    </xdr:to>
    <xdr:sp macro="" textlink="">
      <xdr:nvSpPr>
        <xdr:cNvPr id="3" name="Text Box 21">
          <a:extLst>
            <a:ext uri="{FF2B5EF4-FFF2-40B4-BE49-F238E27FC236}">
              <a16:creationId xmlns:a16="http://schemas.microsoft.com/office/drawing/2014/main" id="{0BD1E960-0AF1-4DAA-B5A5-9E00D4094C9B}"/>
            </a:ext>
          </a:extLst>
        </xdr:cNvPr>
        <xdr:cNvSpPr txBox="1">
          <a:spLocks noChangeArrowheads="1"/>
        </xdr:cNvSpPr>
      </xdr:nvSpPr>
      <xdr:spPr bwMode="auto">
        <a:xfrm>
          <a:off x="1442357" y="65271064"/>
          <a:ext cx="1437463" cy="8660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rgbClr val="000000"/>
              </a:solidFill>
              <a:latin typeface="+mn-ea"/>
              <a:ea typeface="+mn-ea"/>
            </a:rPr>
            <a:t>3,521</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19</xdr:col>
      <xdr:colOff>190840</xdr:colOff>
      <xdr:row>742</xdr:row>
      <xdr:rowOff>299357</xdr:rowOff>
    </xdr:from>
    <xdr:to>
      <xdr:col>48</xdr:col>
      <xdr:colOff>117141</xdr:colOff>
      <xdr:row>745</xdr:row>
      <xdr:rowOff>150463</xdr:rowOff>
    </xdr:to>
    <xdr:sp macro="" textlink="">
      <xdr:nvSpPr>
        <xdr:cNvPr id="4" name="Text Box 23">
          <a:extLst>
            <a:ext uri="{FF2B5EF4-FFF2-40B4-BE49-F238E27FC236}">
              <a16:creationId xmlns:a16="http://schemas.microsoft.com/office/drawing/2014/main" id="{DF9E7CDF-58A9-4DF1-8ECB-B06051415E63}"/>
            </a:ext>
          </a:extLst>
        </xdr:cNvPr>
        <xdr:cNvSpPr txBox="1">
          <a:spLocks noChangeArrowheads="1"/>
        </xdr:cNvSpPr>
      </xdr:nvSpPr>
      <xdr:spPr bwMode="auto">
        <a:xfrm>
          <a:off x="4068876" y="65259857"/>
          <a:ext cx="5845408" cy="9124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A.</a:t>
          </a:r>
          <a:r>
            <a:rPr kumimoji="0" lang="ja-JP" altLang="en-US" sz="1400" b="0" i="0" u="none" strike="noStrike" baseline="0">
              <a:solidFill>
                <a:srgbClr val="000000"/>
              </a:solidFill>
              <a:effectLst/>
              <a:latin typeface="+mj-ea"/>
              <a:ea typeface="+mj-ea"/>
              <a:cs typeface="+mn-cs"/>
            </a:rPr>
            <a:t>国立研究開発法人理化学研究所革新知能統合研究センター</a:t>
          </a:r>
          <a:endParaRPr lang="ja-JP" altLang="en-US" sz="1400" b="0" i="0" u="none" strike="noStrike" baseline="0">
            <a:solidFill>
              <a:srgbClr val="000000"/>
            </a:solidFill>
            <a:latin typeface="+mj-ea"/>
            <a:ea typeface="+mj-ea"/>
          </a:endParaRPr>
        </a:p>
        <a:p>
          <a:pPr algn="ctr" rtl="0">
            <a:lnSpc>
              <a:spcPct val="100000"/>
            </a:lnSpc>
            <a:defRPr sz="1000"/>
          </a:pPr>
          <a:r>
            <a:rPr lang="ja-JP" altLang="en-US" sz="1400" b="0" i="0" u="none" strike="noStrike" baseline="0">
              <a:solidFill>
                <a:schemeClr val="tx1"/>
              </a:solidFill>
              <a:latin typeface="+mj-ea"/>
              <a:ea typeface="+mj-ea"/>
            </a:rPr>
            <a:t>：</a:t>
          </a:r>
          <a:r>
            <a:rPr lang="en-US" altLang="ja-JP" sz="1400" b="0" i="0" u="none" strike="noStrike" baseline="0">
              <a:solidFill>
                <a:schemeClr val="tx1"/>
              </a:solidFill>
              <a:latin typeface="+mj-ea"/>
              <a:ea typeface="+mj-ea"/>
              <a:cs typeface="+mn-cs"/>
            </a:rPr>
            <a:t>3,596</a:t>
          </a:r>
          <a:r>
            <a:rPr lang="ja-JP" altLang="en-US" sz="1400" b="0" i="0" u="none" strike="noStrike" baseline="0">
              <a:solidFill>
                <a:schemeClr val="tx1"/>
              </a:solidFill>
              <a:latin typeface="+mj-ea"/>
              <a:ea typeface="+mj-ea"/>
            </a:rPr>
            <a:t>百万円</a:t>
          </a:r>
        </a:p>
      </xdr:txBody>
    </xdr:sp>
    <xdr:clientData/>
  </xdr:twoCellAnchor>
  <xdr:twoCellAnchor>
    <xdr:from>
      <xdr:col>19</xdr:col>
      <xdr:colOff>197096</xdr:colOff>
      <xdr:row>745</xdr:row>
      <xdr:rowOff>277873</xdr:rowOff>
    </xdr:from>
    <xdr:to>
      <xdr:col>48</xdr:col>
      <xdr:colOff>128347</xdr:colOff>
      <xdr:row>751</xdr:row>
      <xdr:rowOff>25410</xdr:rowOff>
    </xdr:to>
    <xdr:sp macro="" textlink="">
      <xdr:nvSpPr>
        <xdr:cNvPr id="5" name="AutoShape 30">
          <a:extLst>
            <a:ext uri="{FF2B5EF4-FFF2-40B4-BE49-F238E27FC236}">
              <a16:creationId xmlns:a16="http://schemas.microsoft.com/office/drawing/2014/main" id="{4A8ED09B-9AF2-4183-9248-E48FBA993E82}"/>
            </a:ext>
          </a:extLst>
        </xdr:cNvPr>
        <xdr:cNvSpPr>
          <a:spLocks noChangeArrowheads="1"/>
        </xdr:cNvSpPr>
      </xdr:nvSpPr>
      <xdr:spPr bwMode="auto">
        <a:xfrm>
          <a:off x="4075132" y="66299730"/>
          <a:ext cx="5850358" cy="18702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　理化学研究所に新設したＡＩＰセンターにおいて、世界的に優れた競争力を持つ研究者を糾合し、革新的な人工知能の基盤技術の研究開発や、多数の応用領域の社会実装への貢献等に取り組む。</a:t>
          </a:r>
        </a:p>
        <a:p>
          <a:pPr algn="l" rtl="0">
            <a:lnSpc>
              <a:spcPct val="100000"/>
            </a:lnSpc>
            <a:defRPr sz="1000"/>
          </a:pPr>
          <a:r>
            <a:rPr lang="ja-JP" altLang="en-US" sz="1400" b="0" i="0" u="none" strike="noStrike" baseline="0">
              <a:solidFill>
                <a:srgbClr val="000000"/>
              </a:solidFill>
              <a:latin typeface="ＭＳ Ｐゴシック"/>
              <a:ea typeface="+mn-ea"/>
            </a:rPr>
            <a:t>　また、当該研究拠点に、クロスアポイントメント制度を適用し、大学や研究機関等と連携する。</a:t>
          </a:r>
        </a:p>
      </xdr:txBody>
    </xdr:sp>
    <xdr:clientData/>
  </xdr:twoCellAnchor>
  <xdr:twoCellAnchor>
    <xdr:from>
      <xdr:col>14</xdr:col>
      <xdr:colOff>163766</xdr:colOff>
      <xdr:row>744</xdr:row>
      <xdr:rowOff>80196</xdr:rowOff>
    </xdr:from>
    <xdr:to>
      <xdr:col>21</xdr:col>
      <xdr:colOff>66627</xdr:colOff>
      <xdr:row>745</xdr:row>
      <xdr:rowOff>75209</xdr:rowOff>
    </xdr:to>
    <xdr:sp macro="" textlink="">
      <xdr:nvSpPr>
        <xdr:cNvPr id="6" name="Text Box 51">
          <a:extLst>
            <a:ext uri="{FF2B5EF4-FFF2-40B4-BE49-F238E27FC236}">
              <a16:creationId xmlns:a16="http://schemas.microsoft.com/office/drawing/2014/main" id="{092CA693-AA58-4E6D-BBFE-C576909A5C31}"/>
            </a:ext>
          </a:extLst>
        </xdr:cNvPr>
        <xdr:cNvSpPr txBox="1">
          <a:spLocks noChangeArrowheads="1"/>
        </xdr:cNvSpPr>
      </xdr:nvSpPr>
      <xdr:spPr bwMode="auto">
        <a:xfrm>
          <a:off x="3021266" y="65748267"/>
          <a:ext cx="1331611" cy="3487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14</xdr:col>
      <xdr:colOff>24860</xdr:colOff>
      <xdr:row>744</xdr:row>
      <xdr:rowOff>23114</xdr:rowOff>
    </xdr:from>
    <xdr:to>
      <xdr:col>19</xdr:col>
      <xdr:colOff>184396</xdr:colOff>
      <xdr:row>744</xdr:row>
      <xdr:rowOff>23114</xdr:rowOff>
    </xdr:to>
    <xdr:cxnSp macro="">
      <xdr:nvCxnSpPr>
        <xdr:cNvPr id="7" name="直線矢印コネクタ 6">
          <a:extLst>
            <a:ext uri="{FF2B5EF4-FFF2-40B4-BE49-F238E27FC236}">
              <a16:creationId xmlns:a16="http://schemas.microsoft.com/office/drawing/2014/main" id="{6F14C82F-3F38-4A35-A79F-ED5BF96C572C}"/>
            </a:ext>
          </a:extLst>
        </xdr:cNvPr>
        <xdr:cNvCxnSpPr/>
      </xdr:nvCxnSpPr>
      <xdr:spPr>
        <a:xfrm>
          <a:off x="2882360" y="65691185"/>
          <a:ext cx="1180072"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0</xdr:colOff>
      <xdr:row>740</xdr:row>
      <xdr:rowOff>81643</xdr:rowOff>
    </xdr:from>
    <xdr:ext cx="2608599" cy="642484"/>
    <xdr:sp macro="" textlink="">
      <xdr:nvSpPr>
        <xdr:cNvPr id="8" name="テキスト ボックス 7">
          <a:extLst>
            <a:ext uri="{FF2B5EF4-FFF2-40B4-BE49-F238E27FC236}">
              <a16:creationId xmlns:a16="http://schemas.microsoft.com/office/drawing/2014/main" id="{6C7F4F61-5AF1-4EB6-8688-FD4F0032BC0C}"/>
            </a:ext>
          </a:extLst>
        </xdr:cNvPr>
        <xdr:cNvSpPr txBox="1"/>
      </xdr:nvSpPr>
      <xdr:spPr>
        <a:xfrm>
          <a:off x="6327321" y="50822679"/>
          <a:ext cx="2608599" cy="64248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支出決定額を記載</a:t>
          </a:r>
          <a:br>
            <a:rPr kumimoji="1" lang="en-US" altLang="ja-JP" sz="1100"/>
          </a:br>
          <a:r>
            <a:rPr kumimoji="1" lang="ja-JP" altLang="en-US" sz="1100"/>
            <a:t>法人において繰り越しを行っているため、</a:t>
          </a:r>
          <a:endParaRPr kumimoji="1" lang="en-US" altLang="ja-JP" sz="1100"/>
        </a:p>
        <a:p>
          <a:r>
            <a:rPr kumimoji="1" lang="ja-JP" altLang="en-US" sz="1100"/>
            <a:t>文部科学省の交付額と異なっている。</a:t>
          </a:r>
        </a:p>
      </xdr:txBody>
    </xdr:sp>
    <xdr:clientData/>
  </xdr:oneCellAnchor>
  <xdr:twoCellAnchor>
    <xdr:from>
      <xdr:col>7</xdr:col>
      <xdr:colOff>0</xdr:colOff>
      <xdr:row>747</xdr:row>
      <xdr:rowOff>52028</xdr:rowOff>
    </xdr:from>
    <xdr:to>
      <xdr:col>14</xdr:col>
      <xdr:colOff>8713</xdr:colOff>
      <xdr:row>749</xdr:row>
      <xdr:rowOff>190500</xdr:rowOff>
    </xdr:to>
    <xdr:sp macro="" textlink="">
      <xdr:nvSpPr>
        <xdr:cNvPr id="9" name="Text Box 21">
          <a:extLst>
            <a:ext uri="{FF2B5EF4-FFF2-40B4-BE49-F238E27FC236}">
              <a16:creationId xmlns:a16="http://schemas.microsoft.com/office/drawing/2014/main" id="{FD1B8C4F-0664-415B-9679-A710DA7BB50E}"/>
            </a:ext>
          </a:extLst>
        </xdr:cNvPr>
        <xdr:cNvSpPr txBox="1">
          <a:spLocks noChangeArrowheads="1"/>
        </xdr:cNvSpPr>
      </xdr:nvSpPr>
      <xdr:spPr bwMode="auto">
        <a:xfrm>
          <a:off x="1428750" y="53269564"/>
          <a:ext cx="1437463" cy="8460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内閣府</a:t>
          </a:r>
        </a:p>
        <a:p>
          <a:pPr algn="ctr" rtl="0">
            <a:lnSpc>
              <a:spcPts val="1600"/>
            </a:lnSpc>
            <a:defRPr sz="1000"/>
          </a:pPr>
          <a:r>
            <a:rPr lang="en-US" altLang="ja-JP" sz="1500" b="0" i="0" u="none" strike="noStrike" baseline="0">
              <a:solidFill>
                <a:srgbClr val="000000"/>
              </a:solidFill>
              <a:latin typeface="+mn-ea"/>
              <a:ea typeface="+mn-ea"/>
            </a:rPr>
            <a:t>470</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xdr:txBody>
    </xdr:sp>
    <xdr:clientData/>
  </xdr:twoCellAnchor>
  <xdr:twoCellAnchor>
    <xdr:from>
      <xdr:col>10</xdr:col>
      <xdr:colOff>106411</xdr:colOff>
      <xdr:row>745</xdr:row>
      <xdr:rowOff>115234</xdr:rowOff>
    </xdr:from>
    <xdr:to>
      <xdr:col>10</xdr:col>
      <xdr:colOff>120018</xdr:colOff>
      <xdr:row>747</xdr:row>
      <xdr:rowOff>52028</xdr:rowOff>
    </xdr:to>
    <xdr:cxnSp macro="">
      <xdr:nvCxnSpPr>
        <xdr:cNvPr id="13" name="直線矢印コネクタ 12">
          <a:extLst>
            <a:ext uri="{FF2B5EF4-FFF2-40B4-BE49-F238E27FC236}">
              <a16:creationId xmlns:a16="http://schemas.microsoft.com/office/drawing/2014/main" id="{33DF4A51-56CA-4AAE-80A3-C5253CF8870F}"/>
            </a:ext>
          </a:extLst>
        </xdr:cNvPr>
        <xdr:cNvCxnSpPr>
          <a:stCxn id="9" idx="0"/>
          <a:endCxn id="3" idx="2"/>
        </xdr:cNvCxnSpPr>
      </xdr:nvCxnSpPr>
      <xdr:spPr>
        <a:xfrm flipV="1">
          <a:off x="2147482" y="52625198"/>
          <a:ext cx="13607" cy="644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79" zoomScale="75" zoomScaleNormal="75" zoomScaleSheetLayoutView="75" zoomScalePageLayoutView="85" workbookViewId="0">
      <selection activeCell="G25" sqref="G25:O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225</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45" customHeight="1" x14ac:dyDescent="0.15">
      <c r="A4" s="722" t="s">
        <v>25</v>
      </c>
      <c r="B4" s="723"/>
      <c r="C4" s="723"/>
      <c r="D4" s="723"/>
      <c r="E4" s="723"/>
      <c r="F4" s="723"/>
      <c r="G4" s="698" t="s">
        <v>620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622</v>
      </c>
      <c r="AF5" s="717"/>
      <c r="AG5" s="717"/>
      <c r="AH5" s="717"/>
      <c r="AI5" s="717"/>
      <c r="AJ5" s="717"/>
      <c r="AK5" s="717"/>
      <c r="AL5" s="717"/>
      <c r="AM5" s="717"/>
      <c r="AN5" s="717"/>
      <c r="AO5" s="717"/>
      <c r="AP5" s="718"/>
      <c r="AQ5" s="719" t="s">
        <v>625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579</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1450</v>
      </c>
      <c r="Q13" s="109"/>
      <c r="R13" s="109"/>
      <c r="S13" s="109"/>
      <c r="T13" s="109"/>
      <c r="U13" s="109"/>
      <c r="V13" s="110"/>
      <c r="W13" s="108">
        <v>2950</v>
      </c>
      <c r="X13" s="109"/>
      <c r="Y13" s="109"/>
      <c r="Z13" s="109"/>
      <c r="AA13" s="109"/>
      <c r="AB13" s="109"/>
      <c r="AC13" s="110"/>
      <c r="AD13" s="108">
        <v>3051</v>
      </c>
      <c r="AE13" s="109"/>
      <c r="AF13" s="109"/>
      <c r="AG13" s="109"/>
      <c r="AH13" s="109"/>
      <c r="AI13" s="109"/>
      <c r="AJ13" s="110"/>
      <c r="AK13" s="108">
        <v>3051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623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v>75</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v>-75</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v>470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1450</v>
      </c>
      <c r="Q18" s="115"/>
      <c r="R18" s="115"/>
      <c r="S18" s="115"/>
      <c r="T18" s="115"/>
      <c r="U18" s="115"/>
      <c r="V18" s="116"/>
      <c r="W18" s="114">
        <f>SUM(W13:AC17)</f>
        <v>2875</v>
      </c>
      <c r="X18" s="115"/>
      <c r="Y18" s="115"/>
      <c r="Z18" s="115"/>
      <c r="AA18" s="115"/>
      <c r="AB18" s="115"/>
      <c r="AC18" s="116"/>
      <c r="AD18" s="114">
        <f>SUM(AD13:AJ17)</f>
        <v>3596</v>
      </c>
      <c r="AE18" s="115"/>
      <c r="AF18" s="115"/>
      <c r="AG18" s="115"/>
      <c r="AH18" s="115"/>
      <c r="AI18" s="115"/>
      <c r="AJ18" s="116"/>
      <c r="AK18" s="114">
        <f>SUM(AK13:AQ17)</f>
        <v>3051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1443.264756</v>
      </c>
      <c r="Q19" s="109"/>
      <c r="R19" s="109"/>
      <c r="S19" s="109"/>
      <c r="T19" s="109"/>
      <c r="U19" s="109"/>
      <c r="V19" s="110"/>
      <c r="W19" s="108">
        <v>2868.9047660000001</v>
      </c>
      <c r="X19" s="109"/>
      <c r="Y19" s="109"/>
      <c r="Z19" s="109"/>
      <c r="AA19" s="109"/>
      <c r="AB19" s="109"/>
      <c r="AC19" s="110"/>
      <c r="AD19" s="108">
        <v>3596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0.9953550041379311</v>
      </c>
      <c r="Q20" s="539"/>
      <c r="R20" s="539"/>
      <c r="S20" s="539"/>
      <c r="T20" s="539"/>
      <c r="U20" s="539"/>
      <c r="V20" s="539"/>
      <c r="W20" s="539">
        <f t="shared" ref="W20" si="0">IF(W18=0, "-", SUM(W19)/W18)</f>
        <v>0.99787991860869574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0.9953550041379311</v>
      </c>
      <c r="Q21" s="539"/>
      <c r="R21" s="539"/>
      <c r="S21" s="539"/>
      <c r="T21" s="539"/>
      <c r="U21" s="539"/>
      <c r="V21" s="539"/>
      <c r="W21" s="539">
        <f t="shared" ref="W21" si="2">IF(W19=0, "-", SUM(W19)/SUM(W13,W14))</f>
        <v>0.97251009016949153</v>
      </c>
      <c r="X21" s="539"/>
      <c r="Y21" s="539"/>
      <c r="Z21" s="539"/>
      <c r="AA21" s="539"/>
      <c r="AB21" s="539"/>
      <c r="AC21" s="539"/>
      <c r="AD21" s="539">
        <f t="shared" ref="AD21" si="3">IF(AD19=0, "-", SUM(AD19)/SUM(AD13,AD14))</f>
        <v>1.1786299573910193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75" customHeight="1" x14ac:dyDescent="0.15">
      <c r="A23" s="201"/>
      <c r="B23" s="202"/>
      <c r="C23" s="202"/>
      <c r="D23" s="202"/>
      <c r="E23" s="202"/>
      <c r="F23" s="203"/>
      <c r="G23" s="186" t="s">
        <v>583</v>
      </c>
      <c r="H23" s="187"/>
      <c r="I23" s="187"/>
      <c r="J23" s="187"/>
      <c r="K23" s="187"/>
      <c r="L23" s="187"/>
      <c r="M23" s="187"/>
      <c r="N23" s="187"/>
      <c r="O23" s="188"/>
      <c r="P23" s="105">
        <v>3051</v>
      </c>
      <c r="Q23" s="106"/>
      <c r="R23" s="106"/>
      <c r="S23" s="106"/>
      <c r="T23" s="106"/>
      <c r="U23" s="106"/>
      <c r="V23" s="107"/>
      <c r="W23" s="105"/>
      <c r="X23" s="106"/>
      <c r="Y23" s="106"/>
      <c r="Z23" s="106"/>
      <c r="AA23" s="106"/>
      <c r="AB23" s="106"/>
      <c r="AC23" s="107"/>
      <c r="AD23" s="209" t="s">
        <v>639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3051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571</v>
      </c>
      <c r="AR31" s="136"/>
      <c r="AS31" s="137" t="s">
        <v>355</v>
      </c>
      <c r="AT31" s="172"/>
      <c r="AU31" s="271">
        <v>37</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0</v>
      </c>
      <c r="AF32" s="365"/>
      <c r="AG32" s="365"/>
      <c r="AH32" s="365"/>
      <c r="AI32" s="364">
        <v>0</v>
      </c>
      <c r="AJ32" s="365"/>
      <c r="AK32" s="365"/>
      <c r="AL32" s="365"/>
      <c r="AM32" s="364">
        <v>1</v>
      </c>
      <c r="AN32" s="365"/>
      <c r="AO32" s="365"/>
      <c r="AP32" s="365"/>
      <c r="AQ32" s="111" t="s">
        <v>571</v>
      </c>
      <c r="AR32" s="112"/>
      <c r="AS32" s="112"/>
      <c r="AT32" s="113"/>
      <c r="AU32" s="365" t="s">
        <v>571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0</v>
      </c>
      <c r="AF33" s="365"/>
      <c r="AG33" s="365"/>
      <c r="AH33" s="365"/>
      <c r="AI33" s="364">
        <v>0</v>
      </c>
      <c r="AJ33" s="365"/>
      <c r="AK33" s="365"/>
      <c r="AL33" s="365"/>
      <c r="AM33" s="364">
        <v>0</v>
      </c>
      <c r="AN33" s="365"/>
      <c r="AO33" s="365"/>
      <c r="AP33" s="365"/>
      <c r="AQ33" s="111" t="s">
        <v>571</v>
      </c>
      <c r="AR33" s="112"/>
      <c r="AS33" s="112"/>
      <c r="AT33" s="113"/>
      <c r="AU33" s="365">
        <v>10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0</v>
      </c>
      <c r="AF34" s="365"/>
      <c r="AG34" s="365"/>
      <c r="AH34" s="365"/>
      <c r="AI34" s="364">
        <v>0</v>
      </c>
      <c r="AJ34" s="365"/>
      <c r="AK34" s="365"/>
      <c r="AL34" s="365"/>
      <c r="AM34" s="364">
        <v>10</v>
      </c>
      <c r="AN34" s="365"/>
      <c r="AO34" s="365"/>
      <c r="AP34" s="365"/>
      <c r="AQ34" s="111" t="s">
        <v>571</v>
      </c>
      <c r="AR34" s="112"/>
      <c r="AS34" s="112"/>
      <c r="AT34" s="113"/>
      <c r="AU34" s="365" t="s">
        <v>571</v>
      </c>
      <c r="AV34" s="365"/>
      <c r="AW34" s="365"/>
      <c r="AX34" s="367"/>
    </row>
    <row r="35" spans="1:50" ht="23.25" customHeight="1" x14ac:dyDescent="0.15">
      <c r="A35" s="897" t="s">
        <v>505</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571</v>
      </c>
      <c r="AR38" s="136"/>
      <c r="AS38" s="137" t="s">
        <v>355</v>
      </c>
      <c r="AT38" s="172"/>
      <c r="AU38" s="271">
        <v>37</v>
      </c>
      <c r="AV38" s="271"/>
      <c r="AW38" s="379" t="s">
        <v>300</v>
      </c>
      <c r="AX38" s="380"/>
    </row>
    <row r="39" spans="1:50" ht="23.25" customHeight="1" x14ac:dyDescent="0.15">
      <c r="A39" s="515"/>
      <c r="B39" s="513"/>
      <c r="C39" s="513"/>
      <c r="D39" s="513"/>
      <c r="E39" s="513"/>
      <c r="F39" s="514"/>
      <c r="G39" s="540" t="s">
        <v>588</v>
      </c>
      <c r="H39" s="541"/>
      <c r="I39" s="541"/>
      <c r="J39" s="541"/>
      <c r="K39" s="541"/>
      <c r="L39" s="541"/>
      <c r="M39" s="541"/>
      <c r="N39" s="541"/>
      <c r="O39" s="542"/>
      <c r="P39" s="161" t="s">
        <v>589</v>
      </c>
      <c r="Q39" s="161"/>
      <c r="R39" s="161"/>
      <c r="S39" s="161"/>
      <c r="T39" s="161"/>
      <c r="U39" s="161"/>
      <c r="V39" s="161"/>
      <c r="W39" s="161"/>
      <c r="X39" s="231"/>
      <c r="Y39" s="338" t="s">
        <v>12</v>
      </c>
      <c r="Z39" s="549"/>
      <c r="AA39" s="550"/>
      <c r="AB39" s="551" t="s">
        <v>586</v>
      </c>
      <c r="AC39" s="551"/>
      <c r="AD39" s="551"/>
      <c r="AE39" s="364">
        <v>0</v>
      </c>
      <c r="AF39" s="365"/>
      <c r="AG39" s="365"/>
      <c r="AH39" s="365"/>
      <c r="AI39" s="364">
        <v>0</v>
      </c>
      <c r="AJ39" s="365"/>
      <c r="AK39" s="365"/>
      <c r="AL39" s="365"/>
      <c r="AM39" s="364">
        <v>0</v>
      </c>
      <c r="AN39" s="365"/>
      <c r="AO39" s="365"/>
      <c r="AP39" s="365"/>
      <c r="AQ39" s="111" t="s">
        <v>571</v>
      </c>
      <c r="AR39" s="112"/>
      <c r="AS39" s="112"/>
      <c r="AT39" s="113"/>
      <c r="AU39" s="365" t="s">
        <v>571</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586</v>
      </c>
      <c r="AC40" s="522"/>
      <c r="AD40" s="522"/>
      <c r="AE40" s="364">
        <v>0</v>
      </c>
      <c r="AF40" s="365"/>
      <c r="AG40" s="365"/>
      <c r="AH40" s="365"/>
      <c r="AI40" s="364">
        <v>0</v>
      </c>
      <c r="AJ40" s="365"/>
      <c r="AK40" s="365"/>
      <c r="AL40" s="365"/>
      <c r="AM40" s="364">
        <v>0</v>
      </c>
      <c r="AN40" s="365"/>
      <c r="AO40" s="365"/>
      <c r="AP40" s="365"/>
      <c r="AQ40" s="111" t="s">
        <v>571</v>
      </c>
      <c r="AR40" s="112"/>
      <c r="AS40" s="112"/>
      <c r="AT40" s="113"/>
      <c r="AU40" s="365">
        <v>3</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0</v>
      </c>
      <c r="AF41" s="365"/>
      <c r="AG41" s="365"/>
      <c r="AH41" s="365"/>
      <c r="AI41" s="364">
        <v>0</v>
      </c>
      <c r="AJ41" s="365"/>
      <c r="AK41" s="365"/>
      <c r="AL41" s="365"/>
      <c r="AM41" s="364">
        <v>0</v>
      </c>
      <c r="AN41" s="365"/>
      <c r="AO41" s="365"/>
      <c r="AP41" s="365"/>
      <c r="AQ41" s="111" t="s">
        <v>571</v>
      </c>
      <c r="AR41" s="112"/>
      <c r="AS41" s="112"/>
      <c r="AT41" s="113"/>
      <c r="AU41" s="365" t="s">
        <v>571</v>
      </c>
      <c r="AV41" s="365"/>
      <c r="AW41" s="365"/>
      <c r="AX41" s="367"/>
    </row>
    <row r="42" spans="1:50" ht="23.25" customHeight="1" x14ac:dyDescent="0.15">
      <c r="A42" s="897" t="s">
        <v>505</v>
      </c>
      <c r="B42" s="898"/>
      <c r="C42" s="898"/>
      <c r="D42" s="898"/>
      <c r="E42" s="898"/>
      <c r="F42" s="899"/>
      <c r="G42" s="903" t="s">
        <v>587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33.7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17.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1.5"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7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69.7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51.7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59.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42"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34.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77.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60"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45.7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57"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13</v>
      </c>
      <c r="AF101" s="365"/>
      <c r="AG101" s="365"/>
      <c r="AH101" s="366"/>
      <c r="AI101" s="364">
        <v>38</v>
      </c>
      <c r="AJ101" s="365"/>
      <c r="AK101" s="365"/>
      <c r="AL101" s="366"/>
      <c r="AM101" s="364">
        <v>55</v>
      </c>
      <c r="AN101" s="365"/>
      <c r="AO101" s="365"/>
      <c r="AP101" s="366"/>
      <c r="AQ101" s="364" t="s">
        <v>571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2</v>
      </c>
      <c r="AF102" s="358"/>
      <c r="AG102" s="358"/>
      <c r="AH102" s="358"/>
      <c r="AI102" s="358">
        <v>31</v>
      </c>
      <c r="AJ102" s="358"/>
      <c r="AK102" s="358"/>
      <c r="AL102" s="358"/>
      <c r="AM102" s="358">
        <v>61</v>
      </c>
      <c r="AN102" s="358"/>
      <c r="AO102" s="358"/>
      <c r="AP102" s="358"/>
      <c r="AQ102" s="814">
        <v>55</v>
      </c>
      <c r="AR102" s="815"/>
      <c r="AS102" s="815"/>
      <c r="AT102" s="816"/>
      <c r="AU102" s="814">
        <v>55</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592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593</v>
      </c>
      <c r="AC104" s="472"/>
      <c r="AD104" s="473"/>
      <c r="AE104" s="364">
        <v>0</v>
      </c>
      <c r="AF104" s="365"/>
      <c r="AG104" s="365"/>
      <c r="AH104" s="366"/>
      <c r="AI104" s="364">
        <v>0</v>
      </c>
      <c r="AJ104" s="365"/>
      <c r="AK104" s="365"/>
      <c r="AL104" s="366"/>
      <c r="AM104" s="364">
        <v>0</v>
      </c>
      <c r="AN104" s="365"/>
      <c r="AO104" s="365"/>
      <c r="AP104" s="366"/>
      <c r="AQ104" s="364" t="s">
        <v>571</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593</v>
      </c>
      <c r="AC105" s="407"/>
      <c r="AD105" s="408"/>
      <c r="AE105" s="358">
        <v>0</v>
      </c>
      <c r="AF105" s="358"/>
      <c r="AG105" s="358"/>
      <c r="AH105" s="358"/>
      <c r="AI105" s="358">
        <v>0</v>
      </c>
      <c r="AJ105" s="358"/>
      <c r="AK105" s="358"/>
      <c r="AL105" s="358"/>
      <c r="AM105" s="358">
        <v>0</v>
      </c>
      <c r="AN105" s="358"/>
      <c r="AO105" s="358"/>
      <c r="AP105" s="358"/>
      <c r="AQ105" s="364">
        <v>0</v>
      </c>
      <c r="AR105" s="365"/>
      <c r="AS105" s="365"/>
      <c r="AT105" s="366"/>
      <c r="AU105" s="814">
        <v>0</v>
      </c>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customHeight="1" x14ac:dyDescent="0.15">
      <c r="A107" s="491"/>
      <c r="B107" s="492"/>
      <c r="C107" s="492"/>
      <c r="D107" s="492"/>
      <c r="E107" s="492"/>
      <c r="F107" s="493"/>
      <c r="G107" s="161" t="s">
        <v>637</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586</v>
      </c>
      <c r="AC107" s="472"/>
      <c r="AD107" s="473"/>
      <c r="AE107" s="358">
        <v>1</v>
      </c>
      <c r="AF107" s="358"/>
      <c r="AG107" s="358"/>
      <c r="AH107" s="358"/>
      <c r="AI107" s="358">
        <v>7</v>
      </c>
      <c r="AJ107" s="358"/>
      <c r="AK107" s="358"/>
      <c r="AL107" s="358"/>
      <c r="AM107" s="358">
        <v>11</v>
      </c>
      <c r="AN107" s="358"/>
      <c r="AO107" s="358"/>
      <c r="AP107" s="358"/>
      <c r="AQ107" s="364" t="s">
        <v>571</v>
      </c>
      <c r="AR107" s="365"/>
      <c r="AS107" s="365"/>
      <c r="AT107" s="366"/>
      <c r="AU107" s="364"/>
      <c r="AV107" s="365"/>
      <c r="AW107" s="365"/>
      <c r="AX107" s="366"/>
    </row>
    <row r="108" spans="1:60" ht="2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586</v>
      </c>
      <c r="AC108" s="407"/>
      <c r="AD108" s="408"/>
      <c r="AE108" s="358">
        <v>0</v>
      </c>
      <c r="AF108" s="358"/>
      <c r="AG108" s="358"/>
      <c r="AH108" s="358"/>
      <c r="AI108" s="358">
        <v>4</v>
      </c>
      <c r="AJ108" s="358"/>
      <c r="AK108" s="358"/>
      <c r="AL108" s="358"/>
      <c r="AM108" s="358">
        <v>12</v>
      </c>
      <c r="AN108" s="358"/>
      <c r="AO108" s="358"/>
      <c r="AP108" s="358"/>
      <c r="AQ108" s="364">
        <v>16</v>
      </c>
      <c r="AR108" s="365"/>
      <c r="AS108" s="365"/>
      <c r="AT108" s="366"/>
      <c r="AU108" s="814">
        <v>21</v>
      </c>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34.5</v>
      </c>
      <c r="AF116" s="358"/>
      <c r="AG116" s="358"/>
      <c r="AH116" s="358"/>
      <c r="AI116" s="358">
        <v>52.7</v>
      </c>
      <c r="AJ116" s="358"/>
      <c r="AK116" s="358"/>
      <c r="AL116" s="358"/>
      <c r="AM116" s="358">
        <v>54.5</v>
      </c>
      <c r="AN116" s="358"/>
      <c r="AO116" s="358"/>
      <c r="AP116" s="358"/>
      <c r="AQ116" s="364">
        <v>54.5</v>
      </c>
      <c r="AR116" s="365"/>
      <c r="AS116" s="365"/>
      <c r="AT116" s="365"/>
      <c r="AU116" s="365"/>
      <c r="AV116" s="365"/>
      <c r="AW116" s="365"/>
      <c r="AX116" s="367"/>
    </row>
    <row r="117" spans="1:50" ht="45.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624</v>
      </c>
      <c r="AN117" s="306"/>
      <c r="AO117" s="306"/>
      <c r="AP117" s="306"/>
      <c r="AQ117" s="306" t="s">
        <v>636</v>
      </c>
      <c r="AR117" s="306"/>
      <c r="AS117" s="306"/>
      <c r="AT117" s="306"/>
      <c r="AU117" s="306"/>
      <c r="AV117" s="306"/>
      <c r="AW117" s="306"/>
      <c r="AX117" s="307"/>
    </row>
    <row r="118" spans="1:50"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thickBo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thickBo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thickBo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thickBo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thickBo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v>37</v>
      </c>
      <c r="AV133" s="136"/>
      <c r="AW133" s="137" t="s">
        <v>300</v>
      </c>
      <c r="AX133" s="138"/>
    </row>
    <row r="134" spans="1:50" ht="39.75" customHeight="1" x14ac:dyDescent="0.15">
      <c r="A134" s="994"/>
      <c r="B134" s="252"/>
      <c r="C134" s="251"/>
      <c r="D134" s="252"/>
      <c r="E134" s="251"/>
      <c r="F134" s="314"/>
      <c r="G134" s="230" t="s">
        <v>638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43</v>
      </c>
      <c r="AF134" s="112"/>
      <c r="AG134" s="112"/>
      <c r="AH134" s="112"/>
      <c r="AI134" s="266">
        <v>579</v>
      </c>
      <c r="AJ134" s="112"/>
      <c r="AK134" s="112"/>
      <c r="AL134" s="112"/>
      <c r="AM134" s="266">
        <v>1266</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571</v>
      </c>
      <c r="AF135" s="112"/>
      <c r="AG135" s="112"/>
      <c r="AH135" s="112"/>
      <c r="AI135" s="266">
        <v>100</v>
      </c>
      <c r="AJ135" s="112"/>
      <c r="AK135" s="112"/>
      <c r="AL135" s="112"/>
      <c r="AM135" s="266">
        <v>600</v>
      </c>
      <c r="AN135" s="112"/>
      <c r="AO135" s="112"/>
      <c r="AP135" s="112"/>
      <c r="AQ135" s="266" t="s">
        <v>571</v>
      </c>
      <c r="AR135" s="112"/>
      <c r="AS135" s="112"/>
      <c r="AT135" s="112"/>
      <c r="AU135" s="266">
        <v>1500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571</v>
      </c>
      <c r="AR137" s="271"/>
      <c r="AS137" s="137" t="s">
        <v>355</v>
      </c>
      <c r="AT137" s="172"/>
      <c r="AU137" s="136">
        <v>37</v>
      </c>
      <c r="AV137" s="136"/>
      <c r="AW137" s="137" t="s">
        <v>300</v>
      </c>
      <c r="AX137" s="138"/>
    </row>
    <row r="138" spans="1:50" ht="39.75" customHeight="1" x14ac:dyDescent="0.15">
      <c r="A138" s="994"/>
      <c r="B138" s="252"/>
      <c r="C138" s="251"/>
      <c r="D138" s="252"/>
      <c r="E138" s="251"/>
      <c r="F138" s="314"/>
      <c r="G138" s="230" t="s">
        <v>599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586</v>
      </c>
      <c r="AC138" s="221"/>
      <c r="AD138" s="221"/>
      <c r="AE138" s="266">
        <v>0</v>
      </c>
      <c r="AF138" s="112"/>
      <c r="AG138" s="112"/>
      <c r="AH138" s="112"/>
      <c r="AI138" s="266">
        <v>4</v>
      </c>
      <c r="AJ138" s="112"/>
      <c r="AK138" s="112"/>
      <c r="AL138" s="112"/>
      <c r="AM138" s="266">
        <v>7</v>
      </c>
      <c r="AN138" s="112"/>
      <c r="AO138" s="112"/>
      <c r="AP138" s="112"/>
      <c r="AQ138" s="266" t="s">
        <v>571</v>
      </c>
      <c r="AR138" s="112"/>
      <c r="AS138" s="112"/>
      <c r="AT138" s="112"/>
      <c r="AU138" s="266" t="s">
        <v>571</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586</v>
      </c>
      <c r="AC139" s="133"/>
      <c r="AD139" s="133"/>
      <c r="AE139" s="266" t="s">
        <v>571</v>
      </c>
      <c r="AF139" s="112"/>
      <c r="AG139" s="112"/>
      <c r="AH139" s="112"/>
      <c r="AI139" s="266">
        <v>1</v>
      </c>
      <c r="AJ139" s="112"/>
      <c r="AK139" s="112"/>
      <c r="AL139" s="112"/>
      <c r="AM139" s="266">
        <v>6</v>
      </c>
      <c r="AN139" s="112"/>
      <c r="AO139" s="112"/>
      <c r="AP139" s="112"/>
      <c r="AQ139" s="266" t="s">
        <v>571</v>
      </c>
      <c r="AR139" s="112"/>
      <c r="AS139" s="112"/>
      <c r="AT139" s="112"/>
      <c r="AU139" s="266">
        <v>18</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571</v>
      </c>
      <c r="AR141" s="271"/>
      <c r="AS141" s="137" t="s">
        <v>355</v>
      </c>
      <c r="AT141" s="172"/>
      <c r="AU141" s="136">
        <v>37</v>
      </c>
      <c r="AV141" s="136"/>
      <c r="AW141" s="137" t="s">
        <v>300</v>
      </c>
      <c r="AX141" s="138"/>
    </row>
    <row r="142" spans="1:50" ht="39.75" customHeight="1" x14ac:dyDescent="0.15">
      <c r="A142" s="994"/>
      <c r="B142" s="252"/>
      <c r="C142" s="251"/>
      <c r="D142" s="252"/>
      <c r="E142" s="251"/>
      <c r="F142" s="314"/>
      <c r="G142" s="230" t="s">
        <v>600</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586</v>
      </c>
      <c r="AC142" s="221"/>
      <c r="AD142" s="221"/>
      <c r="AE142" s="266">
        <v>0</v>
      </c>
      <c r="AF142" s="112"/>
      <c r="AG142" s="112"/>
      <c r="AH142" s="112"/>
      <c r="AI142" s="266">
        <v>0</v>
      </c>
      <c r="AJ142" s="112"/>
      <c r="AK142" s="112"/>
      <c r="AL142" s="112"/>
      <c r="AM142" s="266">
        <v>0</v>
      </c>
      <c r="AN142" s="112"/>
      <c r="AO142" s="112"/>
      <c r="AP142" s="112"/>
      <c r="AQ142" s="266" t="s">
        <v>571</v>
      </c>
      <c r="AR142" s="112"/>
      <c r="AS142" s="112"/>
      <c r="AT142" s="112"/>
      <c r="AU142" s="266" t="s">
        <v>571</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586</v>
      </c>
      <c r="AC143" s="133"/>
      <c r="AD143" s="133"/>
      <c r="AE143" s="266" t="s">
        <v>571</v>
      </c>
      <c r="AF143" s="112"/>
      <c r="AG143" s="112"/>
      <c r="AH143" s="112"/>
      <c r="AI143" s="266">
        <v>0</v>
      </c>
      <c r="AJ143" s="112"/>
      <c r="AK143" s="112"/>
      <c r="AL143" s="112"/>
      <c r="AM143" s="266">
        <v>0</v>
      </c>
      <c r="AN143" s="112"/>
      <c r="AO143" s="112"/>
      <c r="AP143" s="112"/>
      <c r="AQ143" s="266" t="s">
        <v>571</v>
      </c>
      <c r="AR143" s="112"/>
      <c r="AS143" s="112"/>
      <c r="AT143" s="112"/>
      <c r="AU143" s="266">
        <v>10</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601</v>
      </c>
      <c r="H154" s="161"/>
      <c r="I154" s="161"/>
      <c r="J154" s="161"/>
      <c r="K154" s="161"/>
      <c r="L154" s="161"/>
      <c r="M154" s="161"/>
      <c r="N154" s="161"/>
      <c r="O154" s="161"/>
      <c r="P154" s="231"/>
      <c r="Q154" s="160" t="s">
        <v>602</v>
      </c>
      <c r="R154" s="161"/>
      <c r="S154" s="161"/>
      <c r="T154" s="161"/>
      <c r="U154" s="161"/>
      <c r="V154" s="161"/>
      <c r="W154" s="161"/>
      <c r="X154" s="161"/>
      <c r="Y154" s="161"/>
      <c r="Z154" s="161"/>
      <c r="AA154" s="923"/>
      <c r="AB154" s="255">
        <v>37</v>
      </c>
      <c r="AC154" s="256"/>
      <c r="AD154" s="256"/>
      <c r="AE154" s="261" t="s">
        <v>571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53.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635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3.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604</v>
      </c>
      <c r="K430" s="242"/>
      <c r="L430" s="242"/>
      <c r="M430" s="242"/>
      <c r="N430" s="242"/>
      <c r="O430" s="242"/>
      <c r="P430" s="242"/>
      <c r="Q430" s="242"/>
      <c r="R430" s="242"/>
      <c r="S430" s="242"/>
      <c r="T430" s="243"/>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355</v>
      </c>
      <c r="AH432" s="172"/>
      <c r="AI432" s="182"/>
      <c r="AJ432" s="182"/>
      <c r="AK432" s="182"/>
      <c r="AL432" s="177"/>
      <c r="AM432" s="182"/>
      <c r="AN432" s="182"/>
      <c r="AO432" s="182"/>
      <c r="AP432" s="177"/>
      <c r="AQ432" s="217" t="s">
        <v>566</v>
      </c>
      <c r="AR432" s="136"/>
      <c r="AS432" s="137" t="s">
        <v>355</v>
      </c>
      <c r="AT432" s="172"/>
      <c r="AU432" s="136" t="s">
        <v>566</v>
      </c>
      <c r="AV432" s="136"/>
      <c r="AW432" s="137" t="s">
        <v>300</v>
      </c>
      <c r="AX432" s="138"/>
    </row>
    <row r="433" spans="1:50" ht="23.25" customHeight="1" x14ac:dyDescent="0.15">
      <c r="A433" s="994"/>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604</v>
      </c>
      <c r="AF433" s="112"/>
      <c r="AG433" s="112"/>
      <c r="AH433" s="113"/>
      <c r="AI433" s="111" t="s">
        <v>604</v>
      </c>
      <c r="AJ433" s="112"/>
      <c r="AK433" s="112"/>
      <c r="AL433" s="112"/>
      <c r="AM433" s="111" t="s">
        <v>571</v>
      </c>
      <c r="AN433" s="112"/>
      <c r="AO433" s="112"/>
      <c r="AP433" s="113"/>
      <c r="AQ433" s="111" t="s">
        <v>605</v>
      </c>
      <c r="AR433" s="112"/>
      <c r="AS433" s="112"/>
      <c r="AT433" s="113"/>
      <c r="AU433" s="112" t="s">
        <v>604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604</v>
      </c>
      <c r="AF434" s="112"/>
      <c r="AG434" s="112"/>
      <c r="AH434" s="113"/>
      <c r="AI434" s="111" t="s">
        <v>604</v>
      </c>
      <c r="AJ434" s="112"/>
      <c r="AK434" s="112"/>
      <c r="AL434" s="112"/>
      <c r="AM434" s="111" t="s">
        <v>571</v>
      </c>
      <c r="AN434" s="112"/>
      <c r="AO434" s="112"/>
      <c r="AP434" s="113"/>
      <c r="AQ434" s="111" t="s">
        <v>604</v>
      </c>
      <c r="AR434" s="112"/>
      <c r="AS434" s="112"/>
      <c r="AT434" s="113"/>
      <c r="AU434" s="112" t="s">
        <v>604</v>
      </c>
      <c r="AV434" s="112"/>
      <c r="AW434" s="112"/>
      <c r="AX434" s="222"/>
    </row>
    <row r="435" spans="1:50" ht="24"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605</v>
      </c>
      <c r="AJ435" s="112"/>
      <c r="AK435" s="112"/>
      <c r="AL435" s="112"/>
      <c r="AM435" s="111" t="s">
        <v>571</v>
      </c>
      <c r="AN435" s="112"/>
      <c r="AO435" s="112"/>
      <c r="AP435" s="113"/>
      <c r="AQ435" s="111" t="s">
        <v>604</v>
      </c>
      <c r="AR435" s="112"/>
      <c r="AS435" s="112"/>
      <c r="AT435" s="113"/>
      <c r="AU435" s="112" t="s">
        <v>604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0.7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70.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6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79.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75.7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69"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38.2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72.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33"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42"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30.7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3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52.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7.7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9.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48"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355</v>
      </c>
      <c r="AH457" s="172"/>
      <c r="AI457" s="182"/>
      <c r="AJ457" s="182"/>
      <c r="AK457" s="182"/>
      <c r="AL457" s="177"/>
      <c r="AM457" s="182"/>
      <c r="AN457" s="182"/>
      <c r="AO457" s="182"/>
      <c r="AP457" s="177"/>
      <c r="AQ457" s="217" t="s">
        <v>566</v>
      </c>
      <c r="AR457" s="136"/>
      <c r="AS457" s="137" t="s">
        <v>355</v>
      </c>
      <c r="AT457" s="172"/>
      <c r="AU457" s="136" t="s">
        <v>566</v>
      </c>
      <c r="AV457" s="136"/>
      <c r="AW457" s="137" t="s">
        <v>300</v>
      </c>
      <c r="AX457" s="138"/>
    </row>
    <row r="458" spans="1:50" ht="23.25" customHeight="1" x14ac:dyDescent="0.15">
      <c r="A458" s="994"/>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604</v>
      </c>
      <c r="AF458" s="112"/>
      <c r="AG458" s="112"/>
      <c r="AH458" s="112"/>
      <c r="AI458" s="111" t="s">
        <v>604</v>
      </c>
      <c r="AJ458" s="112"/>
      <c r="AK458" s="112"/>
      <c r="AL458" s="112"/>
      <c r="AM458" s="111" t="s">
        <v>571</v>
      </c>
      <c r="AN458" s="112"/>
      <c r="AO458" s="112"/>
      <c r="AP458" s="113"/>
      <c r="AQ458" s="111" t="s">
        <v>605</v>
      </c>
      <c r="AR458" s="112"/>
      <c r="AS458" s="112"/>
      <c r="AT458" s="113"/>
      <c r="AU458" s="112" t="s">
        <v>604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604</v>
      </c>
      <c r="AF459" s="112"/>
      <c r="AG459" s="112"/>
      <c r="AH459" s="113"/>
      <c r="AI459" s="111" t="s">
        <v>604</v>
      </c>
      <c r="AJ459" s="112"/>
      <c r="AK459" s="112"/>
      <c r="AL459" s="112"/>
      <c r="AM459" s="111" t="s">
        <v>571</v>
      </c>
      <c r="AN459" s="112"/>
      <c r="AO459" s="112"/>
      <c r="AP459" s="113"/>
      <c r="AQ459" s="111" t="s">
        <v>605</v>
      </c>
      <c r="AR459" s="112"/>
      <c r="AS459" s="112"/>
      <c r="AT459" s="113"/>
      <c r="AU459" s="112" t="s">
        <v>604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604</v>
      </c>
      <c r="AF460" s="112"/>
      <c r="AG460" s="112"/>
      <c r="AH460" s="113"/>
      <c r="AI460" s="111" t="s">
        <v>604</v>
      </c>
      <c r="AJ460" s="112"/>
      <c r="AK460" s="112"/>
      <c r="AL460" s="112"/>
      <c r="AM460" s="111" t="s">
        <v>571</v>
      </c>
      <c r="AN460" s="112"/>
      <c r="AO460" s="112"/>
      <c r="AP460" s="113"/>
      <c r="AQ460" s="111" t="s">
        <v>605</v>
      </c>
      <c r="AR460" s="112"/>
      <c r="AS460" s="112"/>
      <c r="AT460" s="113"/>
      <c r="AU460" s="112" t="s">
        <v>604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55.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617</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6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617</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11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617</v>
      </c>
      <c r="AE704" s="586"/>
      <c r="AF704" s="586"/>
      <c r="AG704" s="428" t="s">
        <v>640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641</v>
      </c>
      <c r="AE705" s="733"/>
      <c r="AF705" s="733"/>
      <c r="AG705" s="160" t="s">
        <v>642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617</v>
      </c>
      <c r="AE708" s="668"/>
      <c r="AF708" s="668"/>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617</v>
      </c>
      <c r="AE709" s="155"/>
      <c r="AF709" s="155"/>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641</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63"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617</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641</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641</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64.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617</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617</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617</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617</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617</v>
      </c>
      <c r="AE719" s="668"/>
      <c r="AF719" s="668"/>
      <c r="AG719" s="160" t="s">
        <v>645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45.75" customHeight="1" x14ac:dyDescent="0.15">
      <c r="A721" s="650"/>
      <c r="B721" s="651"/>
      <c r="C721" s="917" t="s">
        <v>643</v>
      </c>
      <c r="D721" s="918"/>
      <c r="E721" s="918"/>
      <c r="F721" s="919"/>
      <c r="G721" s="937"/>
      <c r="H721" s="938"/>
      <c r="I721" s="83" t="str">
        <f>IF(OR(G721="　", G721=""), "", "-")</f>
        <v/>
      </c>
      <c r="J721" s="916">
        <v>41</v>
      </c>
      <c r="K721" s="916"/>
      <c r="L721" s="83" t="str">
        <f>IF(M721="","","-")</f>
        <v/>
      </c>
      <c r="M721" s="84"/>
      <c r="N721" s="913" t="s">
        <v>644</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0.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615</v>
      </c>
      <c r="S738" s="122"/>
      <c r="T738" s="122"/>
      <c r="U738" s="122"/>
      <c r="V738" s="122"/>
      <c r="W738" s="122"/>
      <c r="X738" s="122"/>
      <c r="Y738" s="122"/>
      <c r="Z738" s="122"/>
      <c r="AA738" s="101" t="s">
        <v>537</v>
      </c>
      <c r="AB738" s="101"/>
      <c r="AC738" s="101"/>
      <c r="AD738" s="101"/>
      <c r="AE738" s="122" t="s">
        <v>616</v>
      </c>
      <c r="AF738" s="122"/>
      <c r="AG738" s="122"/>
      <c r="AH738" s="122"/>
      <c r="AI738" s="122"/>
      <c r="AJ738" s="122"/>
      <c r="AK738" s="122"/>
      <c r="AL738" s="122"/>
      <c r="AM738" s="122"/>
      <c r="AN738" s="101" t="s">
        <v>533</v>
      </c>
      <c r="AO738" s="101"/>
      <c r="AP738" s="101"/>
      <c r="AQ738" s="101"/>
      <c r="AR738" s="102">
        <v>236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232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348" t="s">
        <v>628</v>
      </c>
      <c r="H781" s="349"/>
      <c r="I781" s="349"/>
      <c r="J781" s="349"/>
      <c r="K781" s="350"/>
      <c r="L781" s="401" t="s">
        <v>629</v>
      </c>
      <c r="M781" s="402"/>
      <c r="N781" s="402"/>
      <c r="O781" s="402"/>
      <c r="P781" s="402"/>
      <c r="Q781" s="402"/>
      <c r="R781" s="402"/>
      <c r="S781" s="402"/>
      <c r="T781" s="402"/>
      <c r="U781" s="402"/>
      <c r="V781" s="402"/>
      <c r="W781" s="402"/>
      <c r="X781" s="403"/>
      <c r="Y781" s="455">
        <v>1031.9000000000001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630</v>
      </c>
      <c r="H782" s="349"/>
      <c r="I782" s="349"/>
      <c r="J782" s="349"/>
      <c r="K782" s="350"/>
      <c r="L782" s="401" t="s">
        <v>631</v>
      </c>
      <c r="M782" s="402"/>
      <c r="N782" s="402"/>
      <c r="O782" s="402"/>
      <c r="P782" s="402"/>
      <c r="Q782" s="402"/>
      <c r="R782" s="402"/>
      <c r="S782" s="402"/>
      <c r="T782" s="402"/>
      <c r="U782" s="402"/>
      <c r="V782" s="402"/>
      <c r="W782" s="402"/>
      <c r="X782" s="403"/>
      <c r="Y782" s="398">
        <v>1572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632</v>
      </c>
      <c r="H783" s="349"/>
      <c r="I783" s="349"/>
      <c r="J783" s="349"/>
      <c r="K783" s="350"/>
      <c r="L783" s="401" t="s">
        <v>633</v>
      </c>
      <c r="M783" s="402"/>
      <c r="N783" s="402"/>
      <c r="O783" s="402"/>
      <c r="P783" s="402"/>
      <c r="Q783" s="402"/>
      <c r="R783" s="402"/>
      <c r="S783" s="402"/>
      <c r="T783" s="402"/>
      <c r="U783" s="402"/>
      <c r="V783" s="402"/>
      <c r="W783" s="402"/>
      <c r="X783" s="403"/>
      <c r="Y783" s="398">
        <v>992.1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1.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3596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201.75" customHeight="1" x14ac:dyDescent="0.15">
      <c r="A837" s="404">
        <v>1</v>
      </c>
      <c r="B837" s="404">
        <v>1</v>
      </c>
      <c r="C837" s="418" t="s">
        <v>626</v>
      </c>
      <c r="D837" s="418"/>
      <c r="E837" s="418"/>
      <c r="F837" s="418"/>
      <c r="G837" s="418"/>
      <c r="H837" s="418"/>
      <c r="I837" s="418"/>
      <c r="J837" s="419">
        <v>1030005007111</v>
      </c>
      <c r="K837" s="420"/>
      <c r="L837" s="420"/>
      <c r="M837" s="420"/>
      <c r="N837" s="420"/>
      <c r="O837" s="420"/>
      <c r="P837" s="317" t="s">
        <v>582</v>
      </c>
      <c r="Q837" s="317"/>
      <c r="R837" s="317"/>
      <c r="S837" s="317"/>
      <c r="T837" s="317"/>
      <c r="U837" s="317"/>
      <c r="V837" s="317"/>
      <c r="W837" s="317"/>
      <c r="X837" s="317"/>
      <c r="Y837" s="318">
        <v>3596</v>
      </c>
      <c r="Z837" s="319"/>
      <c r="AA837" s="319"/>
      <c r="AB837" s="320"/>
      <c r="AC837" s="328" t="s">
        <v>627</v>
      </c>
      <c r="AD837" s="423"/>
      <c r="AE837" s="423"/>
      <c r="AF837" s="423"/>
      <c r="AG837" s="423"/>
      <c r="AH837" s="421" t="s">
        <v>647</v>
      </c>
      <c r="AI837" s="422"/>
      <c r="AJ837" s="422"/>
      <c r="AK837" s="422"/>
      <c r="AL837" s="325" t="s">
        <v>647</v>
      </c>
      <c r="AM837" s="326"/>
      <c r="AN837" s="326"/>
      <c r="AO837" s="327"/>
      <c r="AP837" s="321"/>
      <c r="AQ837" s="321"/>
      <c r="AR837" s="321"/>
      <c r="AS837" s="321"/>
      <c r="AT837" s="321"/>
      <c r="AU837" s="321"/>
      <c r="AV837" s="321"/>
      <c r="AW837" s="321"/>
      <c r="AX837" s="321"/>
    </row>
    <row r="838" spans="1:50" ht="6"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19.5"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0.7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0.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572</v>
      </c>
      <c r="F1102" s="892"/>
      <c r="G1102" s="892"/>
      <c r="H1102" s="892"/>
      <c r="I1102" s="892"/>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29" max="16383" man="1"/>
    <brk id="129" max="16383"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617</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2019-05-31T05:17:32Z</cp:lastPrinted>
  <dcterms:created xsi:type="dcterms:W3CDTF">2012-03-13T00:50:25Z</dcterms:created>
  <dcterms:modified xsi:type="dcterms:W3CDTF">2019-07-09T00:14:30Z</dcterms:modified>
</cp:coreProperties>
</file>