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2D97265-20FA-499C-B083-824A80508523}"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<sst xmlns="http://schemas.openxmlformats.org/spreadsheetml/2006/main" count="3125" uniqueCount="697">
  <si>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</si>
  <si>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</si>
  <si>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</si>
  <si>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</si>
  <si>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</si>
  <si>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</si>
  <si>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</si>
  <si>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</si>
  <si>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</si>
  <si>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</si>
  <si>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</si>
  <si>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</si>
  <si>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</si>
  <si>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</si>
  <si>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</si>
  <si>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</si>
  <si>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</si>
  <si>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</si>
  <si>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</si>
  <si>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</si>
  <si>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</si>
  <si>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</si>
  <si>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</si>
  <si>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</si>
  <si>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</si>
  <si>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</si>
  <si>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</si>
  <si>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</si>
  <si>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</si>
  <si>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</si>
  <si>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</si>
  <si>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</si>
  <si>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</si>
  <si>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</si>
  <si>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</si>
  <si>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</si>
  <si>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</si>
  <si>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</si>
  <si>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</si>
  <si>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</si>
  <si>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</si>
  <si>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</si>
  <si>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</si>
  <si>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</si>
  <si>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</si>
  <si>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</si>
  <si>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</si>
  <si>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</si>
  <si>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</si>
  <si>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</si>
  <si>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</si>
  <si>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</si>
  <si>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</si>
  <si>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</si>
  <si>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</si>
  <si>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</si>
  <si>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</si>
  <si>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</si>
  <si>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</si>
  <si>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</si>
  <si>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</si>
  <si>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</si>
  <si>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</si>
  <si>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</si>
  <si>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</si>
  <si>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</si>
  <si>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</si>
  <si>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</si>
  <si>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</si>
  <si>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</si>
  <si>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</si>
  <si>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</si>
  <si>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</si>
  <si>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</si>
  <si>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</si>
  <si>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</si>
  <si>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</si>
  <si>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</si>
  <si>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</si>
  <si>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</si>
  <si>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</si>
  <si>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</si>
  <si>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</si>
  <si>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</si>
  <si>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</si>
  <si>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</si>
  <si>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</si>
  <si>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</si>
  <si>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</si>
  <si>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</si>
  <si>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</si>
  <si>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</si>
  <si>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</si>
  <si>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</si>
  <si>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</si>
  <si>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</si>
  <si>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</si>
  <si>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</si>
  <si>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</si>
  <si>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</si>
  <si>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</si>
  <si>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</si>
  <si>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</si>
  <si>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</si>
  <si>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</si>
  <si>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</si>
  <si>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</si>
  <si>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</si>
  <si>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</si>
  <si>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</si>
  <si>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</si>
  <si>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</si>
  <si>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</si>
  <si>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</si>
  <si>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</si>
  <si>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</si>
  <si>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</si>
  <si>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</si>
  <si>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</si>
  <si>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</si>
  <si>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</si>
  <si>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</si>
  <si>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</si>
  <si>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</si>
  <si>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</si>
  <si>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</si>
  <si>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</si>
  <si>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</si>
  <si>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</si>
  <si>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</si>
  <si>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</si>
  <si>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</si>
  <si>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</si>
  <si>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</si>
  <si>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</si>
  <si>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</si>
  <si>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</si>
  <si>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</si>
  <si>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</si>
  <si>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</si>
  <si>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</si>
  <si>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</si>
  <si>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</si>
  <si>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</si>
  <si>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</si>
  <si>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</si>
  <si>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</si>
  <si>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</si>
  <si>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</si>
  <si>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</si>
  <si>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</si>
  <si>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</si>
  <si>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</si>
  <si>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</si>
  <si>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</si>
  <si>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</si>
  <si>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</si>
  <si>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</si>
  <si>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</si>
  <si>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</si>
  <si>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</si>
  <si>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</si>
  <si>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</si>
  <si>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</si>
  <si>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</si>
  <si>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</si>
  <si>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</si>
  <si>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</si>
  <si>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</si>
  <si>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</si>
  <si>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</si>
  <si>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</si>
  <si>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</si>
  <si>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</si>
  <si>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</si>
  <si>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</si>
  <si>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</si>
  <si>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</si>
  <si>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</si>
  <si>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</si>
  <si>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</si>
  <si>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</si>
  <si>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</si>
  <si>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</si>
  <si>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</si>
  <si>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</si>
  <si>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</si>
  <si>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</si>
  <si>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</si>
  <si>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</si>
  <si>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</si>
  <si>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</si>
  <si>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</si>
  <si>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</si>
  <si>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</si>
  <si>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</si>
  <si>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</si>
  <si>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</si>
  <si>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</si>
  <si>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</si>
  <si>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</si>
  <si>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</si>
  <si>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</si>
  <si>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</si>
  <si>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</si>
  <si>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</si>
  <si>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</si>
  <si>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</si>
  <si>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</si>
  <si>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</si>
  <si>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</si>
  <si>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</si>
  <si>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</si>
  <si>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</si>
  <si>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</si>
  <si>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</si>
  <si>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</si>
  <si>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</si>
  <si>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</si>
  <si>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</si>
  <si>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</si>
  <si>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</si>
  <si>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</si>
  <si>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</si>
  <si>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</si>
  <si>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</si>
  <si>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</si>
  <si>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</si>
  <si>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</si>
  <si>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</si>
  <si>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</si>
  <si>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</si>
  <si>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</si>
  <si>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</si>
  <si>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</si>
  <si>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</si>
  <si>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</si>
  <si>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</si>
  <si>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</si>
  <si>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</si>
  <si>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</si>
  <si>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</si>
  <si>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</si>
  <si>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</si>
  <si>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</si>
  <si>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</si>
  <si>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</si>
  <si>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</si>
  <si>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</si>
  <si>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</si>
  <si>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</si>
  <si>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</si>
  <si>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</si>
  <si>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</si>
  <si>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</si>
  <si>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</si>
  <si>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</si>
  <si>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</si>
  <si>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</si>
  <si>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</si>
  <si>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</si>
  <si>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</si>
  <si>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</si>
  <si>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</si>
  <si>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</si>
  <si>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</si>
  <si>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</si>
  <si>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</si>
  <si>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</si>
  <si>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</si>
  <si>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</si>
  <si>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</si>
  <si>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</si>
  <si>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</si>
  <si>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</si>
  <si>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</si>
  <si>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</si>
  <si>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</si>
  <si>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</si>
  <si>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</si>
  <si>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</si>
  <si>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</si>
  <si>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</si>
  <si>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</si>
  <si>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</si>
  <si>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</si>
  <si>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</si>
  <si>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</si>
  <si>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</si>
  <si>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</si>
  <si>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</si>
  <si>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</si>
  <si>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</si>
  <si>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</si>
  <si>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</si>
  <si>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</si>
  <si>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</si>
  <si>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</si>
  <si>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</si>
  <si>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</si>
  <si>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</si>
  <si>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</si>
  <si>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</si>
  <si>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</si>
  <si>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</si>
  <si>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</si>
  <si>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</si>
  <si>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</si>
  <si>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</si>
  <si>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</si>
  <si>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</si>
  <si>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</si>
  <si>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</si>
  <si>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</si>
  <si>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</si>
  <si>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</si>
  <si>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</si>
  <si>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</si>
  <si>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</si>
  <si>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</si>
  <si>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</si>
  <si>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</si>
  <si>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</si>
  <si>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</si>
  <si>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</si>
  <si>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</si>
  <si>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</si>
  <si>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</si>
  <si>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</si>
  <si>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</si>
  <si>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</si>
  <si>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</si>
  <si>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</si>
  <si>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</si>
  <si>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</si>
  <si>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</si>
  <si>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</si>
  <si>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</si>
  <si>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</si>
  <si>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</si>
  <si>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</si>
  <si>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</si>
  <si>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</si>
  <si>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</si>
  <si>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</si>
  <si>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</si>
  <si>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</si>
  <si>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</si>
  <si>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</si>
  <si>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</si>
  <si>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</si>
  <si>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</si>
  <si>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</si>
  <si>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</si>
  <si>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</si>
  <si>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</si>
  <si>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</si>
  <si>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</si>
  <si>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</si>
  <si>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</si>
  <si>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</si>
  <si>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</si>
  <si>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</si>
  <si>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</si>
  <si>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</si>
  <si>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</si>
  <si>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</si>
  <si>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</si>
  <si>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</si>
  <si>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</si>
  <si>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</si>
  <si>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</si>
  <si>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</si>
  <si>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</si>
  <si>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</si>
  <si>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</si>
  <si>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</si>
  <si>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</si>
  <si>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</si>
  <si>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</si>
  <si>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</si>
  <si>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</si>
  <si>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</si>
  <si>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</si>
  <si>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</si>
  <si>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</si>
  <si>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</si>
  <si>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</si>
  <si>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</si>
  <si>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</si>
  <si>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</si>
  <si>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</si>
  <si>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</si>
  <si>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</si>
  <si>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</si>
  <si>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</si>
  <si>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</si>
  <si>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</si>
  <si>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</si>
  <si>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</si>
  <si>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</si>
  <si>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</si>
  <si>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</si>
  <si>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</si>
  <si>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</si>
  <si>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</si>
  <si>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</si>
  <si>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</si>
  <si>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</si>
  <si>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</si>
  <si>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</si>
  <si>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</si>
  <si>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</si>
  <si>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</si>
  <si>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</si>
  <si>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</si>
  <si>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</si>
  <si>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</si>
  <si>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</si>
  <si>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</si>
  <si>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</si>
  <si>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</si>
  <si>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</si>
  <si>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</si>
  <si>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</si>
  <si>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</si>
  <si>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</si>
  <si>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</si>
  <si>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</si>
  <si>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</si>
  <si>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</si>
  <si>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</si>
  <si>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</si>
  <si>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</si>
  <si>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</si>
  <si>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</si>
  <si>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</si>
  <si>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</si>
  <si>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</si>
  <si>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</si>
  <si>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</si>
  <si>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</si>
  <si>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</si>
  <si>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</si>
  <si>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</si>
  <si>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</si>
  <si>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</si>
  <si>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</si>
  <si>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</si>
  <si>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</si>
  <si>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</si>
  <si>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</si>
  <si>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</si>
  <si>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</si>
  <si>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</si>
  <si>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</si>
  <si>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</si>
  <si>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</si>
  <si>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</si>
  <si>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</si>
  <si>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</si>
  <si>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</si>
  <si>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</si>
  <si>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</si>
  <si>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</si>
  <si>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</si>
  <si>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</si>
  <si>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</si>
  <si>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</si>
  <si>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</si>
  <si>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</si>
  <si>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</si>
  <si>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</si>
  <si>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</si>
  <si>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</si>
  <si>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</si>
  <si>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</si>
  <si>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</si>
  <si>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</si>
  <si>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</si>
  <si>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</si>
  <si>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</si>
  <si>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</si>
  <si>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</si>
  <si>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</si>
  <si>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</si>
  <si>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</si>
  <si>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</si>
  <si>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</si>
  <si>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</si>
  <si>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</si>
  <si>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</si>
  <si>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</si>
  <si>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</si>
  <si>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</si>
  <si>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</si>
  <si>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</si>
  <si>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</si>
  <si>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</si>
  <si>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</si>
  <si>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</si>
  <si>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</si>
  <si>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</si>
  <si>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</si>
  <si>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</si>
  <si>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</si>
  <si>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</si>
  <si>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</si>
  <si>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</si>
  <si>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</si>
  <si>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</si>
  <si>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</si>
  <si>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</si>
  <si>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</si>
  <si>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</si>
  <si>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</si>
  <si>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</si>
  <si>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</si>
  <si>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</si>
  <si>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</si>
  <si>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</si>
  <si>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</si>
  <si>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</si>
  <si>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</si>
  <si>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</si>
  <si>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</si>
  <si>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</si>
  <si>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</si>
  <si>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</si>
  <si>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</si>
  <si>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</si>
  <si>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</si>
  <si>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</si>
  <si>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</si>
  <si>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</si>
  <si>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</si>
  <si>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</si>
  <si>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</si>
  <si>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</si>
  <si>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</si>
  <si>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</si>
  <si>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</si>
  <si>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</si>
  <si>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</si>
  <si>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</si>
  <si>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</si>
  <si>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</si>
  <si>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</si>
  <si>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</si>
  <si>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</si>
  <si>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</si>
  <si>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</si>
  <si>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</si>
  <si>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</si>
  <si>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</si>
  <si>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</si>
  <si>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</si>
  <si>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</si>
  <si>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</si>
  <si>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</si>
  <si>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</si>
  <si>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</si>
  <si>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</si>
  <si>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</si>
  <si>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</si>
  <si>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</si>
  <si>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</si>
  <si>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</si>
  <si>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</si>
  <si>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</si>
  <si>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</si>
  <si>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</si>
  <si>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終了予定なし</t>
  </si>
  <si>
    <t>私立大学の研究設備に対する国の補助に関する法律（昭和32年3月30日法律第18号）第2条</t>
  </si>
  <si>
    <t>私立大学等研究設備整備等補助金</t>
  </si>
  <si>
    <t>千円</t>
  </si>
  <si>
    <t>今日の私学財政</t>
  </si>
  <si>
    <t>大学等において補助金を交付した学校法人数
※応募状況に併せて、交付することから、法人種別ごとの活動見込の算出は不可能である。</t>
  </si>
  <si>
    <t>法人数</t>
  </si>
  <si>
    <t>高等学校等において補助金を交付した学校法人数
※応募状況に併せて、交付することから、法人種別ごとの活動見込の算出は不可能である。</t>
  </si>
  <si>
    <t>専修学校において補助金を交付した学校法人等数
※応募状況に併せて、交付することから、法人種別ごとの活動見込の算出は不可能である。</t>
  </si>
  <si>
    <t>当該年度の交付決定金額　／　当該年度の補助事業数</t>
    <phoneticPr fontId="5"/>
  </si>
  <si>
    <t>交付決定金額（千円）　　/補助事業数</t>
    <phoneticPr fontId="5"/>
  </si>
  <si>
    <t>2,954,589/551</t>
  </si>
  <si>
    <t>2,831,208/478</t>
  </si>
  <si>
    <t>／　</t>
    <phoneticPr fontId="5"/>
  </si>
  <si>
    <t>　　/</t>
    <phoneticPr fontId="5"/>
  </si>
  <si>
    <t>／　　　　　　　　　　　　　　</t>
    <phoneticPr fontId="5"/>
  </si>
  <si>
    <t>　　/</t>
    <phoneticPr fontId="5"/>
  </si>
  <si>
    <t>-</t>
    <phoneticPr fontId="5"/>
  </si>
  <si>
    <t>-</t>
    <phoneticPr fontId="5"/>
  </si>
  <si>
    <t>-</t>
    <phoneticPr fontId="5"/>
  </si>
  <si>
    <t>-</t>
    <phoneticPr fontId="5"/>
  </si>
  <si>
    <t>-</t>
    <phoneticPr fontId="5"/>
  </si>
  <si>
    <t>-</t>
    <phoneticPr fontId="5"/>
  </si>
  <si>
    <t>大学生の約74％、高校生の約32％程度が私立学校に在籍するなど学校教育における私立学校の役割は非常に大きいものであり、私立学校における教育研究条件の維持向上を図ることは国民や社会のニーズを反映したものである。</t>
  </si>
  <si>
    <t>大学生の約74％、高校生の約32％程度が私立学校に在籍するなど学校教育における私立学校の役割は非常に大きく、国として支援していく必要がある。</t>
  </si>
  <si>
    <t>私立学校の学生・教員の教育条件の維持向上を図るための事業であり、政策目的の達成手段として必要かつ適切な事業である。</t>
  </si>
  <si>
    <t>外部有識者等による審査評価を経て適切に選定している。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</si>
  <si>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</si>
  <si>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</si>
  <si>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</si>
  <si>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</si>
  <si>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成果実績からも設備の更新等に寄与しており、これらを活用した教育研究活動が展開されているものと考える。</t>
  </si>
  <si>
    <t>○平成28年度決算検査報告指摘事項
・補助金の過大交付
（概要）平成26年度の私立大学等研究設備整備費等補助金について、補助対象外経費である設備の保証料金に係る経費が補助対象経費に含まれおり、補助金が過大に交付されていた。（計1法人、2,472千円）</t>
  </si>
  <si>
    <t>186</t>
  </si>
  <si>
    <t>162</t>
  </si>
  <si>
    <t>174</t>
  </si>
  <si>
    <t>168</t>
  </si>
  <si>
    <t>167</t>
  </si>
  <si>
    <t>155</t>
  </si>
  <si>
    <t>157</t>
  </si>
  <si>
    <t>○</t>
  </si>
  <si>
    <t>6　私学の振興</t>
    <phoneticPr fontId="5"/>
  </si>
  <si>
    <t>6-1 特色ある教育研究を展開する私立学校の振興</t>
    <phoneticPr fontId="5"/>
  </si>
  <si>
    <t>私立大学等研究設備整備等</t>
    <phoneticPr fontId="5"/>
  </si>
  <si>
    <t>高等教育局</t>
    <phoneticPr fontId="5"/>
  </si>
  <si>
    <t>私学助成課</t>
    <phoneticPr fontId="5"/>
  </si>
  <si>
    <t>-</t>
    <phoneticPr fontId="5"/>
  </si>
  <si>
    <t>私学助成課長
井上　睦子</t>
    <rPh sb="7" eb="9">
      <t>イノウエ</t>
    </rPh>
    <rPh sb="10" eb="12">
      <t>ムツコ</t>
    </rPh>
    <phoneticPr fontId="5"/>
  </si>
  <si>
    <t>大学法人における、学生一人あたりの「教育研究用機器備品」及び「図書」の資産額
※平成30年度の成果実績については、令和2年2月に日本私立学校振興・共済事業団により公表される「今日の私学財政」からの引用を行うため数値を「‐」としている。</t>
    <rPh sb="57" eb="58">
      <t>レイ</t>
    </rPh>
    <rPh sb="58" eb="59">
      <t>ワ</t>
    </rPh>
    <phoneticPr fontId="5"/>
  </si>
  <si>
    <t>大学法人における、専任教員一人あたりの「教育研究用機器備品」及び「図書」の資産額
※平成30年度の成果実績については、令和2年2月に日本私立学校振興・共済事業団により公表される「今日の私学財政」からの引用を行うため数値を「‐」としている。</t>
    <phoneticPr fontId="5"/>
  </si>
  <si>
    <t>高校法人における、学生一人あたりの「教育研究用機器備品」及び「図書」の資産額
※平成30年度の成果実績については、令和2年2月に日本私立学校振興・共済事業団により公表される「今日の私学財政」からの引用を行うため数値を「‐」としている。</t>
    <phoneticPr fontId="5"/>
  </si>
  <si>
    <t>-</t>
    <phoneticPr fontId="5"/>
  </si>
  <si>
    <t>-</t>
    <phoneticPr fontId="5"/>
  </si>
  <si>
    <t>-</t>
    <phoneticPr fontId="5"/>
  </si>
  <si>
    <t>無</t>
  </si>
  <si>
    <t>‐</t>
  </si>
  <si>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</si>
  <si>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</si>
  <si>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設備費</t>
    <phoneticPr fontId="5"/>
  </si>
  <si>
    <t>教育基盤設備、研究設備の整備費</t>
  </si>
  <si>
    <t>教育基盤設備、研究設備の整備費</t>
    <phoneticPr fontId="5"/>
  </si>
  <si>
    <t>A.学校法人常翔学園</t>
    <rPh sb="2" eb="4">
      <t>ガッコウ</t>
    </rPh>
    <rPh sb="4" eb="6">
      <t>ホウジン</t>
    </rPh>
    <phoneticPr fontId="5"/>
  </si>
  <si>
    <t>補助金等交付</t>
  </si>
  <si>
    <t>-</t>
    <phoneticPr fontId="5"/>
  </si>
  <si>
    <t>学校法人常翔学園</t>
  </si>
  <si>
    <t>学校法人国際基督教大学</t>
  </si>
  <si>
    <t>学校法人昭和女子大学</t>
  </si>
  <si>
    <t>学校法人東海大学</t>
  </si>
  <si>
    <t>設備費</t>
    <rPh sb="0" eb="2">
      <t>セツビ</t>
    </rPh>
    <rPh sb="2" eb="3">
      <t>ヒ</t>
    </rPh>
    <phoneticPr fontId="5"/>
  </si>
  <si>
    <t>教育・情報処理関係設備の整備費</t>
    <rPh sb="0" eb="2">
      <t>キョウイク</t>
    </rPh>
    <rPh sb="3" eb="5">
      <t>ジョウホウ</t>
    </rPh>
    <rPh sb="5" eb="7">
      <t>ショリ</t>
    </rPh>
    <rPh sb="7" eb="9">
      <t>カンケイ</t>
    </rPh>
    <rPh sb="9" eb="11">
      <t>セツビ</t>
    </rPh>
    <rPh sb="12" eb="14">
      <t>セイビ</t>
    </rPh>
    <rPh sb="14" eb="15">
      <t>ヒ</t>
    </rPh>
    <phoneticPr fontId="5"/>
  </si>
  <si>
    <t>学校法人同志社</t>
    <rPh sb="0" eb="2">
      <t>ガッコウ</t>
    </rPh>
    <rPh sb="2" eb="4">
      <t>ホウジン</t>
    </rPh>
    <rPh sb="4" eb="7">
      <t>ドウシシャ</t>
    </rPh>
    <phoneticPr fontId="5"/>
  </si>
  <si>
    <t>学校法人立命館</t>
    <rPh sb="0" eb="2">
      <t>ガッコウ</t>
    </rPh>
    <rPh sb="2" eb="4">
      <t>ホウジン</t>
    </rPh>
    <rPh sb="4" eb="7">
      <t>リツメイカン</t>
    </rPh>
    <phoneticPr fontId="5"/>
  </si>
  <si>
    <t>学校法人佐藤栄学園</t>
    <rPh sb="0" eb="2">
      <t>ガッコウ</t>
    </rPh>
    <rPh sb="2" eb="4">
      <t>ホウジン</t>
    </rPh>
    <rPh sb="4" eb="6">
      <t>サトウ</t>
    </rPh>
    <rPh sb="6" eb="7">
      <t>エイ</t>
    </rPh>
    <rPh sb="7" eb="9">
      <t>ガクエン</t>
    </rPh>
    <phoneticPr fontId="5"/>
  </si>
  <si>
    <t>学校法人東海大学</t>
    <rPh sb="0" eb="2">
      <t>ガッコウ</t>
    </rPh>
    <rPh sb="2" eb="4">
      <t>ホウジン</t>
    </rPh>
    <rPh sb="4" eb="6">
      <t>トウカイ</t>
    </rPh>
    <rPh sb="6" eb="8">
      <t>ダイガク</t>
    </rPh>
    <phoneticPr fontId="5"/>
  </si>
  <si>
    <t>学校法人九州国際大学</t>
    <rPh sb="0" eb="2">
      <t>ガッコウ</t>
    </rPh>
    <rPh sb="2" eb="4">
      <t>ホウジン</t>
    </rPh>
    <rPh sb="4" eb="10">
      <t>キュウシュウコクサイダイガク</t>
    </rPh>
    <phoneticPr fontId="5"/>
  </si>
  <si>
    <t>学校法人八千代松陰学園</t>
    <rPh sb="0" eb="2">
      <t>ガッコウ</t>
    </rPh>
    <rPh sb="2" eb="4">
      <t>ホウジン</t>
    </rPh>
    <rPh sb="4" eb="7">
      <t>ヤチヨ</t>
    </rPh>
    <rPh sb="7" eb="9">
      <t>ショウイン</t>
    </rPh>
    <rPh sb="9" eb="11">
      <t>ガクエン</t>
    </rPh>
    <phoneticPr fontId="5"/>
  </si>
  <si>
    <t>学校法人皇學館</t>
    <rPh sb="0" eb="2">
      <t>ガッコウ</t>
    </rPh>
    <rPh sb="2" eb="4">
      <t>ホウジン</t>
    </rPh>
    <phoneticPr fontId="5"/>
  </si>
  <si>
    <t>学校法人関西学院</t>
    <rPh sb="0" eb="2">
      <t>ガッコウ</t>
    </rPh>
    <rPh sb="2" eb="4">
      <t>ホウジン</t>
    </rPh>
    <phoneticPr fontId="5"/>
  </si>
  <si>
    <t>学校法人帝塚山学院</t>
    <rPh sb="0" eb="2">
      <t>ガッコウ</t>
    </rPh>
    <rPh sb="2" eb="4">
      <t>ホウジン</t>
    </rPh>
    <phoneticPr fontId="5"/>
  </si>
  <si>
    <t>学校法人明治大学</t>
    <rPh sb="0" eb="2">
      <t>ガッコウ</t>
    </rPh>
    <rPh sb="2" eb="4">
      <t>ホウジン</t>
    </rPh>
    <phoneticPr fontId="5"/>
  </si>
  <si>
    <t>学校法人明星学苑</t>
    <rPh sb="0" eb="2">
      <t>ガッコウ</t>
    </rPh>
    <rPh sb="2" eb="4">
      <t>ホウジン</t>
    </rPh>
    <phoneticPr fontId="5"/>
  </si>
  <si>
    <t>学校法人桐蔭学園</t>
    <rPh sb="0" eb="2">
      <t>ガッコウ</t>
    </rPh>
    <rPh sb="2" eb="4">
      <t>ホウジン</t>
    </rPh>
    <phoneticPr fontId="5"/>
  </si>
  <si>
    <t>学校法人関西大学</t>
    <rPh sb="0" eb="2">
      <t>ガッコウ</t>
    </rPh>
    <rPh sb="2" eb="4">
      <t>ホウジン</t>
    </rPh>
    <phoneticPr fontId="5"/>
  </si>
  <si>
    <t>学校法人久留米大学</t>
    <rPh sb="0" eb="2">
      <t>ガッコウ</t>
    </rPh>
    <rPh sb="2" eb="4">
      <t>ホウジン</t>
    </rPh>
    <phoneticPr fontId="5"/>
  </si>
  <si>
    <t xml:space="preserve">教育基盤設備、研究設備の整備費 </t>
    <phoneticPr fontId="5"/>
  </si>
  <si>
    <t>-</t>
    <phoneticPr fontId="5"/>
  </si>
  <si>
    <t>-</t>
    <phoneticPr fontId="5"/>
  </si>
  <si>
    <t>-</t>
    <phoneticPr fontId="5"/>
  </si>
  <si>
    <t>-</t>
    <phoneticPr fontId="5"/>
  </si>
  <si>
    <t>-</t>
    <phoneticPr fontId="5"/>
  </si>
  <si>
    <t>-</t>
    <phoneticPr fontId="5"/>
  </si>
  <si>
    <t>-</t>
    <phoneticPr fontId="5"/>
  </si>
  <si>
    <t>設備費</t>
    <phoneticPr fontId="5"/>
  </si>
  <si>
    <t>教育基盤の強化のための研究設備整備費</t>
    <phoneticPr fontId="5"/>
  </si>
  <si>
    <t>教育基盤強化のための研究設備整備費</t>
    <rPh sb="0" eb="2">
      <t>キョウイク</t>
    </rPh>
    <rPh sb="2" eb="4">
      <t>キバン</t>
    </rPh>
    <rPh sb="4" eb="6">
      <t>キョウカ</t>
    </rPh>
    <rPh sb="10" eb="12">
      <t>ケンキュウ</t>
    </rPh>
    <rPh sb="12" eb="14">
      <t>セツビ</t>
    </rPh>
    <rPh sb="14" eb="16">
      <t>セイビ</t>
    </rPh>
    <rPh sb="16" eb="17">
      <t>ヒ</t>
    </rPh>
    <phoneticPr fontId="5"/>
  </si>
  <si>
    <t>I.</t>
    <phoneticPr fontId="5"/>
  </si>
  <si>
    <t>C.学校法人同志社</t>
    <phoneticPr fontId="5"/>
  </si>
  <si>
    <t>学校法人京都コンピュータ学園</t>
  </si>
  <si>
    <t>学校法人片柳学園</t>
  </si>
  <si>
    <t>学校法人八文字学園</t>
  </si>
  <si>
    <t>学校法人中村学園</t>
  </si>
  <si>
    <t>学校法人文化学園</t>
  </si>
  <si>
    <t>学校法人電波学園</t>
  </si>
  <si>
    <t>学校法人電子開発学園</t>
  </si>
  <si>
    <t>学校法人日本コンピュータ学園</t>
  </si>
  <si>
    <t>学校法人静岡理工科大学</t>
  </si>
  <si>
    <t>学校法人日本教育財団</t>
    <phoneticPr fontId="5"/>
  </si>
  <si>
    <t>B.学校法人日本教育財団</t>
    <phoneticPr fontId="5"/>
  </si>
  <si>
    <t>学校法人杏林学園</t>
  </si>
  <si>
    <t>学校法人実践女子学園</t>
  </si>
  <si>
    <t>学校法人芝浦工業大学</t>
  </si>
  <si>
    <t>学校法人中央大学</t>
  </si>
  <si>
    <t>学校法人帝京大学</t>
  </si>
  <si>
    <t>学校法人東京女子医科大学</t>
  </si>
  <si>
    <t>昭和２８年度</t>
    <phoneticPr fontId="5"/>
  </si>
  <si>
    <t>①私立大学等における教育研究設備の整備を支援することにより教育研究条件の維持向上を図る。
②私立高等学校等におけるＩCＴ教育を実施するために必要な設備の整備を支援することにより、教育条件の維持向上を図る。</t>
    <phoneticPr fontId="5"/>
  </si>
  <si>
    <t>①私立大学等研究設備整備費等補助金（事業開始年度：昭和28年度）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②私立高等学校等ＩCＴ教育設備整備推進事業（事業開始年度：平成14年度）
   私立高等学校、中等教育学校、中学校、小学校、義務教育学校及び特別支援学校を設置する学校法人が以下の事業を行う場合、その経費の１／２以内を補助。
　・コンピュータ等を用いて、各教科等において私学の特色を活かしながらＩCＴ教育を実施するために必要な設備の整備</t>
    <rPh sb="18" eb="20">
      <t>ジギョウ</t>
    </rPh>
    <rPh sb="20" eb="22">
      <t>カイシ</t>
    </rPh>
    <rPh sb="22" eb="24">
      <t>ネンド</t>
    </rPh>
    <rPh sb="25" eb="27">
      <t>ショウワ</t>
    </rPh>
    <rPh sb="29" eb="31">
      <t>ネンド</t>
    </rPh>
    <rPh sb="195" eb="197">
      <t>ヘイセイ</t>
    </rPh>
    <rPh sb="228" eb="230">
      <t>ギム</t>
    </rPh>
    <rPh sb="230" eb="232">
      <t>キョウイク</t>
    </rPh>
    <rPh sb="232" eb="234">
      <t>ガッコウ</t>
    </rPh>
    <rPh sb="234" eb="235">
      <t>オヨ</t>
    </rPh>
    <phoneticPr fontId="5"/>
  </si>
  <si>
    <t>私立大学等における教育研究設備の整備及び私立高等学校等におけるICT教育を実施するために必要な設備の整備を支援することで、私立学校における教育研究条件の維持向上を図り、私立学校の振興に寄与している。</t>
    <phoneticPr fontId="5"/>
  </si>
  <si>
    <t>私立大学等における、教育研究の質を維持する（平成21年度を基準とする）
※中間目標の年度および、目標最終年度については、特に定めていないことから、中間目標を平成31年度（令和元年度）とし、目標値は過年度と同様に設定する。</t>
    <rPh sb="85" eb="86">
      <t>レイ</t>
    </rPh>
    <rPh sb="86" eb="87">
      <t>ワ</t>
    </rPh>
    <rPh sb="87" eb="88">
      <t>ガン</t>
    </rPh>
    <rPh sb="88" eb="90">
      <t>ネンド</t>
    </rPh>
    <phoneticPr fontId="5"/>
  </si>
  <si>
    <t>私立大学等における、教育研究の質を維持する（平成21年度を基準とする）
※中間目標の年度および、目標最終年度については、特に定めていないことから、中間目標を平成31年度（令和元年度）とし、目標値は過年度と同様に設定する。</t>
    <phoneticPr fontId="5"/>
  </si>
  <si>
    <t>私立高校等における、教育研究の質を維持する（平成21年度を基準とする）
※中間目標の年度および、目標最終年度については、特に定めていないことから、中間目標を平成31年度（令和元年度）とし、目標値は過年度と同様に設定する。</t>
    <phoneticPr fontId="5"/>
  </si>
  <si>
    <t>2,849,880/441</t>
    <phoneticPr fontId="5"/>
  </si>
  <si>
    <t>2,778,392/441</t>
    <phoneticPr fontId="5"/>
  </si>
  <si>
    <t>千円</t>
    <phoneticPr fontId="5"/>
  </si>
  <si>
    <t>千円</t>
    <rPh sb="0" eb="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</si>
</sst>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103909</xdr:colOff>
      <xdr:row>742</xdr:row>
      <xdr:rowOff>51954</xdr:rowOff>
    </xdr:from>
    <xdr:to>
      <xdr:col>47</xdr:col>
      <xdr:colOff>1510</xdr:colOff>
      <xdr:row>757</xdr:row>
      <xdr:rowOff>105446</xdr:rowOff>
    </xdr:to>
    <xdr:grpSp>
      <xdr:nvGrpSpPr>
        <xdr:cNvPr id="3" name="グループ化 2">
          <a:extLst>
            <a:ext uri="{FF2B5EF4-FFF2-40B4-BE49-F238E27FC236}">
              <a16:creationId xmlns:a16="http://schemas.microsoft.com/office/drawing/2014/main" id="{79126F58-80C4-4390-ADBD-C4E6B1ACF9B1}"/>
            </a:ext>
          </a:extLst>
        </xdr:cNvPr>
        <xdr:cNvGrpSpPr/>
      </xdr:nvGrpSpPr>
      <xdr:grpSpPr>
        <a:xfrm>
          <a:off x="2127972" y="50808298"/>
          <a:ext cx="7386632" cy="5720867"/>
          <a:chOff x="1850571" y="50945142"/>
          <a:chExt cx="7718131" cy="5416729"/>
        </a:xfrm>
      </xdr:grpSpPr>
      <xdr:sp macro="" textlink="">
        <xdr:nvSpPr>
          <xdr:cNvPr id="4" name="AutoShape 2">
            <a:extLst>
              <a:ext uri="{FF2B5EF4-FFF2-40B4-BE49-F238E27FC236}">
                <a16:creationId xmlns:a16="http://schemas.microsoft.com/office/drawing/2014/main" id="{853B7A44-E6BE-4FDB-8E1B-393661A57B0D}"/>
              </a:ext>
            </a:extLst>
          </xdr:cNvPr>
          <xdr:cNvSpPr>
            <a:spLocks noChangeArrowheads="1"/>
          </xdr:cNvSpPr>
        </xdr:nvSpPr>
        <xdr:spPr bwMode="auto">
          <a:xfrm>
            <a:off x="1850571" y="56090158"/>
            <a:ext cx="2224524" cy="2717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5" name="AutoShape 3">
            <a:extLst>
              <a:ext uri="{FF2B5EF4-FFF2-40B4-BE49-F238E27FC236}">
                <a16:creationId xmlns:a16="http://schemas.microsoft.com/office/drawing/2014/main" id="{A32F1C7E-1764-43F4-8AF6-F106388864C1}"/>
              </a:ext>
            </a:extLst>
          </xdr:cNvPr>
          <xdr:cNvSpPr>
            <a:spLocks noChangeArrowheads="1"/>
          </xdr:cNvSpPr>
        </xdr:nvSpPr>
        <xdr:spPr bwMode="auto">
          <a:xfrm>
            <a:off x="7034679" y="56052691"/>
            <a:ext cx="2505007" cy="309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sp macro="" textlink="">
        <xdr:nvSpPr>
          <xdr:cNvPr id="6" name="Rectangle 6">
            <a:extLst>
              <a:ext uri="{FF2B5EF4-FFF2-40B4-BE49-F238E27FC236}">
                <a16:creationId xmlns:a16="http://schemas.microsoft.com/office/drawing/2014/main" id="{E67C78B1-04D5-4B83-84D0-12565630216B}"/>
              </a:ext>
            </a:extLst>
          </xdr:cNvPr>
          <xdr:cNvSpPr>
            <a:spLocks noChangeArrowheads="1"/>
          </xdr:cNvSpPr>
        </xdr:nvSpPr>
        <xdr:spPr bwMode="auto">
          <a:xfrm>
            <a:off x="6986320" y="54662275"/>
            <a:ext cx="2582382"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私立高等学校等I</a:t>
            </a:r>
            <a:r>
              <a:rPr lang="en-US" altLang="ja-JP" sz="1200" b="1" i="0" u="none" strike="noStrike" baseline="0">
                <a:solidFill>
                  <a:sysClr val="windowText" lastClr="000000"/>
                </a:solidFill>
                <a:latin typeface="ＭＳ Ｐゴシック"/>
                <a:ea typeface="ＭＳ Ｐゴシック"/>
              </a:rPr>
              <a:t>C</a:t>
            </a:r>
            <a:r>
              <a:rPr lang="ja-JP" altLang="en-US" sz="1200" b="1" i="0" u="none" strike="noStrike" baseline="0">
                <a:solidFill>
                  <a:sysClr val="windowText" lastClr="000000"/>
                </a:solidFill>
                <a:latin typeface="ＭＳ Ｐゴシック"/>
                <a:ea typeface="ＭＳ Ｐゴシック"/>
              </a:rPr>
              <a:t>T教育設備整備</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推進事業</a:t>
            </a:r>
          </a:p>
          <a:p>
            <a:pPr algn="ctr" rtl="0">
              <a:lnSpc>
                <a:spcPts val="1400"/>
              </a:lnSpc>
              <a:defRPr sz="1000"/>
            </a:pPr>
            <a:r>
              <a:rPr lang="ja-JP" altLang="en-US" sz="1200" b="1" i="0" u="none" strike="noStrike" baseline="0">
                <a:solidFill>
                  <a:sysClr val="windowText" lastClr="000000"/>
                </a:solidFill>
                <a:latin typeface="ＭＳ Ｐゴシック"/>
                <a:ea typeface="+mn-ea"/>
              </a:rPr>
              <a:t>C．学校法人（全２４４法人）</a:t>
            </a:r>
          </a:p>
          <a:p>
            <a:pPr algn="ctr" rtl="0">
              <a:lnSpc>
                <a:spcPts val="1300"/>
              </a:lnSpc>
              <a:defRPr sz="1000"/>
            </a:pPr>
            <a:r>
              <a:rPr lang="ja-JP" altLang="en-US" sz="1200" b="1" i="0" u="none" strike="noStrike" baseline="0">
                <a:solidFill>
                  <a:sysClr val="windowText" lastClr="000000"/>
                </a:solidFill>
                <a:latin typeface="ＭＳ Ｐゴシック"/>
                <a:ea typeface="+mn-ea"/>
              </a:rPr>
              <a:t>総額　２，００７百万円</a:t>
            </a:r>
            <a:endParaRPr lang="ja-JP" altLang="en-US">
              <a:solidFill>
                <a:sysClr val="windowText" lastClr="000000"/>
              </a:solidFill>
            </a:endParaRPr>
          </a:p>
        </xdr:txBody>
      </xdr:sp>
      <xdr:sp macro="" textlink="">
        <xdr:nvSpPr>
          <xdr:cNvPr id="7" name="Rectangle 7">
            <a:extLst>
              <a:ext uri="{FF2B5EF4-FFF2-40B4-BE49-F238E27FC236}">
                <a16:creationId xmlns:a16="http://schemas.microsoft.com/office/drawing/2014/main" id="{EACDD4EF-AD7E-4365-AC9E-103C5AA6C325}"/>
              </a:ext>
            </a:extLst>
          </xdr:cNvPr>
          <xdr:cNvSpPr>
            <a:spLocks noChangeArrowheads="1"/>
          </xdr:cNvSpPr>
        </xdr:nvSpPr>
        <xdr:spPr bwMode="auto">
          <a:xfrm>
            <a:off x="3630190" y="50945142"/>
            <a:ext cx="3859065" cy="82447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ysClr val="windowText" lastClr="000000"/>
                </a:solidFill>
                <a:latin typeface="ＭＳ Ｐゴシック"/>
                <a:ea typeface="ＭＳ Ｐゴシック"/>
              </a:rPr>
              <a:t>２，７６４百万円</a:t>
            </a:r>
            <a:endParaRPr lang="ja-JP" altLang="en-US">
              <a:solidFill>
                <a:sysClr val="windowText" lastClr="000000"/>
              </a:solidFill>
            </a:endParaRPr>
          </a:p>
        </xdr:txBody>
      </xdr:sp>
      <xdr:sp macro="" textlink="">
        <xdr:nvSpPr>
          <xdr:cNvPr id="8" name="Rectangle 8">
            <a:extLst>
              <a:ext uri="{FF2B5EF4-FFF2-40B4-BE49-F238E27FC236}">
                <a16:creationId xmlns:a16="http://schemas.microsoft.com/office/drawing/2014/main" id="{C29767E9-2447-47D4-92FD-80ED2526B75F}"/>
              </a:ext>
            </a:extLst>
          </xdr:cNvPr>
          <xdr:cNvSpPr>
            <a:spLocks noChangeArrowheads="1"/>
          </xdr:cNvSpPr>
        </xdr:nvSpPr>
        <xdr:spPr bwMode="auto">
          <a:xfrm>
            <a:off x="2033542" y="54306250"/>
            <a:ext cx="1867202" cy="2998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【補助金等交付】</a:t>
            </a:r>
          </a:p>
          <a:p>
            <a:pPr algn="ctr" rtl="0">
              <a:defRPr sz="1000"/>
            </a:pPr>
            <a:endParaRPr lang="ja-JP" altLang="en-US"/>
          </a:p>
        </xdr:txBody>
      </xdr:sp>
      <xdr:sp macro="" textlink="">
        <xdr:nvSpPr>
          <xdr:cNvPr id="9" name="Rectangle 9">
            <a:extLst>
              <a:ext uri="{FF2B5EF4-FFF2-40B4-BE49-F238E27FC236}">
                <a16:creationId xmlns:a16="http://schemas.microsoft.com/office/drawing/2014/main" id="{F614AE8B-240F-4878-8FC6-E638EB00EBC0}"/>
              </a:ext>
            </a:extLst>
          </xdr:cNvPr>
          <xdr:cNvSpPr>
            <a:spLocks noChangeArrowheads="1"/>
          </xdr:cNvSpPr>
        </xdr:nvSpPr>
        <xdr:spPr bwMode="auto">
          <a:xfrm>
            <a:off x="1860243" y="54681014"/>
            <a:ext cx="2205180" cy="11523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 ９１法人）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５３４百万円</a:t>
            </a:r>
            <a:endParaRPr lang="ja-JP" altLang="en-US"/>
          </a:p>
        </xdr:txBody>
      </xdr:sp>
      <xdr:sp macro="" textlink="">
        <xdr:nvSpPr>
          <xdr:cNvPr id="10" name="Rectangle 10">
            <a:extLst>
              <a:ext uri="{FF2B5EF4-FFF2-40B4-BE49-F238E27FC236}">
                <a16:creationId xmlns:a16="http://schemas.microsoft.com/office/drawing/2014/main" id="{C4067541-4D93-472D-9ABF-13309171091D}"/>
              </a:ext>
            </a:extLst>
          </xdr:cNvPr>
          <xdr:cNvSpPr>
            <a:spLocks noChangeArrowheads="1"/>
          </xdr:cNvSpPr>
        </xdr:nvSpPr>
        <xdr:spPr bwMode="auto">
          <a:xfrm>
            <a:off x="4287876" y="54662275"/>
            <a:ext cx="2505007"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ysClr val="windowText" lastClr="000000"/>
                </a:solidFill>
                <a:latin typeface="ＭＳ Ｐゴシック"/>
                <a:ea typeface="+mn-ea"/>
              </a:rPr>
              <a:t>B．学校法人等（全３９法人）</a:t>
            </a: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総額　２２３百万円</a:t>
            </a:r>
            <a:endParaRPr lang="ja-JP" altLang="en-US">
              <a:solidFill>
                <a:sysClr val="windowText" lastClr="000000"/>
              </a:solidFill>
            </a:endParaRPr>
          </a:p>
        </xdr:txBody>
      </xdr:sp>
      <xdr:sp macro="" textlink="">
        <xdr:nvSpPr>
          <xdr:cNvPr id="11" name="AutoShape 12">
            <a:extLst>
              <a:ext uri="{FF2B5EF4-FFF2-40B4-BE49-F238E27FC236}">
                <a16:creationId xmlns:a16="http://schemas.microsoft.com/office/drawing/2014/main" id="{07462A2A-0C0F-4F7A-9E38-4C6BC46AEA7F}"/>
              </a:ext>
            </a:extLst>
          </xdr:cNvPr>
          <xdr:cNvSpPr>
            <a:spLocks noChangeArrowheads="1"/>
          </xdr:cNvSpPr>
        </xdr:nvSpPr>
        <xdr:spPr bwMode="auto">
          <a:xfrm>
            <a:off x="3591503" y="51816466"/>
            <a:ext cx="3859065" cy="9275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sp macro="" textlink="">
        <xdr:nvSpPr>
          <xdr:cNvPr id="12" name="AutoShape 13">
            <a:extLst>
              <a:ext uri="{FF2B5EF4-FFF2-40B4-BE49-F238E27FC236}">
                <a16:creationId xmlns:a16="http://schemas.microsoft.com/office/drawing/2014/main" id="{7560E530-E68E-438E-80F2-DADC02C2D48B}"/>
              </a:ext>
            </a:extLst>
          </xdr:cNvPr>
          <xdr:cNvSpPr>
            <a:spLocks noChangeArrowheads="1"/>
          </xdr:cNvSpPr>
        </xdr:nvSpPr>
        <xdr:spPr bwMode="auto">
          <a:xfrm>
            <a:off x="4188332" y="56071420"/>
            <a:ext cx="2769967" cy="290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mn-ea"/>
              </a:rPr>
              <a:t>教育基盤の強化のための研究設備整備費</a:t>
            </a:r>
          </a:p>
        </xdr:txBody>
      </xdr:sp>
      <xdr:sp macro="" textlink="">
        <xdr:nvSpPr>
          <xdr:cNvPr id="13" name="Line 19">
            <a:extLst>
              <a:ext uri="{FF2B5EF4-FFF2-40B4-BE49-F238E27FC236}">
                <a16:creationId xmlns:a16="http://schemas.microsoft.com/office/drawing/2014/main" id="{E327FA88-DC93-42D7-98C8-DDD93ECB88F3}"/>
              </a:ext>
            </a:extLst>
          </xdr:cNvPr>
          <xdr:cNvSpPr>
            <a:spLocks noChangeShapeType="1"/>
          </xdr:cNvSpPr>
        </xdr:nvSpPr>
        <xdr:spPr bwMode="auto">
          <a:xfrm>
            <a:off x="5539522" y="52534912"/>
            <a:ext cx="0" cy="1583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0">
            <a:extLst>
              <a:ext uri="{FF2B5EF4-FFF2-40B4-BE49-F238E27FC236}">
                <a16:creationId xmlns:a16="http://schemas.microsoft.com/office/drawing/2014/main" id="{170AEBDF-AF59-4761-842F-18705B059774}"/>
              </a:ext>
            </a:extLst>
          </xdr:cNvPr>
          <xdr:cNvSpPr>
            <a:spLocks noChangeShapeType="1"/>
          </xdr:cNvSpPr>
        </xdr:nvSpPr>
        <xdr:spPr bwMode="auto">
          <a:xfrm flipV="1">
            <a:off x="3027189" y="53314133"/>
            <a:ext cx="53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21">
            <a:extLst>
              <a:ext uri="{FF2B5EF4-FFF2-40B4-BE49-F238E27FC236}">
                <a16:creationId xmlns:a16="http://schemas.microsoft.com/office/drawing/2014/main" id="{A8D7AF84-085F-431B-9608-E1A2B13A84AC}"/>
              </a:ext>
            </a:extLst>
          </xdr:cNvPr>
          <xdr:cNvSpPr>
            <a:spLocks noChangeShapeType="1"/>
          </xdr:cNvSpPr>
        </xdr:nvSpPr>
        <xdr:spPr bwMode="auto">
          <a:xfrm>
            <a:off x="3027189" y="53314133"/>
            <a:ext cx="0" cy="7129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22">
            <a:extLst>
              <a:ext uri="{FF2B5EF4-FFF2-40B4-BE49-F238E27FC236}">
                <a16:creationId xmlns:a16="http://schemas.microsoft.com/office/drawing/2014/main" id="{B0572D4C-7838-45EB-9760-C4BE68D45349}"/>
              </a:ext>
            </a:extLst>
          </xdr:cNvPr>
          <xdr:cNvSpPr>
            <a:spLocks noChangeShapeType="1"/>
          </xdr:cNvSpPr>
        </xdr:nvSpPr>
        <xdr:spPr bwMode="auto">
          <a:xfrm>
            <a:off x="8341739" y="53314133"/>
            <a:ext cx="0" cy="6797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156</v>
      </c>
      <c r="AT2" s="951"/>
      <c r="AU2" s="951"/>
      <c r="AV2" s="52" t="str">
        <f>IF(AW2="", "", "-")</f>
        <v/>
      </c>
      <c r="AW2" s="922"/>
      <c r="AX2" s="922"/>
    </row>
    <row r="3" spans="1:50" ht="21" customHeight="1" thickBot="1" x14ac:dyDescent="0.2">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571</v>
      </c>
      <c r="AK3" s="880"/>
      <c r="AL3" s="880"/>
      <c r="AM3" s="880"/>
      <c r="AN3" s="880"/>
      <c r="AO3" s="880"/>
      <c r="AP3" s="880"/>
      <c r="AQ3" s="880"/>
      <c r="AR3" s="880"/>
      <c r="AS3" s="880"/>
      <c r="AT3" s="880"/>
      <c r="AU3" s="880"/>
      <c r="AV3" s="880"/>
      <c r="AW3" s="880"/>
      <c r="AX3" s="24" t="s">
        <v>65</v>
      </c>
    </row>
    <row r="4" spans="1:50" ht="24.75" customHeight="1" x14ac:dyDescent="0.15">
      <c r="A4" s="713" t="s">
        <v>25</v>
      </c>
      <c r="B4" s="714"/>
      <c r="C4" s="714"/>
      <c r="D4" s="714"/>
      <c r="E4" s="714"/>
      <c r="F4" s="714"/>
      <c r="G4" s="691" t="s">
        <v>615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616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0" t="s">
        <v>686</v>
      </c>
      <c r="H5" s="851"/>
      <c r="I5" s="851"/>
      <c r="J5" s="851"/>
      <c r="K5" s="851"/>
      <c r="L5" s="851"/>
      <c r="M5" s="852" t="s">
        <v>66</v>
      </c>
      <c r="N5" s="853"/>
      <c r="O5" s="853"/>
      <c r="P5" s="853"/>
      <c r="Q5" s="853"/>
      <c r="R5" s="854"/>
      <c r="S5" s="855" t="s">
        <v>572</v>
      </c>
      <c r="T5" s="851"/>
      <c r="U5" s="851"/>
      <c r="V5" s="851"/>
      <c r="W5" s="851"/>
      <c r="X5" s="856"/>
      <c r="Y5" s="707" t="s">
        <v>3</v>
      </c>
      <c r="Z5" s="552"/>
      <c r="AA5" s="552"/>
      <c r="AB5" s="552"/>
      <c r="AC5" s="552"/>
      <c r="AD5" s="553"/>
      <c r="AE5" s="708" t="s">
        <v>617</v>
      </c>
      <c r="AF5" s="708"/>
      <c r="AG5" s="708"/>
      <c r="AH5" s="708"/>
      <c r="AI5" s="708"/>
      <c r="AJ5" s="708"/>
      <c r="AK5" s="708"/>
      <c r="AL5" s="708"/>
      <c r="AM5" s="708"/>
      <c r="AN5" s="708"/>
      <c r="AO5" s="708"/>
      <c r="AP5" s="709"/>
      <c r="AQ5" s="710" t="s">
        <v>619</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573</v>
      </c>
      <c r="H7" s="508"/>
      <c r="I7" s="508"/>
      <c r="J7" s="508"/>
      <c r="K7" s="508"/>
      <c r="L7" s="508"/>
      <c r="M7" s="508"/>
      <c r="N7" s="508"/>
      <c r="O7" s="508"/>
      <c r="P7" s="508"/>
      <c r="Q7" s="508"/>
      <c r="R7" s="508"/>
      <c r="S7" s="508"/>
      <c r="T7" s="508"/>
      <c r="U7" s="508"/>
      <c r="V7" s="508"/>
      <c r="W7" s="508"/>
      <c r="X7" s="509"/>
      <c r="Y7" s="933" t="s">
        <v>509</v>
      </c>
      <c r="Z7" s="452"/>
      <c r="AA7" s="452"/>
      <c r="AB7" s="452"/>
      <c r="AC7" s="452"/>
      <c r="AD7" s="934"/>
      <c r="AE7" s="923" t="s">
        <v>566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4" t="s">
        <v>378</v>
      </c>
      <c r="B8" s="505"/>
      <c r="C8" s="505"/>
      <c r="D8" s="505"/>
      <c r="E8" s="505"/>
      <c r="F8" s="506"/>
      <c r="G8" s="952" t="str">
        <f>入力規則等!A28</f>
        <v>子ども・若者育成支援</v>
      </c>
      <c r="H8" s="729"/>
      <c r="I8" s="729"/>
      <c r="J8" s="729"/>
      <c r="K8" s="729"/>
      <c r="L8" s="729"/>
      <c r="M8" s="729"/>
      <c r="N8" s="729"/>
      <c r="O8" s="729"/>
      <c r="P8" s="729"/>
      <c r="Q8" s="729"/>
      <c r="R8" s="729"/>
      <c r="S8" s="729"/>
      <c r="T8" s="729"/>
      <c r="U8" s="729"/>
      <c r="V8" s="729"/>
      <c r="W8" s="729"/>
      <c r="X8" s="953"/>
      <c r="Y8" s="857" t="s">
        <v>379</v>
      </c>
      <c r="Z8" s="858"/>
      <c r="AA8" s="858"/>
      <c r="AB8" s="858"/>
      <c r="AC8" s="858"/>
      <c r="AD8" s="859"/>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0" t="s">
        <v>23</v>
      </c>
      <c r="B9" s="861"/>
      <c r="C9" s="861"/>
      <c r="D9" s="861"/>
      <c r="E9" s="861"/>
      <c r="F9" s="861"/>
      <c r="G9" s="862" t="s">
        <v>687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50" customHeight="1" x14ac:dyDescent="0.15">
      <c r="A10" s="669" t="s">
        <v>30</v>
      </c>
      <c r="B10" s="670"/>
      <c r="C10" s="670"/>
      <c r="D10" s="670"/>
      <c r="E10" s="670"/>
      <c r="F10" s="670"/>
      <c r="G10" s="763" t="s">
        <v>688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69"/>
      <c r="H12" s="770"/>
      <c r="I12" s="770"/>
      <c r="J12" s="770"/>
      <c r="K12" s="770"/>
      <c r="L12" s="770"/>
      <c r="M12" s="770"/>
      <c r="N12" s="770"/>
      <c r="O12" s="770"/>
      <c r="P12" s="424" t="s">
        <v>528</v>
      </c>
      <c r="Q12" s="425"/>
      <c r="R12" s="425"/>
      <c r="S12" s="425"/>
      <c r="T12" s="425"/>
      <c r="U12" s="425"/>
      <c r="V12" s="426"/>
      <c r="W12" s="424" t="s">
        <v>525</v>
      </c>
      <c r="X12" s="425"/>
      <c r="Y12" s="425"/>
      <c r="Z12" s="425"/>
      <c r="AA12" s="425"/>
      <c r="AB12" s="425"/>
      <c r="AC12" s="426"/>
      <c r="AD12" s="424" t="s">
        <v>520</v>
      </c>
      <c r="AE12" s="425"/>
      <c r="AF12" s="425"/>
      <c r="AG12" s="425"/>
      <c r="AH12" s="425"/>
      <c r="AI12" s="425"/>
      <c r="AJ12" s="426"/>
      <c r="AK12" s="424" t="s">
        <v>513</v>
      </c>
      <c r="AL12" s="425"/>
      <c r="AM12" s="425"/>
      <c r="AN12" s="425"/>
      <c r="AO12" s="425"/>
      <c r="AP12" s="425"/>
      <c r="AQ12" s="426"/>
      <c r="AR12" s="424" t="s">
        <v>511</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3227.5</v>
      </c>
      <c r="Q13" s="667"/>
      <c r="R13" s="667"/>
      <c r="S13" s="667"/>
      <c r="T13" s="667"/>
      <c r="U13" s="667"/>
      <c r="V13" s="668"/>
      <c r="W13" s="666">
        <v>2861.4</v>
      </c>
      <c r="X13" s="667"/>
      <c r="Y13" s="667"/>
      <c r="Z13" s="667"/>
      <c r="AA13" s="667"/>
      <c r="AB13" s="667"/>
      <c r="AC13" s="668"/>
      <c r="AD13" s="666">
        <v>2849.9</v>
      </c>
      <c r="AE13" s="667"/>
      <c r="AF13" s="667"/>
      <c r="AG13" s="667"/>
      <c r="AH13" s="667"/>
      <c r="AI13" s="667"/>
      <c r="AJ13" s="668"/>
      <c r="AK13" s="666">
        <v>2849.9</v>
      </c>
      <c r="AL13" s="667"/>
      <c r="AM13" s="667"/>
      <c r="AN13" s="667"/>
      <c r="AO13" s="667"/>
      <c r="AP13" s="667"/>
      <c r="AQ13" s="668"/>
      <c r="AR13" s="930"/>
      <c r="AS13" s="931"/>
      <c r="AT13" s="931"/>
      <c r="AU13" s="931"/>
      <c r="AV13" s="931"/>
      <c r="AW13" s="931"/>
      <c r="AX13" s="932"/>
    </row>
    <row r="14" spans="1:50" ht="21" customHeight="1" x14ac:dyDescent="0.15">
      <c r="A14" s="623"/>
      <c r="B14" s="624"/>
      <c r="C14" s="624"/>
      <c r="D14" s="624"/>
      <c r="E14" s="624"/>
      <c r="F14" s="625"/>
      <c r="G14" s="734"/>
      <c r="H14" s="735"/>
      <c r="I14" s="720" t="s">
        <v>8</v>
      </c>
      <c r="J14" s="771"/>
      <c r="K14" s="771"/>
      <c r="L14" s="771"/>
      <c r="M14" s="771"/>
      <c r="N14" s="771"/>
      <c r="O14" s="772"/>
      <c r="P14" s="666" t="s">
        <v>566</v>
      </c>
      <c r="Q14" s="667"/>
      <c r="R14" s="667"/>
      <c r="S14" s="667"/>
      <c r="T14" s="667"/>
      <c r="U14" s="667"/>
      <c r="V14" s="668"/>
      <c r="W14" s="666" t="s">
        <v>566</v>
      </c>
      <c r="X14" s="667"/>
      <c r="Y14" s="667"/>
      <c r="Z14" s="667"/>
      <c r="AA14" s="667"/>
      <c r="AB14" s="667"/>
      <c r="AC14" s="668"/>
      <c r="AD14" s="666" t="s">
        <v>618</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566</v>
      </c>
      <c r="Q15" s="667"/>
      <c r="R15" s="667"/>
      <c r="S15" s="667"/>
      <c r="T15" s="667"/>
      <c r="U15" s="667"/>
      <c r="V15" s="668"/>
      <c r="W15" s="666" t="s">
        <v>566</v>
      </c>
      <c r="X15" s="667"/>
      <c r="Y15" s="667"/>
      <c r="Z15" s="667"/>
      <c r="AA15" s="667"/>
      <c r="AB15" s="667"/>
      <c r="AC15" s="668"/>
      <c r="AD15" s="666">
        <v>7.2720000000000002</v>
      </c>
      <c r="AE15" s="667"/>
      <c r="AF15" s="667"/>
      <c r="AG15" s="667"/>
      <c r="AH15" s="667"/>
      <c r="AI15" s="667"/>
      <c r="AJ15" s="668"/>
      <c r="AK15" s="666"/>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566</v>
      </c>
      <c r="Q16" s="667"/>
      <c r="R16" s="667"/>
      <c r="S16" s="667"/>
      <c r="T16" s="667"/>
      <c r="U16" s="667"/>
      <c r="V16" s="668"/>
      <c r="W16" s="666">
        <v>-7.2720000000000002</v>
      </c>
      <c r="X16" s="667"/>
      <c r="Y16" s="667"/>
      <c r="Z16" s="667"/>
      <c r="AA16" s="667"/>
      <c r="AB16" s="667"/>
      <c r="AC16" s="668"/>
      <c r="AD16" s="666" t="s">
        <v>566</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566</v>
      </c>
      <c r="Q17" s="667"/>
      <c r="R17" s="667"/>
      <c r="S17" s="667"/>
      <c r="T17" s="667"/>
      <c r="U17" s="667"/>
      <c r="V17" s="668"/>
      <c r="W17" s="666" t="s">
        <v>566</v>
      </c>
      <c r="X17" s="667"/>
      <c r="Y17" s="667"/>
      <c r="Z17" s="667"/>
      <c r="AA17" s="667"/>
      <c r="AB17" s="667"/>
      <c r="AC17" s="668"/>
      <c r="AD17" s="666" t="s">
        <v>566</v>
      </c>
      <c r="AE17" s="667"/>
      <c r="AF17" s="667"/>
      <c r="AG17" s="667"/>
      <c r="AH17" s="667"/>
      <c r="AI17" s="667"/>
      <c r="AJ17" s="668"/>
      <c r="AK17" s="666"/>
      <c r="AL17" s="667"/>
      <c r="AM17" s="667"/>
      <c r="AN17" s="667"/>
      <c r="AO17" s="667"/>
      <c r="AP17" s="667"/>
      <c r="AQ17" s="668"/>
      <c r="AR17" s="928"/>
      <c r="AS17" s="928"/>
      <c r="AT17" s="928"/>
      <c r="AU17" s="928"/>
      <c r="AV17" s="928"/>
      <c r="AW17" s="928"/>
      <c r="AX17" s="929"/>
    </row>
    <row r="18" spans="1:50" ht="24.75" customHeight="1" x14ac:dyDescent="0.15">
      <c r="A18" s="623"/>
      <c r="B18" s="624"/>
      <c r="C18" s="624"/>
      <c r="D18" s="624"/>
      <c r="E18" s="624"/>
      <c r="F18" s="625"/>
      <c r="G18" s="736"/>
      <c r="H18" s="737"/>
      <c r="I18" s="725" t="s">
        <v>20</v>
      </c>
      <c r="J18" s="726"/>
      <c r="K18" s="726"/>
      <c r="L18" s="726"/>
      <c r="M18" s="726"/>
      <c r="N18" s="726"/>
      <c r="O18" s="727"/>
      <c r="P18" s="889">
        <f>SUM(P13:V17)</f>
        <v>3227.5</v>
      </c>
      <c r="Q18" s="890"/>
      <c r="R18" s="890"/>
      <c r="S18" s="890"/>
      <c r="T18" s="890"/>
      <c r="U18" s="890"/>
      <c r="V18" s="891"/>
      <c r="W18" s="889">
        <f>SUM(W13:AC17)</f>
        <v>2854.1280000000002</v>
      </c>
      <c r="X18" s="890"/>
      <c r="Y18" s="890"/>
      <c r="Z18" s="890"/>
      <c r="AA18" s="890"/>
      <c r="AB18" s="890"/>
      <c r="AC18" s="891"/>
      <c r="AD18" s="889">
        <f>SUM(AD13:AJ17)</f>
        <v>2857.172</v>
      </c>
      <c r="AE18" s="890"/>
      <c r="AF18" s="890"/>
      <c r="AG18" s="890"/>
      <c r="AH18" s="890"/>
      <c r="AI18" s="890"/>
      <c r="AJ18" s="891"/>
      <c r="AK18" s="889">
        <f>SUM(AK13:AQ17)</f>
        <v>2849.9</v>
      </c>
      <c r="AL18" s="890"/>
      <c r="AM18" s="890"/>
      <c r="AN18" s="890"/>
      <c r="AO18" s="890"/>
      <c r="AP18" s="890"/>
      <c r="AQ18" s="891"/>
      <c r="AR18" s="889">
        <f>SUM(AR13:AX17)</f>
        <v>0</v>
      </c>
      <c r="AS18" s="890"/>
      <c r="AT18" s="890"/>
      <c r="AU18" s="890"/>
      <c r="AV18" s="890"/>
      <c r="AW18" s="890"/>
      <c r="AX18" s="892"/>
    </row>
    <row r="19" spans="1:50" ht="24.75" customHeight="1" x14ac:dyDescent="0.15">
      <c r="A19" s="623"/>
      <c r="B19" s="624"/>
      <c r="C19" s="624"/>
      <c r="D19" s="624"/>
      <c r="E19" s="624"/>
      <c r="F19" s="625"/>
      <c r="G19" s="887" t="s">
        <v>9</v>
      </c>
      <c r="H19" s="888"/>
      <c r="I19" s="888"/>
      <c r="J19" s="888"/>
      <c r="K19" s="888"/>
      <c r="L19" s="888"/>
      <c r="M19" s="888"/>
      <c r="N19" s="888"/>
      <c r="O19" s="888"/>
      <c r="P19" s="666">
        <v>2952.18</v>
      </c>
      <c r="Q19" s="667"/>
      <c r="R19" s="667"/>
      <c r="S19" s="667"/>
      <c r="T19" s="667"/>
      <c r="U19" s="667"/>
      <c r="V19" s="668"/>
      <c r="W19" s="666">
        <v>2811.75</v>
      </c>
      <c r="X19" s="667"/>
      <c r="Y19" s="667"/>
      <c r="Z19" s="667"/>
      <c r="AA19" s="667"/>
      <c r="AB19" s="667"/>
      <c r="AC19" s="668"/>
      <c r="AD19" s="666">
        <v>2764.1</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7" t="s">
        <v>10</v>
      </c>
      <c r="H20" s="888"/>
      <c r="I20" s="888"/>
      <c r="J20" s="888"/>
      <c r="K20" s="888"/>
      <c r="L20" s="888"/>
      <c r="M20" s="888"/>
      <c r="N20" s="888"/>
      <c r="O20" s="888"/>
      <c r="P20" s="318">
        <f>IF(P18=0, "-", SUM(P19)/P18)</f>
        <v>0.91469558481797053</v>
      </c>
      <c r="Q20" s="318"/>
      <c r="R20" s="318"/>
      <c r="S20" s="318"/>
      <c r="T20" s="318"/>
      <c r="U20" s="318"/>
      <c r="V20" s="318"/>
      <c r="W20" s="318">
        <f t="shared" ref="W20" si="0">IF(W18=0, "-", SUM(W19)/W18)</f>
        <v>0.98515203242461435</v>
      </c>
      <c r="X20" s="318"/>
      <c r="Y20" s="318"/>
      <c r="Z20" s="318"/>
      <c r="AA20" s="318"/>
      <c r="AB20" s="318"/>
      <c r="AC20" s="318"/>
      <c r="AD20" s="318">
        <f t="shared" ref="AD20" si="1">IF(AD18=0, "-", SUM(AD19)/AD18)</f>
        <v>0.9674251322636509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477</v>
      </c>
      <c r="H21" s="317"/>
      <c r="I21" s="317"/>
      <c r="J21" s="317"/>
      <c r="K21" s="317"/>
      <c r="L21" s="317"/>
      <c r="M21" s="317"/>
      <c r="N21" s="317"/>
      <c r="O21" s="317"/>
      <c r="P21" s="318">
        <f>IF(P19=0, "-", SUM(P19)/SUM(P13,P14))</f>
        <v>0.91469558481797053</v>
      </c>
      <c r="Q21" s="318"/>
      <c r="R21" s="318"/>
      <c r="S21" s="318"/>
      <c r="T21" s="318"/>
      <c r="U21" s="318"/>
      <c r="V21" s="318"/>
      <c r="W21" s="318">
        <f t="shared" ref="W21" si="2">IF(W19=0, "-", SUM(W19)/SUM(W13,W14))</f>
        <v>0.98264835395261063</v>
      </c>
      <c r="X21" s="318"/>
      <c r="Y21" s="318"/>
      <c r="Z21" s="318"/>
      <c r="AA21" s="318"/>
      <c r="AB21" s="318"/>
      <c r="AC21" s="318"/>
      <c r="AD21" s="318">
        <f t="shared" ref="AD21" si="3">IF(AD19=0, "-", SUM(AD19)/SUM(AD13,AD14))</f>
        <v>0.96989368048001678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553</v>
      </c>
      <c r="B22" s="976"/>
      <c r="C22" s="976"/>
      <c r="D22" s="976"/>
      <c r="E22" s="976"/>
      <c r="F22" s="977"/>
      <c r="G22" s="962" t="s">
        <v>456</v>
      </c>
      <c r="H22" s="222"/>
      <c r="I22" s="222"/>
      <c r="J22" s="222"/>
      <c r="K22" s="222"/>
      <c r="L22" s="222"/>
      <c r="M22" s="222"/>
      <c r="N22" s="222"/>
      <c r="O22" s="223"/>
      <c r="P22" s="947" t="s">
        <v>514</v>
      </c>
      <c r="Q22" s="222"/>
      <c r="R22" s="222"/>
      <c r="S22" s="222"/>
      <c r="T22" s="222"/>
      <c r="U22" s="222"/>
      <c r="V22" s="223"/>
      <c r="W22" s="947" t="s">
        <v>510</v>
      </c>
      <c r="X22" s="222"/>
      <c r="Y22" s="222"/>
      <c r="Z22" s="222"/>
      <c r="AA22" s="222"/>
      <c r="AB22" s="222"/>
      <c r="AC22" s="223"/>
      <c r="AD22" s="947" t="s">
        <v>455</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40.5" customHeight="1" x14ac:dyDescent="0.15">
      <c r="A23" s="978"/>
      <c r="B23" s="979"/>
      <c r="C23" s="979"/>
      <c r="D23" s="979"/>
      <c r="E23" s="979"/>
      <c r="F23" s="980"/>
      <c r="G23" s="963" t="s">
        <v>574</v>
      </c>
      <c r="H23" s="964"/>
      <c r="I23" s="964"/>
      <c r="J23" s="964"/>
      <c r="K23" s="964"/>
      <c r="L23" s="964"/>
      <c r="M23" s="964"/>
      <c r="N23" s="964"/>
      <c r="O23" s="965"/>
      <c r="P23" s="930">
        <v>2849.9</v>
      </c>
      <c r="Q23" s="931"/>
      <c r="R23" s="931"/>
      <c r="S23" s="931"/>
      <c r="T23" s="931"/>
      <c r="U23" s="931"/>
      <c r="V23" s="948"/>
      <c r="W23" s="930"/>
      <c r="X23" s="931"/>
      <c r="Y23" s="931"/>
      <c r="Z23" s="931"/>
      <c r="AA23" s="931"/>
      <c r="AB23" s="931"/>
      <c r="AC23" s="948"/>
      <c r="AD23" s="985" t="s">
        <v>565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6"/>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6"/>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6"/>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460</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457</v>
      </c>
      <c r="H29" s="973"/>
      <c r="I29" s="973"/>
      <c r="J29" s="973"/>
      <c r="K29" s="973"/>
      <c r="L29" s="973"/>
      <c r="M29" s="973"/>
      <c r="N29" s="973"/>
      <c r="O29" s="974"/>
      <c r="P29" s="666">
        <f>AK13</f>
        <v>2849.9</v>
      </c>
      <c r="Q29" s="667"/>
      <c r="R29" s="667"/>
      <c r="S29" s="667"/>
      <c r="T29" s="667"/>
      <c r="U29" s="667"/>
      <c r="V29" s="668"/>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472</v>
      </c>
      <c r="B30" s="873"/>
      <c r="C30" s="873"/>
      <c r="D30" s="873"/>
      <c r="E30" s="873"/>
      <c r="F30" s="874"/>
      <c r="G30" s="782" t="s">
        <v>265</v>
      </c>
      <c r="H30" s="783"/>
      <c r="I30" s="783"/>
      <c r="J30" s="783"/>
      <c r="K30" s="783"/>
      <c r="L30" s="783"/>
      <c r="M30" s="783"/>
      <c r="N30" s="783"/>
      <c r="O30" s="784"/>
      <c r="P30" s="868" t="s">
        <v>59</v>
      </c>
      <c r="Q30" s="783"/>
      <c r="R30" s="783"/>
      <c r="S30" s="783"/>
      <c r="T30" s="783"/>
      <c r="U30" s="783"/>
      <c r="V30" s="783"/>
      <c r="W30" s="783"/>
      <c r="X30" s="784"/>
      <c r="Y30" s="865"/>
      <c r="Z30" s="866"/>
      <c r="AA30" s="867"/>
      <c r="AB30" s="869" t="s">
        <v>11</v>
      </c>
      <c r="AC30" s="870"/>
      <c r="AD30" s="871"/>
      <c r="AE30" s="869" t="s">
        <v>529</v>
      </c>
      <c r="AF30" s="870"/>
      <c r="AG30" s="870"/>
      <c r="AH30" s="871"/>
      <c r="AI30" s="869" t="s">
        <v>526</v>
      </c>
      <c r="AJ30" s="870"/>
      <c r="AK30" s="870"/>
      <c r="AL30" s="871"/>
      <c r="AM30" s="926" t="s">
        <v>521</v>
      </c>
      <c r="AN30" s="926"/>
      <c r="AO30" s="926"/>
      <c r="AP30" s="869"/>
      <c r="AQ30" s="776" t="s">
        <v>354</v>
      </c>
      <c r="AR30" s="777"/>
      <c r="AS30" s="777"/>
      <c r="AT30" s="778"/>
      <c r="AU30" s="783" t="s">
        <v>253</v>
      </c>
      <c r="AV30" s="783"/>
      <c r="AW30" s="783"/>
      <c r="AX30" s="92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566</v>
      </c>
      <c r="AV31" s="199"/>
      <c r="AW31" s="407" t="s">
        <v>300</v>
      </c>
      <c r="AX31" s="408"/>
    </row>
    <row r="32" spans="1:50" ht="51" customHeight="1" x14ac:dyDescent="0.15">
      <c r="A32" s="412"/>
      <c r="B32" s="410"/>
      <c r="C32" s="410"/>
      <c r="D32" s="410"/>
      <c r="E32" s="410"/>
      <c r="F32" s="411"/>
      <c r="G32" s="573" t="s">
        <v>690</v>
      </c>
      <c r="H32" s="574"/>
      <c r="I32" s="574"/>
      <c r="J32" s="574"/>
      <c r="K32" s="574"/>
      <c r="L32" s="574"/>
      <c r="M32" s="574"/>
      <c r="N32" s="574"/>
      <c r="O32" s="575"/>
      <c r="P32" s="105" t="s">
        <v>620</v>
      </c>
      <c r="Q32" s="105"/>
      <c r="R32" s="105"/>
      <c r="S32" s="105"/>
      <c r="T32" s="105"/>
      <c r="U32" s="105"/>
      <c r="V32" s="105"/>
      <c r="W32" s="105"/>
      <c r="X32" s="106"/>
      <c r="Y32" s="480" t="s">
        <v>12</v>
      </c>
      <c r="Z32" s="540"/>
      <c r="AA32" s="541"/>
      <c r="AB32" s="470" t="s">
        <v>575</v>
      </c>
      <c r="AC32" s="470"/>
      <c r="AD32" s="470"/>
      <c r="AE32" s="218">
        <v>711.68499999999995</v>
      </c>
      <c r="AF32" s="219"/>
      <c r="AG32" s="219"/>
      <c r="AH32" s="219"/>
      <c r="AI32" s="218">
        <v>710.01599999999996</v>
      </c>
      <c r="AJ32" s="219"/>
      <c r="AK32" s="219"/>
      <c r="AL32" s="219"/>
      <c r="AM32" s="218" t="s">
        <v>625</v>
      </c>
      <c r="AN32" s="219"/>
      <c r="AO32" s="219"/>
      <c r="AP32" s="219"/>
      <c r="AQ32" s="340" t="s">
        <v>566</v>
      </c>
      <c r="AR32" s="207"/>
      <c r="AS32" s="207"/>
      <c r="AT32" s="341"/>
      <c r="AU32" s="219" t="s">
        <v>566</v>
      </c>
      <c r="AV32" s="219"/>
      <c r="AW32" s="219"/>
      <c r="AX32" s="221"/>
    </row>
    <row r="33" spans="1:50" ht="51"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695</v>
      </c>
      <c r="AC33" s="532"/>
      <c r="AD33" s="532"/>
      <c r="AE33" s="218">
        <v>684</v>
      </c>
      <c r="AF33" s="219"/>
      <c r="AG33" s="219"/>
      <c r="AH33" s="219"/>
      <c r="AI33" s="218">
        <v>684</v>
      </c>
      <c r="AJ33" s="219"/>
      <c r="AK33" s="219"/>
      <c r="AL33" s="219"/>
      <c r="AM33" s="218">
        <v>684</v>
      </c>
      <c r="AN33" s="219"/>
      <c r="AO33" s="219"/>
      <c r="AP33" s="219"/>
      <c r="AQ33" s="340">
        <v>684</v>
      </c>
      <c r="AR33" s="207"/>
      <c r="AS33" s="207"/>
      <c r="AT33" s="341"/>
      <c r="AU33" s="219" t="s">
        <v>566</v>
      </c>
      <c r="AV33" s="219"/>
      <c r="AW33" s="219"/>
      <c r="AX33" s="221"/>
    </row>
    <row r="34" spans="1:50" ht="51"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104.04751461988305</v>
      </c>
      <c r="AF34" s="219"/>
      <c r="AG34" s="219"/>
      <c r="AH34" s="219"/>
      <c r="AI34" s="218">
        <v>103.80350877192981</v>
      </c>
      <c r="AJ34" s="219"/>
      <c r="AK34" s="219"/>
      <c r="AL34" s="219"/>
      <c r="AM34" s="218" t="s">
        <v>623</v>
      </c>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472</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20" t="s">
        <v>253</v>
      </c>
      <c r="AV37" s="420"/>
      <c r="AW37" s="420"/>
      <c r="AX37" s="921"/>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v>31</v>
      </c>
      <c r="AR38" s="200"/>
      <c r="AS38" s="133" t="s">
        <v>355</v>
      </c>
      <c r="AT38" s="134"/>
      <c r="AU38" s="199" t="s">
        <v>566</v>
      </c>
      <c r="AV38" s="199"/>
      <c r="AW38" s="407" t="s">
        <v>300</v>
      </c>
      <c r="AX38" s="408"/>
    </row>
    <row r="39" spans="1:50" ht="51.75" customHeight="1" x14ac:dyDescent="0.15">
      <c r="A39" s="412"/>
      <c r="B39" s="410"/>
      <c r="C39" s="410"/>
      <c r="D39" s="410"/>
      <c r="E39" s="410"/>
      <c r="F39" s="411"/>
      <c r="G39" s="573" t="s">
        <v>691</v>
      </c>
      <c r="H39" s="574"/>
      <c r="I39" s="574"/>
      <c r="J39" s="574"/>
      <c r="K39" s="574"/>
      <c r="L39" s="574"/>
      <c r="M39" s="574"/>
      <c r="N39" s="574"/>
      <c r="O39" s="575"/>
      <c r="P39" s="105" t="s">
        <v>621</v>
      </c>
      <c r="Q39" s="105"/>
      <c r="R39" s="105"/>
      <c r="S39" s="105"/>
      <c r="T39" s="105"/>
      <c r="U39" s="105"/>
      <c r="V39" s="105"/>
      <c r="W39" s="105"/>
      <c r="X39" s="106"/>
      <c r="Y39" s="480" t="s">
        <v>12</v>
      </c>
      <c r="Z39" s="540"/>
      <c r="AA39" s="541"/>
      <c r="AB39" s="470" t="s">
        <v>575</v>
      </c>
      <c r="AC39" s="470"/>
      <c r="AD39" s="470"/>
      <c r="AE39" s="218">
        <v>13377.349</v>
      </c>
      <c r="AF39" s="219"/>
      <c r="AG39" s="219"/>
      <c r="AH39" s="219"/>
      <c r="AI39" s="218">
        <v>13274.184999999999</v>
      </c>
      <c r="AJ39" s="219"/>
      <c r="AK39" s="219"/>
      <c r="AL39" s="219"/>
      <c r="AM39" s="218" t="s">
        <v>624</v>
      </c>
      <c r="AN39" s="219"/>
      <c r="AO39" s="219"/>
      <c r="AP39" s="219"/>
      <c r="AQ39" s="340" t="s">
        <v>566</v>
      </c>
      <c r="AR39" s="207"/>
      <c r="AS39" s="207"/>
      <c r="AT39" s="341"/>
      <c r="AU39" s="219" t="s">
        <v>566</v>
      </c>
      <c r="AV39" s="219"/>
      <c r="AW39" s="219"/>
      <c r="AX39" s="221"/>
    </row>
    <row r="40" spans="1:50" ht="51.7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696</v>
      </c>
      <c r="AC40" s="532"/>
      <c r="AD40" s="532"/>
      <c r="AE40" s="218">
        <v>13587</v>
      </c>
      <c r="AF40" s="219"/>
      <c r="AG40" s="219"/>
      <c r="AH40" s="219"/>
      <c r="AI40" s="218">
        <v>13587</v>
      </c>
      <c r="AJ40" s="219"/>
      <c r="AK40" s="219"/>
      <c r="AL40" s="219"/>
      <c r="AM40" s="218">
        <v>13587</v>
      </c>
      <c r="AN40" s="219"/>
      <c r="AO40" s="219"/>
      <c r="AP40" s="219"/>
      <c r="AQ40" s="340">
        <v>13587</v>
      </c>
      <c r="AR40" s="207"/>
      <c r="AS40" s="207"/>
      <c r="AT40" s="341"/>
      <c r="AU40" s="219" t="s">
        <v>566</v>
      </c>
      <c r="AV40" s="219"/>
      <c r="AW40" s="219"/>
      <c r="AX40" s="221"/>
    </row>
    <row r="41" spans="1:50" ht="51.7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98.45697357768455</v>
      </c>
      <c r="AF41" s="219"/>
      <c r="AG41" s="219"/>
      <c r="AH41" s="219"/>
      <c r="AI41" s="218">
        <v>97.697688967395308</v>
      </c>
      <c r="AJ41" s="219"/>
      <c r="AK41" s="219"/>
      <c r="AL41" s="219"/>
      <c r="AM41" s="218" t="s">
        <v>623</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576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9" t="s">
        <v>472</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20" t="s">
        <v>253</v>
      </c>
      <c r="AV44" s="420"/>
      <c r="AW44" s="420"/>
      <c r="AX44" s="921"/>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v>31</v>
      </c>
      <c r="AR45" s="200"/>
      <c r="AS45" s="133" t="s">
        <v>355</v>
      </c>
      <c r="AT45" s="134"/>
      <c r="AU45" s="199" t="s">
        <v>566</v>
      </c>
      <c r="AV45" s="199"/>
      <c r="AW45" s="407" t="s">
        <v>300</v>
      </c>
      <c r="AX45" s="408"/>
    </row>
    <row r="46" spans="1:50" ht="51.75" customHeight="1" x14ac:dyDescent="0.15">
      <c r="A46" s="412"/>
      <c r="B46" s="410"/>
      <c r="C46" s="410"/>
      <c r="D46" s="410"/>
      <c r="E46" s="410"/>
      <c r="F46" s="411"/>
      <c r="G46" s="573" t="s">
        <v>692</v>
      </c>
      <c r="H46" s="574"/>
      <c r="I46" s="574"/>
      <c r="J46" s="574"/>
      <c r="K46" s="574"/>
      <c r="L46" s="574"/>
      <c r="M46" s="574"/>
      <c r="N46" s="574"/>
      <c r="O46" s="575"/>
      <c r="P46" s="105" t="s">
        <v>622</v>
      </c>
      <c r="Q46" s="105"/>
      <c r="R46" s="105"/>
      <c r="S46" s="105"/>
      <c r="T46" s="105"/>
      <c r="U46" s="105"/>
      <c r="V46" s="105"/>
      <c r="W46" s="105"/>
      <c r="X46" s="106"/>
      <c r="Y46" s="480" t="s">
        <v>12</v>
      </c>
      <c r="Z46" s="540"/>
      <c r="AA46" s="541"/>
      <c r="AB46" s="470" t="s">
        <v>575</v>
      </c>
      <c r="AC46" s="470"/>
      <c r="AD46" s="470"/>
      <c r="AE46" s="218">
        <v>113.173</v>
      </c>
      <c r="AF46" s="219"/>
      <c r="AG46" s="219"/>
      <c r="AH46" s="219"/>
      <c r="AI46" s="218">
        <v>116.358</v>
      </c>
      <c r="AJ46" s="219"/>
      <c r="AK46" s="219"/>
      <c r="AL46" s="219"/>
      <c r="AM46" s="218" t="s">
        <v>623</v>
      </c>
      <c r="AN46" s="219"/>
      <c r="AO46" s="219"/>
      <c r="AP46" s="219"/>
      <c r="AQ46" s="340" t="s">
        <v>566</v>
      </c>
      <c r="AR46" s="207"/>
      <c r="AS46" s="207"/>
      <c r="AT46" s="341"/>
      <c r="AU46" s="219" t="s">
        <v>566</v>
      </c>
      <c r="AV46" s="219"/>
      <c r="AW46" s="219"/>
      <c r="AX46" s="221"/>
    </row>
    <row r="47" spans="1:50" ht="51.7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696</v>
      </c>
      <c r="AC47" s="532"/>
      <c r="AD47" s="532"/>
      <c r="AE47" s="218">
        <v>102</v>
      </c>
      <c r="AF47" s="219"/>
      <c r="AG47" s="219"/>
      <c r="AH47" s="219"/>
      <c r="AI47" s="218">
        <v>102</v>
      </c>
      <c r="AJ47" s="219"/>
      <c r="AK47" s="219"/>
      <c r="AL47" s="219"/>
      <c r="AM47" s="218">
        <v>102</v>
      </c>
      <c r="AN47" s="219"/>
      <c r="AO47" s="219"/>
      <c r="AP47" s="219"/>
      <c r="AQ47" s="340">
        <v>102</v>
      </c>
      <c r="AR47" s="207"/>
      <c r="AS47" s="207"/>
      <c r="AT47" s="341"/>
      <c r="AU47" s="219" t="s">
        <v>566</v>
      </c>
      <c r="AV47" s="219"/>
      <c r="AW47" s="219"/>
      <c r="AX47" s="221"/>
    </row>
    <row r="48" spans="1:50" ht="51.7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110.95392156862745</v>
      </c>
      <c r="AF48" s="219"/>
      <c r="AG48" s="219"/>
      <c r="AH48" s="219"/>
      <c r="AI48" s="218">
        <v>114.0764705882353</v>
      </c>
      <c r="AJ48" s="219"/>
      <c r="AK48" s="219"/>
      <c r="AL48" s="219"/>
      <c r="AM48" s="218" t="s">
        <v>623</v>
      </c>
      <c r="AN48" s="219"/>
      <c r="AO48" s="219"/>
      <c r="AP48" s="219"/>
      <c r="AQ48" s="340" t="s">
        <v>566</v>
      </c>
      <c r="AR48" s="207"/>
      <c r="AS48" s="207"/>
      <c r="AT48" s="341"/>
      <c r="AU48" s="219" t="s">
        <v>566</v>
      </c>
      <c r="AV48" s="219"/>
      <c r="AW48" s="219"/>
      <c r="AX48" s="221"/>
    </row>
    <row r="49" spans="1:50" ht="23.25" customHeight="1" x14ac:dyDescent="0.15">
      <c r="A49" s="226" t="s">
        <v>499</v>
      </c>
      <c r="B49" s="227"/>
      <c r="C49" s="227"/>
      <c r="D49" s="227"/>
      <c r="E49" s="227"/>
      <c r="F49" s="228"/>
      <c r="G49" s="232" t="s">
        <v>576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5" t="s">
        <v>253</v>
      </c>
      <c r="AV51" s="935"/>
      <c r="AW51" s="935"/>
      <c r="AX51" s="93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5" t="s">
        <v>253</v>
      </c>
      <c r="AV58" s="935"/>
      <c r="AW58" s="935"/>
      <c r="AX58" s="93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502</v>
      </c>
      <c r="B78" s="336"/>
      <c r="C78" s="336"/>
      <c r="D78" s="336"/>
      <c r="E78" s="333" t="s">
        <v>450</v>
      </c>
      <c r="F78" s="334"/>
      <c r="G78" s="57" t="s">
        <v>357</v>
      </c>
      <c r="H78" s="596"/>
      <c r="I78" s="597"/>
      <c r="J78" s="597"/>
      <c r="K78" s="597"/>
      <c r="L78" s="597"/>
      <c r="M78" s="597"/>
      <c r="N78" s="597"/>
      <c r="O78" s="598"/>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467</v>
      </c>
      <c r="AP79" s="279"/>
      <c r="AQ79" s="279"/>
      <c r="AR79" s="81" t="s">
        <v>465</v>
      </c>
      <c r="AS79" s="278"/>
      <c r="AT79" s="279"/>
      <c r="AU79" s="279"/>
      <c r="AV79" s="279"/>
      <c r="AW79" s="279"/>
      <c r="AX79" s="958"/>
    </row>
    <row r="80" spans="1:50" ht="18.75" hidden="1" customHeight="1" x14ac:dyDescent="0.15">
      <c r="A80" s="875"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554</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6"/>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6"/>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15">
      <c r="A83" s="876"/>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15">
      <c r="A84" s="876"/>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15">
      <c r="A85" s="876"/>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529</v>
      </c>
      <c r="AF85" s="245"/>
      <c r="AG85" s="245"/>
      <c r="AH85" s="246"/>
      <c r="AI85" s="244" t="s">
        <v>526</v>
      </c>
      <c r="AJ85" s="245"/>
      <c r="AK85" s="245"/>
      <c r="AL85" s="246"/>
      <c r="AM85" s="250" t="s">
        <v>521</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6"/>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6"/>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529</v>
      </c>
      <c r="AF90" s="245"/>
      <c r="AG90" s="245"/>
      <c r="AH90" s="246"/>
      <c r="AI90" s="244" t="s">
        <v>526</v>
      </c>
      <c r="AJ90" s="245"/>
      <c r="AK90" s="245"/>
      <c r="AL90" s="246"/>
      <c r="AM90" s="250" t="s">
        <v>521</v>
      </c>
      <c r="AN90" s="250"/>
      <c r="AO90" s="250"/>
      <c r="AP90" s="244"/>
      <c r="AQ90" s="159" t="s">
        <v>354</v>
      </c>
      <c r="AR90" s="130"/>
      <c r="AS90" s="130"/>
      <c r="AT90" s="131"/>
      <c r="AU90" s="542" t="s">
        <v>253</v>
      </c>
      <c r="AV90" s="542"/>
      <c r="AW90" s="542"/>
      <c r="AX90" s="543"/>
    </row>
    <row r="91" spans="1:60" ht="18.75" hidden="1" customHeight="1" x14ac:dyDescent="0.15">
      <c r="A91" s="876"/>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6"/>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529</v>
      </c>
      <c r="AF95" s="245"/>
      <c r="AG95" s="245"/>
      <c r="AH95" s="246"/>
      <c r="AI95" s="244" t="s">
        <v>526</v>
      </c>
      <c r="AJ95" s="245"/>
      <c r="AK95" s="245"/>
      <c r="AL95" s="246"/>
      <c r="AM95" s="250" t="s">
        <v>521</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6"/>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6"/>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6" t="s">
        <v>13</v>
      </c>
      <c r="Z99" s="907"/>
      <c r="AA99" s="908"/>
      <c r="AB99" s="903" t="s">
        <v>14</v>
      </c>
      <c r="AC99" s="904"/>
      <c r="AD99" s="90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5"/>
      <c r="Z100" s="866"/>
      <c r="AA100" s="867"/>
      <c r="AB100" s="490" t="s">
        <v>11</v>
      </c>
      <c r="AC100" s="490"/>
      <c r="AD100" s="490"/>
      <c r="AE100" s="548" t="s">
        <v>529</v>
      </c>
      <c r="AF100" s="549"/>
      <c r="AG100" s="549"/>
      <c r="AH100" s="550"/>
      <c r="AI100" s="548" t="s">
        <v>526</v>
      </c>
      <c r="AJ100" s="549"/>
      <c r="AK100" s="549"/>
      <c r="AL100" s="550"/>
      <c r="AM100" s="548" t="s">
        <v>522</v>
      </c>
      <c r="AN100" s="549"/>
      <c r="AO100" s="549"/>
      <c r="AP100" s="550"/>
      <c r="AQ100" s="320" t="s">
        <v>515</v>
      </c>
      <c r="AR100" s="321"/>
      <c r="AS100" s="321"/>
      <c r="AT100" s="322"/>
      <c r="AU100" s="320" t="s">
        <v>512</v>
      </c>
      <c r="AV100" s="321"/>
      <c r="AW100" s="321"/>
      <c r="AX100" s="323"/>
    </row>
    <row r="101" spans="1:60" ht="23.25" customHeight="1" x14ac:dyDescent="0.15">
      <c r="A101" s="431"/>
      <c r="B101" s="432"/>
      <c r="C101" s="432"/>
      <c r="D101" s="432"/>
      <c r="E101" s="432"/>
      <c r="F101" s="433"/>
      <c r="G101" s="105" t="s">
        <v>577</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578</v>
      </c>
      <c r="AC101" s="470"/>
      <c r="AD101" s="470"/>
      <c r="AE101" s="218">
        <v>153</v>
      </c>
      <c r="AF101" s="219"/>
      <c r="AG101" s="219"/>
      <c r="AH101" s="220"/>
      <c r="AI101" s="218">
        <v>53</v>
      </c>
      <c r="AJ101" s="219"/>
      <c r="AK101" s="219"/>
      <c r="AL101" s="220"/>
      <c r="AM101" s="218">
        <v>91</v>
      </c>
      <c r="AN101" s="219"/>
      <c r="AO101" s="219"/>
      <c r="AP101" s="220"/>
      <c r="AQ101" s="218" t="s">
        <v>566</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578</v>
      </c>
      <c r="AC102" s="470"/>
      <c r="AD102" s="470"/>
      <c r="AE102" s="427" t="s">
        <v>566</v>
      </c>
      <c r="AF102" s="427"/>
      <c r="AG102" s="427"/>
      <c r="AH102" s="427"/>
      <c r="AI102" s="427" t="s">
        <v>566</v>
      </c>
      <c r="AJ102" s="427"/>
      <c r="AK102" s="427"/>
      <c r="AL102" s="427"/>
      <c r="AM102" s="427" t="s">
        <v>566</v>
      </c>
      <c r="AN102" s="427"/>
      <c r="AO102" s="427"/>
      <c r="AP102" s="427"/>
      <c r="AQ102" s="273" t="s">
        <v>566</v>
      </c>
      <c r="AR102" s="274"/>
      <c r="AS102" s="274"/>
      <c r="AT102" s="319"/>
      <c r="AU102" s="273"/>
      <c r="AV102" s="274"/>
      <c r="AW102" s="274"/>
      <c r="AX102" s="319"/>
    </row>
    <row r="103" spans="1:60" ht="31.5"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529</v>
      </c>
      <c r="AF103" s="425"/>
      <c r="AG103" s="425"/>
      <c r="AH103" s="426"/>
      <c r="AI103" s="424" t="s">
        <v>526</v>
      </c>
      <c r="AJ103" s="425"/>
      <c r="AK103" s="425"/>
      <c r="AL103" s="426"/>
      <c r="AM103" s="424" t="s">
        <v>522</v>
      </c>
      <c r="AN103" s="425"/>
      <c r="AO103" s="425"/>
      <c r="AP103" s="426"/>
      <c r="AQ103" s="284" t="s">
        <v>515</v>
      </c>
      <c r="AR103" s="285"/>
      <c r="AS103" s="285"/>
      <c r="AT103" s="324"/>
      <c r="AU103" s="284" t="s">
        <v>512</v>
      </c>
      <c r="AV103" s="285"/>
      <c r="AW103" s="285"/>
      <c r="AX103" s="286"/>
    </row>
    <row r="104" spans="1:60" ht="23.25" customHeight="1" x14ac:dyDescent="0.15">
      <c r="A104" s="431"/>
      <c r="B104" s="432"/>
      <c r="C104" s="432"/>
      <c r="D104" s="432"/>
      <c r="E104" s="432"/>
      <c r="F104" s="433"/>
      <c r="G104" s="105" t="s">
        <v>579</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578</v>
      </c>
      <c r="AC104" s="555"/>
      <c r="AD104" s="556"/>
      <c r="AE104" s="218">
        <v>221</v>
      </c>
      <c r="AF104" s="219"/>
      <c r="AG104" s="219"/>
      <c r="AH104" s="220"/>
      <c r="AI104" s="218">
        <v>275</v>
      </c>
      <c r="AJ104" s="219"/>
      <c r="AK104" s="219"/>
      <c r="AL104" s="220"/>
      <c r="AM104" s="218">
        <v>244</v>
      </c>
      <c r="AN104" s="219"/>
      <c r="AO104" s="219"/>
      <c r="AP104" s="220"/>
      <c r="AQ104" s="218" t="s">
        <v>566</v>
      </c>
      <c r="AR104" s="219"/>
      <c r="AS104" s="219"/>
      <c r="AT104" s="220"/>
      <c r="AU104" s="218"/>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578</v>
      </c>
      <c r="AC105" s="478"/>
      <c r="AD105" s="479"/>
      <c r="AE105" s="427" t="s">
        <v>566</v>
      </c>
      <c r="AF105" s="427"/>
      <c r="AG105" s="427"/>
      <c r="AH105" s="427"/>
      <c r="AI105" s="427" t="s">
        <v>566</v>
      </c>
      <c r="AJ105" s="427"/>
      <c r="AK105" s="427"/>
      <c r="AL105" s="427"/>
      <c r="AM105" s="427" t="s">
        <v>566</v>
      </c>
      <c r="AN105" s="427"/>
      <c r="AO105" s="427"/>
      <c r="AP105" s="427"/>
      <c r="AQ105" s="218" t="s">
        <v>566</v>
      </c>
      <c r="AR105" s="219"/>
      <c r="AS105" s="219"/>
      <c r="AT105" s="220"/>
      <c r="AU105" s="273"/>
      <c r="AV105" s="274"/>
      <c r="AW105" s="274"/>
      <c r="AX105" s="319"/>
    </row>
    <row r="106" spans="1:60" ht="31.5"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529</v>
      </c>
      <c r="AF106" s="425"/>
      <c r="AG106" s="425"/>
      <c r="AH106" s="426"/>
      <c r="AI106" s="424" t="s">
        <v>526</v>
      </c>
      <c r="AJ106" s="425"/>
      <c r="AK106" s="425"/>
      <c r="AL106" s="426"/>
      <c r="AM106" s="424" t="s">
        <v>521</v>
      </c>
      <c r="AN106" s="425"/>
      <c r="AO106" s="425"/>
      <c r="AP106" s="426"/>
      <c r="AQ106" s="284" t="s">
        <v>515</v>
      </c>
      <c r="AR106" s="285"/>
      <c r="AS106" s="285"/>
      <c r="AT106" s="324"/>
      <c r="AU106" s="284" t="s">
        <v>512</v>
      </c>
      <c r="AV106" s="285"/>
      <c r="AW106" s="285"/>
      <c r="AX106" s="286"/>
    </row>
    <row r="107" spans="1:60" ht="23.25" customHeight="1" x14ac:dyDescent="0.15">
      <c r="A107" s="431"/>
      <c r="B107" s="432"/>
      <c r="C107" s="432"/>
      <c r="D107" s="432"/>
      <c r="E107" s="432"/>
      <c r="F107" s="433"/>
      <c r="G107" s="105" t="s">
        <v>580</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578</v>
      </c>
      <c r="AC107" s="555"/>
      <c r="AD107" s="556"/>
      <c r="AE107" s="427">
        <v>51</v>
      </c>
      <c r="AF107" s="427"/>
      <c r="AG107" s="427"/>
      <c r="AH107" s="427"/>
      <c r="AI107" s="427">
        <v>38</v>
      </c>
      <c r="AJ107" s="427"/>
      <c r="AK107" s="427"/>
      <c r="AL107" s="427"/>
      <c r="AM107" s="427">
        <v>39</v>
      </c>
      <c r="AN107" s="427"/>
      <c r="AO107" s="427"/>
      <c r="AP107" s="427"/>
      <c r="AQ107" s="218" t="s">
        <v>566</v>
      </c>
      <c r="AR107" s="219"/>
      <c r="AS107" s="219"/>
      <c r="AT107" s="220"/>
      <c r="AU107" s="218"/>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578</v>
      </c>
      <c r="AC108" s="478"/>
      <c r="AD108" s="479"/>
      <c r="AE108" s="427" t="s">
        <v>566</v>
      </c>
      <c r="AF108" s="427"/>
      <c r="AG108" s="427"/>
      <c r="AH108" s="427"/>
      <c r="AI108" s="427" t="s">
        <v>566</v>
      </c>
      <c r="AJ108" s="427"/>
      <c r="AK108" s="427"/>
      <c r="AL108" s="427"/>
      <c r="AM108" s="427" t="s">
        <v>566</v>
      </c>
      <c r="AN108" s="427"/>
      <c r="AO108" s="427"/>
      <c r="AP108" s="427"/>
      <c r="AQ108" s="218" t="s">
        <v>566</v>
      </c>
      <c r="AR108" s="219"/>
      <c r="AS108" s="219"/>
      <c r="AT108" s="220"/>
      <c r="AU108" s="273"/>
      <c r="AV108" s="274"/>
      <c r="AW108" s="274"/>
      <c r="AX108" s="319"/>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529</v>
      </c>
      <c r="AF109" s="425"/>
      <c r="AG109" s="425"/>
      <c r="AH109" s="426"/>
      <c r="AI109" s="424" t="s">
        <v>526</v>
      </c>
      <c r="AJ109" s="425"/>
      <c r="AK109" s="425"/>
      <c r="AL109" s="426"/>
      <c r="AM109" s="424" t="s">
        <v>522</v>
      </c>
      <c r="AN109" s="425"/>
      <c r="AO109" s="425"/>
      <c r="AP109" s="426"/>
      <c r="AQ109" s="284" t="s">
        <v>515</v>
      </c>
      <c r="AR109" s="285"/>
      <c r="AS109" s="285"/>
      <c r="AT109" s="324"/>
      <c r="AU109" s="284" t="s">
        <v>512</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529</v>
      </c>
      <c r="AF112" s="425"/>
      <c r="AG112" s="425"/>
      <c r="AH112" s="426"/>
      <c r="AI112" s="424" t="s">
        <v>526</v>
      </c>
      <c r="AJ112" s="425"/>
      <c r="AK112" s="425"/>
      <c r="AL112" s="426"/>
      <c r="AM112" s="424" t="s">
        <v>521</v>
      </c>
      <c r="AN112" s="425"/>
      <c r="AO112" s="425"/>
      <c r="AP112" s="426"/>
      <c r="AQ112" s="284" t="s">
        <v>515</v>
      </c>
      <c r="AR112" s="285"/>
      <c r="AS112" s="285"/>
      <c r="AT112" s="324"/>
      <c r="AU112" s="284" t="s">
        <v>512</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529</v>
      </c>
      <c r="AF115" s="425"/>
      <c r="AG115" s="425"/>
      <c r="AH115" s="426"/>
      <c r="AI115" s="424" t="s">
        <v>526</v>
      </c>
      <c r="AJ115" s="425"/>
      <c r="AK115" s="425"/>
      <c r="AL115" s="426"/>
      <c r="AM115" s="424" t="s">
        <v>521</v>
      </c>
      <c r="AN115" s="425"/>
      <c r="AO115" s="425"/>
      <c r="AP115" s="426"/>
      <c r="AQ115" s="600" t="s">
        <v>516</v>
      </c>
      <c r="AR115" s="601"/>
      <c r="AS115" s="601"/>
      <c r="AT115" s="601"/>
      <c r="AU115" s="601"/>
      <c r="AV115" s="601"/>
      <c r="AW115" s="601"/>
      <c r="AX115" s="602"/>
    </row>
    <row r="116" spans="1:50" ht="23.25" customHeight="1" x14ac:dyDescent="0.15">
      <c r="A116" s="448"/>
      <c r="B116" s="449"/>
      <c r="C116" s="449"/>
      <c r="D116" s="449"/>
      <c r="E116" s="449"/>
      <c r="F116" s="450"/>
      <c r="G116" s="402" t="s">
        <v>581</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575</v>
      </c>
      <c r="AC116" s="472"/>
      <c r="AD116" s="473"/>
      <c r="AE116" s="427">
        <v>5362</v>
      </c>
      <c r="AF116" s="427"/>
      <c r="AG116" s="427"/>
      <c r="AH116" s="427"/>
      <c r="AI116" s="427">
        <v>5923</v>
      </c>
      <c r="AJ116" s="427"/>
      <c r="AK116" s="427"/>
      <c r="AL116" s="427"/>
      <c r="AM116" s="427">
        <v>6300</v>
      </c>
      <c r="AN116" s="427"/>
      <c r="AO116" s="427"/>
      <c r="AP116" s="427"/>
      <c r="AQ116" s="218">
        <v>6462</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582</v>
      </c>
      <c r="AC117" s="482"/>
      <c r="AD117" s="483"/>
      <c r="AE117" s="560" t="s">
        <v>583</v>
      </c>
      <c r="AF117" s="560"/>
      <c r="AG117" s="560"/>
      <c r="AH117" s="560"/>
      <c r="AI117" s="560" t="s">
        <v>584</v>
      </c>
      <c r="AJ117" s="560"/>
      <c r="AK117" s="560"/>
      <c r="AL117" s="560"/>
      <c r="AM117" s="560" t="s">
        <v>694</v>
      </c>
      <c r="AN117" s="560"/>
      <c r="AO117" s="560"/>
      <c r="AP117" s="560"/>
      <c r="AQ117" s="560" t="s">
        <v>693</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529</v>
      </c>
      <c r="AF118" s="425"/>
      <c r="AG118" s="425"/>
      <c r="AH118" s="426"/>
      <c r="AI118" s="424" t="s">
        <v>526</v>
      </c>
      <c r="AJ118" s="425"/>
      <c r="AK118" s="425"/>
      <c r="AL118" s="426"/>
      <c r="AM118" s="424" t="s">
        <v>521</v>
      </c>
      <c r="AN118" s="425"/>
      <c r="AO118" s="425"/>
      <c r="AP118" s="426"/>
      <c r="AQ118" s="600" t="s">
        <v>516</v>
      </c>
      <c r="AR118" s="601"/>
      <c r="AS118" s="601"/>
      <c r="AT118" s="601"/>
      <c r="AU118" s="601"/>
      <c r="AV118" s="601"/>
      <c r="AW118" s="601"/>
      <c r="AX118" s="602"/>
    </row>
    <row r="119" spans="1:50" ht="23.25" hidden="1" customHeight="1" x14ac:dyDescent="0.15">
      <c r="A119" s="448"/>
      <c r="B119" s="449"/>
      <c r="C119" s="449"/>
      <c r="D119" s="449"/>
      <c r="E119" s="449"/>
      <c r="F119" s="450"/>
      <c r="G119" s="402" t="s">
        <v>585</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586</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529</v>
      </c>
      <c r="AF121" s="425"/>
      <c r="AG121" s="425"/>
      <c r="AH121" s="426"/>
      <c r="AI121" s="424" t="s">
        <v>526</v>
      </c>
      <c r="AJ121" s="425"/>
      <c r="AK121" s="425"/>
      <c r="AL121" s="426"/>
      <c r="AM121" s="424" t="s">
        <v>521</v>
      </c>
      <c r="AN121" s="425"/>
      <c r="AO121" s="425"/>
      <c r="AP121" s="426"/>
      <c r="AQ121" s="600" t="s">
        <v>516</v>
      </c>
      <c r="AR121" s="601"/>
      <c r="AS121" s="601"/>
      <c r="AT121" s="601"/>
      <c r="AU121" s="601"/>
      <c r="AV121" s="601"/>
      <c r="AW121" s="601"/>
      <c r="AX121" s="602"/>
    </row>
    <row r="122" spans="1:50" ht="23.25" hidden="1" customHeight="1" x14ac:dyDescent="0.15">
      <c r="A122" s="448"/>
      <c r="B122" s="449"/>
      <c r="C122" s="449"/>
      <c r="D122" s="449"/>
      <c r="E122" s="449"/>
      <c r="F122" s="450"/>
      <c r="G122" s="402" t="s">
        <v>587</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588</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530</v>
      </c>
      <c r="AF124" s="425"/>
      <c r="AG124" s="425"/>
      <c r="AH124" s="426"/>
      <c r="AI124" s="424" t="s">
        <v>526</v>
      </c>
      <c r="AJ124" s="425"/>
      <c r="AK124" s="425"/>
      <c r="AL124" s="426"/>
      <c r="AM124" s="424" t="s">
        <v>521</v>
      </c>
      <c r="AN124" s="425"/>
      <c r="AO124" s="425"/>
      <c r="AP124" s="426"/>
      <c r="AQ124" s="600" t="s">
        <v>516</v>
      </c>
      <c r="AR124" s="601"/>
      <c r="AS124" s="601"/>
      <c r="AT124" s="601"/>
      <c r="AU124" s="601"/>
      <c r="AV124" s="601"/>
      <c r="AW124" s="601"/>
      <c r="AX124" s="602"/>
    </row>
    <row r="125" spans="1:50" ht="23.25" hidden="1" customHeight="1" x14ac:dyDescent="0.15">
      <c r="A125" s="448"/>
      <c r="B125" s="449"/>
      <c r="C125" s="449"/>
      <c r="D125" s="449"/>
      <c r="E125" s="449"/>
      <c r="F125" s="450"/>
      <c r="G125" s="402" t="s">
        <v>587</v>
      </c>
      <c r="H125" s="402"/>
      <c r="I125" s="402"/>
      <c r="J125" s="402"/>
      <c r="K125" s="402"/>
      <c r="L125" s="402"/>
      <c r="M125" s="402"/>
      <c r="N125" s="402"/>
      <c r="O125" s="402"/>
      <c r="P125" s="402"/>
      <c r="Q125" s="402"/>
      <c r="R125" s="402"/>
      <c r="S125" s="402"/>
      <c r="T125" s="402"/>
      <c r="U125" s="402"/>
      <c r="V125" s="402"/>
      <c r="W125" s="402"/>
      <c r="X125" s="940"/>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1"/>
      <c r="Y126" s="480" t="s">
        <v>49</v>
      </c>
      <c r="Z126" s="455"/>
      <c r="AA126" s="456"/>
      <c r="AB126" s="481" t="s">
        <v>588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24" t="s">
        <v>529</v>
      </c>
      <c r="AF127" s="425"/>
      <c r="AG127" s="425"/>
      <c r="AH127" s="426"/>
      <c r="AI127" s="424" t="s">
        <v>526</v>
      </c>
      <c r="AJ127" s="425"/>
      <c r="AK127" s="425"/>
      <c r="AL127" s="426"/>
      <c r="AM127" s="424" t="s">
        <v>521</v>
      </c>
      <c r="AN127" s="425"/>
      <c r="AO127" s="425"/>
      <c r="AP127" s="426"/>
      <c r="AQ127" s="600" t="s">
        <v>516</v>
      </c>
      <c r="AR127" s="601"/>
      <c r="AS127" s="601"/>
      <c r="AT127" s="601"/>
      <c r="AU127" s="601"/>
      <c r="AV127" s="601"/>
      <c r="AW127" s="601"/>
      <c r="AX127" s="602"/>
    </row>
    <row r="128" spans="1:50" ht="23.25" hidden="1" customHeight="1" x14ac:dyDescent="0.15">
      <c r="A128" s="448"/>
      <c r="B128" s="449"/>
      <c r="C128" s="449"/>
      <c r="D128" s="449"/>
      <c r="E128" s="449"/>
      <c r="F128" s="450"/>
      <c r="G128" s="402" t="s">
        <v>587</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586</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559</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623</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623</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2"/>
      <c r="E430" s="174" t="s">
        <v>539</v>
      </c>
      <c r="F430" s="909"/>
      <c r="G430" s="910" t="s">
        <v>374</v>
      </c>
      <c r="H430" s="123"/>
      <c r="I430" s="123"/>
      <c r="J430" s="911" t="s">
        <v>589</v>
      </c>
      <c r="K430" s="912"/>
      <c r="L430" s="912"/>
      <c r="M430" s="912"/>
      <c r="N430" s="912"/>
      <c r="O430" s="912"/>
      <c r="P430" s="912"/>
      <c r="Q430" s="912"/>
      <c r="R430" s="912"/>
      <c r="S430" s="912"/>
      <c r="T430" s="913"/>
      <c r="U430" s="597" t="s">
        <v>590</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590</v>
      </c>
      <c r="AF432" s="200"/>
      <c r="AG432" s="133" t="s">
        <v>355</v>
      </c>
      <c r="AH432" s="134"/>
      <c r="AI432" s="156"/>
      <c r="AJ432" s="156"/>
      <c r="AK432" s="156"/>
      <c r="AL432" s="154"/>
      <c r="AM432" s="156"/>
      <c r="AN432" s="156"/>
      <c r="AO432" s="156"/>
      <c r="AP432" s="154"/>
      <c r="AQ432" s="599" t="s">
        <v>591</v>
      </c>
      <c r="AR432" s="200"/>
      <c r="AS432" s="133" t="s">
        <v>355</v>
      </c>
      <c r="AT432" s="134"/>
      <c r="AU432" s="200" t="s">
        <v>594</v>
      </c>
      <c r="AV432" s="200"/>
      <c r="AW432" s="133" t="s">
        <v>300</v>
      </c>
      <c r="AX432" s="195"/>
    </row>
    <row r="433" spans="1:50" ht="23.25" customHeight="1" x14ac:dyDescent="0.15">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590</v>
      </c>
      <c r="AC433" s="213"/>
      <c r="AD433" s="213"/>
      <c r="AE433" s="340" t="s">
        <v>589</v>
      </c>
      <c r="AF433" s="207"/>
      <c r="AG433" s="207"/>
      <c r="AH433" s="341"/>
      <c r="AI433" s="340" t="s">
        <v>593</v>
      </c>
      <c r="AJ433" s="207"/>
      <c r="AK433" s="207"/>
      <c r="AL433" s="207"/>
      <c r="AM433" s="340" t="s">
        <v>566</v>
      </c>
      <c r="AN433" s="207"/>
      <c r="AO433" s="207"/>
      <c r="AP433" s="341"/>
      <c r="AQ433" s="340" t="s">
        <v>593</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592</v>
      </c>
      <c r="AF434" s="207"/>
      <c r="AG434" s="207"/>
      <c r="AH434" s="341"/>
      <c r="AI434" s="340" t="s">
        <v>589</v>
      </c>
      <c r="AJ434" s="207"/>
      <c r="AK434" s="207"/>
      <c r="AL434" s="207"/>
      <c r="AM434" s="340" t="s">
        <v>566</v>
      </c>
      <c r="AN434" s="207"/>
      <c r="AO434" s="207"/>
      <c r="AP434" s="341"/>
      <c r="AQ434" s="340" t="s">
        <v>589</v>
      </c>
      <c r="AR434" s="207"/>
      <c r="AS434" s="207"/>
      <c r="AT434" s="341"/>
      <c r="AU434" s="207" t="s">
        <v>592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589</v>
      </c>
      <c r="AF435" s="207"/>
      <c r="AG435" s="207"/>
      <c r="AH435" s="341"/>
      <c r="AI435" s="340" t="s">
        <v>589</v>
      </c>
      <c r="AJ435" s="207"/>
      <c r="AK435" s="207"/>
      <c r="AL435" s="207"/>
      <c r="AM435" s="340" t="s">
        <v>566</v>
      </c>
      <c r="AN435" s="207"/>
      <c r="AO435" s="207"/>
      <c r="AP435" s="341"/>
      <c r="AQ435" s="340" t="s">
        <v>593</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599" t="s">
        <v>591</v>
      </c>
      <c r="AR457" s="200"/>
      <c r="AS457" s="133" t="s">
        <v>355</v>
      </c>
      <c r="AT457" s="134"/>
      <c r="AU457" s="200" t="s">
        <v>590</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589</v>
      </c>
      <c r="AF458" s="207"/>
      <c r="AG458" s="207"/>
      <c r="AH458" s="207"/>
      <c r="AI458" s="340" t="s">
        <v>589</v>
      </c>
      <c r="AJ458" s="207"/>
      <c r="AK458" s="207"/>
      <c r="AL458" s="207"/>
      <c r="AM458" s="340" t="s">
        <v>566</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589</v>
      </c>
      <c r="AF459" s="207"/>
      <c r="AG459" s="207"/>
      <c r="AH459" s="341"/>
      <c r="AI459" s="340" t="s">
        <v>589</v>
      </c>
      <c r="AJ459" s="207"/>
      <c r="AK459" s="207"/>
      <c r="AL459" s="207"/>
      <c r="AM459" s="340" t="s">
        <v>566</v>
      </c>
      <c r="AN459" s="207"/>
      <c r="AO459" s="207"/>
      <c r="AP459" s="341"/>
      <c r="AQ459" s="340" t="s">
        <v>589</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593</v>
      </c>
      <c r="AF460" s="207"/>
      <c r="AG460" s="207"/>
      <c r="AH460" s="341"/>
      <c r="AI460" s="340" t="s">
        <v>589</v>
      </c>
      <c r="AJ460" s="207"/>
      <c r="AK460" s="207"/>
      <c r="AL460" s="207"/>
      <c r="AM460" s="340" t="s">
        <v>566</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0" t="s">
        <v>374</v>
      </c>
      <c r="H484" s="123"/>
      <c r="I484" s="123"/>
      <c r="J484" s="911"/>
      <c r="K484" s="912"/>
      <c r="L484" s="912"/>
      <c r="M484" s="912"/>
      <c r="N484" s="912"/>
      <c r="O484" s="912"/>
      <c r="P484" s="912"/>
      <c r="Q484" s="912"/>
      <c r="R484" s="912"/>
      <c r="S484" s="912"/>
      <c r="T484" s="913"/>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0" t="s">
        <v>374</v>
      </c>
      <c r="H538" s="123"/>
      <c r="I538" s="123"/>
      <c r="J538" s="911"/>
      <c r="K538" s="912"/>
      <c r="L538" s="912"/>
      <c r="M538" s="912"/>
      <c r="N538" s="912"/>
      <c r="O538" s="912"/>
      <c r="P538" s="912"/>
      <c r="Q538" s="912"/>
      <c r="R538" s="912"/>
      <c r="S538" s="912"/>
      <c r="T538" s="913"/>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0" t="s">
        <v>374</v>
      </c>
      <c r="H592" s="123"/>
      <c r="I592" s="123"/>
      <c r="J592" s="911"/>
      <c r="K592" s="912"/>
      <c r="L592" s="912"/>
      <c r="M592" s="912"/>
      <c r="N592" s="912"/>
      <c r="O592" s="912"/>
      <c r="P592" s="912"/>
      <c r="Q592" s="912"/>
      <c r="R592" s="912"/>
      <c r="S592" s="912"/>
      <c r="T592" s="913"/>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0" t="s">
        <v>374</v>
      </c>
      <c r="H646" s="123"/>
      <c r="I646" s="123"/>
      <c r="J646" s="911"/>
      <c r="K646" s="912"/>
      <c r="L646" s="912"/>
      <c r="M646" s="912"/>
      <c r="N646" s="912"/>
      <c r="O646" s="912"/>
      <c r="P646" s="912"/>
      <c r="Q646" s="912"/>
      <c r="R646" s="912"/>
      <c r="S646" s="912"/>
      <c r="T646" s="913"/>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71.25" customHeight="1" x14ac:dyDescent="0.15">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612</v>
      </c>
      <c r="AE702" s="346"/>
      <c r="AF702" s="346"/>
      <c r="AG702" s="394" t="s">
        <v>595</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612</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612</v>
      </c>
      <c r="AE704" s="792"/>
      <c r="AF704" s="792"/>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612</v>
      </c>
      <c r="AE705" s="724"/>
      <c r="AF705" s="724"/>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500</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626</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6" t="s">
        <v>626</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612</v>
      </c>
      <c r="AE708" s="614"/>
      <c r="AF708" s="614"/>
      <c r="AG708" s="751" t="s">
        <v>599</v>
      </c>
      <c r="AH708" s="752"/>
      <c r="AI708" s="752"/>
      <c r="AJ708" s="752"/>
      <c r="AK708" s="752"/>
      <c r="AL708" s="752"/>
      <c r="AM708" s="752"/>
      <c r="AN708" s="752"/>
      <c r="AO708" s="752"/>
      <c r="AP708" s="752"/>
      <c r="AQ708" s="752"/>
      <c r="AR708" s="752"/>
      <c r="AS708" s="752"/>
      <c r="AT708" s="752"/>
      <c r="AU708" s="752"/>
      <c r="AV708" s="752"/>
      <c r="AW708" s="752"/>
      <c r="AX708" s="753"/>
    </row>
    <row r="709" spans="1:50" ht="46.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612</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627</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90"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612</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627</v>
      </c>
      <c r="AE712" s="792"/>
      <c r="AF712" s="792"/>
      <c r="AG712" s="819" t="s">
        <v>566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9" t="s">
        <v>470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627</v>
      </c>
      <c r="AE713" s="329"/>
      <c r="AF713" s="672"/>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4"/>
      <c r="B714" s="655"/>
      <c r="C714" s="656" t="s">
        <v>446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612</v>
      </c>
      <c r="AE714" s="817"/>
      <c r="AF714" s="818"/>
      <c r="AG714" s="745" t="s">
        <v>602</v>
      </c>
      <c r="AH714" s="746"/>
      <c r="AI714" s="746"/>
      <c r="AJ714" s="746"/>
      <c r="AK714" s="746"/>
      <c r="AL714" s="746"/>
      <c r="AM714" s="746"/>
      <c r="AN714" s="746"/>
      <c r="AO714" s="746"/>
      <c r="AP714" s="746"/>
      <c r="AQ714" s="746"/>
      <c r="AR714" s="746"/>
      <c r="AS714" s="746"/>
      <c r="AT714" s="746"/>
      <c r="AU714" s="746"/>
      <c r="AV714" s="746"/>
      <c r="AW714" s="746"/>
      <c r="AX714" s="747"/>
    </row>
    <row r="715" spans="1:50" ht="44.25" customHeight="1" x14ac:dyDescent="0.15">
      <c r="A715" s="649" t="s">
        <v>40</v>
      </c>
      <c r="B715" s="793"/>
      <c r="C715" s="794" t="s">
        <v>447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612</v>
      </c>
      <c r="AE715" s="614"/>
      <c r="AF715" s="665"/>
      <c r="AG715" s="751" t="s">
        <v>603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627</v>
      </c>
      <c r="AE716" s="636"/>
      <c r="AF716" s="636"/>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627</v>
      </c>
      <c r="AE717" s="329"/>
      <c r="AF717" s="329"/>
      <c r="AG717" s="101" t="s">
        <v>566</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612</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627</v>
      </c>
      <c r="AE719" s="614"/>
      <c r="AF719" s="614"/>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2" customHeight="1" x14ac:dyDescent="0.15">
      <c r="A726" s="649" t="s">
        <v>48</v>
      </c>
      <c r="B726" s="811"/>
      <c r="C726" s="824" t="s">
        <v>53</v>
      </c>
      <c r="D726" s="848"/>
      <c r="E726" s="848"/>
      <c r="F726" s="849"/>
      <c r="G726" s="586" t="s">
        <v>628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2" customHeight="1" thickBot="1" x14ac:dyDescent="0.2">
      <c r="A727" s="812"/>
      <c r="B727" s="813"/>
      <c r="C727" s="757" t="s">
        <v>57</v>
      </c>
      <c r="D727" s="758"/>
      <c r="E727" s="758"/>
      <c r="F727" s="759"/>
      <c r="G727" s="584" t="s">
        <v>629</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2.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2.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42.7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604</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543</v>
      </c>
      <c r="B737" s="210"/>
      <c r="C737" s="210"/>
      <c r="D737" s="211"/>
      <c r="E737" s="1001" t="s">
        <v>605</v>
      </c>
      <c r="F737" s="1001"/>
      <c r="G737" s="1001"/>
      <c r="H737" s="1001"/>
      <c r="I737" s="1001"/>
      <c r="J737" s="1001"/>
      <c r="K737" s="1001"/>
      <c r="L737" s="1001"/>
      <c r="M737" s="1001"/>
      <c r="N737" s="365" t="s">
        <v>536</v>
      </c>
      <c r="O737" s="365"/>
      <c r="P737" s="365"/>
      <c r="Q737" s="365"/>
      <c r="R737" s="1001" t="s">
        <v>606</v>
      </c>
      <c r="S737" s="1001"/>
      <c r="T737" s="1001"/>
      <c r="U737" s="1001"/>
      <c r="V737" s="1001"/>
      <c r="W737" s="1001"/>
      <c r="X737" s="1001"/>
      <c r="Y737" s="1001"/>
      <c r="Z737" s="1001"/>
      <c r="AA737" s="365" t="s">
        <v>535</v>
      </c>
      <c r="AB737" s="365"/>
      <c r="AC737" s="365"/>
      <c r="AD737" s="365"/>
      <c r="AE737" s="1001" t="s">
        <v>607</v>
      </c>
      <c r="AF737" s="1001"/>
      <c r="AG737" s="1001"/>
      <c r="AH737" s="1001"/>
      <c r="AI737" s="1001"/>
      <c r="AJ737" s="1001"/>
      <c r="AK737" s="1001"/>
      <c r="AL737" s="1001"/>
      <c r="AM737" s="1001"/>
      <c r="AN737" s="365" t="s">
        <v>534</v>
      </c>
      <c r="AO737" s="365"/>
      <c r="AP737" s="365"/>
      <c r="AQ737" s="365"/>
      <c r="AR737" s="993" t="s">
        <v>608</v>
      </c>
      <c r="AS737" s="994"/>
      <c r="AT737" s="994"/>
      <c r="AU737" s="994"/>
      <c r="AV737" s="994"/>
      <c r="AW737" s="994"/>
      <c r="AX737" s="995"/>
      <c r="AY737" s="89"/>
      <c r="AZ737" s="89"/>
    </row>
    <row r="738" spans="1:52" ht="24.75" customHeight="1" x14ac:dyDescent="0.15">
      <c r="A738" s="1002" t="s">
        <v>533</v>
      </c>
      <c r="B738" s="210"/>
      <c r="C738" s="210"/>
      <c r="D738" s="211"/>
      <c r="E738" s="1001" t="s">
        <v>609</v>
      </c>
      <c r="F738" s="1001"/>
      <c r="G738" s="1001"/>
      <c r="H738" s="1001"/>
      <c r="I738" s="1001"/>
      <c r="J738" s="1001"/>
      <c r="K738" s="1001"/>
      <c r="L738" s="1001"/>
      <c r="M738" s="1001"/>
      <c r="N738" s="365" t="s">
        <v>532</v>
      </c>
      <c r="O738" s="365"/>
      <c r="P738" s="365"/>
      <c r="Q738" s="365"/>
      <c r="R738" s="1001" t="s">
        <v>610</v>
      </c>
      <c r="S738" s="1001"/>
      <c r="T738" s="1001"/>
      <c r="U738" s="1001"/>
      <c r="V738" s="1001"/>
      <c r="W738" s="1001"/>
      <c r="X738" s="1001"/>
      <c r="Y738" s="1001"/>
      <c r="Z738" s="1001"/>
      <c r="AA738" s="365" t="s">
        <v>531</v>
      </c>
      <c r="AB738" s="365"/>
      <c r="AC738" s="365"/>
      <c r="AD738" s="365"/>
      <c r="AE738" s="1001" t="s">
        <v>611</v>
      </c>
      <c r="AF738" s="1001"/>
      <c r="AG738" s="1001"/>
      <c r="AH738" s="1001"/>
      <c r="AI738" s="1001"/>
      <c r="AJ738" s="1001"/>
      <c r="AK738" s="1001"/>
      <c r="AL738" s="1001"/>
      <c r="AM738" s="1001"/>
      <c r="AN738" s="365" t="s">
        <v>527</v>
      </c>
      <c r="AO738" s="365"/>
      <c r="AP738" s="365"/>
      <c r="AQ738" s="365"/>
      <c r="AR738" s="993">
        <v>162</v>
      </c>
      <c r="AS738" s="994"/>
      <c r="AT738" s="994"/>
      <c r="AU738" s="994"/>
      <c r="AV738" s="994"/>
      <c r="AW738" s="994"/>
      <c r="AX738" s="995"/>
    </row>
    <row r="739" spans="1:52" ht="24.75" customHeight="1" thickBot="1" x14ac:dyDescent="0.2">
      <c r="A739" s="1003" t="s">
        <v>523</v>
      </c>
      <c r="B739" s="1004"/>
      <c r="C739" s="1004"/>
      <c r="D739" s="1005"/>
      <c r="E739" s="1006" t="s">
        <v>563</v>
      </c>
      <c r="F739" s="996"/>
      <c r="G739" s="996"/>
      <c r="H739" s="93" t="str">
        <f>IF(E739="", "", "(")</f>
        <v>(</v>
      </c>
      <c r="I739" s="996"/>
      <c r="J739" s="996"/>
      <c r="K739" s="93" t="str">
        <f>IF(OR(I739="　", I739=""), "", "-")</f>
        <v/>
      </c>
      <c r="L739" s="997">
        <v>163</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503</v>
      </c>
      <c r="B740" s="624"/>
      <c r="C740" s="624"/>
      <c r="D740" s="624"/>
      <c r="E740" s="624"/>
      <c r="F740" s="62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505</v>
      </c>
      <c r="B779" s="638"/>
      <c r="C779" s="638"/>
      <c r="D779" s="638"/>
      <c r="E779" s="638"/>
      <c r="F779" s="639"/>
      <c r="G779" s="604" t="s">
        <v>633</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679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630</v>
      </c>
      <c r="H781" s="680"/>
      <c r="I781" s="680"/>
      <c r="J781" s="680"/>
      <c r="K781" s="681"/>
      <c r="L781" s="673" t="s">
        <v>632</v>
      </c>
      <c r="M781" s="674"/>
      <c r="N781" s="674"/>
      <c r="O781" s="674"/>
      <c r="P781" s="674"/>
      <c r="Q781" s="674"/>
      <c r="R781" s="674"/>
      <c r="S781" s="674"/>
      <c r="T781" s="674"/>
      <c r="U781" s="674"/>
      <c r="V781" s="674"/>
      <c r="W781" s="674"/>
      <c r="X781" s="675"/>
      <c r="Y781" s="397">
        <v>19.5</v>
      </c>
      <c r="Z781" s="398"/>
      <c r="AA781" s="398"/>
      <c r="AB781" s="814"/>
      <c r="AC781" s="679" t="s">
        <v>664</v>
      </c>
      <c r="AD781" s="680"/>
      <c r="AE781" s="680"/>
      <c r="AF781" s="680"/>
      <c r="AG781" s="681"/>
      <c r="AH781" s="673" t="s">
        <v>665</v>
      </c>
      <c r="AI781" s="674"/>
      <c r="AJ781" s="674"/>
      <c r="AK781" s="674"/>
      <c r="AL781" s="674"/>
      <c r="AM781" s="674"/>
      <c r="AN781" s="674"/>
      <c r="AO781" s="674"/>
      <c r="AP781" s="674"/>
      <c r="AQ781" s="674"/>
      <c r="AR781" s="674"/>
      <c r="AS781" s="674"/>
      <c r="AT781" s="675"/>
      <c r="AU781" s="397">
        <v>55.2</v>
      </c>
      <c r="AV781" s="398"/>
      <c r="AW781" s="398"/>
      <c r="AX781" s="399"/>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19.5</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55.2</v>
      </c>
      <c r="AV791" s="841"/>
      <c r="AW791" s="841"/>
      <c r="AX791" s="843"/>
    </row>
    <row r="792" spans="1:50" ht="24.75" customHeight="1" x14ac:dyDescent="0.15">
      <c r="A792" s="640"/>
      <c r="B792" s="641"/>
      <c r="C792" s="641"/>
      <c r="D792" s="641"/>
      <c r="E792" s="641"/>
      <c r="F792" s="642"/>
      <c r="G792" s="604" t="s">
        <v>668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640</v>
      </c>
      <c r="H794" s="844"/>
      <c r="I794" s="844"/>
      <c r="J794" s="844"/>
      <c r="K794" s="845"/>
      <c r="L794" s="673" t="s">
        <v>641</v>
      </c>
      <c r="M794" s="674"/>
      <c r="N794" s="674"/>
      <c r="O794" s="674"/>
      <c r="P794" s="674"/>
      <c r="Q794" s="674"/>
      <c r="R794" s="674"/>
      <c r="S794" s="674"/>
      <c r="T794" s="674"/>
      <c r="U794" s="674"/>
      <c r="V794" s="674"/>
      <c r="W794" s="674"/>
      <c r="X794" s="675"/>
      <c r="Y794" s="397">
        <v>42</v>
      </c>
      <c r="Z794" s="398"/>
      <c r="AA794" s="398"/>
      <c r="AB794" s="814"/>
      <c r="AC794" s="679"/>
      <c r="AD794" s="680"/>
      <c r="AE794" s="680"/>
      <c r="AF794" s="680"/>
      <c r="AG794" s="681"/>
      <c r="AH794" s="673"/>
      <c r="AI794" s="674"/>
      <c r="AJ794" s="674"/>
      <c r="AK794" s="674"/>
      <c r="AL794" s="674"/>
      <c r="AM794" s="674"/>
      <c r="AN794" s="674"/>
      <c r="AO794" s="674"/>
      <c r="AP794" s="674"/>
      <c r="AQ794" s="674"/>
      <c r="AR794" s="674"/>
      <c r="AS794" s="674"/>
      <c r="AT794" s="675"/>
      <c r="AU794" s="397"/>
      <c r="AV794" s="398"/>
      <c r="AW794" s="398"/>
      <c r="AX794" s="399"/>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42</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7"/>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80" t="s">
        <v>636</v>
      </c>
      <c r="D837" s="381"/>
      <c r="E837" s="381"/>
      <c r="F837" s="381"/>
      <c r="G837" s="381"/>
      <c r="H837" s="381"/>
      <c r="I837" s="382"/>
      <c r="J837" s="348">
        <v>8120005004778</v>
      </c>
      <c r="K837" s="349"/>
      <c r="L837" s="349"/>
      <c r="M837" s="349"/>
      <c r="N837" s="349"/>
      <c r="O837" s="349"/>
      <c r="P837" s="350" t="s">
        <v>631</v>
      </c>
      <c r="Q837" s="350"/>
      <c r="R837" s="350"/>
      <c r="S837" s="350"/>
      <c r="T837" s="350"/>
      <c r="U837" s="350"/>
      <c r="V837" s="350"/>
      <c r="W837" s="350"/>
      <c r="X837" s="350"/>
      <c r="Y837" s="351">
        <v>19.524000000000001</v>
      </c>
      <c r="Z837" s="352"/>
      <c r="AA837" s="352"/>
      <c r="AB837" s="353"/>
      <c r="AC837" s="363" t="s">
        <v>634</v>
      </c>
      <c r="AD837" s="371"/>
      <c r="AE837" s="371"/>
      <c r="AF837" s="371"/>
      <c r="AG837" s="371"/>
      <c r="AH837" s="372" t="s">
        <v>623</v>
      </c>
      <c r="AI837" s="373"/>
      <c r="AJ837" s="373"/>
      <c r="AK837" s="373"/>
      <c r="AL837" s="357" t="s">
        <v>623</v>
      </c>
      <c r="AM837" s="358"/>
      <c r="AN837" s="358"/>
      <c r="AO837" s="359"/>
      <c r="AP837" s="360" t="s">
        <v>635</v>
      </c>
      <c r="AQ837" s="360"/>
      <c r="AR837" s="360"/>
      <c r="AS837" s="360"/>
      <c r="AT837" s="360"/>
      <c r="AU837" s="360"/>
      <c r="AV837" s="360"/>
      <c r="AW837" s="360"/>
      <c r="AX837" s="360"/>
    </row>
    <row r="838" spans="1:50" ht="30" customHeight="1" x14ac:dyDescent="0.15">
      <c r="A838" s="379">
        <v>2</v>
      </c>
      <c r="B838" s="379">
        <v>1</v>
      </c>
      <c r="C838" s="383" t="s">
        <v>680</v>
      </c>
      <c r="D838" s="384"/>
      <c r="E838" s="384"/>
      <c r="F838" s="384"/>
      <c r="G838" s="384"/>
      <c r="H838" s="384"/>
      <c r="I838" s="385"/>
      <c r="J838" s="348">
        <v>5012405001567</v>
      </c>
      <c r="K838" s="349"/>
      <c r="L838" s="349"/>
      <c r="M838" s="349"/>
      <c r="N838" s="349"/>
      <c r="O838" s="349"/>
      <c r="P838" s="350" t="s">
        <v>631</v>
      </c>
      <c r="Q838" s="350"/>
      <c r="R838" s="350"/>
      <c r="S838" s="350"/>
      <c r="T838" s="350"/>
      <c r="U838" s="350"/>
      <c r="V838" s="350"/>
      <c r="W838" s="350"/>
      <c r="X838" s="350"/>
      <c r="Y838" s="351">
        <v>9.7620000000000005</v>
      </c>
      <c r="Z838" s="352"/>
      <c r="AA838" s="352"/>
      <c r="AB838" s="353"/>
      <c r="AC838" s="363" t="s">
        <v>634</v>
      </c>
      <c r="AD838" s="363"/>
      <c r="AE838" s="363"/>
      <c r="AF838" s="363"/>
      <c r="AG838" s="363"/>
      <c r="AH838" s="372" t="s">
        <v>566</v>
      </c>
      <c r="AI838" s="373"/>
      <c r="AJ838" s="373"/>
      <c r="AK838" s="373"/>
      <c r="AL838" s="357" t="s">
        <v>566</v>
      </c>
      <c r="AM838" s="358"/>
      <c r="AN838" s="358"/>
      <c r="AO838" s="359"/>
      <c r="AP838" s="360" t="s">
        <v>566</v>
      </c>
      <c r="AQ838" s="360"/>
      <c r="AR838" s="360"/>
      <c r="AS838" s="360"/>
      <c r="AT838" s="360"/>
      <c r="AU838" s="360"/>
      <c r="AV838" s="360"/>
      <c r="AW838" s="360"/>
      <c r="AX838" s="360"/>
    </row>
    <row r="839" spans="1:50" ht="30" customHeight="1" x14ac:dyDescent="0.15">
      <c r="A839" s="379">
        <v>3</v>
      </c>
      <c r="B839" s="379">
        <v>1</v>
      </c>
      <c r="C839" s="383" t="s">
        <v>637</v>
      </c>
      <c r="D839" s="384"/>
      <c r="E839" s="384"/>
      <c r="F839" s="384"/>
      <c r="G839" s="384"/>
      <c r="H839" s="384"/>
      <c r="I839" s="385"/>
      <c r="J839" s="348">
        <v>1012405001562</v>
      </c>
      <c r="K839" s="349"/>
      <c r="L839" s="349"/>
      <c r="M839" s="349"/>
      <c r="N839" s="349"/>
      <c r="O839" s="349"/>
      <c r="P839" s="362" t="s">
        <v>631</v>
      </c>
      <c r="Q839" s="350"/>
      <c r="R839" s="350"/>
      <c r="S839" s="350"/>
      <c r="T839" s="350"/>
      <c r="U839" s="350"/>
      <c r="V839" s="350"/>
      <c r="W839" s="350"/>
      <c r="X839" s="350"/>
      <c r="Y839" s="351">
        <v>9.7620000000000005</v>
      </c>
      <c r="Z839" s="352"/>
      <c r="AA839" s="352"/>
      <c r="AB839" s="353"/>
      <c r="AC839" s="363" t="s">
        <v>634</v>
      </c>
      <c r="AD839" s="363"/>
      <c r="AE839" s="363"/>
      <c r="AF839" s="363"/>
      <c r="AG839" s="363"/>
      <c r="AH839" s="355" t="s">
        <v>566</v>
      </c>
      <c r="AI839" s="356"/>
      <c r="AJ839" s="356"/>
      <c r="AK839" s="356"/>
      <c r="AL839" s="357" t="s">
        <v>566</v>
      </c>
      <c r="AM839" s="358"/>
      <c r="AN839" s="358"/>
      <c r="AO839" s="359"/>
      <c r="AP839" s="360" t="s">
        <v>566</v>
      </c>
      <c r="AQ839" s="360"/>
      <c r="AR839" s="360"/>
      <c r="AS839" s="360"/>
      <c r="AT839" s="360"/>
      <c r="AU839" s="360"/>
      <c r="AV839" s="360"/>
      <c r="AW839" s="360"/>
      <c r="AX839" s="360"/>
    </row>
    <row r="840" spans="1:50" ht="30" customHeight="1" x14ac:dyDescent="0.15">
      <c r="A840" s="379">
        <v>4</v>
      </c>
      <c r="B840" s="379">
        <v>1</v>
      </c>
      <c r="C840" s="383" t="s">
        <v>681</v>
      </c>
      <c r="D840" s="384"/>
      <c r="E840" s="384"/>
      <c r="F840" s="384"/>
      <c r="G840" s="384"/>
      <c r="H840" s="384"/>
      <c r="I840" s="385"/>
      <c r="J840" s="348">
        <v>6013405000161</v>
      </c>
      <c r="K840" s="349"/>
      <c r="L840" s="349"/>
      <c r="M840" s="349"/>
      <c r="N840" s="349"/>
      <c r="O840" s="349"/>
      <c r="P840" s="362" t="s">
        <v>631</v>
      </c>
      <c r="Q840" s="350"/>
      <c r="R840" s="350"/>
      <c r="S840" s="350"/>
      <c r="T840" s="350"/>
      <c r="U840" s="350"/>
      <c r="V840" s="350"/>
      <c r="W840" s="350"/>
      <c r="X840" s="350"/>
      <c r="Y840" s="351">
        <v>9.7620000000000005</v>
      </c>
      <c r="Z840" s="352"/>
      <c r="AA840" s="352"/>
      <c r="AB840" s="353"/>
      <c r="AC840" s="363" t="s">
        <v>634</v>
      </c>
      <c r="AD840" s="363"/>
      <c r="AE840" s="363"/>
      <c r="AF840" s="363"/>
      <c r="AG840" s="363"/>
      <c r="AH840" s="355" t="s">
        <v>566</v>
      </c>
      <c r="AI840" s="356"/>
      <c r="AJ840" s="356"/>
      <c r="AK840" s="356"/>
      <c r="AL840" s="357" t="s">
        <v>566</v>
      </c>
      <c r="AM840" s="358"/>
      <c r="AN840" s="358"/>
      <c r="AO840" s="359"/>
      <c r="AP840" s="360" t="s">
        <v>566</v>
      </c>
      <c r="AQ840" s="360"/>
      <c r="AR840" s="360"/>
      <c r="AS840" s="360"/>
      <c r="AT840" s="360"/>
      <c r="AU840" s="360"/>
      <c r="AV840" s="360"/>
      <c r="AW840" s="360"/>
      <c r="AX840" s="360"/>
    </row>
    <row r="841" spans="1:50" ht="30" customHeight="1" x14ac:dyDescent="0.15">
      <c r="A841" s="379">
        <v>5</v>
      </c>
      <c r="B841" s="379">
        <v>1</v>
      </c>
      <c r="C841" s="383" t="s">
        <v>682</v>
      </c>
      <c r="D841" s="384"/>
      <c r="E841" s="384"/>
      <c r="F841" s="384"/>
      <c r="G841" s="384"/>
      <c r="H841" s="384"/>
      <c r="I841" s="385"/>
      <c r="J841" s="348">
        <v>5010605001676</v>
      </c>
      <c r="K841" s="349"/>
      <c r="L841" s="349"/>
      <c r="M841" s="349"/>
      <c r="N841" s="349"/>
      <c r="O841" s="349"/>
      <c r="P841" s="350" t="s">
        <v>631</v>
      </c>
      <c r="Q841" s="350"/>
      <c r="R841" s="350"/>
      <c r="S841" s="350"/>
      <c r="T841" s="350"/>
      <c r="U841" s="350"/>
      <c r="V841" s="350"/>
      <c r="W841" s="350"/>
      <c r="X841" s="350"/>
      <c r="Y841" s="351">
        <v>9.7620000000000005</v>
      </c>
      <c r="Z841" s="352"/>
      <c r="AA841" s="352"/>
      <c r="AB841" s="353"/>
      <c r="AC841" s="354" t="s">
        <v>634</v>
      </c>
      <c r="AD841" s="354"/>
      <c r="AE841" s="354"/>
      <c r="AF841" s="354"/>
      <c r="AG841" s="354"/>
      <c r="AH841" s="355" t="s">
        <v>566</v>
      </c>
      <c r="AI841" s="356"/>
      <c r="AJ841" s="356"/>
      <c r="AK841" s="356"/>
      <c r="AL841" s="357" t="s">
        <v>566</v>
      </c>
      <c r="AM841" s="358"/>
      <c r="AN841" s="358"/>
      <c r="AO841" s="359"/>
      <c r="AP841" s="360" t="s">
        <v>566</v>
      </c>
      <c r="AQ841" s="360"/>
      <c r="AR841" s="360"/>
      <c r="AS841" s="360"/>
      <c r="AT841" s="360"/>
      <c r="AU841" s="360"/>
      <c r="AV841" s="360"/>
      <c r="AW841" s="360"/>
      <c r="AX841" s="360"/>
    </row>
    <row r="842" spans="1:50" ht="30" customHeight="1" x14ac:dyDescent="0.15">
      <c r="A842" s="379">
        <v>6</v>
      </c>
      <c r="B842" s="379">
        <v>1</v>
      </c>
      <c r="C842" s="383" t="s">
        <v>638</v>
      </c>
      <c r="D842" s="384"/>
      <c r="E842" s="384"/>
      <c r="F842" s="384"/>
      <c r="G842" s="384"/>
      <c r="H842" s="384"/>
      <c r="I842" s="385"/>
      <c r="J842" s="348">
        <v>1010905000753</v>
      </c>
      <c r="K842" s="349"/>
      <c r="L842" s="349"/>
      <c r="M842" s="349"/>
      <c r="N842" s="349"/>
      <c r="O842" s="349"/>
      <c r="P842" s="350" t="s">
        <v>631</v>
      </c>
      <c r="Q842" s="350"/>
      <c r="R842" s="350"/>
      <c r="S842" s="350"/>
      <c r="T842" s="350"/>
      <c r="U842" s="350"/>
      <c r="V842" s="350"/>
      <c r="W842" s="350"/>
      <c r="X842" s="350"/>
      <c r="Y842" s="351">
        <v>9.7620000000000005</v>
      </c>
      <c r="Z842" s="352"/>
      <c r="AA842" s="352"/>
      <c r="AB842" s="353"/>
      <c r="AC842" s="354" t="s">
        <v>634</v>
      </c>
      <c r="AD842" s="354"/>
      <c r="AE842" s="354"/>
      <c r="AF842" s="354"/>
      <c r="AG842" s="354"/>
      <c r="AH842" s="355" t="s">
        <v>566</v>
      </c>
      <c r="AI842" s="356"/>
      <c r="AJ842" s="356"/>
      <c r="AK842" s="356"/>
      <c r="AL842" s="357" t="s">
        <v>566</v>
      </c>
      <c r="AM842" s="358"/>
      <c r="AN842" s="358"/>
      <c r="AO842" s="359"/>
      <c r="AP842" s="360" t="s">
        <v>566</v>
      </c>
      <c r="AQ842" s="360"/>
      <c r="AR842" s="360"/>
      <c r="AS842" s="360"/>
      <c r="AT842" s="360"/>
      <c r="AU842" s="360"/>
      <c r="AV842" s="360"/>
      <c r="AW842" s="360"/>
      <c r="AX842" s="360"/>
    </row>
    <row r="843" spans="1:50" ht="30" customHeight="1" x14ac:dyDescent="0.15">
      <c r="A843" s="379">
        <v>7</v>
      </c>
      <c r="B843" s="379">
        <v>1</v>
      </c>
      <c r="C843" s="383" t="s">
        <v>683</v>
      </c>
      <c r="D843" s="384"/>
      <c r="E843" s="384"/>
      <c r="F843" s="384"/>
      <c r="G843" s="384"/>
      <c r="H843" s="384"/>
      <c r="I843" s="385"/>
      <c r="J843" s="348">
        <v>4010105000221</v>
      </c>
      <c r="K843" s="349"/>
      <c r="L843" s="349"/>
      <c r="M843" s="349"/>
      <c r="N843" s="349"/>
      <c r="O843" s="349"/>
      <c r="P843" s="350" t="s">
        <v>631</v>
      </c>
      <c r="Q843" s="350"/>
      <c r="R843" s="350"/>
      <c r="S843" s="350"/>
      <c r="T843" s="350"/>
      <c r="U843" s="350"/>
      <c r="V843" s="350"/>
      <c r="W843" s="350"/>
      <c r="X843" s="350"/>
      <c r="Y843" s="351">
        <v>9.7620000000000005</v>
      </c>
      <c r="Z843" s="352"/>
      <c r="AA843" s="352"/>
      <c r="AB843" s="353"/>
      <c r="AC843" s="354" t="s">
        <v>634</v>
      </c>
      <c r="AD843" s="354"/>
      <c r="AE843" s="354"/>
      <c r="AF843" s="354"/>
      <c r="AG843" s="354"/>
      <c r="AH843" s="355" t="s">
        <v>566</v>
      </c>
      <c r="AI843" s="356"/>
      <c r="AJ843" s="356"/>
      <c r="AK843" s="356"/>
      <c r="AL843" s="357" t="s">
        <v>566</v>
      </c>
      <c r="AM843" s="358"/>
      <c r="AN843" s="358"/>
      <c r="AO843" s="359"/>
      <c r="AP843" s="360" t="s">
        <v>566</v>
      </c>
      <c r="AQ843" s="360"/>
      <c r="AR843" s="360"/>
      <c r="AS843" s="360"/>
      <c r="AT843" s="360"/>
      <c r="AU843" s="360"/>
      <c r="AV843" s="360"/>
      <c r="AW843" s="360"/>
      <c r="AX843" s="360"/>
    </row>
    <row r="844" spans="1:50" ht="30" customHeight="1" x14ac:dyDescent="0.15">
      <c r="A844" s="379">
        <v>8</v>
      </c>
      <c r="B844" s="379">
        <v>1</v>
      </c>
      <c r="C844" s="383" t="s">
        <v>684</v>
      </c>
      <c r="D844" s="384"/>
      <c r="E844" s="384"/>
      <c r="F844" s="384"/>
      <c r="G844" s="384"/>
      <c r="H844" s="384"/>
      <c r="I844" s="385"/>
      <c r="J844" s="348">
        <v>6011405000207</v>
      </c>
      <c r="K844" s="349"/>
      <c r="L844" s="349"/>
      <c r="M844" s="349"/>
      <c r="N844" s="349"/>
      <c r="O844" s="349"/>
      <c r="P844" s="350" t="s">
        <v>631</v>
      </c>
      <c r="Q844" s="350"/>
      <c r="R844" s="350"/>
      <c r="S844" s="350"/>
      <c r="T844" s="350"/>
      <c r="U844" s="350"/>
      <c r="V844" s="350"/>
      <c r="W844" s="350"/>
      <c r="X844" s="350"/>
      <c r="Y844" s="351">
        <v>9.7620000000000005</v>
      </c>
      <c r="Z844" s="352"/>
      <c r="AA844" s="352"/>
      <c r="AB844" s="353"/>
      <c r="AC844" s="354" t="s">
        <v>634</v>
      </c>
      <c r="AD844" s="354"/>
      <c r="AE844" s="354"/>
      <c r="AF844" s="354"/>
      <c r="AG844" s="354"/>
      <c r="AH844" s="355" t="s">
        <v>566</v>
      </c>
      <c r="AI844" s="356"/>
      <c r="AJ844" s="356"/>
      <c r="AK844" s="356"/>
      <c r="AL844" s="357" t="s">
        <v>566</v>
      </c>
      <c r="AM844" s="358"/>
      <c r="AN844" s="358"/>
      <c r="AO844" s="359"/>
      <c r="AP844" s="360" t="s">
        <v>566</v>
      </c>
      <c r="AQ844" s="360"/>
      <c r="AR844" s="360"/>
      <c r="AS844" s="360"/>
      <c r="AT844" s="360"/>
      <c r="AU844" s="360"/>
      <c r="AV844" s="360"/>
      <c r="AW844" s="360"/>
      <c r="AX844" s="360"/>
    </row>
    <row r="845" spans="1:50" ht="30" customHeight="1" x14ac:dyDescent="0.15">
      <c r="A845" s="379">
        <v>9</v>
      </c>
      <c r="B845" s="379">
        <v>1</v>
      </c>
      <c r="C845" s="383" t="s">
        <v>639</v>
      </c>
      <c r="D845" s="384"/>
      <c r="E845" s="384"/>
      <c r="F845" s="384"/>
      <c r="G845" s="384"/>
      <c r="H845" s="384"/>
      <c r="I845" s="385"/>
      <c r="J845" s="348">
        <v>1011005000371</v>
      </c>
      <c r="K845" s="349"/>
      <c r="L845" s="349"/>
      <c r="M845" s="349"/>
      <c r="N845" s="349"/>
      <c r="O845" s="349"/>
      <c r="P845" s="350" t="s">
        <v>631</v>
      </c>
      <c r="Q845" s="350"/>
      <c r="R845" s="350"/>
      <c r="S845" s="350"/>
      <c r="T845" s="350"/>
      <c r="U845" s="350"/>
      <c r="V845" s="350"/>
      <c r="W845" s="350"/>
      <c r="X845" s="350"/>
      <c r="Y845" s="351">
        <v>9.7620000000000005</v>
      </c>
      <c r="Z845" s="352"/>
      <c r="AA845" s="352"/>
      <c r="AB845" s="353"/>
      <c r="AC845" s="354" t="s">
        <v>634</v>
      </c>
      <c r="AD845" s="354"/>
      <c r="AE845" s="354"/>
      <c r="AF845" s="354"/>
      <c r="AG845" s="354"/>
      <c r="AH845" s="355" t="s">
        <v>566</v>
      </c>
      <c r="AI845" s="356"/>
      <c r="AJ845" s="356"/>
      <c r="AK845" s="356"/>
      <c r="AL845" s="357" t="s">
        <v>566</v>
      </c>
      <c r="AM845" s="358"/>
      <c r="AN845" s="358"/>
      <c r="AO845" s="359"/>
      <c r="AP845" s="360" t="s">
        <v>566</v>
      </c>
      <c r="AQ845" s="360"/>
      <c r="AR845" s="360"/>
      <c r="AS845" s="360"/>
      <c r="AT845" s="360"/>
      <c r="AU845" s="360"/>
      <c r="AV845" s="360"/>
      <c r="AW845" s="360"/>
      <c r="AX845" s="360"/>
    </row>
    <row r="846" spans="1:50" ht="30" customHeight="1" x14ac:dyDescent="0.15">
      <c r="A846" s="379">
        <v>10</v>
      </c>
      <c r="B846" s="379">
        <v>1</v>
      </c>
      <c r="C846" s="383" t="s">
        <v>685</v>
      </c>
      <c r="D846" s="384"/>
      <c r="E846" s="384"/>
      <c r="F846" s="384"/>
      <c r="G846" s="384"/>
      <c r="H846" s="384"/>
      <c r="I846" s="385"/>
      <c r="J846" s="348">
        <v>5011105000937</v>
      </c>
      <c r="K846" s="349"/>
      <c r="L846" s="349"/>
      <c r="M846" s="349"/>
      <c r="N846" s="349"/>
      <c r="O846" s="349"/>
      <c r="P846" s="350" t="s">
        <v>631</v>
      </c>
      <c r="Q846" s="350"/>
      <c r="R846" s="350"/>
      <c r="S846" s="350"/>
      <c r="T846" s="350"/>
      <c r="U846" s="350"/>
      <c r="V846" s="350"/>
      <c r="W846" s="350"/>
      <c r="X846" s="350"/>
      <c r="Y846" s="351">
        <v>9.7620000000000005</v>
      </c>
      <c r="Z846" s="352"/>
      <c r="AA846" s="352"/>
      <c r="AB846" s="353"/>
      <c r="AC846" s="354" t="s">
        <v>634</v>
      </c>
      <c r="AD846" s="354"/>
      <c r="AE846" s="354"/>
      <c r="AF846" s="354"/>
      <c r="AG846" s="354"/>
      <c r="AH846" s="355" t="s">
        <v>566</v>
      </c>
      <c r="AI846" s="356"/>
      <c r="AJ846" s="356"/>
      <c r="AK846" s="356"/>
      <c r="AL846" s="357" t="s">
        <v>566</v>
      </c>
      <c r="AM846" s="358"/>
      <c r="AN846" s="358"/>
      <c r="AO846" s="359"/>
      <c r="AP846" s="360" t="s">
        <v>566</v>
      </c>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678</v>
      </c>
      <c r="D870" s="347"/>
      <c r="E870" s="347"/>
      <c r="F870" s="347"/>
      <c r="G870" s="347"/>
      <c r="H870" s="347"/>
      <c r="I870" s="347"/>
      <c r="J870" s="348">
        <v>2120005004759</v>
      </c>
      <c r="K870" s="349"/>
      <c r="L870" s="349"/>
      <c r="M870" s="349"/>
      <c r="N870" s="349"/>
      <c r="O870" s="349"/>
      <c r="P870" s="362" t="s">
        <v>666</v>
      </c>
      <c r="Q870" s="350"/>
      <c r="R870" s="350"/>
      <c r="S870" s="350"/>
      <c r="T870" s="350"/>
      <c r="U870" s="350"/>
      <c r="V870" s="350"/>
      <c r="W870" s="350"/>
      <c r="X870" s="350"/>
      <c r="Y870" s="351">
        <v>55.2</v>
      </c>
      <c r="Z870" s="352"/>
      <c r="AA870" s="352"/>
      <c r="AB870" s="353"/>
      <c r="AC870" s="363" t="s">
        <v>634</v>
      </c>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customHeight="1" x14ac:dyDescent="0.15">
      <c r="A871" s="379">
        <v>2</v>
      </c>
      <c r="B871" s="379">
        <v>1</v>
      </c>
      <c r="C871" s="361" t="s">
        <v>669</v>
      </c>
      <c r="D871" s="347"/>
      <c r="E871" s="347"/>
      <c r="F871" s="347"/>
      <c r="G871" s="347"/>
      <c r="H871" s="347"/>
      <c r="I871" s="347"/>
      <c r="J871" s="348">
        <v>8130005004307</v>
      </c>
      <c r="K871" s="349"/>
      <c r="L871" s="349"/>
      <c r="M871" s="349"/>
      <c r="N871" s="349"/>
      <c r="O871" s="349"/>
      <c r="P871" s="362" t="s">
        <v>666</v>
      </c>
      <c r="Q871" s="350"/>
      <c r="R871" s="350"/>
      <c r="S871" s="350"/>
      <c r="T871" s="350"/>
      <c r="U871" s="350"/>
      <c r="V871" s="350"/>
      <c r="W871" s="350"/>
      <c r="X871" s="350"/>
      <c r="Y871" s="351">
        <v>12.5</v>
      </c>
      <c r="Z871" s="352"/>
      <c r="AA871" s="352"/>
      <c r="AB871" s="353"/>
      <c r="AC871" s="363" t="s">
        <v>634</v>
      </c>
      <c r="AD871" s="363"/>
      <c r="AE871" s="363"/>
      <c r="AF871" s="363"/>
      <c r="AG871" s="363"/>
      <c r="AH871" s="372" t="s">
        <v>566</v>
      </c>
      <c r="AI871" s="373"/>
      <c r="AJ871" s="373"/>
      <c r="AK871" s="373"/>
      <c r="AL871" s="357" t="s">
        <v>566</v>
      </c>
      <c r="AM871" s="358"/>
      <c r="AN871" s="358"/>
      <c r="AO871" s="359"/>
      <c r="AP871" s="360" t="s">
        <v>566</v>
      </c>
      <c r="AQ871" s="360"/>
      <c r="AR871" s="360"/>
      <c r="AS871" s="360"/>
      <c r="AT871" s="360"/>
      <c r="AU871" s="360"/>
      <c r="AV871" s="360"/>
      <c r="AW871" s="360"/>
      <c r="AX871" s="360"/>
    </row>
    <row r="872" spans="1:50" ht="30" customHeight="1" x14ac:dyDescent="0.15">
      <c r="A872" s="379">
        <v>3</v>
      </c>
      <c r="B872" s="379">
        <v>1</v>
      </c>
      <c r="C872" s="361" t="s">
        <v>670</v>
      </c>
      <c r="D872" s="347"/>
      <c r="E872" s="347"/>
      <c r="F872" s="347"/>
      <c r="G872" s="347"/>
      <c r="H872" s="347"/>
      <c r="I872" s="347"/>
      <c r="J872" s="348">
        <v>9010805001803</v>
      </c>
      <c r="K872" s="349"/>
      <c r="L872" s="349"/>
      <c r="M872" s="349"/>
      <c r="N872" s="349"/>
      <c r="O872" s="349"/>
      <c r="P872" s="362" t="s">
        <v>666</v>
      </c>
      <c r="Q872" s="350"/>
      <c r="R872" s="350"/>
      <c r="S872" s="350"/>
      <c r="T872" s="350"/>
      <c r="U872" s="350"/>
      <c r="V872" s="350"/>
      <c r="W872" s="350"/>
      <c r="X872" s="350"/>
      <c r="Y872" s="351">
        <v>11.4</v>
      </c>
      <c r="Z872" s="352"/>
      <c r="AA872" s="352"/>
      <c r="AB872" s="353"/>
      <c r="AC872" s="363" t="s">
        <v>634</v>
      </c>
      <c r="AD872" s="363"/>
      <c r="AE872" s="363"/>
      <c r="AF872" s="363"/>
      <c r="AG872" s="363"/>
      <c r="AH872" s="372" t="s">
        <v>566</v>
      </c>
      <c r="AI872" s="373"/>
      <c r="AJ872" s="373"/>
      <c r="AK872" s="373"/>
      <c r="AL872" s="357" t="s">
        <v>566</v>
      </c>
      <c r="AM872" s="358"/>
      <c r="AN872" s="358"/>
      <c r="AO872" s="359"/>
      <c r="AP872" s="360" t="s">
        <v>566</v>
      </c>
      <c r="AQ872" s="360"/>
      <c r="AR872" s="360"/>
      <c r="AS872" s="360"/>
      <c r="AT872" s="360"/>
      <c r="AU872" s="360"/>
      <c r="AV872" s="360"/>
      <c r="AW872" s="360"/>
      <c r="AX872" s="360"/>
    </row>
    <row r="873" spans="1:50" ht="30" customHeight="1" x14ac:dyDescent="0.15">
      <c r="A873" s="379">
        <v>4</v>
      </c>
      <c r="B873" s="379">
        <v>1</v>
      </c>
      <c r="C873" s="361" t="s">
        <v>671</v>
      </c>
      <c r="D873" s="347"/>
      <c r="E873" s="347"/>
      <c r="F873" s="347"/>
      <c r="G873" s="347"/>
      <c r="H873" s="347"/>
      <c r="I873" s="347"/>
      <c r="J873" s="348">
        <v>4050005000095</v>
      </c>
      <c r="K873" s="349"/>
      <c r="L873" s="349"/>
      <c r="M873" s="349"/>
      <c r="N873" s="349"/>
      <c r="O873" s="349"/>
      <c r="P873" s="362" t="s">
        <v>666</v>
      </c>
      <c r="Q873" s="350"/>
      <c r="R873" s="350"/>
      <c r="S873" s="350"/>
      <c r="T873" s="350"/>
      <c r="U873" s="350"/>
      <c r="V873" s="350"/>
      <c r="W873" s="350"/>
      <c r="X873" s="350"/>
      <c r="Y873" s="351">
        <v>10.7</v>
      </c>
      <c r="Z873" s="352"/>
      <c r="AA873" s="352"/>
      <c r="AB873" s="353"/>
      <c r="AC873" s="363" t="s">
        <v>634</v>
      </c>
      <c r="AD873" s="363"/>
      <c r="AE873" s="363"/>
      <c r="AF873" s="363"/>
      <c r="AG873" s="363"/>
      <c r="AH873" s="372" t="s">
        <v>566</v>
      </c>
      <c r="AI873" s="373"/>
      <c r="AJ873" s="373"/>
      <c r="AK873" s="373"/>
      <c r="AL873" s="357" t="s">
        <v>566</v>
      </c>
      <c r="AM873" s="358"/>
      <c r="AN873" s="358"/>
      <c r="AO873" s="359"/>
      <c r="AP873" s="360" t="s">
        <v>566</v>
      </c>
      <c r="AQ873" s="360"/>
      <c r="AR873" s="360"/>
      <c r="AS873" s="360"/>
      <c r="AT873" s="360"/>
      <c r="AU873" s="360"/>
      <c r="AV873" s="360"/>
      <c r="AW873" s="360"/>
      <c r="AX873" s="360"/>
    </row>
    <row r="874" spans="1:50" ht="30" customHeight="1" x14ac:dyDescent="0.15">
      <c r="A874" s="379">
        <v>5</v>
      </c>
      <c r="B874" s="379">
        <v>1</v>
      </c>
      <c r="C874" s="361" t="s">
        <v>672</v>
      </c>
      <c r="D874" s="347"/>
      <c r="E874" s="347"/>
      <c r="F874" s="347"/>
      <c r="G874" s="347"/>
      <c r="H874" s="347"/>
      <c r="I874" s="347"/>
      <c r="J874" s="348">
        <v>1040005001476</v>
      </c>
      <c r="K874" s="349"/>
      <c r="L874" s="349"/>
      <c r="M874" s="349"/>
      <c r="N874" s="349"/>
      <c r="O874" s="349"/>
      <c r="P874" s="362" t="s">
        <v>666</v>
      </c>
      <c r="Q874" s="350"/>
      <c r="R874" s="350"/>
      <c r="S874" s="350"/>
      <c r="T874" s="350"/>
      <c r="U874" s="350"/>
      <c r="V874" s="350"/>
      <c r="W874" s="350"/>
      <c r="X874" s="350"/>
      <c r="Y874" s="351">
        <v>10.5</v>
      </c>
      <c r="Z874" s="352"/>
      <c r="AA874" s="352"/>
      <c r="AB874" s="353"/>
      <c r="AC874" s="354" t="s">
        <v>634</v>
      </c>
      <c r="AD874" s="354"/>
      <c r="AE874" s="354"/>
      <c r="AF874" s="354"/>
      <c r="AG874" s="354"/>
      <c r="AH874" s="372" t="s">
        <v>566</v>
      </c>
      <c r="AI874" s="373"/>
      <c r="AJ874" s="373"/>
      <c r="AK874" s="373"/>
      <c r="AL874" s="357" t="s">
        <v>566</v>
      </c>
      <c r="AM874" s="358"/>
      <c r="AN874" s="358"/>
      <c r="AO874" s="359"/>
      <c r="AP874" s="360" t="s">
        <v>566</v>
      </c>
      <c r="AQ874" s="360"/>
      <c r="AR874" s="360"/>
      <c r="AS874" s="360"/>
      <c r="AT874" s="360"/>
      <c r="AU874" s="360"/>
      <c r="AV874" s="360"/>
      <c r="AW874" s="360"/>
      <c r="AX874" s="360"/>
    </row>
    <row r="875" spans="1:50" ht="30" customHeight="1" x14ac:dyDescent="0.15">
      <c r="A875" s="379">
        <v>6</v>
      </c>
      <c r="B875" s="379">
        <v>1</v>
      </c>
      <c r="C875" s="361" t="s">
        <v>673</v>
      </c>
      <c r="D875" s="347"/>
      <c r="E875" s="347"/>
      <c r="F875" s="347"/>
      <c r="G875" s="347"/>
      <c r="H875" s="347"/>
      <c r="I875" s="347"/>
      <c r="J875" s="348">
        <v>3011005000386</v>
      </c>
      <c r="K875" s="349"/>
      <c r="L875" s="349"/>
      <c r="M875" s="349"/>
      <c r="N875" s="349"/>
      <c r="O875" s="349"/>
      <c r="P875" s="362" t="s">
        <v>666</v>
      </c>
      <c r="Q875" s="350"/>
      <c r="R875" s="350"/>
      <c r="S875" s="350"/>
      <c r="T875" s="350"/>
      <c r="U875" s="350"/>
      <c r="V875" s="350"/>
      <c r="W875" s="350"/>
      <c r="X875" s="350"/>
      <c r="Y875" s="351">
        <v>9.1999999999999993</v>
      </c>
      <c r="Z875" s="352"/>
      <c r="AA875" s="352"/>
      <c r="AB875" s="353"/>
      <c r="AC875" s="354" t="s">
        <v>634</v>
      </c>
      <c r="AD875" s="354"/>
      <c r="AE875" s="354"/>
      <c r="AF875" s="354"/>
      <c r="AG875" s="354"/>
      <c r="AH875" s="372" t="s">
        <v>566</v>
      </c>
      <c r="AI875" s="373"/>
      <c r="AJ875" s="373"/>
      <c r="AK875" s="373"/>
      <c r="AL875" s="357" t="s">
        <v>566</v>
      </c>
      <c r="AM875" s="358"/>
      <c r="AN875" s="358"/>
      <c r="AO875" s="359"/>
      <c r="AP875" s="360" t="s">
        <v>566</v>
      </c>
      <c r="AQ875" s="360"/>
      <c r="AR875" s="360"/>
      <c r="AS875" s="360"/>
      <c r="AT875" s="360"/>
      <c r="AU875" s="360"/>
      <c r="AV875" s="360"/>
      <c r="AW875" s="360"/>
      <c r="AX875" s="360"/>
    </row>
    <row r="876" spans="1:50" ht="30" customHeight="1" x14ac:dyDescent="0.15">
      <c r="A876" s="379">
        <v>7</v>
      </c>
      <c r="B876" s="379">
        <v>1</v>
      </c>
      <c r="C876" s="361" t="s">
        <v>674</v>
      </c>
      <c r="D876" s="347"/>
      <c r="E876" s="347"/>
      <c r="F876" s="347"/>
      <c r="G876" s="347"/>
      <c r="H876" s="347"/>
      <c r="I876" s="347"/>
      <c r="J876" s="348">
        <v>4180005002235</v>
      </c>
      <c r="K876" s="349"/>
      <c r="L876" s="349"/>
      <c r="M876" s="349"/>
      <c r="N876" s="349"/>
      <c r="O876" s="349"/>
      <c r="P876" s="362" t="s">
        <v>666</v>
      </c>
      <c r="Q876" s="350"/>
      <c r="R876" s="350"/>
      <c r="S876" s="350"/>
      <c r="T876" s="350"/>
      <c r="U876" s="350"/>
      <c r="V876" s="350"/>
      <c r="W876" s="350"/>
      <c r="X876" s="350"/>
      <c r="Y876" s="351">
        <v>7.4</v>
      </c>
      <c r="Z876" s="352"/>
      <c r="AA876" s="352"/>
      <c r="AB876" s="353"/>
      <c r="AC876" s="354" t="s">
        <v>634</v>
      </c>
      <c r="AD876" s="354"/>
      <c r="AE876" s="354"/>
      <c r="AF876" s="354"/>
      <c r="AG876" s="354"/>
      <c r="AH876" s="372" t="s">
        <v>566</v>
      </c>
      <c r="AI876" s="373"/>
      <c r="AJ876" s="373"/>
      <c r="AK876" s="373"/>
      <c r="AL876" s="357" t="s">
        <v>566</v>
      </c>
      <c r="AM876" s="358"/>
      <c r="AN876" s="358"/>
      <c r="AO876" s="359"/>
      <c r="AP876" s="360" t="s">
        <v>566</v>
      </c>
      <c r="AQ876" s="360"/>
      <c r="AR876" s="360"/>
      <c r="AS876" s="360"/>
      <c r="AT876" s="360"/>
      <c r="AU876" s="360"/>
      <c r="AV876" s="360"/>
      <c r="AW876" s="360"/>
      <c r="AX876" s="360"/>
    </row>
    <row r="877" spans="1:50" ht="30" customHeight="1" x14ac:dyDescent="0.15">
      <c r="A877" s="379">
        <v>8</v>
      </c>
      <c r="B877" s="379">
        <v>1</v>
      </c>
      <c r="C877" s="361" t="s">
        <v>675</v>
      </c>
      <c r="D877" s="347"/>
      <c r="E877" s="347"/>
      <c r="F877" s="347"/>
      <c r="G877" s="347"/>
      <c r="H877" s="347"/>
      <c r="I877" s="347"/>
      <c r="J877" s="348">
        <v>5430005005599</v>
      </c>
      <c r="K877" s="349"/>
      <c r="L877" s="349"/>
      <c r="M877" s="349"/>
      <c r="N877" s="349"/>
      <c r="O877" s="349"/>
      <c r="P877" s="362" t="s">
        <v>666</v>
      </c>
      <c r="Q877" s="350"/>
      <c r="R877" s="350"/>
      <c r="S877" s="350"/>
      <c r="T877" s="350"/>
      <c r="U877" s="350"/>
      <c r="V877" s="350"/>
      <c r="W877" s="350"/>
      <c r="X877" s="350"/>
      <c r="Y877" s="351">
        <v>6.6</v>
      </c>
      <c r="Z877" s="352"/>
      <c r="AA877" s="352"/>
      <c r="AB877" s="353"/>
      <c r="AC877" s="354" t="s">
        <v>634</v>
      </c>
      <c r="AD877" s="354"/>
      <c r="AE877" s="354"/>
      <c r="AF877" s="354"/>
      <c r="AG877" s="354"/>
      <c r="AH877" s="372" t="s">
        <v>566</v>
      </c>
      <c r="AI877" s="373"/>
      <c r="AJ877" s="373"/>
      <c r="AK877" s="373"/>
      <c r="AL877" s="357" t="s">
        <v>566</v>
      </c>
      <c r="AM877" s="358"/>
      <c r="AN877" s="358"/>
      <c r="AO877" s="359"/>
      <c r="AP877" s="360" t="s">
        <v>566</v>
      </c>
      <c r="AQ877" s="360"/>
      <c r="AR877" s="360"/>
      <c r="AS877" s="360"/>
      <c r="AT877" s="360"/>
      <c r="AU877" s="360"/>
      <c r="AV877" s="360"/>
      <c r="AW877" s="360"/>
      <c r="AX877" s="360"/>
    </row>
    <row r="878" spans="1:50" ht="30" customHeight="1" x14ac:dyDescent="0.15">
      <c r="A878" s="379">
        <v>9</v>
      </c>
      <c r="B878" s="379">
        <v>1</v>
      </c>
      <c r="C878" s="361" t="s">
        <v>676</v>
      </c>
      <c r="D878" s="347"/>
      <c r="E878" s="347"/>
      <c r="F878" s="347"/>
      <c r="G878" s="347"/>
      <c r="H878" s="347"/>
      <c r="I878" s="347"/>
      <c r="J878" s="348">
        <v>4370005001416</v>
      </c>
      <c r="K878" s="349"/>
      <c r="L878" s="349"/>
      <c r="M878" s="349"/>
      <c r="N878" s="349"/>
      <c r="O878" s="349"/>
      <c r="P878" s="362" t="s">
        <v>666</v>
      </c>
      <c r="Q878" s="350"/>
      <c r="R878" s="350"/>
      <c r="S878" s="350"/>
      <c r="T878" s="350"/>
      <c r="U878" s="350"/>
      <c r="V878" s="350"/>
      <c r="W878" s="350"/>
      <c r="X878" s="350"/>
      <c r="Y878" s="351">
        <v>6.6</v>
      </c>
      <c r="Z878" s="352"/>
      <c r="AA878" s="352"/>
      <c r="AB878" s="353"/>
      <c r="AC878" s="354" t="s">
        <v>634</v>
      </c>
      <c r="AD878" s="354"/>
      <c r="AE878" s="354"/>
      <c r="AF878" s="354"/>
      <c r="AG878" s="354"/>
      <c r="AH878" s="372" t="s">
        <v>566</v>
      </c>
      <c r="AI878" s="373"/>
      <c r="AJ878" s="373"/>
      <c r="AK878" s="373"/>
      <c r="AL878" s="357" t="s">
        <v>566</v>
      </c>
      <c r="AM878" s="358"/>
      <c r="AN878" s="358"/>
      <c r="AO878" s="359"/>
      <c r="AP878" s="360" t="s">
        <v>566</v>
      </c>
      <c r="AQ878" s="360"/>
      <c r="AR878" s="360"/>
      <c r="AS878" s="360"/>
      <c r="AT878" s="360"/>
      <c r="AU878" s="360"/>
      <c r="AV878" s="360"/>
      <c r="AW878" s="360"/>
      <c r="AX878" s="360"/>
    </row>
    <row r="879" spans="1:50" ht="30" customHeight="1" x14ac:dyDescent="0.15">
      <c r="A879" s="379">
        <v>10</v>
      </c>
      <c r="B879" s="379">
        <v>1</v>
      </c>
      <c r="C879" s="361" t="s">
        <v>677</v>
      </c>
      <c r="D879" s="347"/>
      <c r="E879" s="347"/>
      <c r="F879" s="347"/>
      <c r="G879" s="347"/>
      <c r="H879" s="347"/>
      <c r="I879" s="347"/>
      <c r="J879" s="348">
        <v>4080005001362</v>
      </c>
      <c r="K879" s="349"/>
      <c r="L879" s="349"/>
      <c r="M879" s="349"/>
      <c r="N879" s="349"/>
      <c r="O879" s="349"/>
      <c r="P879" s="362" t="s">
        <v>666</v>
      </c>
      <c r="Q879" s="350"/>
      <c r="R879" s="350"/>
      <c r="S879" s="350"/>
      <c r="T879" s="350"/>
      <c r="U879" s="350"/>
      <c r="V879" s="350"/>
      <c r="W879" s="350"/>
      <c r="X879" s="350"/>
      <c r="Y879" s="351">
        <v>6.1</v>
      </c>
      <c r="Z879" s="352"/>
      <c r="AA879" s="352"/>
      <c r="AB879" s="353"/>
      <c r="AC879" s="354" t="s">
        <v>634</v>
      </c>
      <c r="AD879" s="354"/>
      <c r="AE879" s="354"/>
      <c r="AF879" s="354"/>
      <c r="AG879" s="354"/>
      <c r="AH879" s="372" t="s">
        <v>566</v>
      </c>
      <c r="AI879" s="373"/>
      <c r="AJ879" s="373"/>
      <c r="AK879" s="373"/>
      <c r="AL879" s="357" t="s">
        <v>566</v>
      </c>
      <c r="AM879" s="358"/>
      <c r="AN879" s="358"/>
      <c r="AO879" s="359"/>
      <c r="AP879" s="360" t="s">
        <v>566</v>
      </c>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642</v>
      </c>
      <c r="D903" s="347"/>
      <c r="E903" s="347"/>
      <c r="F903" s="347"/>
      <c r="G903" s="347"/>
      <c r="H903" s="347"/>
      <c r="I903" s="347"/>
      <c r="J903" s="348">
        <v>7130005004258</v>
      </c>
      <c r="K903" s="349"/>
      <c r="L903" s="349"/>
      <c r="M903" s="349"/>
      <c r="N903" s="349"/>
      <c r="O903" s="349"/>
      <c r="P903" s="362" t="s">
        <v>656</v>
      </c>
      <c r="Q903" s="350"/>
      <c r="R903" s="350"/>
      <c r="S903" s="350"/>
      <c r="T903" s="350"/>
      <c r="U903" s="350"/>
      <c r="V903" s="350"/>
      <c r="W903" s="350"/>
      <c r="X903" s="350"/>
      <c r="Y903" s="351">
        <v>42</v>
      </c>
      <c r="Z903" s="352"/>
      <c r="AA903" s="352"/>
      <c r="AB903" s="353"/>
      <c r="AC903" s="354" t="s">
        <v>634</v>
      </c>
      <c r="AD903" s="354"/>
      <c r="AE903" s="354"/>
      <c r="AF903" s="354"/>
      <c r="AG903" s="354"/>
      <c r="AH903" s="355" t="s">
        <v>657</v>
      </c>
      <c r="AI903" s="356"/>
      <c r="AJ903" s="356"/>
      <c r="AK903" s="356"/>
      <c r="AL903" s="357" t="s">
        <v>566</v>
      </c>
      <c r="AM903" s="358"/>
      <c r="AN903" s="358"/>
      <c r="AO903" s="359"/>
      <c r="AP903" s="360" t="s">
        <v>657</v>
      </c>
      <c r="AQ903" s="360"/>
      <c r="AR903" s="360"/>
      <c r="AS903" s="360"/>
      <c r="AT903" s="360"/>
      <c r="AU903" s="360"/>
      <c r="AV903" s="360"/>
      <c r="AW903" s="360"/>
      <c r="AX903" s="360"/>
    </row>
    <row r="904" spans="1:50" ht="30" customHeight="1" x14ac:dyDescent="0.15">
      <c r="A904" s="379">
        <v>2</v>
      </c>
      <c r="B904" s="379">
        <v>1</v>
      </c>
      <c r="C904" s="361" t="s">
        <v>643</v>
      </c>
      <c r="D904" s="347"/>
      <c r="E904" s="347"/>
      <c r="F904" s="347"/>
      <c r="G904" s="347"/>
      <c r="H904" s="347"/>
      <c r="I904" s="347"/>
      <c r="J904" s="348">
        <v>9130005004289</v>
      </c>
      <c r="K904" s="349"/>
      <c r="L904" s="349"/>
      <c r="M904" s="349"/>
      <c r="N904" s="349"/>
      <c r="O904" s="349"/>
      <c r="P904" s="362" t="s">
        <v>656</v>
      </c>
      <c r="Q904" s="350"/>
      <c r="R904" s="350"/>
      <c r="S904" s="350"/>
      <c r="T904" s="350"/>
      <c r="U904" s="350"/>
      <c r="V904" s="350"/>
      <c r="W904" s="350"/>
      <c r="X904" s="350"/>
      <c r="Y904" s="351">
        <v>35</v>
      </c>
      <c r="Z904" s="352"/>
      <c r="AA904" s="352"/>
      <c r="AB904" s="353"/>
      <c r="AC904" s="374" t="s">
        <v>634</v>
      </c>
      <c r="AD904" s="375"/>
      <c r="AE904" s="375"/>
      <c r="AF904" s="375"/>
      <c r="AG904" s="376"/>
      <c r="AH904" s="355" t="s">
        <v>657</v>
      </c>
      <c r="AI904" s="356"/>
      <c r="AJ904" s="356"/>
      <c r="AK904" s="356"/>
      <c r="AL904" s="357" t="s">
        <v>566</v>
      </c>
      <c r="AM904" s="358"/>
      <c r="AN904" s="358"/>
      <c r="AO904" s="359"/>
      <c r="AP904" s="360" t="s">
        <v>657</v>
      </c>
      <c r="AQ904" s="360"/>
      <c r="AR904" s="360"/>
      <c r="AS904" s="360"/>
      <c r="AT904" s="360"/>
      <c r="AU904" s="360"/>
      <c r="AV904" s="360"/>
      <c r="AW904" s="360"/>
      <c r="AX904" s="360"/>
    </row>
    <row r="905" spans="1:50" ht="30" customHeight="1" x14ac:dyDescent="0.15">
      <c r="A905" s="379">
        <v>3</v>
      </c>
      <c r="B905" s="379">
        <v>1</v>
      </c>
      <c r="C905" s="361" t="s">
        <v>644</v>
      </c>
      <c r="D905" s="347"/>
      <c r="E905" s="347"/>
      <c r="F905" s="347"/>
      <c r="G905" s="347"/>
      <c r="H905" s="347"/>
      <c r="I905" s="347"/>
      <c r="J905" s="348">
        <v>1030005000925</v>
      </c>
      <c r="K905" s="349"/>
      <c r="L905" s="349"/>
      <c r="M905" s="349"/>
      <c r="N905" s="349"/>
      <c r="O905" s="349"/>
      <c r="P905" s="362" t="s">
        <v>656</v>
      </c>
      <c r="Q905" s="350"/>
      <c r="R905" s="350"/>
      <c r="S905" s="350"/>
      <c r="T905" s="350"/>
      <c r="U905" s="350"/>
      <c r="V905" s="350"/>
      <c r="W905" s="350"/>
      <c r="X905" s="350"/>
      <c r="Y905" s="351">
        <v>34</v>
      </c>
      <c r="Z905" s="352"/>
      <c r="AA905" s="352"/>
      <c r="AB905" s="353"/>
      <c r="AC905" s="374" t="s">
        <v>634</v>
      </c>
      <c r="AD905" s="375"/>
      <c r="AE905" s="375"/>
      <c r="AF905" s="375"/>
      <c r="AG905" s="376"/>
      <c r="AH905" s="355" t="s">
        <v>657</v>
      </c>
      <c r="AI905" s="356"/>
      <c r="AJ905" s="356"/>
      <c r="AK905" s="356"/>
      <c r="AL905" s="357" t="s">
        <v>566</v>
      </c>
      <c r="AM905" s="358"/>
      <c r="AN905" s="358"/>
      <c r="AO905" s="359"/>
      <c r="AP905" s="360" t="s">
        <v>661</v>
      </c>
      <c r="AQ905" s="360"/>
      <c r="AR905" s="360"/>
      <c r="AS905" s="360"/>
      <c r="AT905" s="360"/>
      <c r="AU905" s="360"/>
      <c r="AV905" s="360"/>
      <c r="AW905" s="360"/>
      <c r="AX905" s="360"/>
    </row>
    <row r="906" spans="1:50" ht="30" customHeight="1" x14ac:dyDescent="0.15">
      <c r="A906" s="379">
        <v>4</v>
      </c>
      <c r="B906" s="379">
        <v>1</v>
      </c>
      <c r="C906" s="361" t="s">
        <v>645</v>
      </c>
      <c r="D906" s="347"/>
      <c r="E906" s="347"/>
      <c r="F906" s="347"/>
      <c r="G906" s="347"/>
      <c r="H906" s="347"/>
      <c r="I906" s="347"/>
      <c r="J906" s="348">
        <v>1011005000371</v>
      </c>
      <c r="K906" s="349"/>
      <c r="L906" s="349"/>
      <c r="M906" s="349"/>
      <c r="N906" s="349"/>
      <c r="O906" s="349"/>
      <c r="P906" s="362" t="s">
        <v>656</v>
      </c>
      <c r="Q906" s="350"/>
      <c r="R906" s="350"/>
      <c r="S906" s="350"/>
      <c r="T906" s="350"/>
      <c r="U906" s="350"/>
      <c r="V906" s="350"/>
      <c r="W906" s="350"/>
      <c r="X906" s="350"/>
      <c r="Y906" s="351">
        <v>32</v>
      </c>
      <c r="Z906" s="352"/>
      <c r="AA906" s="352"/>
      <c r="AB906" s="353"/>
      <c r="AC906" s="374" t="s">
        <v>634</v>
      </c>
      <c r="AD906" s="375"/>
      <c r="AE906" s="375"/>
      <c r="AF906" s="375"/>
      <c r="AG906" s="376"/>
      <c r="AH906" s="355" t="s">
        <v>657</v>
      </c>
      <c r="AI906" s="356"/>
      <c r="AJ906" s="356"/>
      <c r="AK906" s="356"/>
      <c r="AL906" s="357" t="s">
        <v>566</v>
      </c>
      <c r="AM906" s="358"/>
      <c r="AN906" s="358"/>
      <c r="AO906" s="359"/>
      <c r="AP906" s="360" t="s">
        <v>657</v>
      </c>
      <c r="AQ906" s="360"/>
      <c r="AR906" s="360"/>
      <c r="AS906" s="360"/>
      <c r="AT906" s="360"/>
      <c r="AU906" s="360"/>
      <c r="AV906" s="360"/>
      <c r="AW906" s="360"/>
      <c r="AX906" s="360"/>
    </row>
    <row r="907" spans="1:50" ht="30" customHeight="1" x14ac:dyDescent="0.15">
      <c r="A907" s="379">
        <v>5</v>
      </c>
      <c r="B907" s="379">
        <v>1</v>
      </c>
      <c r="C907" s="361" t="s">
        <v>646</v>
      </c>
      <c r="D907" s="347"/>
      <c r="E907" s="347"/>
      <c r="F907" s="347"/>
      <c r="G907" s="347"/>
      <c r="H907" s="347"/>
      <c r="I907" s="347"/>
      <c r="J907" s="348">
        <v>1290805004026</v>
      </c>
      <c r="K907" s="349"/>
      <c r="L907" s="349"/>
      <c r="M907" s="349"/>
      <c r="N907" s="349"/>
      <c r="O907" s="349"/>
      <c r="P907" s="362" t="s">
        <v>656</v>
      </c>
      <c r="Q907" s="350"/>
      <c r="R907" s="350"/>
      <c r="S907" s="350"/>
      <c r="T907" s="350"/>
      <c r="U907" s="350"/>
      <c r="V907" s="350"/>
      <c r="W907" s="350"/>
      <c r="X907" s="350"/>
      <c r="Y907" s="351">
        <v>27</v>
      </c>
      <c r="Z907" s="352"/>
      <c r="AA907" s="352"/>
      <c r="AB907" s="353"/>
      <c r="AC907" s="374" t="s">
        <v>634</v>
      </c>
      <c r="AD907" s="375"/>
      <c r="AE907" s="375"/>
      <c r="AF907" s="375"/>
      <c r="AG907" s="376"/>
      <c r="AH907" s="355" t="s">
        <v>657</v>
      </c>
      <c r="AI907" s="356"/>
      <c r="AJ907" s="356"/>
      <c r="AK907" s="356"/>
      <c r="AL907" s="357" t="s">
        <v>566</v>
      </c>
      <c r="AM907" s="358"/>
      <c r="AN907" s="358"/>
      <c r="AO907" s="359"/>
      <c r="AP907" s="360" t="s">
        <v>661</v>
      </c>
      <c r="AQ907" s="360"/>
      <c r="AR907" s="360"/>
      <c r="AS907" s="360"/>
      <c r="AT907" s="360"/>
      <c r="AU907" s="360"/>
      <c r="AV907" s="360"/>
      <c r="AW907" s="360"/>
      <c r="AX907" s="360"/>
    </row>
    <row r="908" spans="1:50" ht="30" customHeight="1" x14ac:dyDescent="0.15">
      <c r="A908" s="379">
        <v>6</v>
      </c>
      <c r="B908" s="379">
        <v>1</v>
      </c>
      <c r="C908" s="361" t="s">
        <v>647</v>
      </c>
      <c r="D908" s="347"/>
      <c r="E908" s="347"/>
      <c r="F908" s="347"/>
      <c r="G908" s="347"/>
      <c r="H908" s="347"/>
      <c r="I908" s="347"/>
      <c r="J908" s="348">
        <v>1040005003349</v>
      </c>
      <c r="K908" s="349"/>
      <c r="L908" s="349"/>
      <c r="M908" s="349"/>
      <c r="N908" s="349"/>
      <c r="O908" s="349"/>
      <c r="P908" s="362" t="s">
        <v>656</v>
      </c>
      <c r="Q908" s="350"/>
      <c r="R908" s="350"/>
      <c r="S908" s="350"/>
      <c r="T908" s="350"/>
      <c r="U908" s="350"/>
      <c r="V908" s="350"/>
      <c r="W908" s="350"/>
      <c r="X908" s="350"/>
      <c r="Y908" s="351">
        <v>24</v>
      </c>
      <c r="Z908" s="352"/>
      <c r="AA908" s="352"/>
      <c r="AB908" s="353"/>
      <c r="AC908" s="374" t="s">
        <v>634</v>
      </c>
      <c r="AD908" s="375"/>
      <c r="AE908" s="375"/>
      <c r="AF908" s="375"/>
      <c r="AG908" s="376"/>
      <c r="AH908" s="355" t="s">
        <v>657</v>
      </c>
      <c r="AI908" s="356"/>
      <c r="AJ908" s="356"/>
      <c r="AK908" s="356"/>
      <c r="AL908" s="357" t="s">
        <v>566</v>
      </c>
      <c r="AM908" s="358"/>
      <c r="AN908" s="358"/>
      <c r="AO908" s="359"/>
      <c r="AP908" s="360" t="s">
        <v>662</v>
      </c>
      <c r="AQ908" s="360"/>
      <c r="AR908" s="360"/>
      <c r="AS908" s="360"/>
      <c r="AT908" s="360"/>
      <c r="AU908" s="360"/>
      <c r="AV908" s="360"/>
      <c r="AW908" s="360"/>
      <c r="AX908" s="360"/>
    </row>
    <row r="909" spans="1:50" ht="30" customHeight="1" x14ac:dyDescent="0.15">
      <c r="A909" s="379">
        <v>7</v>
      </c>
      <c r="B909" s="379">
        <v>1</v>
      </c>
      <c r="C909" s="361" t="s">
        <v>648</v>
      </c>
      <c r="D909" s="347"/>
      <c r="E909" s="347"/>
      <c r="F909" s="347"/>
      <c r="G909" s="347"/>
      <c r="H909" s="347"/>
      <c r="I909" s="347"/>
      <c r="J909" s="348">
        <v>4190005004643</v>
      </c>
      <c r="K909" s="349"/>
      <c r="L909" s="349"/>
      <c r="M909" s="349"/>
      <c r="N909" s="349"/>
      <c r="O909" s="349"/>
      <c r="P909" s="362" t="s">
        <v>656</v>
      </c>
      <c r="Q909" s="350"/>
      <c r="R909" s="350"/>
      <c r="S909" s="350"/>
      <c r="T909" s="350"/>
      <c r="U909" s="350"/>
      <c r="V909" s="350"/>
      <c r="W909" s="350"/>
      <c r="X909" s="350"/>
      <c r="Y909" s="351">
        <v>23</v>
      </c>
      <c r="Z909" s="352"/>
      <c r="AA909" s="352"/>
      <c r="AB909" s="353"/>
      <c r="AC909" s="374" t="s">
        <v>634</v>
      </c>
      <c r="AD909" s="375"/>
      <c r="AE909" s="375"/>
      <c r="AF909" s="375"/>
      <c r="AG909" s="376"/>
      <c r="AH909" s="355" t="s">
        <v>658</v>
      </c>
      <c r="AI909" s="356"/>
      <c r="AJ909" s="356"/>
      <c r="AK909" s="356"/>
      <c r="AL909" s="357" t="s">
        <v>566</v>
      </c>
      <c r="AM909" s="358"/>
      <c r="AN909" s="358"/>
      <c r="AO909" s="359"/>
      <c r="AP909" s="360" t="s">
        <v>663</v>
      </c>
      <c r="AQ909" s="360"/>
      <c r="AR909" s="360"/>
      <c r="AS909" s="360"/>
      <c r="AT909" s="360"/>
      <c r="AU909" s="360"/>
      <c r="AV909" s="360"/>
      <c r="AW909" s="360"/>
      <c r="AX909" s="360"/>
    </row>
    <row r="910" spans="1:50" ht="30" customHeight="1" x14ac:dyDescent="0.15">
      <c r="A910" s="379">
        <v>8</v>
      </c>
      <c r="B910" s="379">
        <v>1</v>
      </c>
      <c r="C910" s="361" t="s">
        <v>649</v>
      </c>
      <c r="D910" s="347"/>
      <c r="E910" s="347"/>
      <c r="F910" s="347"/>
      <c r="G910" s="347"/>
      <c r="H910" s="347"/>
      <c r="I910" s="347"/>
      <c r="J910" s="348">
        <v>6140005015791</v>
      </c>
      <c r="K910" s="349"/>
      <c r="L910" s="349"/>
      <c r="M910" s="349"/>
      <c r="N910" s="349"/>
      <c r="O910" s="349"/>
      <c r="P910" s="362" t="s">
        <v>656</v>
      </c>
      <c r="Q910" s="350"/>
      <c r="R910" s="350"/>
      <c r="S910" s="350"/>
      <c r="T910" s="350"/>
      <c r="U910" s="350"/>
      <c r="V910" s="350"/>
      <c r="W910" s="350"/>
      <c r="X910" s="350"/>
      <c r="Y910" s="351">
        <v>22</v>
      </c>
      <c r="Z910" s="352"/>
      <c r="AA910" s="352"/>
      <c r="AB910" s="353"/>
      <c r="AC910" s="374" t="s">
        <v>634</v>
      </c>
      <c r="AD910" s="375"/>
      <c r="AE910" s="375"/>
      <c r="AF910" s="375"/>
      <c r="AG910" s="376"/>
      <c r="AH910" s="355" t="s">
        <v>659</v>
      </c>
      <c r="AI910" s="356"/>
      <c r="AJ910" s="356"/>
      <c r="AK910" s="356"/>
      <c r="AL910" s="357" t="s">
        <v>566</v>
      </c>
      <c r="AM910" s="358"/>
      <c r="AN910" s="358"/>
      <c r="AO910" s="359"/>
      <c r="AP910" s="360" t="s">
        <v>658</v>
      </c>
      <c r="AQ910" s="360"/>
      <c r="AR910" s="360"/>
      <c r="AS910" s="360"/>
      <c r="AT910" s="360"/>
      <c r="AU910" s="360"/>
      <c r="AV910" s="360"/>
      <c r="AW910" s="360"/>
      <c r="AX910" s="360"/>
    </row>
    <row r="911" spans="1:50" ht="30" customHeight="1" x14ac:dyDescent="0.15">
      <c r="A911" s="379">
        <v>9</v>
      </c>
      <c r="B911" s="379">
        <v>1</v>
      </c>
      <c r="C911" s="361" t="s">
        <v>650</v>
      </c>
      <c r="D911" s="347"/>
      <c r="E911" s="347"/>
      <c r="F911" s="347"/>
      <c r="G911" s="347"/>
      <c r="H911" s="347"/>
      <c r="I911" s="347"/>
      <c r="J911" s="348">
        <v>9120005004703</v>
      </c>
      <c r="K911" s="349"/>
      <c r="L911" s="349"/>
      <c r="M911" s="349"/>
      <c r="N911" s="349"/>
      <c r="O911" s="349"/>
      <c r="P911" s="362" t="s">
        <v>656</v>
      </c>
      <c r="Q911" s="350"/>
      <c r="R911" s="350"/>
      <c r="S911" s="350"/>
      <c r="T911" s="350"/>
      <c r="U911" s="350"/>
      <c r="V911" s="350"/>
      <c r="W911" s="350"/>
      <c r="X911" s="350"/>
      <c r="Y911" s="351">
        <v>22</v>
      </c>
      <c r="Z911" s="352"/>
      <c r="AA911" s="352"/>
      <c r="AB911" s="353"/>
      <c r="AC911" s="374" t="s">
        <v>634</v>
      </c>
      <c r="AD911" s="375"/>
      <c r="AE911" s="375"/>
      <c r="AF911" s="375"/>
      <c r="AG911" s="376"/>
      <c r="AH911" s="355" t="s">
        <v>657</v>
      </c>
      <c r="AI911" s="356"/>
      <c r="AJ911" s="356"/>
      <c r="AK911" s="356"/>
      <c r="AL911" s="357" t="s">
        <v>566</v>
      </c>
      <c r="AM911" s="358"/>
      <c r="AN911" s="358"/>
      <c r="AO911" s="359"/>
      <c r="AP911" s="360" t="s">
        <v>657</v>
      </c>
      <c r="AQ911" s="360"/>
      <c r="AR911" s="360"/>
      <c r="AS911" s="360"/>
      <c r="AT911" s="360"/>
      <c r="AU911" s="360"/>
      <c r="AV911" s="360"/>
      <c r="AW911" s="360"/>
      <c r="AX911" s="360"/>
    </row>
    <row r="912" spans="1:50" ht="30" customHeight="1" x14ac:dyDescent="0.15">
      <c r="A912" s="379">
        <v>10</v>
      </c>
      <c r="B912" s="379">
        <v>1</v>
      </c>
      <c r="C912" s="361" t="s">
        <v>651</v>
      </c>
      <c r="D912" s="347"/>
      <c r="E912" s="347"/>
      <c r="F912" s="347"/>
      <c r="G912" s="347"/>
      <c r="H912" s="347"/>
      <c r="I912" s="347"/>
      <c r="J912" s="348">
        <v>9010005002362</v>
      </c>
      <c r="K912" s="349"/>
      <c r="L912" s="349"/>
      <c r="M912" s="349"/>
      <c r="N912" s="349"/>
      <c r="O912" s="349"/>
      <c r="P912" s="362" t="s">
        <v>656</v>
      </c>
      <c r="Q912" s="350"/>
      <c r="R912" s="350"/>
      <c r="S912" s="350"/>
      <c r="T912" s="350"/>
      <c r="U912" s="350"/>
      <c r="V912" s="350"/>
      <c r="W912" s="350"/>
      <c r="X912" s="350"/>
      <c r="Y912" s="351">
        <v>20</v>
      </c>
      <c r="Z912" s="352"/>
      <c r="AA912" s="352"/>
      <c r="AB912" s="353"/>
      <c r="AC912" s="374" t="s">
        <v>634</v>
      </c>
      <c r="AD912" s="375"/>
      <c r="AE912" s="375"/>
      <c r="AF912" s="375"/>
      <c r="AG912" s="376"/>
      <c r="AH912" s="355" t="s">
        <v>657</v>
      </c>
      <c r="AI912" s="356"/>
      <c r="AJ912" s="356"/>
      <c r="AK912" s="356"/>
      <c r="AL912" s="357" t="s">
        <v>566</v>
      </c>
      <c r="AM912" s="358"/>
      <c r="AN912" s="358"/>
      <c r="AO912" s="359"/>
      <c r="AP912" s="360" t="s">
        <v>661</v>
      </c>
      <c r="AQ912" s="360"/>
      <c r="AR912" s="360"/>
      <c r="AS912" s="360"/>
      <c r="AT912" s="360"/>
      <c r="AU912" s="360"/>
      <c r="AV912" s="360"/>
      <c r="AW912" s="360"/>
      <c r="AX912" s="360"/>
    </row>
    <row r="913" spans="1:50" ht="30" hidden="1" customHeight="1" x14ac:dyDescent="0.15">
      <c r="A913" s="379">
        <v>11</v>
      </c>
      <c r="B913" s="379">
        <v>1</v>
      </c>
      <c r="C913" s="361" t="s">
        <v>652</v>
      </c>
      <c r="D913" s="347"/>
      <c r="E913" s="347"/>
      <c r="F913" s="347"/>
      <c r="G913" s="347"/>
      <c r="H913" s="347"/>
      <c r="I913" s="347"/>
      <c r="J913" s="348">
        <v>2013405000818</v>
      </c>
      <c r="K913" s="349"/>
      <c r="L913" s="349"/>
      <c r="M913" s="349"/>
      <c r="N913" s="349"/>
      <c r="O913" s="349"/>
      <c r="P913" s="362" t="s">
        <v>656</v>
      </c>
      <c r="Q913" s="350"/>
      <c r="R913" s="350"/>
      <c r="S913" s="350"/>
      <c r="T913" s="350"/>
      <c r="U913" s="350"/>
      <c r="V913" s="350"/>
      <c r="W913" s="350"/>
      <c r="X913" s="350"/>
      <c r="Y913" s="351">
        <v>20</v>
      </c>
      <c r="Z913" s="352"/>
      <c r="AA913" s="352"/>
      <c r="AB913" s="353"/>
      <c r="AC913" s="374" t="s">
        <v>634</v>
      </c>
      <c r="AD913" s="375"/>
      <c r="AE913" s="375"/>
      <c r="AF913" s="375"/>
      <c r="AG913" s="376"/>
      <c r="AH913" s="355" t="s">
        <v>657</v>
      </c>
      <c r="AI913" s="356"/>
      <c r="AJ913" s="356"/>
      <c r="AK913" s="356"/>
      <c r="AL913" s="357" t="s">
        <v>566</v>
      </c>
      <c r="AM913" s="358"/>
      <c r="AN913" s="358"/>
      <c r="AO913" s="359"/>
      <c r="AP913" s="360" t="s">
        <v>657</v>
      </c>
      <c r="AQ913" s="360"/>
      <c r="AR913" s="360"/>
      <c r="AS913" s="360"/>
      <c r="AT913" s="360"/>
      <c r="AU913" s="360"/>
      <c r="AV913" s="360"/>
      <c r="AW913" s="360"/>
      <c r="AX913" s="360"/>
    </row>
    <row r="914" spans="1:50" ht="30" hidden="1" customHeight="1" x14ac:dyDescent="0.15">
      <c r="A914" s="379">
        <v>12</v>
      </c>
      <c r="B914" s="379">
        <v>1</v>
      </c>
      <c r="C914" s="361" t="s">
        <v>653</v>
      </c>
      <c r="D914" s="347"/>
      <c r="E914" s="347"/>
      <c r="F914" s="347"/>
      <c r="G914" s="347"/>
      <c r="H914" s="347"/>
      <c r="I914" s="347"/>
      <c r="J914" s="348">
        <v>8020005002115</v>
      </c>
      <c r="K914" s="349"/>
      <c r="L914" s="349"/>
      <c r="M914" s="349"/>
      <c r="N914" s="349"/>
      <c r="O914" s="349"/>
      <c r="P914" s="362" t="s">
        <v>656</v>
      </c>
      <c r="Q914" s="350"/>
      <c r="R914" s="350"/>
      <c r="S914" s="350"/>
      <c r="T914" s="350"/>
      <c r="U914" s="350"/>
      <c r="V914" s="350"/>
      <c r="W914" s="350"/>
      <c r="X914" s="350"/>
      <c r="Y914" s="351">
        <v>20</v>
      </c>
      <c r="Z914" s="352"/>
      <c r="AA914" s="352"/>
      <c r="AB914" s="353"/>
      <c r="AC914" s="374" t="s">
        <v>634</v>
      </c>
      <c r="AD914" s="375"/>
      <c r="AE914" s="375"/>
      <c r="AF914" s="375"/>
      <c r="AG914" s="376"/>
      <c r="AH914" s="355" t="s">
        <v>657</v>
      </c>
      <c r="AI914" s="356"/>
      <c r="AJ914" s="356"/>
      <c r="AK914" s="356"/>
      <c r="AL914" s="357" t="s">
        <v>566</v>
      </c>
      <c r="AM914" s="358"/>
      <c r="AN914" s="358"/>
      <c r="AO914" s="359"/>
      <c r="AP914" s="360" t="s">
        <v>661</v>
      </c>
      <c r="AQ914" s="360"/>
      <c r="AR914" s="360"/>
      <c r="AS914" s="360"/>
      <c r="AT914" s="360"/>
      <c r="AU914" s="360"/>
      <c r="AV914" s="360"/>
      <c r="AW914" s="360"/>
      <c r="AX914" s="360"/>
    </row>
    <row r="915" spans="1:50" ht="30" hidden="1" customHeight="1" x14ac:dyDescent="0.15">
      <c r="A915" s="379">
        <v>13</v>
      </c>
      <c r="B915" s="379">
        <v>1</v>
      </c>
      <c r="C915" s="361" t="s">
        <v>654</v>
      </c>
      <c r="D915" s="347"/>
      <c r="E915" s="347"/>
      <c r="F915" s="347"/>
      <c r="G915" s="347"/>
      <c r="H915" s="347"/>
      <c r="I915" s="347"/>
      <c r="J915" s="348">
        <v>6120905001356</v>
      </c>
      <c r="K915" s="349"/>
      <c r="L915" s="349"/>
      <c r="M915" s="349"/>
      <c r="N915" s="349"/>
      <c r="O915" s="349"/>
      <c r="P915" s="362" t="s">
        <v>656</v>
      </c>
      <c r="Q915" s="350"/>
      <c r="R915" s="350"/>
      <c r="S915" s="350"/>
      <c r="T915" s="350"/>
      <c r="U915" s="350"/>
      <c r="V915" s="350"/>
      <c r="W915" s="350"/>
      <c r="X915" s="350"/>
      <c r="Y915" s="351">
        <v>20</v>
      </c>
      <c r="Z915" s="352"/>
      <c r="AA915" s="352"/>
      <c r="AB915" s="353"/>
      <c r="AC915" s="374" t="s">
        <v>634</v>
      </c>
      <c r="AD915" s="375"/>
      <c r="AE915" s="375"/>
      <c r="AF915" s="375"/>
      <c r="AG915" s="376"/>
      <c r="AH915" s="355" t="s">
        <v>657</v>
      </c>
      <c r="AI915" s="356"/>
      <c r="AJ915" s="356"/>
      <c r="AK915" s="356"/>
      <c r="AL915" s="357" t="s">
        <v>566</v>
      </c>
      <c r="AM915" s="358"/>
      <c r="AN915" s="358"/>
      <c r="AO915" s="359"/>
      <c r="AP915" s="360" t="s">
        <v>657</v>
      </c>
      <c r="AQ915" s="360"/>
      <c r="AR915" s="360"/>
      <c r="AS915" s="360"/>
      <c r="AT915" s="360"/>
      <c r="AU915" s="360"/>
      <c r="AV915" s="360"/>
      <c r="AW915" s="360"/>
      <c r="AX915" s="360"/>
    </row>
    <row r="916" spans="1:50" ht="30" hidden="1" customHeight="1" x14ac:dyDescent="0.15">
      <c r="A916" s="379">
        <v>14</v>
      </c>
      <c r="B916" s="379">
        <v>1</v>
      </c>
      <c r="C916" s="361" t="s">
        <v>655</v>
      </c>
      <c r="D916" s="347"/>
      <c r="E916" s="347"/>
      <c r="F916" s="347"/>
      <c r="G916" s="347"/>
      <c r="H916" s="347"/>
      <c r="I916" s="347"/>
      <c r="J916" s="348">
        <v>1290005009643</v>
      </c>
      <c r="K916" s="349"/>
      <c r="L916" s="349"/>
      <c r="M916" s="349"/>
      <c r="N916" s="349"/>
      <c r="O916" s="349"/>
      <c r="P916" s="362" t="s">
        <v>656</v>
      </c>
      <c r="Q916" s="350"/>
      <c r="R916" s="350"/>
      <c r="S916" s="350"/>
      <c r="T916" s="350"/>
      <c r="U916" s="350"/>
      <c r="V916" s="350"/>
      <c r="W916" s="350"/>
      <c r="X916" s="350"/>
      <c r="Y916" s="351">
        <v>20</v>
      </c>
      <c r="Z916" s="352"/>
      <c r="AA916" s="352"/>
      <c r="AB916" s="353"/>
      <c r="AC916" s="374" t="s">
        <v>634</v>
      </c>
      <c r="AD916" s="375"/>
      <c r="AE916" s="375"/>
      <c r="AF916" s="375"/>
      <c r="AG916" s="376"/>
      <c r="AH916" s="355" t="s">
        <v>660</v>
      </c>
      <c r="AI916" s="356"/>
      <c r="AJ916" s="356"/>
      <c r="AK916" s="356"/>
      <c r="AL916" s="357" t="s">
        <v>566</v>
      </c>
      <c r="AM916" s="358"/>
      <c r="AN916" s="358"/>
      <c r="AO916" s="359"/>
      <c r="AP916" s="360" t="s">
        <v>657</v>
      </c>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567</v>
      </c>
      <c r="F1102" s="378"/>
      <c r="G1102" s="378"/>
      <c r="H1102" s="378"/>
      <c r="I1102" s="378"/>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cfRule type="expression" dxfId="2791" priority="13669">
      <formula>IF(RIGHT(TEXT(Y796,"0.#"),1)=".",FALSE,TRUE)</formula>
    </cfRule>
    <cfRule type="expression" dxfId="2790" priority="13670">
      <formula>IF(RIGHT(TEXT(Y796,"0.#"),1)=".",TRUE,FALSE)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7:AO838">
    <cfRule type="expression" dxfId="2383" priority="2827">
      <formula>IF(AND(AL837&gt;=0, RIGHT(TEXT(AL837,"0.#"),1)&lt;&gt;"."),TRUE,FALSE)</formula>
    </cfRule>
    <cfRule type="expression" dxfId="2382" priority="2828">
      <formula>IF(AND(AL837&gt;=0, RIGHT(TEXT(AL837,"0.#"),1)="."),TRUE,FALSE)</formula>
    </cfRule>
    <cfRule type="expression" dxfId="2381" priority="2829">
      <formula>IF(AND(AL837&lt;0, RIGHT(TEXT(AL837,"0.#"),1)&lt;&gt;"."),TRUE,FALSE)</formula>
    </cfRule>
    <cfRule type="expression" dxfId="2380" priority="2830">
      <formula>IF(AND(AL837&lt;0, RIGHT(TEXT(AL837,"0.#"),1)="."),TRUE,FALSE)</formula>
    </cfRule>
  </conditionalFormatting>
  <conditionalFormatting sqref="Y837:Y838">
    <cfRule type="expression" dxfId="2379" priority="2825">
      <formula>IF(RIGHT(TEXT(Y837,"0.#"),1)=".",FALSE,TRUE)</formula>
    </cfRule>
    <cfRule type="expression" dxfId="2378" priority="2826">
      <formula>IF(RIGHT(TEXT(Y837,"0.#"),1)=".",TRUE,FALSE)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80:Y899">
    <cfRule type="expression" dxfId="2061" priority="2085">
      <formula>IF(RIGHT(TEXT(Y880,"0.#"),1)=".",FALSE,TRUE)</formula>
    </cfRule>
    <cfRule type="expression" dxfId="2060" priority="2086">
      <formula>IF(RIGHT(TEXT(Y880,"0.#"),1)=".",TRUE,FALSE)</formula>
    </cfRule>
  </conditionalFormatting>
  <conditionalFormatting sqref="Y917:Y932">
    <cfRule type="expression" dxfId="2059" priority="2073">
      <formula>IF(RIGHT(TEXT(Y917,"0.#"),1)=".",FALSE,TRUE)</formula>
    </cfRule>
    <cfRule type="expression" dxfId="2058" priority="2074">
      <formula>IF(RIGHT(TEXT(Y917,"0.#"),1)=".",TRUE,FALSE)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899">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917:AO932">
    <cfRule type="expression" dxfId="1963" priority="2075">
      <formula>IF(AND(AL917&gt;=0, RIGHT(TEXT(AL917,"0.#"),1)&lt;&gt;"."),TRUE,FALSE)</formula>
    </cfRule>
    <cfRule type="expression" dxfId="1962" priority="2076">
      <formula>IF(AND(AL917&gt;=0, RIGHT(TEXT(AL917,"0.#"),1)="."),TRUE,FALSE)</formula>
    </cfRule>
    <cfRule type="expression" dxfId="1961" priority="2077">
      <formula>IF(AND(AL917&lt;0, RIGHT(TEXT(AL917,"0.#"),1)&lt;&gt;"."),TRUE,FALSE)</formula>
    </cfRule>
    <cfRule type="expression" dxfId="1960" priority="2078">
      <formula>IF(AND(AL917&lt;0, RIGHT(TEXT(AL917,"0.#"),1)="."),TRUE,FALSE)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73:Y879">
    <cfRule type="expression" dxfId="715" priority="15">
      <formula>IF(RIGHT(TEXT(Y873,"0.#"),1)=".",FALSE,TRUE)</formula>
    </cfRule>
    <cfRule type="expression" dxfId="714" priority="16">
      <formula>IF(RIGHT(TEXT(Y873,"0.#"),1)=".",TRUE,FALSE)</formula>
    </cfRule>
  </conditionalFormatting>
  <conditionalFormatting sqref="Y870:Y872">
    <cfRule type="expression" dxfId="713" priority="9">
      <formula>IF(RIGHT(TEXT(Y870,"0.#"),1)=".",FALSE,TRUE)</formula>
    </cfRule>
    <cfRule type="expression" dxfId="712" priority="10">
      <formula>IF(RIGHT(TEXT(Y870,"0.#"),1)=".",TRUE,FALSE)</formula>
    </cfRule>
  </conditionalFormatting>
  <conditionalFormatting sqref="AL870:AO879">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L903:AO916">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16">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17" max="49" man="1"/>
    <brk id="699" max="49" man="1"/>
    <brk id="733" max="49" man="1"/>
    <brk id="831"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3"/>
      <c r="Z2" s="838"/>
      <c r="AA2" s="839"/>
      <c r="AB2" s="1037" t="s">
        <v>11</v>
      </c>
      <c r="AC2" s="1038"/>
      <c r="AD2" s="1039"/>
      <c r="AE2" s="1043" t="s">
        <v>550</v>
      </c>
      <c r="AF2" s="1043"/>
      <c r="AG2" s="1043"/>
      <c r="AH2" s="1043"/>
      <c r="AI2" s="1043" t="s">
        <v>547</v>
      </c>
      <c r="AJ2" s="1043"/>
      <c r="AK2" s="1043"/>
      <c r="AL2" s="1043"/>
      <c r="AM2" s="1043" t="s">
        <v>521</v>
      </c>
      <c r="AN2" s="1043"/>
      <c r="AO2" s="1043"/>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0"/>
      <c r="I4" s="1010"/>
      <c r="J4" s="1010"/>
      <c r="K4" s="1010"/>
      <c r="L4" s="1010"/>
      <c r="M4" s="1010"/>
      <c r="N4" s="1010"/>
      <c r="O4" s="1011"/>
      <c r="P4" s="105"/>
      <c r="Q4" s="1018"/>
      <c r="R4" s="1018"/>
      <c r="S4" s="1018"/>
      <c r="T4" s="1018"/>
      <c r="U4" s="1018"/>
      <c r="V4" s="1018"/>
      <c r="W4" s="1018"/>
      <c r="X4" s="1019"/>
      <c r="Y4" s="1028" t="s">
        <v>12</v>
      </c>
      <c r="Z4" s="1029"/>
      <c r="AA4" s="1030"/>
      <c r="AB4" s="470"/>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2"/>
      <c r="H5" s="1013"/>
      <c r="I5" s="1013"/>
      <c r="J5" s="1013"/>
      <c r="K5" s="1013"/>
      <c r="L5" s="1013"/>
      <c r="M5" s="1013"/>
      <c r="N5" s="1013"/>
      <c r="O5" s="1014"/>
      <c r="P5" s="1020"/>
      <c r="Q5" s="1020"/>
      <c r="R5" s="1020"/>
      <c r="S5" s="1020"/>
      <c r="T5" s="1020"/>
      <c r="U5" s="1020"/>
      <c r="V5" s="1020"/>
      <c r="W5" s="1020"/>
      <c r="X5" s="1021"/>
      <c r="Y5" s="424" t="s">
        <v>54</v>
      </c>
      <c r="Z5" s="1025"/>
      <c r="AA5" s="1026"/>
      <c r="AB5" s="532"/>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3"/>
      <c r="Z9" s="838"/>
      <c r="AA9" s="839"/>
      <c r="AB9" s="1037" t="s">
        <v>11</v>
      </c>
      <c r="AC9" s="1038"/>
      <c r="AD9" s="1039"/>
      <c r="AE9" s="1043" t="s">
        <v>551</v>
      </c>
      <c r="AF9" s="1043"/>
      <c r="AG9" s="1043"/>
      <c r="AH9" s="1043"/>
      <c r="AI9" s="1043" t="s">
        <v>547</v>
      </c>
      <c r="AJ9" s="1043"/>
      <c r="AK9" s="1043"/>
      <c r="AL9" s="1043"/>
      <c r="AM9" s="1043" t="s">
        <v>521</v>
      </c>
      <c r="AN9" s="1043"/>
      <c r="AO9" s="1043"/>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70"/>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2"/>
      <c r="H12" s="1013"/>
      <c r="I12" s="1013"/>
      <c r="J12" s="1013"/>
      <c r="K12" s="1013"/>
      <c r="L12" s="1013"/>
      <c r="M12" s="1013"/>
      <c r="N12" s="1013"/>
      <c r="O12" s="1014"/>
      <c r="P12" s="1020"/>
      <c r="Q12" s="1020"/>
      <c r="R12" s="1020"/>
      <c r="S12" s="1020"/>
      <c r="T12" s="1020"/>
      <c r="U12" s="1020"/>
      <c r="V12" s="1020"/>
      <c r="W12" s="1020"/>
      <c r="X12" s="1021"/>
      <c r="Y12" s="424" t="s">
        <v>54</v>
      </c>
      <c r="Z12" s="1025"/>
      <c r="AA12" s="1026"/>
      <c r="AB12" s="532"/>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3"/>
      <c r="Z16" s="838"/>
      <c r="AA16" s="839"/>
      <c r="AB16" s="1037" t="s">
        <v>11</v>
      </c>
      <c r="AC16" s="1038"/>
      <c r="AD16" s="1039"/>
      <c r="AE16" s="1043" t="s">
        <v>550</v>
      </c>
      <c r="AF16" s="1043"/>
      <c r="AG16" s="1043"/>
      <c r="AH16" s="1043"/>
      <c r="AI16" s="1043" t="s">
        <v>548</v>
      </c>
      <c r="AJ16" s="1043"/>
      <c r="AK16" s="1043"/>
      <c r="AL16" s="1043"/>
      <c r="AM16" s="1043" t="s">
        <v>521</v>
      </c>
      <c r="AN16" s="1043"/>
      <c r="AO16" s="1043"/>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70"/>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2"/>
      <c r="H19" s="1013"/>
      <c r="I19" s="1013"/>
      <c r="J19" s="1013"/>
      <c r="K19" s="1013"/>
      <c r="L19" s="1013"/>
      <c r="M19" s="1013"/>
      <c r="N19" s="1013"/>
      <c r="O19" s="1014"/>
      <c r="P19" s="1020"/>
      <c r="Q19" s="1020"/>
      <c r="R19" s="1020"/>
      <c r="S19" s="1020"/>
      <c r="T19" s="1020"/>
      <c r="U19" s="1020"/>
      <c r="V19" s="1020"/>
      <c r="W19" s="1020"/>
      <c r="X19" s="1021"/>
      <c r="Y19" s="424" t="s">
        <v>54</v>
      </c>
      <c r="Z19" s="1025"/>
      <c r="AA19" s="1026"/>
      <c r="AB19" s="532"/>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3"/>
      <c r="Z23" s="838"/>
      <c r="AA23" s="839"/>
      <c r="AB23" s="1037" t="s">
        <v>11</v>
      </c>
      <c r="AC23" s="1038"/>
      <c r="AD23" s="1039"/>
      <c r="AE23" s="1043" t="s">
        <v>552</v>
      </c>
      <c r="AF23" s="1043"/>
      <c r="AG23" s="1043"/>
      <c r="AH23" s="1043"/>
      <c r="AI23" s="1043" t="s">
        <v>547</v>
      </c>
      <c r="AJ23" s="1043"/>
      <c r="AK23" s="1043"/>
      <c r="AL23" s="1043"/>
      <c r="AM23" s="1043" t="s">
        <v>521</v>
      </c>
      <c r="AN23" s="1043"/>
      <c r="AO23" s="1043"/>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70"/>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2"/>
      <c r="H26" s="1013"/>
      <c r="I26" s="1013"/>
      <c r="J26" s="1013"/>
      <c r="K26" s="1013"/>
      <c r="L26" s="1013"/>
      <c r="M26" s="1013"/>
      <c r="N26" s="1013"/>
      <c r="O26" s="1014"/>
      <c r="P26" s="1020"/>
      <c r="Q26" s="1020"/>
      <c r="R26" s="1020"/>
      <c r="S26" s="1020"/>
      <c r="T26" s="1020"/>
      <c r="U26" s="1020"/>
      <c r="V26" s="1020"/>
      <c r="W26" s="1020"/>
      <c r="X26" s="1021"/>
      <c r="Y26" s="424" t="s">
        <v>54</v>
      </c>
      <c r="Z26" s="1025"/>
      <c r="AA26" s="1026"/>
      <c r="AB26" s="532"/>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3"/>
      <c r="Z30" s="838"/>
      <c r="AA30" s="839"/>
      <c r="AB30" s="1037" t="s">
        <v>11</v>
      </c>
      <c r="AC30" s="1038"/>
      <c r="AD30" s="1039"/>
      <c r="AE30" s="1043" t="s">
        <v>550</v>
      </c>
      <c r="AF30" s="1043"/>
      <c r="AG30" s="1043"/>
      <c r="AH30" s="1043"/>
      <c r="AI30" s="1043" t="s">
        <v>547</v>
      </c>
      <c r="AJ30" s="1043"/>
      <c r="AK30" s="1043"/>
      <c r="AL30" s="1043"/>
      <c r="AM30" s="1043" t="s">
        <v>545</v>
      </c>
      <c r="AN30" s="1043"/>
      <c r="AO30" s="1043"/>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70"/>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2"/>
      <c r="H33" s="1013"/>
      <c r="I33" s="1013"/>
      <c r="J33" s="1013"/>
      <c r="K33" s="1013"/>
      <c r="L33" s="1013"/>
      <c r="M33" s="1013"/>
      <c r="N33" s="1013"/>
      <c r="O33" s="1014"/>
      <c r="P33" s="1020"/>
      <c r="Q33" s="1020"/>
      <c r="R33" s="1020"/>
      <c r="S33" s="1020"/>
      <c r="T33" s="1020"/>
      <c r="U33" s="1020"/>
      <c r="V33" s="1020"/>
      <c r="W33" s="1020"/>
      <c r="X33" s="1021"/>
      <c r="Y33" s="424" t="s">
        <v>54</v>
      </c>
      <c r="Z33" s="1025"/>
      <c r="AA33" s="1026"/>
      <c r="AB33" s="532"/>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3"/>
      <c r="Z37" s="838"/>
      <c r="AA37" s="839"/>
      <c r="AB37" s="1037" t="s">
        <v>11</v>
      </c>
      <c r="AC37" s="1038"/>
      <c r="AD37" s="1039"/>
      <c r="AE37" s="1043" t="s">
        <v>552</v>
      </c>
      <c r="AF37" s="1043"/>
      <c r="AG37" s="1043"/>
      <c r="AH37" s="1043"/>
      <c r="AI37" s="1043" t="s">
        <v>549</v>
      </c>
      <c r="AJ37" s="1043"/>
      <c r="AK37" s="1043"/>
      <c r="AL37" s="1043"/>
      <c r="AM37" s="1043" t="s">
        <v>546</v>
      </c>
      <c r="AN37" s="1043"/>
      <c r="AO37" s="1043"/>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70"/>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2"/>
      <c r="H40" s="1013"/>
      <c r="I40" s="1013"/>
      <c r="J40" s="1013"/>
      <c r="K40" s="1013"/>
      <c r="L40" s="1013"/>
      <c r="M40" s="1013"/>
      <c r="N40" s="1013"/>
      <c r="O40" s="1014"/>
      <c r="P40" s="1020"/>
      <c r="Q40" s="1020"/>
      <c r="R40" s="1020"/>
      <c r="S40" s="1020"/>
      <c r="T40" s="1020"/>
      <c r="U40" s="1020"/>
      <c r="V40" s="1020"/>
      <c r="W40" s="1020"/>
      <c r="X40" s="1021"/>
      <c r="Y40" s="424" t="s">
        <v>54</v>
      </c>
      <c r="Z40" s="1025"/>
      <c r="AA40" s="1026"/>
      <c r="AB40" s="532"/>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3"/>
      <c r="Z44" s="838"/>
      <c r="AA44" s="839"/>
      <c r="AB44" s="1037" t="s">
        <v>11</v>
      </c>
      <c r="AC44" s="1038"/>
      <c r="AD44" s="1039"/>
      <c r="AE44" s="1043" t="s">
        <v>550</v>
      </c>
      <c r="AF44" s="1043"/>
      <c r="AG44" s="1043"/>
      <c r="AH44" s="1043"/>
      <c r="AI44" s="1043" t="s">
        <v>547</v>
      </c>
      <c r="AJ44" s="1043"/>
      <c r="AK44" s="1043"/>
      <c r="AL44" s="1043"/>
      <c r="AM44" s="1043" t="s">
        <v>521</v>
      </c>
      <c r="AN44" s="1043"/>
      <c r="AO44" s="1043"/>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70"/>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2"/>
      <c r="H47" s="1013"/>
      <c r="I47" s="1013"/>
      <c r="J47" s="1013"/>
      <c r="K47" s="1013"/>
      <c r="L47" s="1013"/>
      <c r="M47" s="1013"/>
      <c r="N47" s="1013"/>
      <c r="O47" s="1014"/>
      <c r="P47" s="1020"/>
      <c r="Q47" s="1020"/>
      <c r="R47" s="1020"/>
      <c r="S47" s="1020"/>
      <c r="T47" s="1020"/>
      <c r="U47" s="1020"/>
      <c r="V47" s="1020"/>
      <c r="W47" s="1020"/>
      <c r="X47" s="1021"/>
      <c r="Y47" s="424" t="s">
        <v>54</v>
      </c>
      <c r="Z47" s="1025"/>
      <c r="AA47" s="1026"/>
      <c r="AB47" s="532"/>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3"/>
      <c r="Z51" s="838"/>
      <c r="AA51" s="839"/>
      <c r="AB51" s="566" t="s">
        <v>11</v>
      </c>
      <c r="AC51" s="1038"/>
      <c r="AD51" s="1039"/>
      <c r="AE51" s="1043" t="s">
        <v>550</v>
      </c>
      <c r="AF51" s="1043"/>
      <c r="AG51" s="1043"/>
      <c r="AH51" s="1043"/>
      <c r="AI51" s="1043" t="s">
        <v>547</v>
      </c>
      <c r="AJ51" s="1043"/>
      <c r="AK51" s="1043"/>
      <c r="AL51" s="1043"/>
      <c r="AM51" s="1043" t="s">
        <v>521</v>
      </c>
      <c r="AN51" s="1043"/>
      <c r="AO51" s="1043"/>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70"/>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2"/>
      <c r="H54" s="1013"/>
      <c r="I54" s="1013"/>
      <c r="J54" s="1013"/>
      <c r="K54" s="1013"/>
      <c r="L54" s="1013"/>
      <c r="M54" s="1013"/>
      <c r="N54" s="1013"/>
      <c r="O54" s="1014"/>
      <c r="P54" s="1020"/>
      <c r="Q54" s="1020"/>
      <c r="R54" s="1020"/>
      <c r="S54" s="1020"/>
      <c r="T54" s="1020"/>
      <c r="U54" s="1020"/>
      <c r="V54" s="1020"/>
      <c r="W54" s="1020"/>
      <c r="X54" s="1021"/>
      <c r="Y54" s="424" t="s">
        <v>54</v>
      </c>
      <c r="Z54" s="1025"/>
      <c r="AA54" s="1026"/>
      <c r="AB54" s="532"/>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3"/>
      <c r="Z58" s="838"/>
      <c r="AA58" s="839"/>
      <c r="AB58" s="1037" t="s">
        <v>11</v>
      </c>
      <c r="AC58" s="1038"/>
      <c r="AD58" s="1039"/>
      <c r="AE58" s="1043" t="s">
        <v>550</v>
      </c>
      <c r="AF58" s="1043"/>
      <c r="AG58" s="1043"/>
      <c r="AH58" s="1043"/>
      <c r="AI58" s="1043" t="s">
        <v>547</v>
      </c>
      <c r="AJ58" s="1043"/>
      <c r="AK58" s="1043"/>
      <c r="AL58" s="1043"/>
      <c r="AM58" s="1043" t="s">
        <v>521</v>
      </c>
      <c r="AN58" s="1043"/>
      <c r="AO58" s="1043"/>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70"/>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2"/>
      <c r="H61" s="1013"/>
      <c r="I61" s="1013"/>
      <c r="J61" s="1013"/>
      <c r="K61" s="1013"/>
      <c r="L61" s="1013"/>
      <c r="M61" s="1013"/>
      <c r="N61" s="1013"/>
      <c r="O61" s="1014"/>
      <c r="P61" s="1020"/>
      <c r="Q61" s="1020"/>
      <c r="R61" s="1020"/>
      <c r="S61" s="1020"/>
      <c r="T61" s="1020"/>
      <c r="U61" s="1020"/>
      <c r="V61" s="1020"/>
      <c r="W61" s="1020"/>
      <c r="X61" s="1021"/>
      <c r="Y61" s="424" t="s">
        <v>54</v>
      </c>
      <c r="Z61" s="1025"/>
      <c r="AA61" s="1026"/>
      <c r="AB61" s="532"/>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3"/>
      <c r="Z65" s="838"/>
      <c r="AA65" s="839"/>
      <c r="AB65" s="1037" t="s">
        <v>11</v>
      </c>
      <c r="AC65" s="1038"/>
      <c r="AD65" s="1039"/>
      <c r="AE65" s="1043" t="s">
        <v>550</v>
      </c>
      <c r="AF65" s="1043"/>
      <c r="AG65" s="1043"/>
      <c r="AH65" s="1043"/>
      <c r="AI65" s="1043" t="s">
        <v>547</v>
      </c>
      <c r="AJ65" s="1043"/>
      <c r="AK65" s="1043"/>
      <c r="AL65" s="1043"/>
      <c r="AM65" s="1043" t="s">
        <v>521</v>
      </c>
      <c r="AN65" s="1043"/>
      <c r="AO65" s="1043"/>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70"/>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2"/>
      <c r="H68" s="1013"/>
      <c r="I68" s="1013"/>
      <c r="J68" s="1013"/>
      <c r="K68" s="1013"/>
      <c r="L68" s="1013"/>
      <c r="M68" s="1013"/>
      <c r="N68" s="1013"/>
      <c r="O68" s="1014"/>
      <c r="P68" s="1020"/>
      <c r="Q68" s="1020"/>
      <c r="R68" s="1020"/>
      <c r="S68" s="1020"/>
      <c r="T68" s="1020"/>
      <c r="U68" s="1020"/>
      <c r="V68" s="1020"/>
      <c r="W68" s="1020"/>
      <c r="X68" s="1021"/>
      <c r="Y68" s="424" t="s">
        <v>54</v>
      </c>
      <c r="Z68" s="1025"/>
      <c r="AA68" s="1026"/>
      <c r="AB68" s="532"/>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5"/>
      <c r="H69" s="1016"/>
      <c r="I69" s="1016"/>
      <c r="J69" s="1016"/>
      <c r="K69" s="1016"/>
      <c r="L69" s="1016"/>
      <c r="M69" s="1016"/>
      <c r="N69" s="1016"/>
      <c r="O69" s="1017"/>
      <c r="P69" s="1022"/>
      <c r="Q69" s="1022"/>
      <c r="R69" s="1022"/>
      <c r="S69" s="1022"/>
      <c r="T69" s="1022"/>
      <c r="U69" s="1022"/>
      <c r="V69" s="1022"/>
      <c r="W69" s="1022"/>
      <c r="X69" s="1023"/>
      <c r="Y69" s="424" t="s">
        <v>13</v>
      </c>
      <c r="Z69" s="1025"/>
      <c r="AA69" s="1026"/>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5" zoomScaleNormal="75" zoomScaleSheetLayoutView="85" zoomScalePageLayoutView="70" workbookViewId="0">
      <selection activeCell="G4" sqref="G4: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667</v>
      </c>
      <c r="H2" s="605"/>
      <c r="I2" s="605"/>
      <c r="J2" s="605"/>
      <c r="K2" s="605"/>
      <c r="L2" s="605"/>
      <c r="M2" s="605"/>
      <c r="N2" s="605"/>
      <c r="O2" s="605"/>
      <c r="P2" s="605"/>
      <c r="Q2" s="605"/>
      <c r="R2" s="605"/>
      <c r="S2" s="605"/>
      <c r="T2" s="605"/>
      <c r="U2" s="605"/>
      <c r="V2" s="605"/>
      <c r="W2" s="605"/>
      <c r="X2" s="605"/>
      <c r="Y2" s="605"/>
      <c r="Z2" s="605"/>
      <c r="AA2" s="605"/>
      <c r="AB2" s="606"/>
      <c r="AC2" s="604" t="s">
        <v>487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679"/>
      <c r="H4" s="844"/>
      <c r="I4" s="844"/>
      <c r="J4" s="844"/>
      <c r="K4" s="845"/>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6"/>
      <c r="B16" s="1057"/>
      <c r="C16" s="1057"/>
      <c r="D16" s="1057"/>
      <c r="E16" s="1057"/>
      <c r="F16" s="1058"/>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6"/>
      <c r="B29" s="1057"/>
      <c r="C29" s="1057"/>
      <c r="D29" s="1057"/>
      <c r="E29" s="1057"/>
      <c r="F29" s="1058"/>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6"/>
      <c r="B42" s="1057"/>
      <c r="C42" s="1057"/>
      <c r="D42" s="1057"/>
      <c r="E42" s="1057"/>
      <c r="F42" s="1058"/>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6"/>
      <c r="B56" s="1057"/>
      <c r="C56" s="1057"/>
      <c r="D56" s="1057"/>
      <c r="E56" s="1057"/>
      <c r="F56" s="1058"/>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6"/>
      <c r="B69" s="1057"/>
      <c r="C69" s="1057"/>
      <c r="D69" s="1057"/>
      <c r="E69" s="1057"/>
      <c r="F69" s="1058"/>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6"/>
      <c r="B82" s="1057"/>
      <c r="C82" s="1057"/>
      <c r="D82" s="1057"/>
      <c r="E82" s="1057"/>
      <c r="F82" s="1058"/>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6"/>
      <c r="B95" s="1057"/>
      <c r="C95" s="1057"/>
      <c r="D95" s="1057"/>
      <c r="E95" s="1057"/>
      <c r="F95" s="1058"/>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6"/>
      <c r="B109" s="1057"/>
      <c r="C109" s="1057"/>
      <c r="D109" s="1057"/>
      <c r="E109" s="1057"/>
      <c r="F109" s="1058"/>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6"/>
      <c r="B122" s="1057"/>
      <c r="C122" s="1057"/>
      <c r="D122" s="1057"/>
      <c r="E122" s="1057"/>
      <c r="F122" s="1058"/>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6"/>
      <c r="B135" s="1057"/>
      <c r="C135" s="1057"/>
      <c r="D135" s="1057"/>
      <c r="E135" s="1057"/>
      <c r="F135" s="1058"/>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6"/>
      <c r="B148" s="1057"/>
      <c r="C148" s="1057"/>
      <c r="D148" s="1057"/>
      <c r="E148" s="1057"/>
      <c r="F148" s="1058"/>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6"/>
      <c r="B162" s="1057"/>
      <c r="C162" s="1057"/>
      <c r="D162" s="1057"/>
      <c r="E162" s="1057"/>
      <c r="F162" s="1058"/>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6"/>
      <c r="B175" s="1057"/>
      <c r="C175" s="1057"/>
      <c r="D175" s="1057"/>
      <c r="E175" s="1057"/>
      <c r="F175" s="1058"/>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6"/>
      <c r="B188" s="1057"/>
      <c r="C188" s="1057"/>
      <c r="D188" s="1057"/>
      <c r="E188" s="1057"/>
      <c r="F188" s="1058"/>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6"/>
      <c r="B201" s="1057"/>
      <c r="C201" s="1057"/>
      <c r="D201" s="1057"/>
      <c r="E201" s="1057"/>
      <c r="F201" s="1058"/>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6"/>
      <c r="B215" s="1057"/>
      <c r="C215" s="1057"/>
      <c r="D215" s="1057"/>
      <c r="E215" s="1057"/>
      <c r="F215" s="1058"/>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6"/>
      <c r="B228" s="1057"/>
      <c r="C228" s="1057"/>
      <c r="D228" s="1057"/>
      <c r="E228" s="1057"/>
      <c r="F228" s="1058"/>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6"/>
      <c r="B241" s="1057"/>
      <c r="C241" s="1057"/>
      <c r="D241" s="1057"/>
      <c r="E241" s="1057"/>
      <c r="F241" s="1058"/>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6"/>
      <c r="B254" s="1057"/>
      <c r="C254" s="1057"/>
      <c r="D254" s="1057"/>
      <c r="E254" s="1057"/>
      <c r="F254" s="1058"/>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90" zoomScaleNormal="75" zoomScaleSheetLayoutView="90" zoomScalePageLayoutView="70" workbookViewId="0">
      <selection activeCell="P16" sqref="P16:X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74"/>
      <c r="AD5" s="375"/>
      <c r="AE5" s="375"/>
      <c r="AF5" s="375"/>
      <c r="AG5" s="376"/>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61"/>
      <c r="D6" s="347"/>
      <c r="E6" s="347"/>
      <c r="F6" s="347"/>
      <c r="G6" s="347"/>
      <c r="H6" s="347"/>
      <c r="I6" s="347"/>
      <c r="J6" s="348"/>
      <c r="K6" s="349"/>
      <c r="L6" s="349"/>
      <c r="M6" s="349"/>
      <c r="N6" s="349"/>
      <c r="O6" s="349"/>
      <c r="P6" s="362"/>
      <c r="Q6" s="350"/>
      <c r="R6" s="350"/>
      <c r="S6" s="350"/>
      <c r="T6" s="350"/>
      <c r="U6" s="350"/>
      <c r="V6" s="350"/>
      <c r="W6" s="350"/>
      <c r="X6" s="350"/>
      <c r="Y6" s="351"/>
      <c r="Z6" s="352"/>
      <c r="AA6" s="352"/>
      <c r="AB6" s="353"/>
      <c r="AC6" s="374"/>
      <c r="AD6" s="375"/>
      <c r="AE6" s="375"/>
      <c r="AF6" s="375"/>
      <c r="AG6" s="376"/>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61"/>
      <c r="D7" s="347"/>
      <c r="E7" s="347"/>
      <c r="F7" s="347"/>
      <c r="G7" s="347"/>
      <c r="H7" s="347"/>
      <c r="I7" s="347"/>
      <c r="J7" s="348"/>
      <c r="K7" s="349"/>
      <c r="L7" s="349"/>
      <c r="M7" s="349"/>
      <c r="N7" s="349"/>
      <c r="O7" s="349"/>
      <c r="P7" s="362"/>
      <c r="Q7" s="350"/>
      <c r="R7" s="350"/>
      <c r="S7" s="350"/>
      <c r="T7" s="350"/>
      <c r="U7" s="350"/>
      <c r="V7" s="350"/>
      <c r="W7" s="350"/>
      <c r="X7" s="350"/>
      <c r="Y7" s="351"/>
      <c r="Z7" s="352"/>
      <c r="AA7" s="352"/>
      <c r="AB7" s="353"/>
      <c r="AC7" s="374"/>
      <c r="AD7" s="375"/>
      <c r="AE7" s="375"/>
      <c r="AF7" s="375"/>
      <c r="AG7" s="376"/>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61"/>
      <c r="D8" s="347"/>
      <c r="E8" s="347"/>
      <c r="F8" s="347"/>
      <c r="G8" s="347"/>
      <c r="H8" s="347"/>
      <c r="I8" s="347"/>
      <c r="J8" s="348"/>
      <c r="K8" s="349"/>
      <c r="L8" s="349"/>
      <c r="M8" s="349"/>
      <c r="N8" s="349"/>
      <c r="O8" s="349"/>
      <c r="P8" s="362"/>
      <c r="Q8" s="350"/>
      <c r="R8" s="350"/>
      <c r="S8" s="350"/>
      <c r="T8" s="350"/>
      <c r="U8" s="350"/>
      <c r="V8" s="350"/>
      <c r="W8" s="350"/>
      <c r="X8" s="350"/>
      <c r="Y8" s="351"/>
      <c r="Z8" s="352"/>
      <c r="AA8" s="352"/>
      <c r="AB8" s="353"/>
      <c r="AC8" s="374"/>
      <c r="AD8" s="375"/>
      <c r="AE8" s="375"/>
      <c r="AF8" s="375"/>
      <c r="AG8" s="376"/>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61"/>
      <c r="D9" s="347"/>
      <c r="E9" s="347"/>
      <c r="F9" s="347"/>
      <c r="G9" s="347"/>
      <c r="H9" s="347"/>
      <c r="I9" s="347"/>
      <c r="J9" s="348"/>
      <c r="K9" s="349"/>
      <c r="L9" s="349"/>
      <c r="M9" s="349"/>
      <c r="N9" s="349"/>
      <c r="O9" s="349"/>
      <c r="P9" s="362"/>
      <c r="Q9" s="350"/>
      <c r="R9" s="350"/>
      <c r="S9" s="350"/>
      <c r="T9" s="350"/>
      <c r="U9" s="350"/>
      <c r="V9" s="350"/>
      <c r="W9" s="350"/>
      <c r="X9" s="350"/>
      <c r="Y9" s="351"/>
      <c r="Z9" s="352"/>
      <c r="AA9" s="352"/>
      <c r="AB9" s="353"/>
      <c r="AC9" s="374"/>
      <c r="AD9" s="375"/>
      <c r="AE9" s="375"/>
      <c r="AF9" s="375"/>
      <c r="AG9" s="376"/>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61"/>
      <c r="D10" s="347"/>
      <c r="E10" s="347"/>
      <c r="F10" s="347"/>
      <c r="G10" s="347"/>
      <c r="H10" s="347"/>
      <c r="I10" s="347"/>
      <c r="J10" s="348"/>
      <c r="K10" s="349"/>
      <c r="L10" s="349"/>
      <c r="M10" s="349"/>
      <c r="N10" s="349"/>
      <c r="O10" s="349"/>
      <c r="P10" s="362"/>
      <c r="Q10" s="350"/>
      <c r="R10" s="350"/>
      <c r="S10" s="350"/>
      <c r="T10" s="350"/>
      <c r="U10" s="350"/>
      <c r="V10" s="350"/>
      <c r="W10" s="350"/>
      <c r="X10" s="350"/>
      <c r="Y10" s="351"/>
      <c r="Z10" s="352"/>
      <c r="AA10" s="352"/>
      <c r="AB10" s="353"/>
      <c r="AC10" s="374"/>
      <c r="AD10" s="375"/>
      <c r="AE10" s="375"/>
      <c r="AF10" s="375"/>
      <c r="AG10" s="376"/>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61"/>
      <c r="D11" s="347"/>
      <c r="E11" s="347"/>
      <c r="F11" s="347"/>
      <c r="G11" s="347"/>
      <c r="H11" s="347"/>
      <c r="I11" s="347"/>
      <c r="J11" s="348"/>
      <c r="K11" s="349"/>
      <c r="L11" s="349"/>
      <c r="M11" s="349"/>
      <c r="N11" s="349"/>
      <c r="O11" s="349"/>
      <c r="P11" s="362"/>
      <c r="Q11" s="350"/>
      <c r="R11" s="350"/>
      <c r="S11" s="350"/>
      <c r="T11" s="350"/>
      <c r="U11" s="350"/>
      <c r="V11" s="350"/>
      <c r="W11" s="350"/>
      <c r="X11" s="350"/>
      <c r="Y11" s="351"/>
      <c r="Z11" s="352"/>
      <c r="AA11" s="352"/>
      <c r="AB11" s="353"/>
      <c r="AC11" s="374"/>
      <c r="AD11" s="375"/>
      <c r="AE11" s="375"/>
      <c r="AF11" s="375"/>
      <c r="AG11" s="376"/>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61"/>
      <c r="D12" s="347"/>
      <c r="E12" s="347"/>
      <c r="F12" s="347"/>
      <c r="G12" s="347"/>
      <c r="H12" s="347"/>
      <c r="I12" s="347"/>
      <c r="J12" s="348"/>
      <c r="K12" s="349"/>
      <c r="L12" s="349"/>
      <c r="M12" s="349"/>
      <c r="N12" s="349"/>
      <c r="O12" s="349"/>
      <c r="P12" s="362"/>
      <c r="Q12" s="350"/>
      <c r="R12" s="350"/>
      <c r="S12" s="350"/>
      <c r="T12" s="350"/>
      <c r="U12" s="350"/>
      <c r="V12" s="350"/>
      <c r="W12" s="350"/>
      <c r="X12" s="350"/>
      <c r="Y12" s="351"/>
      <c r="Z12" s="352"/>
      <c r="AA12" s="352"/>
      <c r="AB12" s="353"/>
      <c r="AC12" s="374"/>
      <c r="AD12" s="375"/>
      <c r="AE12" s="375"/>
      <c r="AF12" s="375"/>
      <c r="AG12" s="376"/>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61"/>
      <c r="D13" s="347"/>
      <c r="E13" s="347"/>
      <c r="F13" s="347"/>
      <c r="G13" s="347"/>
      <c r="H13" s="347"/>
      <c r="I13" s="347"/>
      <c r="J13" s="348"/>
      <c r="K13" s="349"/>
      <c r="L13" s="349"/>
      <c r="M13" s="349"/>
      <c r="N13" s="349"/>
      <c r="O13" s="349"/>
      <c r="P13" s="362"/>
      <c r="Q13" s="350"/>
      <c r="R13" s="350"/>
      <c r="S13" s="350"/>
      <c r="T13" s="350"/>
      <c r="U13" s="350"/>
      <c r="V13" s="350"/>
      <c r="W13" s="350"/>
      <c r="X13" s="350"/>
      <c r="Y13" s="351"/>
      <c r="Z13" s="352"/>
      <c r="AA13" s="352"/>
      <c r="AB13" s="353"/>
      <c r="AC13" s="374"/>
      <c r="AD13" s="375"/>
      <c r="AE13" s="375"/>
      <c r="AF13" s="375"/>
      <c r="AG13" s="376"/>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61"/>
      <c r="D14" s="347"/>
      <c r="E14" s="347"/>
      <c r="F14" s="347"/>
      <c r="G14" s="347"/>
      <c r="H14" s="347"/>
      <c r="I14" s="347"/>
      <c r="J14" s="348"/>
      <c r="K14" s="349"/>
      <c r="L14" s="349"/>
      <c r="M14" s="349"/>
      <c r="N14" s="349"/>
      <c r="O14" s="349"/>
      <c r="P14" s="362"/>
      <c r="Q14" s="350"/>
      <c r="R14" s="350"/>
      <c r="S14" s="350"/>
      <c r="T14" s="350"/>
      <c r="U14" s="350"/>
      <c r="V14" s="350"/>
      <c r="W14" s="350"/>
      <c r="X14" s="350"/>
      <c r="Y14" s="351"/>
      <c r="Z14" s="352"/>
      <c r="AA14" s="352"/>
      <c r="AB14" s="353"/>
      <c r="AC14" s="374"/>
      <c r="AD14" s="375"/>
      <c r="AE14" s="375"/>
      <c r="AF14" s="375"/>
      <c r="AG14" s="376"/>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61"/>
      <c r="D15" s="347"/>
      <c r="E15" s="347"/>
      <c r="F15" s="347"/>
      <c r="G15" s="347"/>
      <c r="H15" s="347"/>
      <c r="I15" s="347"/>
      <c r="J15" s="348"/>
      <c r="K15" s="349"/>
      <c r="L15" s="349"/>
      <c r="M15" s="349"/>
      <c r="N15" s="349"/>
      <c r="O15" s="349"/>
      <c r="P15" s="362"/>
      <c r="Q15" s="350"/>
      <c r="R15" s="350"/>
      <c r="S15" s="350"/>
      <c r="T15" s="350"/>
      <c r="U15" s="350"/>
      <c r="V15" s="350"/>
      <c r="W15" s="350"/>
      <c r="X15" s="350"/>
      <c r="Y15" s="351"/>
      <c r="Z15" s="352"/>
      <c r="AA15" s="352"/>
      <c r="AB15" s="353"/>
      <c r="AC15" s="374"/>
      <c r="AD15" s="375"/>
      <c r="AE15" s="375"/>
      <c r="AF15" s="375"/>
      <c r="AG15" s="376"/>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61"/>
      <c r="D16" s="347"/>
      <c r="E16" s="347"/>
      <c r="F16" s="347"/>
      <c r="G16" s="347"/>
      <c r="H16" s="347"/>
      <c r="I16" s="347"/>
      <c r="J16" s="348"/>
      <c r="K16" s="349"/>
      <c r="L16" s="349"/>
      <c r="M16" s="349"/>
      <c r="N16" s="349"/>
      <c r="O16" s="349"/>
      <c r="P16" s="362"/>
      <c r="Q16" s="350"/>
      <c r="R16" s="350"/>
      <c r="S16" s="350"/>
      <c r="T16" s="350"/>
      <c r="U16" s="350"/>
      <c r="V16" s="350"/>
      <c r="W16" s="350"/>
      <c r="X16" s="350"/>
      <c r="Y16" s="351"/>
      <c r="Z16" s="352"/>
      <c r="AA16" s="352"/>
      <c r="AB16" s="353"/>
      <c r="AC16" s="374"/>
      <c r="AD16" s="375"/>
      <c r="AE16" s="375"/>
      <c r="AF16" s="375"/>
      <c r="AG16" s="376"/>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61"/>
      <c r="D17" s="347"/>
      <c r="E17" s="347"/>
      <c r="F17" s="347"/>
      <c r="G17" s="347"/>
      <c r="H17" s="347"/>
      <c r="I17" s="347"/>
      <c r="J17" s="348"/>
      <c r="K17" s="349"/>
      <c r="L17" s="349"/>
      <c r="M17" s="349"/>
      <c r="N17" s="349"/>
      <c r="O17" s="349"/>
      <c r="P17" s="362"/>
      <c r="Q17" s="350"/>
      <c r="R17" s="350"/>
      <c r="S17" s="350"/>
      <c r="T17" s="350"/>
      <c r="U17" s="350"/>
      <c r="V17" s="350"/>
      <c r="W17" s="350"/>
      <c r="X17" s="350"/>
      <c r="Y17" s="351"/>
      <c r="Z17" s="352"/>
      <c r="AA17" s="352"/>
      <c r="AB17" s="353"/>
      <c r="AC17" s="374"/>
      <c r="AD17" s="375"/>
      <c r="AE17" s="375"/>
      <c r="AF17" s="375"/>
      <c r="AG17" s="376"/>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2019-07-01T05:23:34Z</cp:lastPrinted>
  <dcterms:created xsi:type="dcterms:W3CDTF">2012-03-13T00:50:25Z</dcterms:created>
  <dcterms:modified xsi:type="dcterms:W3CDTF">2019-07-09T00:05:29Z</dcterms:modified>
</cp:coreProperties>
</file>