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433E7DC9-2790-4D2B-B413-FAD907E037A5}" xr6:coauthVersionLast="36" xr6:coauthVersionMax="36" xr10:uidLastSave="{00000000-0000-0000-0000-000000000000}"/>
  <bookViews>
    <workbookView xWindow="6630" yWindow="0" windowWidth="21570" windowHeight="838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<sst xmlns="http://schemas.openxmlformats.org/spreadsheetml/2006/main" count="2976" uniqueCount="676">
  <si>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</si>
  <si>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</si>
  <si>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</si>
  <si>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</si>
  <si>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</si>
  <si>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</si>
  <si>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</si>
  <si>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</si>
  <si>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</si>
  <si>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</si>
  <si>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</si>
  <si>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</si>
  <si>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</si>
  <si>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</si>
  <si>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</si>
  <si>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</si>
  <si>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</si>
  <si>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</si>
  <si>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</si>
  <si>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</si>
  <si>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</si>
  <si>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</si>
  <si>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</si>
  <si>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</si>
  <si>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</si>
  <si>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</si>
  <si>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</si>
  <si>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</si>
  <si>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</si>
  <si>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</si>
  <si>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</si>
  <si>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</si>
  <si>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</si>
  <si>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</si>
  <si>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</si>
  <si>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</si>
  <si>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</si>
  <si>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</si>
  <si>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</si>
  <si>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</si>
  <si>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</si>
  <si>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</si>
  <si>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</si>
  <si>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</si>
  <si>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</si>
  <si>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</si>
  <si>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</si>
  <si>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</si>
  <si>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</si>
  <si>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</si>
  <si>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</si>
  <si>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</si>
  <si>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</si>
  <si>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</si>
  <si>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</si>
  <si>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</si>
  <si>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</si>
  <si>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</si>
  <si>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</si>
  <si>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</si>
  <si>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</si>
  <si>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</si>
  <si>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</si>
  <si>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</si>
  <si>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</si>
  <si>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</si>
  <si>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</si>
  <si>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</si>
  <si>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</si>
  <si>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</si>
  <si>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</si>
  <si>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</si>
  <si>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</si>
  <si>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</si>
  <si>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</si>
  <si>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</si>
  <si>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</si>
  <si>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</si>
  <si>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</si>
  <si>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</si>
  <si>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</si>
  <si>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</si>
  <si>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</si>
  <si>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</si>
  <si>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</si>
  <si>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</si>
  <si>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</si>
  <si>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</si>
  <si>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</si>
  <si>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</si>
  <si>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</si>
  <si>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</si>
  <si>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</si>
  <si>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</si>
  <si>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</si>
  <si>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</si>
  <si>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</si>
  <si>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</si>
  <si>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</si>
  <si>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</si>
  <si>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</si>
  <si>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</si>
  <si>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</si>
  <si>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</si>
  <si>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</si>
  <si>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</si>
  <si>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</si>
  <si>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</si>
  <si>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</si>
  <si>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</si>
  <si>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</si>
  <si>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</si>
  <si>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</si>
  <si>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</si>
  <si>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</si>
  <si>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</si>
  <si>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</si>
  <si>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</si>
  <si>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</si>
  <si>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</si>
  <si>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</si>
  <si>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</si>
  <si>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</si>
  <si>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</si>
  <si>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</si>
  <si>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</si>
  <si>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</si>
  <si>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</si>
  <si>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</si>
  <si>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</si>
  <si>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</si>
  <si>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</si>
  <si>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</si>
  <si>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</si>
  <si>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</si>
  <si>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</si>
  <si>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</si>
  <si>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</si>
  <si>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</si>
  <si>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</si>
  <si>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</si>
  <si>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</si>
  <si>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</si>
  <si>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</si>
  <si>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</si>
  <si>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</si>
  <si>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</si>
  <si>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</si>
  <si>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</si>
  <si>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</si>
  <si>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</si>
  <si>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</si>
  <si>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</si>
  <si>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</si>
  <si>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</si>
  <si>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</si>
  <si>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</si>
  <si>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</si>
  <si>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</si>
  <si>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</si>
  <si>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</si>
  <si>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</si>
  <si>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</si>
  <si>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</si>
  <si>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</si>
  <si>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</si>
  <si>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</si>
  <si>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</si>
  <si>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</si>
  <si>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</si>
  <si>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</si>
  <si>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</si>
  <si>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</si>
  <si>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</si>
  <si>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</si>
  <si>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</si>
  <si>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</si>
  <si>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</si>
  <si>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</si>
  <si>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</si>
  <si>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</si>
  <si>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</si>
  <si>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</si>
  <si>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</si>
  <si>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</si>
  <si>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</si>
  <si>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</si>
  <si>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</si>
  <si>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</si>
  <si>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</si>
  <si>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</si>
  <si>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</si>
  <si>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</si>
  <si>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</si>
  <si>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</si>
  <si>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</si>
  <si>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</si>
  <si>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</si>
  <si>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</si>
  <si>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</si>
  <si>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</si>
  <si>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</si>
  <si>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</si>
  <si>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</si>
  <si>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</si>
  <si>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</si>
  <si>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</si>
  <si>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</si>
  <si>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</si>
  <si>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</si>
  <si>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</si>
  <si>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</si>
  <si>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</si>
  <si>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</si>
  <si>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</si>
  <si>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</si>
  <si>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</si>
  <si>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</si>
  <si>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</si>
  <si>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</si>
  <si>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</si>
  <si>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</si>
  <si>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</si>
  <si>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</si>
  <si>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</si>
  <si>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</si>
  <si>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</si>
  <si>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</si>
  <si>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</si>
  <si>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</si>
  <si>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</si>
  <si>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</si>
  <si>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</si>
  <si>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</si>
  <si>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</si>
  <si>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</si>
  <si>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</si>
  <si>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</si>
  <si>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</si>
  <si>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</si>
  <si>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</si>
  <si>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</si>
  <si>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</si>
  <si>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</si>
  <si>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</si>
  <si>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</si>
  <si>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</si>
  <si>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</si>
  <si>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</si>
  <si>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</si>
  <si>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</si>
  <si>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</si>
  <si>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</si>
  <si>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</si>
  <si>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</si>
  <si>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</si>
  <si>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</si>
  <si>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</si>
  <si>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</si>
  <si>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</si>
  <si>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</si>
  <si>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</si>
  <si>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</si>
  <si>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</si>
  <si>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</si>
  <si>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</si>
  <si>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</si>
  <si>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</si>
  <si>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</si>
  <si>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</si>
  <si>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</si>
  <si>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</si>
  <si>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</si>
  <si>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</si>
  <si>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</si>
  <si>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</si>
  <si>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</si>
  <si>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</si>
  <si>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</si>
  <si>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</si>
  <si>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</si>
  <si>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</si>
  <si>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</si>
  <si>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</si>
  <si>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</si>
  <si>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</si>
  <si>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</si>
  <si>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</si>
  <si>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</si>
  <si>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</si>
  <si>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</si>
  <si>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</si>
  <si>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</si>
  <si>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</si>
  <si>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</si>
  <si>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</si>
  <si>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</si>
  <si>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</si>
  <si>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</si>
  <si>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</si>
  <si>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</si>
  <si>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</si>
  <si>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</si>
  <si>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</si>
  <si>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</si>
  <si>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</si>
  <si>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</si>
  <si>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</si>
  <si>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</si>
  <si>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</si>
  <si>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</si>
  <si>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</si>
  <si>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</si>
  <si>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</si>
  <si>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</si>
  <si>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</si>
  <si>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</si>
  <si>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</si>
  <si>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</si>
  <si>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</si>
  <si>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</si>
  <si>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</si>
  <si>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</si>
  <si>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</si>
  <si>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</si>
  <si>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</si>
  <si>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</si>
  <si>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</si>
  <si>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</si>
  <si>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</si>
  <si>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</si>
  <si>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</si>
  <si>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</si>
  <si>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</si>
  <si>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</si>
  <si>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</si>
  <si>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</si>
  <si>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</si>
  <si>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</si>
  <si>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</si>
  <si>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</si>
  <si>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</si>
  <si>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</si>
  <si>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</si>
  <si>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</si>
  <si>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</si>
  <si>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</si>
  <si>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</si>
  <si>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</si>
  <si>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</si>
  <si>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</si>
  <si>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</si>
  <si>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</si>
  <si>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</si>
  <si>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</si>
  <si>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</si>
  <si>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</si>
  <si>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</si>
  <si>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</si>
  <si>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</si>
  <si>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</si>
  <si>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</si>
  <si>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</si>
  <si>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</si>
  <si>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</si>
  <si>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</si>
  <si>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</si>
  <si>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</si>
  <si>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</si>
  <si>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</si>
  <si>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</si>
  <si>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</si>
  <si>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</si>
  <si>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</si>
  <si>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</si>
  <si>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</si>
  <si>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</si>
  <si>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</si>
  <si>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</si>
  <si>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</si>
  <si>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</si>
  <si>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</si>
  <si>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</si>
  <si>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</si>
  <si>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</si>
  <si>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</si>
  <si>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</si>
  <si>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</si>
  <si>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</si>
  <si>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</si>
  <si>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</si>
  <si>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</si>
  <si>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</si>
  <si>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</si>
  <si>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</si>
  <si>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</si>
  <si>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</si>
  <si>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</si>
  <si>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</si>
  <si>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</si>
  <si>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</si>
  <si>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</si>
  <si>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</si>
  <si>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</si>
  <si>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</si>
  <si>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</si>
  <si>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</si>
  <si>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</si>
  <si>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</si>
  <si>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</si>
  <si>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</si>
  <si>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</si>
  <si>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</si>
  <si>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</si>
  <si>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</si>
  <si>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</si>
  <si>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</si>
  <si>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</si>
  <si>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</si>
  <si>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</si>
  <si>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</si>
  <si>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</si>
  <si>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</si>
  <si>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</si>
  <si>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</si>
  <si>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</si>
  <si>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</si>
  <si>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</si>
  <si>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</si>
  <si>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</si>
  <si>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</si>
  <si>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</si>
  <si>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</si>
  <si>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</si>
  <si>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</si>
  <si>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</si>
  <si>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</si>
  <si>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</si>
  <si>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</si>
  <si>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</si>
  <si>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</si>
  <si>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</si>
  <si>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</si>
  <si>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</si>
  <si>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</si>
  <si>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</si>
  <si>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</si>
  <si>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</si>
  <si>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</si>
  <si>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</si>
  <si>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</si>
  <si>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</si>
  <si>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</si>
  <si>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</si>
  <si>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</si>
  <si>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</si>
  <si>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</si>
  <si>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</si>
  <si>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</si>
  <si>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</si>
  <si>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</si>
  <si>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</si>
  <si>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</si>
  <si>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</si>
  <si>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</si>
  <si>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</si>
  <si>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</si>
  <si>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</si>
  <si>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</si>
  <si>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</si>
  <si>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</si>
  <si>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</si>
  <si>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</si>
  <si>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</si>
  <si>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</si>
  <si>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</si>
  <si>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</si>
  <si>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</si>
  <si>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</si>
  <si>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</si>
  <si>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</si>
  <si>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</si>
  <si>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</si>
  <si>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</si>
  <si>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</si>
  <si>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</si>
  <si>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</si>
  <si>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</si>
  <si>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</si>
  <si>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</si>
  <si>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</si>
  <si>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</si>
  <si>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</si>
  <si>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</si>
  <si>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</si>
  <si>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</si>
  <si>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</si>
  <si>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</si>
  <si>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</si>
  <si>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</si>
  <si>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</si>
  <si>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</si>
  <si>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</si>
  <si>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</si>
  <si>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</si>
  <si>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</si>
  <si>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</si>
  <si>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</si>
  <si>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</si>
  <si>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</si>
  <si>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</si>
  <si>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</si>
  <si>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</si>
  <si>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</si>
  <si>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</si>
  <si>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</si>
  <si>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</si>
  <si>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</si>
  <si>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</si>
  <si>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</si>
  <si>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</si>
  <si>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</si>
  <si>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</si>
  <si>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</si>
  <si>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</si>
  <si>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</si>
  <si>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</si>
  <si>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</si>
  <si>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</si>
  <si>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</si>
  <si>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</si>
  <si>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</si>
  <si>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</si>
  <si>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</si>
  <si>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</si>
  <si>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</si>
  <si>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</si>
  <si>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</si>
  <si>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</si>
  <si>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</si>
  <si>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</si>
  <si>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</si>
  <si>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</si>
  <si>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</si>
  <si>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</si>
  <si>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</si>
  <si>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</si>
  <si>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</si>
  <si>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</si>
  <si>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</si>
  <si>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</si>
  <si>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</si>
  <si>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</si>
  <si>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</si>
  <si>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</si>
  <si>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</si>
  <si>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</si>
  <si>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</si>
  <si>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</si>
  <si>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</si>
  <si>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</si>
  <si>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</si>
  <si>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</si>
  <si>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</si>
  <si>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</si>
  <si>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</si>
  <si>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</si>
  <si>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</si>
  <si>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</si>
  <si>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</si>
  <si>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</si>
  <si>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</si>
  <si>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</si>
  <si>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</si>
  <si>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</si>
  <si>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平成１６年度</t>
  </si>
  <si>
    <t>終了予定なし</t>
  </si>
  <si>
    <t>文部科学省令組織令第81条</t>
  </si>
  <si>
    <t>試験研究費</t>
  </si>
  <si>
    <t>職員旅費</t>
  </si>
  <si>
    <t>外国人招へい旅費</t>
  </si>
  <si>
    <t>諸謝金</t>
  </si>
  <si>
    <t>委員等旅費</t>
  </si>
  <si>
    <t>公立文教施設担当技術者連絡会議で講演し、学校施設が直面している課題に対する最新の研究成果について、各都道府県、政令指定都市教育委員会等へ普及・啓発する。</t>
  </si>
  <si>
    <t>公立文教施設担当技術者連絡会議参加人数</t>
  </si>
  <si>
    <t>人</t>
  </si>
  <si>
    <t>公立文教施設担当技術者連絡会議参加者名簿</t>
  </si>
  <si>
    <t>文教施設研究講演会（国際シンポジウム）を開催し、調査研究及び研究交流活動の成果報告等を広く内外に普及・啓発する。</t>
  </si>
  <si>
    <t>参加者アンケートにおいて「非常に役に立った」「ある程度は役に立った」と回答した参加者の割合（％）</t>
  </si>
  <si>
    <t>文教施設研究講演会アンケート集計</t>
  </si>
  <si>
    <t>件</t>
  </si>
  <si>
    <t>（執行額）／（調査研究及び研究交流活動の実績件数）　　　　　　　</t>
    <phoneticPr fontId="5"/>
  </si>
  <si>
    <t>百万円</t>
  </si>
  <si>
    <t>百万円/件</t>
    <phoneticPr fontId="5"/>
  </si>
  <si>
    <t>／　</t>
    <phoneticPr fontId="5"/>
  </si>
  <si>
    <t>／　　　　　　　　　　　　　　</t>
    <phoneticPr fontId="5"/>
  </si>
  <si>
    <t>-</t>
    <phoneticPr fontId="5"/>
  </si>
  <si>
    <t>-</t>
    <phoneticPr fontId="5"/>
  </si>
  <si>
    <t>-</t>
    <phoneticPr fontId="5"/>
  </si>
  <si>
    <t>-</t>
    <phoneticPr fontId="5"/>
  </si>
  <si>
    <t>-</t>
    <phoneticPr fontId="5"/>
  </si>
  <si>
    <t>当初の見込みどおり活動できている。</t>
  </si>
  <si>
    <t>0442</t>
  </si>
  <si>
    <t>0077</t>
  </si>
  <si>
    <t>0082</t>
  </si>
  <si>
    <t>0104</t>
  </si>
  <si>
    <t>0107</t>
  </si>
  <si>
    <t>0102</t>
  </si>
  <si>
    <t>0099</t>
  </si>
  <si>
    <t>○</t>
  </si>
  <si>
    <t>2　確かな学力の向上、豊かな心と健やかな体の育成と信頼される学校づくり</t>
    <phoneticPr fontId="5"/>
  </si>
  <si>
    <t>2-5 安全・安心で豊かな学校施設の整備推進</t>
    <phoneticPr fontId="5"/>
  </si>
  <si>
    <t>文教施設研究センター</t>
    <phoneticPr fontId="5"/>
  </si>
  <si>
    <t>国立教育政策研究所</t>
    <phoneticPr fontId="5"/>
  </si>
  <si>
    <t>-</t>
    <phoneticPr fontId="5"/>
  </si>
  <si>
    <t>文教施設研究センター長
丹沢　広行</t>
    <rPh sb="12" eb="14">
      <t>タンザワ</t>
    </rPh>
    <rPh sb="15" eb="17">
      <t>ヒロユキ</t>
    </rPh>
    <phoneticPr fontId="5"/>
  </si>
  <si>
    <t>‐</t>
  </si>
  <si>
    <t>無</t>
  </si>
  <si>
    <t>調査研究及び研究交流活動の実績件数</t>
    <phoneticPr fontId="5"/>
  </si>
  <si>
    <t>19/7</t>
    <phoneticPr fontId="5"/>
  </si>
  <si>
    <t>16.3/11</t>
    <phoneticPr fontId="5"/>
  </si>
  <si>
    <t>13.9/7</t>
    <phoneticPr fontId="5"/>
  </si>
  <si>
    <t>14.1/7</t>
    <phoneticPr fontId="5"/>
  </si>
  <si>
    <t>契約の相手方の選定や契約金額の決定は、一般競争入札又は複数者による見積合わせにより行っており、選定の妥当性や競争性を確保しているところである。</t>
    <phoneticPr fontId="5"/>
  </si>
  <si>
    <t>学校施設の整備等を所管する文部科学省文教施設企画・防災部と緊密に連携し、ニーズを踏まえた上で行っている事業である。</t>
    <rPh sb="0" eb="2">
      <t>ガッコウ</t>
    </rPh>
    <rPh sb="2" eb="4">
      <t>シセツ</t>
    </rPh>
    <rPh sb="5" eb="7">
      <t>セイビ</t>
    </rPh>
    <phoneticPr fontId="5"/>
  </si>
  <si>
    <t>雑役務費</t>
  </si>
  <si>
    <t>学校施設のエネルギー使用実態等調査・分析等業務</t>
  </si>
  <si>
    <t>その他</t>
  </si>
  <si>
    <t>株式会社ア－バン・コネクションズ　</t>
  </si>
  <si>
    <t>ナカバヤシ株式会社　</t>
  </si>
  <si>
    <t>-</t>
    <phoneticPr fontId="5"/>
  </si>
  <si>
    <t>-</t>
    <phoneticPr fontId="5"/>
  </si>
  <si>
    <t>ＯＥＣＤの活動ＬＥＥＰ～への参加拠出金</t>
    <phoneticPr fontId="5"/>
  </si>
  <si>
    <t>日韓研究報告会」会議資料翻訳及び編集業務</t>
    <phoneticPr fontId="5"/>
  </si>
  <si>
    <t>文教施設整備に関するデータ２０１８データベース作成業務</t>
    <phoneticPr fontId="5"/>
  </si>
  <si>
    <t>株式会社テイコク</t>
    <phoneticPr fontId="5"/>
  </si>
  <si>
    <t>A.株式会社テイコク</t>
    <phoneticPr fontId="5"/>
  </si>
  <si>
    <t>OECD（経済協力開発機構）</t>
    <phoneticPr fontId="5"/>
  </si>
  <si>
    <t>B.OECD（経済協力開発機構）</t>
    <phoneticPr fontId="5"/>
  </si>
  <si>
    <t>参加拠出金</t>
    <phoneticPr fontId="5"/>
  </si>
  <si>
    <t>第3期教育振興基本計画（平成30年6月15日閣議決定）</t>
    <phoneticPr fontId="5"/>
  </si>
  <si>
    <t>学校施設の多様な学習活動への対応、省エネルギーや二酸化炭素排出量の削減、防災対策や老朽化・長寿命化対策等、学校施設が直面している今日的な課題に対して、その諸施策の企画・立案に資するため、適切な実態把握とこれに基づく解決策等の検討など専門的・技術的な観点に立った調査研究を行い、その成果を広く内外に普及・啓発する。</t>
    <phoneticPr fontId="5"/>
  </si>
  <si>
    <t>○文教施設に関する基礎的調査研究
課題ごとに関係分野の専門家の協力を得て研究会を設置し、調査や委員会等を行い対策を検討し、その成果を報告書にまとめ公表。報告書は、文部科学省の関連施策のエビデンスや事業遂行のツールとして活用されるとともに、全国の教育委員会や国立大学法人等で活用されている。
○高度化・複雑化する課題に対応するための情報収集・発信機能の充実
基礎的調査研究の実施に必要な国内外の関連施策や文献に関する情報収集・分析を行うとともに、OECD/GNEELE（効果的学習環境事業各国専門家会合）に参加し、学校施設の国際比較や先進事例に関する情報収集・発信を行う。</t>
    <rPh sb="215" eb="216">
      <t>オコナ</t>
    </rPh>
    <phoneticPr fontId="5"/>
  </si>
  <si>
    <t>近年の文教施設を取り巻く社会状況の変化や教育課程の充実・改善に関する各種提言への対応など、文教施設が直面する様々な課題に対応する施策の企画・立案に資する基礎的・専門的調査研究及び得られた知見の情報提供・発信を行うことにより、安全・安心で豊かな学校施設の整備推進に寄与する。</t>
    <phoneticPr fontId="5"/>
  </si>
  <si>
    <t>政府の文教施設施策の企画・立案に資する調査研究で、国が総合的に行う必要がある。</t>
    <phoneticPr fontId="5"/>
  </si>
  <si>
    <t>児童生徒の安心・安全な学校施設等の調査研究は、必要かつ優先度の高い事業である。</t>
    <phoneticPr fontId="5"/>
  </si>
  <si>
    <t>全国的な調査研究、優れた事例や課題解決方法に関する情報提供は国が行うべき事業であるため、全額公費である本事業の受益者との負担関係は妥当である。</t>
    <phoneticPr fontId="5"/>
  </si>
  <si>
    <t>契約の競争性確保により、コスト削減に努めている。</t>
    <phoneticPr fontId="5"/>
  </si>
  <si>
    <t>事業内容を精選し、必要な事業に絞り実施している。</t>
    <phoneticPr fontId="5"/>
  </si>
  <si>
    <t>契約の競争性を確保するとともに、調査方法や研究内容等について検討を行い、コスト削減・効率化を図っている。</t>
    <phoneticPr fontId="5"/>
  </si>
  <si>
    <t>講演会の参加者アンケートにおいて「非常に役に立った」「ある程度は役に立った」と回答した参加者の割合も目標値を達成しており、成果を広く周知できている。</t>
    <phoneticPr fontId="5"/>
  </si>
  <si>
    <t>限られた予算の中で、大きな成果が得られるように精選を図っている。</t>
    <phoneticPr fontId="5"/>
  </si>
  <si>
    <t>成果物を広く一般に利用できるように、文部科学省や都道府県市区町村教育委員会等で利用されている。</t>
    <phoneticPr fontId="5"/>
  </si>
  <si>
    <t>文教施設施策の企画・立案にその成果が活用されることを目的とする調査研究が適切に実施されている。
具体的には、平成30年度は，アクティブ・ラーニングの視点に立った学習空間に関する調査研究や義務教育学校等の施設計画の推進に関する調査研究、学校施設の環境に関する基礎的調査研究の実施等，自治体等における円滑な学校施設計画の推進、学校施設における環境対策の推進の一助となる調査研究等を行った。この他、平成30年度教育改革国際シンポジウムではシンガポールやオーストラリア、イギリスから学校施設の専門家を招へいして、「学びのイノベーションに向けた創造的で働きやすい学校空間ーシンガポールと日本の事例からー」と題したシンポジウムを行った。シンポジウムには、全国の学校施設関係者等約220名の参加者があり、アンケートにおいてその内容について「役に立った」との回答が全回答の99％に上っている。引き続き、学校施設整備に関する諸課題の調査研究及び情報収集・発信を着実に行っていくことが重要である。
また、平成30年度も継続的に、一般競争入札を行う際には仕様の見直しを行い、競争性を確保した適正な契約手続きを実現できた。</t>
    <rPh sb="74" eb="76">
      <t>シテン</t>
    </rPh>
    <rPh sb="77" eb="78">
      <t>タ</t>
    </rPh>
    <rPh sb="80" eb="82">
      <t>ガクシュウ</t>
    </rPh>
    <rPh sb="82" eb="84">
      <t>クウカン</t>
    </rPh>
    <rPh sb="202" eb="204">
      <t>キョウイク</t>
    </rPh>
    <rPh sb="204" eb="206">
      <t>カイカク</t>
    </rPh>
    <rPh sb="206" eb="208">
      <t>コクサイ</t>
    </rPh>
    <rPh sb="253" eb="254">
      <t>マナ</t>
    </rPh>
    <rPh sb="264" eb="265">
      <t>ム</t>
    </rPh>
    <rPh sb="267" eb="270">
      <t>ソウゾウテキ</t>
    </rPh>
    <rPh sb="271" eb="272">
      <t>ハタラ</t>
    </rPh>
    <rPh sb="276" eb="278">
      <t>ガッコウ</t>
    </rPh>
    <rPh sb="278" eb="280">
      <t>クウカン</t>
    </rPh>
    <rPh sb="291" eb="293">
      <t>ジレイ</t>
    </rPh>
    <phoneticPr fontId="5"/>
  </si>
  <si>
    <t>引き続き適正な契約手続きが等が行われるように取り組む。効率的な執行や事業の成果等の検証をしつつ、政策推進上の課題への対応の優先度を考慮しながら適切な予算設計を図り、さらなる調査研究及びその成果の普及等に努める。</t>
    <phoneticPr fontId="5"/>
  </si>
  <si>
    <t>0102</t>
    <phoneticPr fontId="5"/>
  </si>
  <si>
    <t>株式会社文教ニュース社</t>
    <phoneticPr fontId="5"/>
  </si>
  <si>
    <t>株式会社会議録研究所</t>
    <rPh sb="0" eb="4">
      <t>カブシキカイシャ</t>
    </rPh>
    <phoneticPr fontId="5"/>
  </si>
  <si>
    <t>株式会社　日経ＢＰマーケティング</t>
    <phoneticPr fontId="5"/>
  </si>
  <si>
    <t>株式会社官庁通信社</t>
    <phoneticPr fontId="5"/>
  </si>
  <si>
    <t>ボイックス株式会社</t>
    <phoneticPr fontId="5"/>
  </si>
  <si>
    <t>株式会社銀座大増</t>
    <phoneticPr fontId="5"/>
  </si>
  <si>
    <t>日本郵便株式会社</t>
    <phoneticPr fontId="5"/>
  </si>
  <si>
    <t>丸の内新聞株式会社</t>
    <phoneticPr fontId="5"/>
  </si>
  <si>
    <t>有限会社　鮫玉堂</t>
    <phoneticPr fontId="5"/>
  </si>
  <si>
    <t>定期刊行物の供給</t>
  </si>
  <si>
    <t>定期刊行物の供給</t>
    <phoneticPr fontId="5"/>
  </si>
  <si>
    <t>-</t>
    <phoneticPr fontId="5"/>
  </si>
  <si>
    <t>平成３０年度テープ起こしによる議事録作成業務</t>
    <phoneticPr fontId="5"/>
  </si>
  <si>
    <t>会議用弁当供給</t>
    <phoneticPr fontId="5"/>
  </si>
  <si>
    <t>消耗品の購入</t>
    <phoneticPr fontId="5"/>
  </si>
  <si>
    <t>後納郵便</t>
    <phoneticPr fontId="5"/>
  </si>
  <si>
    <t>株式会社　白橋</t>
    <phoneticPr fontId="5"/>
  </si>
  <si>
    <t>「義務教育学校等の施設計画の推進に関する調査研究」報告書印刷製本業務</t>
    <phoneticPr fontId="5"/>
  </si>
  <si>
    <t>同種の他の契約の予定価格を類推させるおそれがあるため非公表</t>
    <rPh sb="0" eb="2">
      <t>ドウシュ</t>
    </rPh>
    <rPh sb="3" eb="4">
      <t>タ</t>
    </rPh>
    <rPh sb="5" eb="7">
      <t>ケイヤク</t>
    </rPh>
    <rPh sb="8" eb="10">
      <t>ヨテイ</t>
    </rPh>
    <rPh sb="10" eb="12">
      <t>カカク</t>
    </rPh>
    <rPh sb="13" eb="15">
      <t>ルイスイ</t>
    </rPh>
    <rPh sb="26" eb="27">
      <t>ヒ</t>
    </rPh>
    <rPh sb="27" eb="29">
      <t>コウヒョウ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</si>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</sst>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83820</xdr:colOff>
      <xdr:row>741</xdr:row>
      <xdr:rowOff>160018</xdr:rowOff>
    </xdr:from>
    <xdr:to>
      <xdr:col>48</xdr:col>
      <xdr:colOff>94256</xdr:colOff>
      <xdr:row>757</xdr:row>
      <xdr:rowOff>132565</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912620" y="45410118"/>
          <a:ext cx="7935236" cy="5979647"/>
          <a:chOff x="1544258" y="33553365"/>
          <a:chExt cx="7251519" cy="5950899"/>
        </a:xfrm>
      </xdr:grpSpPr>
      <xdr:grpSp>
        <xdr:nvGrpSpPr>
          <xdr:cNvPr id="4" name="グループ化 12">
            <a:extLst>
              <a:ext uri="{FF2B5EF4-FFF2-40B4-BE49-F238E27FC236}">
                <a16:creationId xmlns:a16="http://schemas.microsoft.com/office/drawing/2014/main" id="{00000000-0008-0000-0000-000004000000}"/>
              </a:ext>
            </a:extLst>
          </xdr:cNvPr>
          <xdr:cNvGrpSpPr>
            <a:grpSpLocks/>
          </xdr:cNvGrpSpPr>
        </xdr:nvGrpSpPr>
        <xdr:grpSpPr bwMode="auto">
          <a:xfrm>
            <a:off x="2967038" y="33553365"/>
            <a:ext cx="5828739" cy="1618970"/>
            <a:chOff x="1733010" y="2225977"/>
            <a:chExt cx="5409827" cy="2649637"/>
          </a:xfrm>
        </xdr:grpSpPr>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33010" y="2225977"/>
              <a:ext cx="2456549" cy="255444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国立教育政策研究所</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13.9</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15" name="テキスト ボックス 7">
              <a:extLst>
                <a:ext uri="{FF2B5EF4-FFF2-40B4-BE49-F238E27FC236}">
                  <a16:creationId xmlns:a16="http://schemas.microsoft.com/office/drawing/2014/main" id="{00000000-0008-0000-0000-00000F000000}"/>
                </a:ext>
              </a:extLst>
            </xdr:cNvPr>
            <xdr:cNvSpPr txBox="1"/>
          </xdr:nvSpPr>
          <xdr:spPr>
            <a:xfrm>
              <a:off x="4279873" y="2352906"/>
              <a:ext cx="2862964" cy="2522708"/>
            </a:xfrm>
            <a:prstGeom prst="rect">
              <a:avLst/>
            </a:prstGeom>
            <a:solidFill>
              <a:sysClr val="window" lastClr="FFFFFF"/>
            </a:solidFill>
            <a:ln w="9525" cmpd="sng">
              <a:noFill/>
            </a:ln>
            <a:effectLst/>
          </xdr:spPr>
          <xdr:txBody>
            <a:bodyPr vertOverflow="clip" wrap="square"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諸謝金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0.4</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百万円</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rPr>
                <a:t>試験研究費</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rPr>
                <a:t>(A,B)</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rPr>
                <a:t>　　　　     １２百万円</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職員旅費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0.6</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百万円</a:t>
              </a:r>
              <a:endParaRPr kumimoji="0" lang="ja-JP" altLang="en-US" sz="11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委員等旅費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0.3</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百万円</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外国人招へい旅費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0.5</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百万円</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招へい外国人滞在費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0.1</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百万円</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endParaRPr>
            </a:p>
          </xdr:txBody>
        </xdr:sp>
      </xdr:grpSp>
      <xdr:cxnSp macro="">
        <xdr:nvCxnSpPr>
          <xdr:cNvPr id="5" name="直線コネクタ 4">
            <a:extLst>
              <a:ext uri="{FF2B5EF4-FFF2-40B4-BE49-F238E27FC236}">
                <a16:creationId xmlns:a16="http://schemas.microsoft.com/office/drawing/2014/main" id="{00000000-0008-0000-0000-000005000000}"/>
              </a:ext>
            </a:extLst>
          </xdr:cNvPr>
          <xdr:cNvCxnSpPr/>
        </xdr:nvCxnSpPr>
        <xdr:spPr bwMode="auto">
          <a:xfrm>
            <a:off x="4343400" y="35128958"/>
            <a:ext cx="0" cy="1298040"/>
          </a:xfrm>
          <a:prstGeom prst="line">
            <a:avLst/>
          </a:prstGeom>
          <a:noFill/>
          <a:ln w="25400" cap="flat" cmpd="sng" algn="ctr">
            <a:solidFill>
              <a:sysClr val="windowText" lastClr="000000"/>
            </a:solidFill>
            <a:prstDash val="solid"/>
          </a:ln>
          <a:effectLst/>
        </xdr:spPr>
      </xdr:cxnSp>
      <xdr:sp macro="" textlink="">
        <xdr:nvSpPr>
          <xdr:cNvPr id="6" name="大かっこ 5">
            <a:extLst>
              <a:ext uri="{FF2B5EF4-FFF2-40B4-BE49-F238E27FC236}">
                <a16:creationId xmlns:a16="http://schemas.microsoft.com/office/drawing/2014/main" id="{00000000-0008-0000-0000-000006000000}"/>
              </a:ext>
            </a:extLst>
          </xdr:cNvPr>
          <xdr:cNvSpPr/>
        </xdr:nvSpPr>
        <xdr:spPr bwMode="auto">
          <a:xfrm>
            <a:off x="2919412" y="35339303"/>
            <a:ext cx="3191575" cy="850026"/>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文教施設が直面する様々な課題に対応する施策の</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企画・立案に関する基礎的・専門的調査研究及び</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情報収集提供を実施</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cxnSp macro="">
        <xdr:nvCxnSpPr>
          <xdr:cNvPr id="7" name="直線コネクタ 3">
            <a:extLst>
              <a:ext uri="{FF2B5EF4-FFF2-40B4-BE49-F238E27FC236}">
                <a16:creationId xmlns:a16="http://schemas.microsoft.com/office/drawing/2014/main" id="{00000000-0008-0000-0000-000007000000}"/>
              </a:ext>
            </a:extLst>
          </xdr:cNvPr>
          <xdr:cNvCxnSpPr/>
        </xdr:nvCxnSpPr>
        <xdr:spPr bwMode="auto">
          <a:xfrm rot="10800000">
            <a:off x="2893218" y="36437060"/>
            <a:ext cx="3656078" cy="0"/>
          </a:xfrm>
          <a:prstGeom prst="line">
            <a:avLst/>
          </a:prstGeom>
          <a:noFill/>
          <a:ln w="25400" cap="flat" cmpd="sng" algn="ctr">
            <a:solidFill>
              <a:sysClr val="windowText" lastClr="000000"/>
            </a:solidFill>
            <a:prstDash val="solid"/>
          </a:ln>
          <a:effectLst/>
        </xdr:spPr>
      </xdr:cxnSp>
      <xdr:cxnSp macro="">
        <xdr:nvCxnSpPr>
          <xdr:cNvPr id="8" name="直線コネクタ 7">
            <a:extLst>
              <a:ext uri="{FF2B5EF4-FFF2-40B4-BE49-F238E27FC236}">
                <a16:creationId xmlns:a16="http://schemas.microsoft.com/office/drawing/2014/main" id="{00000000-0008-0000-0000-000008000000}"/>
              </a:ext>
            </a:extLst>
          </xdr:cNvPr>
          <xdr:cNvCxnSpPr/>
        </xdr:nvCxnSpPr>
        <xdr:spPr bwMode="auto">
          <a:xfrm rot="5400000">
            <a:off x="2693223" y="36625150"/>
            <a:ext cx="399990" cy="0"/>
          </a:xfrm>
          <a:prstGeom prst="line">
            <a:avLst/>
          </a:prstGeom>
          <a:noFill/>
          <a:ln w="25400" cap="flat" cmpd="sng" algn="ctr">
            <a:solidFill>
              <a:sysClr val="windowText" lastClr="000000"/>
            </a:solidFill>
            <a:prstDash val="solid"/>
          </a:ln>
          <a:effectLst/>
        </xdr:spPr>
      </xdr:cxnSp>
      <xdr:cxnSp macro="">
        <xdr:nvCxnSpPr>
          <xdr:cNvPr id="9" name="直線コネクタ 8">
            <a:extLst>
              <a:ext uri="{FF2B5EF4-FFF2-40B4-BE49-F238E27FC236}">
                <a16:creationId xmlns:a16="http://schemas.microsoft.com/office/drawing/2014/main" id="{00000000-0008-0000-0000-000009000000}"/>
              </a:ext>
            </a:extLst>
          </xdr:cNvPr>
          <xdr:cNvCxnSpPr/>
        </xdr:nvCxnSpPr>
        <xdr:spPr bwMode="auto">
          <a:xfrm rot="5400000">
            <a:off x="6362730" y="36625149"/>
            <a:ext cx="399990" cy="0"/>
          </a:xfrm>
          <a:prstGeom prst="line">
            <a:avLst/>
          </a:prstGeom>
          <a:noFill/>
          <a:ln w="25400" cap="flat" cmpd="sng" algn="ctr">
            <a:solidFill>
              <a:sysClr val="windowText" lastClr="000000"/>
            </a:solidFill>
            <a:prstDash val="solid"/>
          </a:ln>
          <a:effectLst/>
        </xdr:spPr>
      </xdr:cxnSp>
      <xdr:sp macro="" textlink="">
        <xdr:nvSpPr>
          <xdr:cNvPr id="10" name="正方形/長方形 9">
            <a:extLst>
              <a:ext uri="{FF2B5EF4-FFF2-40B4-BE49-F238E27FC236}">
                <a16:creationId xmlns:a16="http://schemas.microsoft.com/office/drawing/2014/main" id="{00000000-0008-0000-0000-00000A000000}"/>
              </a:ext>
            </a:extLst>
          </xdr:cNvPr>
          <xdr:cNvSpPr/>
        </xdr:nvSpPr>
        <xdr:spPr bwMode="auto">
          <a:xfrm>
            <a:off x="1628775" y="36810913"/>
            <a:ext cx="2800394" cy="137337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Ａ</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文教施設に関する基礎的調査研究</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10</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ja-JP" altLang="en-US" sz="1100" b="0" i="0" baseline="0">
                <a:effectLst/>
                <a:latin typeface="+mn-lt"/>
                <a:ea typeface="+mn-ea"/>
                <a:cs typeface="+mn-cs"/>
              </a:rPr>
              <a:t>　　　　　</a:t>
            </a:r>
            <a:endParaRPr kumimoji="1" lang="en-US" altLang="ja-JP" sz="1100" b="0" i="0" baseline="0">
              <a:effectLst/>
              <a:latin typeface="+mn-lt"/>
              <a:ea typeface="+mn-ea"/>
              <a:cs typeface="+mn-cs"/>
            </a:endParaRPr>
          </a:p>
          <a:p>
            <a:pPr eaLnBrk="1" fontAlgn="auto" latinLnBrk="0" hangingPunct="1"/>
            <a:r>
              <a:rPr kumimoji="1" lang="ja-JP" altLang="en-US" sz="1100" b="0" i="0" baseline="0">
                <a:effectLst/>
                <a:latin typeface="+mn-lt"/>
                <a:ea typeface="+mn-ea"/>
                <a:cs typeface="+mn-cs"/>
              </a:rPr>
              <a:t>　　　　　　　　　　</a:t>
            </a:r>
            <a:r>
              <a:rPr kumimoji="1" lang="ja-JP" altLang="ja-JP" sz="1100" b="0" i="0" baseline="0">
                <a:effectLst/>
                <a:latin typeface="+mn-lt"/>
                <a:ea typeface="+mn-ea"/>
                <a:cs typeface="+mn-cs"/>
              </a:rPr>
              <a:t>民間企業等</a:t>
            </a:r>
            <a:endParaRPr lang="ja-JP" altLang="ja-JP">
              <a:effectLst/>
            </a:endParaRPr>
          </a:p>
          <a:p>
            <a:pPr eaLnBrk="1" fontAlgn="auto" latinLnBrk="0" hangingPunct="1"/>
            <a:r>
              <a:rPr kumimoji="1" lang="ja-JP" altLang="en-US" sz="1100" b="0" i="0" baseline="0">
                <a:effectLst/>
                <a:latin typeface="+mn-lt"/>
                <a:ea typeface="+mn-ea"/>
                <a:cs typeface="+mn-cs"/>
              </a:rPr>
              <a:t>　　　　　　　　　　　</a:t>
            </a:r>
            <a:r>
              <a:rPr kumimoji="1" lang="ja-JP" altLang="ja-JP" sz="1100" b="0" i="0" baseline="0">
                <a:effectLst/>
                <a:latin typeface="+mn-lt"/>
                <a:ea typeface="+mn-ea"/>
                <a:cs typeface="+mn-cs"/>
              </a:rPr>
              <a:t>（全</a:t>
            </a:r>
            <a:r>
              <a:rPr kumimoji="1" lang="en-US" altLang="ja-JP" sz="1100" b="0" i="0" baseline="0">
                <a:effectLst/>
                <a:latin typeface="+mn-lt"/>
                <a:ea typeface="+mn-ea"/>
                <a:cs typeface="+mn-cs"/>
              </a:rPr>
              <a:t>16</a:t>
            </a:r>
            <a:r>
              <a:rPr kumimoji="1" lang="ja-JP" altLang="ja-JP" sz="1100" b="0" i="0" baseline="0">
                <a:effectLst/>
                <a:latin typeface="+mn-lt"/>
                <a:ea typeface="+mn-ea"/>
                <a:cs typeface="+mn-cs"/>
              </a:rPr>
              <a:t>者）</a:t>
            </a:r>
            <a:endParaRPr lang="ja-JP" altLang="ja-JP">
              <a:effectLst/>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11" name="正方形/長方形 10">
            <a:extLst>
              <a:ext uri="{FF2B5EF4-FFF2-40B4-BE49-F238E27FC236}">
                <a16:creationId xmlns:a16="http://schemas.microsoft.com/office/drawing/2014/main" id="{00000000-0008-0000-0000-00000B000000}"/>
              </a:ext>
            </a:extLst>
          </xdr:cNvPr>
          <xdr:cNvSpPr/>
        </xdr:nvSpPr>
        <xdr:spPr bwMode="auto">
          <a:xfrm>
            <a:off x="5150644" y="36827130"/>
            <a:ext cx="2814357" cy="158612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Ｂ</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高度化・複雑化する課題に対応する</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ための情報収集・発信機能の充実</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2</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ja-JP" altLang="en-US" sz="1100" b="0" i="0" baseline="0">
                <a:effectLst/>
                <a:latin typeface="+mn-lt"/>
                <a:ea typeface="+mn-ea"/>
                <a:cs typeface="+mn-cs"/>
              </a:rPr>
              <a:t>　　　　　　　　　　</a:t>
            </a:r>
            <a:r>
              <a:rPr kumimoji="1" lang="ja-JP" altLang="ja-JP" sz="1100" b="0" i="0" baseline="0">
                <a:effectLst/>
                <a:latin typeface="+mn-lt"/>
                <a:ea typeface="+mn-ea"/>
                <a:cs typeface="+mn-cs"/>
              </a:rPr>
              <a:t>民間企業等</a:t>
            </a:r>
            <a:endParaRPr lang="ja-JP" altLang="ja-JP">
              <a:effectLst/>
            </a:endParaRPr>
          </a:p>
          <a:p>
            <a:pPr eaLnBrk="1" fontAlgn="auto" latinLnBrk="0" hangingPunct="1"/>
            <a:r>
              <a:rPr kumimoji="1" lang="ja-JP" altLang="ja-JP" sz="1100" b="0" i="0" baseline="0">
                <a:effectLst/>
                <a:latin typeface="+mn-lt"/>
                <a:ea typeface="+mn-ea"/>
                <a:cs typeface="+mn-cs"/>
              </a:rPr>
              <a:t>　　　　　　　　　　　（全</a:t>
            </a:r>
            <a:r>
              <a:rPr kumimoji="1" lang="en-US" altLang="ja-JP" sz="1100" b="0" i="0" baseline="0">
                <a:effectLst/>
                <a:latin typeface="+mn-lt"/>
                <a:ea typeface="+mn-ea"/>
                <a:cs typeface="+mn-cs"/>
              </a:rPr>
              <a:t>3</a:t>
            </a:r>
            <a:r>
              <a:rPr kumimoji="1" lang="ja-JP" altLang="ja-JP" sz="1100" b="0" i="0" baseline="0">
                <a:effectLst/>
                <a:latin typeface="+mn-lt"/>
                <a:ea typeface="+mn-ea"/>
                <a:cs typeface="+mn-cs"/>
              </a:rPr>
              <a:t>者）</a:t>
            </a:r>
            <a:endParaRPr lang="ja-JP" altLang="ja-JP">
              <a:effectLst/>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12" name="大かっこ 11">
            <a:extLst>
              <a:ext uri="{FF2B5EF4-FFF2-40B4-BE49-F238E27FC236}">
                <a16:creationId xmlns:a16="http://schemas.microsoft.com/office/drawing/2014/main" id="{00000000-0008-0000-0000-00000C000000}"/>
              </a:ext>
            </a:extLst>
          </xdr:cNvPr>
          <xdr:cNvSpPr/>
        </xdr:nvSpPr>
        <xdr:spPr bwMode="auto">
          <a:xfrm>
            <a:off x="1544258" y="38362699"/>
            <a:ext cx="2957512" cy="936903"/>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文教施設の課題を検討するための研究会の設置</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及び対策を検討し成果として報告書を作成する。</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報告書に基づく関連施策のエビデンスや事業遂行</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のためのツールとしての普及</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13" name="大かっこ 12">
            <a:extLst>
              <a:ext uri="{FF2B5EF4-FFF2-40B4-BE49-F238E27FC236}">
                <a16:creationId xmlns:a16="http://schemas.microsoft.com/office/drawing/2014/main" id="{00000000-0008-0000-0000-00000D000000}"/>
              </a:ext>
            </a:extLst>
          </xdr:cNvPr>
          <xdr:cNvSpPr/>
        </xdr:nvSpPr>
        <xdr:spPr bwMode="auto">
          <a:xfrm>
            <a:off x="5298233" y="38578796"/>
            <a:ext cx="2738438" cy="925468"/>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基礎的調査研究の実施に必要な国内外の関連施策や文献に関する情報の収集・分析</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9</xdr:col>
      <xdr:colOff>132927</xdr:colOff>
      <xdr:row>757</xdr:row>
      <xdr:rowOff>251460</xdr:rowOff>
    </xdr:from>
    <xdr:to>
      <xdr:col>48</xdr:col>
      <xdr:colOff>51691</xdr:colOff>
      <xdr:row>757</xdr:row>
      <xdr:rowOff>533400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809327" y="51102260"/>
          <a:ext cx="7183164" cy="281940"/>
        </a:xfrm>
        <a:prstGeom prst="rect">
          <a:avLst/>
        </a:prstGeom>
        <a:solidFill>
          <a:sysClr val="window" lastClr="FFFFFF"/>
        </a:solid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このほか試験研究費（庁費の類）による執行は消耗品の購入等であり，</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件百万円以上の支出はない。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40" zoomScale="75" zoomScaleNormal="75" zoomScaleSheetLayoutView="75" zoomScalePageLayoutView="85" workbookViewId="0">
      <selection activeCell="AX740" sqref="AX7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101</v>
      </c>
      <c r="AT2" s="940"/>
      <c r="AU2" s="940"/>
      <c r="AV2" s="52" t="str">
        <f>IF(AW2="", "", "-")</f>
        <v/>
      </c>
      <c r="AW2" s="911"/>
      <c r="AX2" s="911"/>
    </row>
    <row r="3" spans="1:50" ht="21" customHeight="1" thickBot="1" x14ac:dyDescent="0.2">
      <c r="A3" s="867" t="s">
        <v>540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574</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612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613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575</v>
      </c>
      <c r="H5" s="840"/>
      <c r="I5" s="840"/>
      <c r="J5" s="840"/>
      <c r="K5" s="840"/>
      <c r="L5" s="840"/>
      <c r="M5" s="841" t="s">
        <v>66</v>
      </c>
      <c r="N5" s="842"/>
      <c r="O5" s="842"/>
      <c r="P5" s="842"/>
      <c r="Q5" s="842"/>
      <c r="R5" s="843"/>
      <c r="S5" s="844" t="s">
        <v>576</v>
      </c>
      <c r="T5" s="840"/>
      <c r="U5" s="840"/>
      <c r="V5" s="840"/>
      <c r="W5" s="840"/>
      <c r="X5" s="845"/>
      <c r="Y5" s="698" t="s">
        <v>3</v>
      </c>
      <c r="Z5" s="543"/>
      <c r="AA5" s="543"/>
      <c r="AB5" s="543"/>
      <c r="AC5" s="543"/>
      <c r="AD5" s="544"/>
      <c r="AE5" s="699" t="s">
        <v>612</v>
      </c>
      <c r="AF5" s="699"/>
      <c r="AG5" s="699"/>
      <c r="AH5" s="699"/>
      <c r="AI5" s="699"/>
      <c r="AJ5" s="699"/>
      <c r="AK5" s="699"/>
      <c r="AL5" s="699"/>
      <c r="AM5" s="699"/>
      <c r="AN5" s="699"/>
      <c r="AO5" s="699"/>
      <c r="AP5" s="700"/>
      <c r="AQ5" s="701" t="s">
        <v>615</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2" t="s">
        <v>512</v>
      </c>
      <c r="Z7" s="443"/>
      <c r="AA7" s="443"/>
      <c r="AB7" s="443"/>
      <c r="AC7" s="443"/>
      <c r="AD7" s="923"/>
      <c r="AE7" s="912" t="s">
        <v>640</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641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642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直接実施、委託・請負、その他</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20</v>
      </c>
      <c r="Q13" s="658"/>
      <c r="R13" s="658"/>
      <c r="S13" s="658"/>
      <c r="T13" s="658"/>
      <c r="U13" s="658"/>
      <c r="V13" s="659"/>
      <c r="W13" s="657">
        <v>17.100000000000001</v>
      </c>
      <c r="X13" s="658"/>
      <c r="Y13" s="658"/>
      <c r="Z13" s="658"/>
      <c r="AA13" s="658"/>
      <c r="AB13" s="658"/>
      <c r="AC13" s="659"/>
      <c r="AD13" s="657">
        <v>14.3</v>
      </c>
      <c r="AE13" s="658"/>
      <c r="AF13" s="658"/>
      <c r="AG13" s="658"/>
      <c r="AH13" s="658"/>
      <c r="AI13" s="658"/>
      <c r="AJ13" s="659"/>
      <c r="AK13" s="657">
        <v>14.1</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569</v>
      </c>
      <c r="Q14" s="658"/>
      <c r="R14" s="658"/>
      <c r="S14" s="658"/>
      <c r="T14" s="658"/>
      <c r="U14" s="658"/>
      <c r="V14" s="659"/>
      <c r="W14" s="657" t="s">
        <v>569</v>
      </c>
      <c r="X14" s="658"/>
      <c r="Y14" s="658"/>
      <c r="Z14" s="658"/>
      <c r="AA14" s="658"/>
      <c r="AB14" s="658"/>
      <c r="AC14" s="659"/>
      <c r="AD14" s="657" t="s">
        <v>614</v>
      </c>
      <c r="AE14" s="658"/>
      <c r="AF14" s="658"/>
      <c r="AG14" s="658"/>
      <c r="AH14" s="658"/>
      <c r="AI14" s="658"/>
      <c r="AJ14" s="659"/>
      <c r="AK14" s="657" t="s">
        <v>563</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569</v>
      </c>
      <c r="Q15" s="658"/>
      <c r="R15" s="658"/>
      <c r="S15" s="658"/>
      <c r="T15" s="658"/>
      <c r="U15" s="658"/>
      <c r="V15" s="659"/>
      <c r="W15" s="657" t="s">
        <v>569</v>
      </c>
      <c r="X15" s="658"/>
      <c r="Y15" s="658"/>
      <c r="Z15" s="658"/>
      <c r="AA15" s="658"/>
      <c r="AB15" s="658"/>
      <c r="AC15" s="659"/>
      <c r="AD15" s="657" t="s">
        <v>569</v>
      </c>
      <c r="AE15" s="658"/>
      <c r="AF15" s="658"/>
      <c r="AG15" s="658"/>
      <c r="AH15" s="658"/>
      <c r="AI15" s="658"/>
      <c r="AJ15" s="659"/>
      <c r="AK15" s="657" t="s">
        <v>569</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569</v>
      </c>
      <c r="Q16" s="658"/>
      <c r="R16" s="658"/>
      <c r="S16" s="658"/>
      <c r="T16" s="658"/>
      <c r="U16" s="658"/>
      <c r="V16" s="659"/>
      <c r="W16" s="657" t="s">
        <v>569</v>
      </c>
      <c r="X16" s="658"/>
      <c r="Y16" s="658"/>
      <c r="Z16" s="658"/>
      <c r="AA16" s="658"/>
      <c r="AB16" s="658"/>
      <c r="AC16" s="659"/>
      <c r="AD16" s="657" t="s">
        <v>569</v>
      </c>
      <c r="AE16" s="658"/>
      <c r="AF16" s="658"/>
      <c r="AG16" s="658"/>
      <c r="AH16" s="658"/>
      <c r="AI16" s="658"/>
      <c r="AJ16" s="659"/>
      <c r="AK16" s="657" t="s">
        <v>569</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569</v>
      </c>
      <c r="Q17" s="658"/>
      <c r="R17" s="658"/>
      <c r="S17" s="658"/>
      <c r="T17" s="658"/>
      <c r="U17" s="658"/>
      <c r="V17" s="659"/>
      <c r="W17" s="657" t="s">
        <v>569</v>
      </c>
      <c r="X17" s="658"/>
      <c r="Y17" s="658"/>
      <c r="Z17" s="658"/>
      <c r="AA17" s="658"/>
      <c r="AB17" s="658"/>
      <c r="AC17" s="659"/>
      <c r="AD17" s="657" t="s">
        <v>569</v>
      </c>
      <c r="AE17" s="658"/>
      <c r="AF17" s="658"/>
      <c r="AG17" s="658"/>
      <c r="AH17" s="658"/>
      <c r="AI17" s="658"/>
      <c r="AJ17" s="659"/>
      <c r="AK17" s="657" t="s">
        <v>569</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20</v>
      </c>
      <c r="Q18" s="879"/>
      <c r="R18" s="879"/>
      <c r="S18" s="879"/>
      <c r="T18" s="879"/>
      <c r="U18" s="879"/>
      <c r="V18" s="880"/>
      <c r="W18" s="878">
        <f>SUM(W13:AC17)</f>
        <v>17.100000000000001</v>
      </c>
      <c r="X18" s="879"/>
      <c r="Y18" s="879"/>
      <c r="Z18" s="879"/>
      <c r="AA18" s="879"/>
      <c r="AB18" s="879"/>
      <c r="AC18" s="880"/>
      <c r="AD18" s="878">
        <f>SUM(AD13:AJ17)</f>
        <v>14.3</v>
      </c>
      <c r="AE18" s="879"/>
      <c r="AF18" s="879"/>
      <c r="AG18" s="879"/>
      <c r="AH18" s="879"/>
      <c r="AI18" s="879"/>
      <c r="AJ18" s="880"/>
      <c r="AK18" s="878">
        <f>SUM(AK13:AQ17)</f>
        <v>14.1</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19</v>
      </c>
      <c r="Q19" s="658"/>
      <c r="R19" s="658"/>
      <c r="S19" s="658"/>
      <c r="T19" s="658"/>
      <c r="U19" s="658"/>
      <c r="V19" s="659"/>
      <c r="W19" s="657">
        <v>16.3</v>
      </c>
      <c r="X19" s="658"/>
      <c r="Y19" s="658"/>
      <c r="Z19" s="658"/>
      <c r="AA19" s="658"/>
      <c r="AB19" s="658"/>
      <c r="AC19" s="659"/>
      <c r="AD19" s="657">
        <v>13.9</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0.95</v>
      </c>
      <c r="Q20" s="318"/>
      <c r="R20" s="318"/>
      <c r="S20" s="318"/>
      <c r="T20" s="318"/>
      <c r="U20" s="318"/>
      <c r="V20" s="318"/>
      <c r="W20" s="318">
        <f t="shared" ref="W20" si="0">IF(W18=0, "-", SUM(W19)/W18)</f>
        <v>0.95321637426900585</v>
      </c>
      <c r="X20" s="318"/>
      <c r="Y20" s="318"/>
      <c r="Z20" s="318"/>
      <c r="AA20" s="318"/>
      <c r="AB20" s="318"/>
      <c r="AC20" s="318"/>
      <c r="AD20" s="318">
        <f t="shared" ref="AD20" si="1">IF(AD18=0, "-", SUM(AD19)/AD18)</f>
        <v>0.97202797202797198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0.95</v>
      </c>
      <c r="Q21" s="318"/>
      <c r="R21" s="318"/>
      <c r="S21" s="318"/>
      <c r="T21" s="318"/>
      <c r="U21" s="318"/>
      <c r="V21" s="318"/>
      <c r="W21" s="318">
        <f t="shared" ref="W21" si="2">IF(W19=0, "-", SUM(W19)/SUM(W13,W14))</f>
        <v>0.95321637426900585</v>
      </c>
      <c r="X21" s="318"/>
      <c r="Y21" s="318"/>
      <c r="Z21" s="318"/>
      <c r="AA21" s="318"/>
      <c r="AB21" s="318"/>
      <c r="AC21" s="318"/>
      <c r="AD21" s="318">
        <f t="shared" ref="AD21" si="3">IF(AD19=0, "-", SUM(AD19)/SUM(AD13,AD14))</f>
        <v>0.97202797202797198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556</v>
      </c>
      <c r="B22" s="965"/>
      <c r="C22" s="965"/>
      <c r="D22" s="965"/>
      <c r="E22" s="965"/>
      <c r="F22" s="966"/>
      <c r="G22" s="951" t="s">
        <v>457</v>
      </c>
      <c r="H22" s="222"/>
      <c r="I22" s="222"/>
      <c r="J22" s="222"/>
      <c r="K22" s="222"/>
      <c r="L22" s="222"/>
      <c r="M22" s="222"/>
      <c r="N22" s="222"/>
      <c r="O22" s="223"/>
      <c r="P22" s="936" t="s">
        <v>517</v>
      </c>
      <c r="Q22" s="222"/>
      <c r="R22" s="222"/>
      <c r="S22" s="222"/>
      <c r="T22" s="222"/>
      <c r="U22" s="222"/>
      <c r="V22" s="223"/>
      <c r="W22" s="936" t="s">
        <v>513</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578</v>
      </c>
      <c r="H23" s="953"/>
      <c r="I23" s="953"/>
      <c r="J23" s="953"/>
      <c r="K23" s="953"/>
      <c r="L23" s="953"/>
      <c r="M23" s="953"/>
      <c r="N23" s="953"/>
      <c r="O23" s="954"/>
      <c r="P23" s="919">
        <v>11.9</v>
      </c>
      <c r="Q23" s="920"/>
      <c r="R23" s="920"/>
      <c r="S23" s="920"/>
      <c r="T23" s="920"/>
      <c r="U23" s="920"/>
      <c r="V23" s="937"/>
      <c r="W23" s="919"/>
      <c r="X23" s="920"/>
      <c r="Y23" s="920"/>
      <c r="Z23" s="920"/>
      <c r="AA23" s="920"/>
      <c r="AB23" s="920"/>
      <c r="AC23" s="937"/>
      <c r="AD23" s="974" t="s">
        <v>568</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579</v>
      </c>
      <c r="H24" s="956"/>
      <c r="I24" s="956"/>
      <c r="J24" s="956"/>
      <c r="K24" s="956"/>
      <c r="L24" s="956"/>
      <c r="M24" s="956"/>
      <c r="N24" s="956"/>
      <c r="O24" s="957"/>
      <c r="P24" s="657">
        <v>0.6</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580</v>
      </c>
      <c r="H25" s="956"/>
      <c r="I25" s="956"/>
      <c r="J25" s="956"/>
      <c r="K25" s="956"/>
      <c r="L25" s="956"/>
      <c r="M25" s="956"/>
      <c r="N25" s="956"/>
      <c r="O25" s="957"/>
      <c r="P25" s="657">
        <v>0.5</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581</v>
      </c>
      <c r="H26" s="956"/>
      <c r="I26" s="956"/>
      <c r="J26" s="956"/>
      <c r="K26" s="956"/>
      <c r="L26" s="956"/>
      <c r="M26" s="956"/>
      <c r="N26" s="956"/>
      <c r="O26" s="957"/>
      <c r="P26" s="657">
        <v>0.5</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582</v>
      </c>
      <c r="H27" s="956"/>
      <c r="I27" s="956"/>
      <c r="J27" s="956"/>
      <c r="K27" s="956"/>
      <c r="L27" s="956"/>
      <c r="M27" s="956"/>
      <c r="N27" s="956"/>
      <c r="O27" s="957"/>
      <c r="P27" s="657">
        <v>0.4</v>
      </c>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8">
        <f>P29-SUM(P23:P27)</f>
        <v>0.19999999999999929</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14.1</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532</v>
      </c>
      <c r="AF30" s="859"/>
      <c r="AG30" s="859"/>
      <c r="AH30" s="860"/>
      <c r="AI30" s="858" t="s">
        <v>529</v>
      </c>
      <c r="AJ30" s="859"/>
      <c r="AK30" s="859"/>
      <c r="AL30" s="860"/>
      <c r="AM30" s="915" t="s">
        <v>524</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33</v>
      </c>
      <c r="AR31" s="200"/>
      <c r="AS31" s="133" t="s">
        <v>355</v>
      </c>
      <c r="AT31" s="134"/>
      <c r="AU31" s="199" t="s">
        <v>569</v>
      </c>
      <c r="AV31" s="199"/>
      <c r="AW31" s="398" t="s">
        <v>300</v>
      </c>
      <c r="AX31" s="399"/>
    </row>
    <row r="32" spans="1:50" ht="41.25" customHeight="1" x14ac:dyDescent="0.15">
      <c r="A32" s="403"/>
      <c r="B32" s="401"/>
      <c r="C32" s="401"/>
      <c r="D32" s="401"/>
      <c r="E32" s="401"/>
      <c r="F32" s="402"/>
      <c r="G32" s="564" t="s">
        <v>583</v>
      </c>
      <c r="H32" s="565"/>
      <c r="I32" s="565"/>
      <c r="J32" s="565"/>
      <c r="K32" s="565"/>
      <c r="L32" s="565"/>
      <c r="M32" s="565"/>
      <c r="N32" s="565"/>
      <c r="O32" s="566"/>
      <c r="P32" s="105" t="s">
        <v>584</v>
      </c>
      <c r="Q32" s="105"/>
      <c r="R32" s="105"/>
      <c r="S32" s="105"/>
      <c r="T32" s="105"/>
      <c r="U32" s="105"/>
      <c r="V32" s="105"/>
      <c r="W32" s="105"/>
      <c r="X32" s="106"/>
      <c r="Y32" s="471" t="s">
        <v>12</v>
      </c>
      <c r="Z32" s="531"/>
      <c r="AA32" s="532"/>
      <c r="AB32" s="461" t="s">
        <v>585</v>
      </c>
      <c r="AC32" s="461"/>
      <c r="AD32" s="461"/>
      <c r="AE32" s="218">
        <v>148</v>
      </c>
      <c r="AF32" s="219"/>
      <c r="AG32" s="219"/>
      <c r="AH32" s="219"/>
      <c r="AI32" s="218">
        <v>159</v>
      </c>
      <c r="AJ32" s="219"/>
      <c r="AK32" s="219"/>
      <c r="AL32" s="219"/>
      <c r="AM32" s="218">
        <v>159</v>
      </c>
      <c r="AN32" s="219"/>
      <c r="AO32" s="219"/>
      <c r="AP32" s="219"/>
      <c r="AQ32" s="340" t="s">
        <v>569</v>
      </c>
      <c r="AR32" s="207"/>
      <c r="AS32" s="207"/>
      <c r="AT32" s="341"/>
      <c r="AU32" s="219" t="s">
        <v>569</v>
      </c>
      <c r="AV32" s="219"/>
      <c r="AW32" s="219"/>
      <c r="AX32" s="221"/>
    </row>
    <row r="33" spans="1:50" ht="41.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585</v>
      </c>
      <c r="AC33" s="523"/>
      <c r="AD33" s="523"/>
      <c r="AE33" s="218">
        <v>150</v>
      </c>
      <c r="AF33" s="219"/>
      <c r="AG33" s="219"/>
      <c r="AH33" s="219"/>
      <c r="AI33" s="218">
        <v>150</v>
      </c>
      <c r="AJ33" s="219"/>
      <c r="AK33" s="219"/>
      <c r="AL33" s="219"/>
      <c r="AM33" s="218">
        <v>150</v>
      </c>
      <c r="AN33" s="219"/>
      <c r="AO33" s="219"/>
      <c r="AP33" s="219"/>
      <c r="AQ33" s="340">
        <v>150</v>
      </c>
      <c r="AR33" s="207"/>
      <c r="AS33" s="207"/>
      <c r="AT33" s="341"/>
      <c r="AU33" s="219" t="s">
        <v>569</v>
      </c>
      <c r="AV33" s="219"/>
      <c r="AW33" s="219"/>
      <c r="AX33" s="221"/>
    </row>
    <row r="34" spans="1:50" ht="41.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99</v>
      </c>
      <c r="AF34" s="219"/>
      <c r="AG34" s="219"/>
      <c r="AH34" s="219"/>
      <c r="AI34" s="218">
        <v>106</v>
      </c>
      <c r="AJ34" s="219"/>
      <c r="AK34" s="219"/>
      <c r="AL34" s="219"/>
      <c r="AM34" s="218">
        <v>106</v>
      </c>
      <c r="AN34" s="219"/>
      <c r="AO34" s="219"/>
      <c r="AP34" s="219"/>
      <c r="AQ34" s="340" t="s">
        <v>569</v>
      </c>
      <c r="AR34" s="207"/>
      <c r="AS34" s="207"/>
      <c r="AT34" s="341"/>
      <c r="AU34" s="219" t="s">
        <v>569</v>
      </c>
      <c r="AV34" s="219"/>
      <c r="AW34" s="219"/>
      <c r="AX34" s="221"/>
    </row>
    <row r="35" spans="1:50" ht="23.25" customHeight="1" x14ac:dyDescent="0.15">
      <c r="A35" s="226" t="s">
        <v>502</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33</v>
      </c>
      <c r="AR38" s="200"/>
      <c r="AS38" s="133" t="s">
        <v>355</v>
      </c>
      <c r="AT38" s="134"/>
      <c r="AU38" s="199" t="s">
        <v>569</v>
      </c>
      <c r="AV38" s="199"/>
      <c r="AW38" s="398" t="s">
        <v>300</v>
      </c>
      <c r="AX38" s="399"/>
    </row>
    <row r="39" spans="1:50" ht="33.75" customHeight="1" x14ac:dyDescent="0.15">
      <c r="A39" s="403"/>
      <c r="B39" s="401"/>
      <c r="C39" s="401"/>
      <c r="D39" s="401"/>
      <c r="E39" s="401"/>
      <c r="F39" s="402"/>
      <c r="G39" s="564" t="s">
        <v>587</v>
      </c>
      <c r="H39" s="565"/>
      <c r="I39" s="565"/>
      <c r="J39" s="565"/>
      <c r="K39" s="565"/>
      <c r="L39" s="565"/>
      <c r="M39" s="565"/>
      <c r="N39" s="565"/>
      <c r="O39" s="566"/>
      <c r="P39" s="105" t="s">
        <v>588</v>
      </c>
      <c r="Q39" s="105"/>
      <c r="R39" s="105"/>
      <c r="S39" s="105"/>
      <c r="T39" s="105"/>
      <c r="U39" s="105"/>
      <c r="V39" s="105"/>
      <c r="W39" s="105"/>
      <c r="X39" s="106"/>
      <c r="Y39" s="471" t="s">
        <v>12</v>
      </c>
      <c r="Z39" s="531"/>
      <c r="AA39" s="532"/>
      <c r="AB39" s="461" t="s">
        <v>493</v>
      </c>
      <c r="AC39" s="461"/>
      <c r="AD39" s="461"/>
      <c r="AE39" s="218">
        <v>97</v>
      </c>
      <c r="AF39" s="219"/>
      <c r="AG39" s="219"/>
      <c r="AH39" s="219"/>
      <c r="AI39" s="218">
        <v>94</v>
      </c>
      <c r="AJ39" s="219"/>
      <c r="AK39" s="219"/>
      <c r="AL39" s="219"/>
      <c r="AM39" s="218">
        <v>99</v>
      </c>
      <c r="AN39" s="219"/>
      <c r="AO39" s="219"/>
      <c r="AP39" s="219"/>
      <c r="AQ39" s="340" t="s">
        <v>569</v>
      </c>
      <c r="AR39" s="207"/>
      <c r="AS39" s="207"/>
      <c r="AT39" s="341"/>
      <c r="AU39" s="219" t="s">
        <v>569</v>
      </c>
      <c r="AV39" s="219"/>
      <c r="AW39" s="219"/>
      <c r="AX39" s="221"/>
    </row>
    <row r="40" spans="1:50" ht="33.7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493</v>
      </c>
      <c r="AC40" s="523"/>
      <c r="AD40" s="523"/>
      <c r="AE40" s="218">
        <v>90</v>
      </c>
      <c r="AF40" s="219"/>
      <c r="AG40" s="219"/>
      <c r="AH40" s="219"/>
      <c r="AI40" s="218">
        <v>90</v>
      </c>
      <c r="AJ40" s="219"/>
      <c r="AK40" s="219"/>
      <c r="AL40" s="219"/>
      <c r="AM40" s="218">
        <v>90</v>
      </c>
      <c r="AN40" s="219"/>
      <c r="AO40" s="219"/>
      <c r="AP40" s="219"/>
      <c r="AQ40" s="340">
        <v>90</v>
      </c>
      <c r="AR40" s="207"/>
      <c r="AS40" s="207"/>
      <c r="AT40" s="341"/>
      <c r="AU40" s="219" t="s">
        <v>569</v>
      </c>
      <c r="AV40" s="219"/>
      <c r="AW40" s="219"/>
      <c r="AX40" s="221"/>
    </row>
    <row r="41" spans="1:50" ht="33.7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108</v>
      </c>
      <c r="AF41" s="219"/>
      <c r="AG41" s="219"/>
      <c r="AH41" s="219"/>
      <c r="AI41" s="218">
        <v>104</v>
      </c>
      <c r="AJ41" s="219"/>
      <c r="AK41" s="219"/>
      <c r="AL41" s="219"/>
      <c r="AM41" s="218">
        <v>110</v>
      </c>
      <c r="AN41" s="219"/>
      <c r="AO41" s="219"/>
      <c r="AP41" s="219"/>
      <c r="AQ41" s="340" t="s">
        <v>569</v>
      </c>
      <c r="AR41" s="207"/>
      <c r="AS41" s="207"/>
      <c r="AT41" s="341"/>
      <c r="AU41" s="219" t="s">
        <v>569</v>
      </c>
      <c r="AV41" s="219"/>
      <c r="AW41" s="219"/>
      <c r="AX41" s="221"/>
    </row>
    <row r="42" spans="1:50" ht="23.25" customHeight="1" x14ac:dyDescent="0.15">
      <c r="A42" s="226" t="s">
        <v>502</v>
      </c>
      <c r="B42" s="227"/>
      <c r="C42" s="227"/>
      <c r="D42" s="227"/>
      <c r="E42" s="227"/>
      <c r="F42" s="228"/>
      <c r="G42" s="232" t="s">
        <v>589</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505</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618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590</v>
      </c>
      <c r="AC101" s="461"/>
      <c r="AD101" s="461"/>
      <c r="AE101" s="218">
        <v>7</v>
      </c>
      <c r="AF101" s="219"/>
      <c r="AG101" s="219"/>
      <c r="AH101" s="220"/>
      <c r="AI101" s="218">
        <v>11</v>
      </c>
      <c r="AJ101" s="219"/>
      <c r="AK101" s="219"/>
      <c r="AL101" s="220"/>
      <c r="AM101" s="218">
        <v>7</v>
      </c>
      <c r="AN101" s="219"/>
      <c r="AO101" s="219"/>
      <c r="AP101" s="220"/>
      <c r="AQ101" s="218" t="s">
        <v>569</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590</v>
      </c>
      <c r="AC102" s="461"/>
      <c r="AD102" s="461"/>
      <c r="AE102" s="418">
        <v>8</v>
      </c>
      <c r="AF102" s="418"/>
      <c r="AG102" s="418"/>
      <c r="AH102" s="418"/>
      <c r="AI102" s="418">
        <v>7</v>
      </c>
      <c r="AJ102" s="418"/>
      <c r="AK102" s="418"/>
      <c r="AL102" s="418"/>
      <c r="AM102" s="418">
        <v>5</v>
      </c>
      <c r="AN102" s="418"/>
      <c r="AO102" s="418"/>
      <c r="AP102" s="418"/>
      <c r="AQ102" s="273">
        <v>7</v>
      </c>
      <c r="AR102" s="274"/>
      <c r="AS102" s="274"/>
      <c r="AT102" s="319"/>
      <c r="AU102" s="273">
        <v>8</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591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592</v>
      </c>
      <c r="AC116" s="463"/>
      <c r="AD116" s="464"/>
      <c r="AE116" s="418">
        <v>3</v>
      </c>
      <c r="AF116" s="418"/>
      <c r="AG116" s="418"/>
      <c r="AH116" s="418"/>
      <c r="AI116" s="418">
        <v>2</v>
      </c>
      <c r="AJ116" s="418"/>
      <c r="AK116" s="418"/>
      <c r="AL116" s="418"/>
      <c r="AM116" s="418">
        <v>2</v>
      </c>
      <c r="AN116" s="418"/>
      <c r="AO116" s="418"/>
      <c r="AP116" s="418"/>
      <c r="AQ116" s="218">
        <v>2</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593</v>
      </c>
      <c r="AC117" s="473"/>
      <c r="AD117" s="474"/>
      <c r="AE117" s="551" t="s">
        <v>619</v>
      </c>
      <c r="AF117" s="551"/>
      <c r="AG117" s="551"/>
      <c r="AH117" s="551"/>
      <c r="AI117" s="551" t="s">
        <v>620</v>
      </c>
      <c r="AJ117" s="551"/>
      <c r="AK117" s="551"/>
      <c r="AL117" s="551"/>
      <c r="AM117" s="551" t="s">
        <v>621</v>
      </c>
      <c r="AN117" s="551"/>
      <c r="AO117" s="551"/>
      <c r="AP117" s="551"/>
      <c r="AQ117" s="551" t="s">
        <v>622</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hidden="1" customHeight="1" x14ac:dyDescent="0.15">
      <c r="A119" s="439"/>
      <c r="B119" s="440"/>
      <c r="C119" s="440"/>
      <c r="D119" s="440"/>
      <c r="E119" s="440"/>
      <c r="F119" s="441"/>
      <c r="G119" s="393" t="s">
        <v>594</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595</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482</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595</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595</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610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569</v>
      </c>
      <c r="AR133" s="199"/>
      <c r="AS133" s="133" t="s">
        <v>355</v>
      </c>
      <c r="AT133" s="134"/>
      <c r="AU133" s="200" t="s">
        <v>569</v>
      </c>
      <c r="AV133" s="200"/>
      <c r="AW133" s="133" t="s">
        <v>300</v>
      </c>
      <c r="AX133" s="195"/>
    </row>
    <row r="134" spans="1:50" ht="39.75" customHeight="1" x14ac:dyDescent="0.15">
      <c r="A134" s="189"/>
      <c r="B134" s="186"/>
      <c r="C134" s="180"/>
      <c r="D134" s="186"/>
      <c r="E134" s="180"/>
      <c r="F134" s="181"/>
      <c r="G134" s="104" t="s">
        <v>569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569</v>
      </c>
      <c r="AC134" s="205"/>
      <c r="AD134" s="205"/>
      <c r="AE134" s="206" t="s">
        <v>569</v>
      </c>
      <c r="AF134" s="207"/>
      <c r="AG134" s="207"/>
      <c r="AH134" s="207"/>
      <c r="AI134" s="206" t="s">
        <v>569</v>
      </c>
      <c r="AJ134" s="207"/>
      <c r="AK134" s="207"/>
      <c r="AL134" s="207"/>
      <c r="AM134" s="206" t="s">
        <v>569</v>
      </c>
      <c r="AN134" s="207"/>
      <c r="AO134" s="207"/>
      <c r="AP134" s="207"/>
      <c r="AQ134" s="206" t="s">
        <v>569</v>
      </c>
      <c r="AR134" s="207"/>
      <c r="AS134" s="207"/>
      <c r="AT134" s="207"/>
      <c r="AU134" s="206" t="s">
        <v>569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569</v>
      </c>
      <c r="AC135" s="213"/>
      <c r="AD135" s="213"/>
      <c r="AE135" s="206" t="s">
        <v>569</v>
      </c>
      <c r="AF135" s="207"/>
      <c r="AG135" s="207"/>
      <c r="AH135" s="207"/>
      <c r="AI135" s="206" t="s">
        <v>569</v>
      </c>
      <c r="AJ135" s="207"/>
      <c r="AK135" s="207"/>
      <c r="AL135" s="207"/>
      <c r="AM135" s="206" t="s">
        <v>569</v>
      </c>
      <c r="AN135" s="207"/>
      <c r="AO135" s="207"/>
      <c r="AP135" s="207"/>
      <c r="AQ135" s="206" t="s">
        <v>569</v>
      </c>
      <c r="AR135" s="207"/>
      <c r="AS135" s="207"/>
      <c r="AT135" s="207"/>
      <c r="AU135" s="206" t="s">
        <v>569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643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1"/>
      <c r="E430" s="174" t="s">
        <v>542</v>
      </c>
      <c r="F430" s="898"/>
      <c r="G430" s="899" t="s">
        <v>374</v>
      </c>
      <c r="H430" s="123"/>
      <c r="I430" s="123"/>
      <c r="J430" s="900" t="s">
        <v>596</v>
      </c>
      <c r="K430" s="901"/>
      <c r="L430" s="901"/>
      <c r="M430" s="901"/>
      <c r="N430" s="901"/>
      <c r="O430" s="901"/>
      <c r="P430" s="901"/>
      <c r="Q430" s="901"/>
      <c r="R430" s="901"/>
      <c r="S430" s="901"/>
      <c r="T430" s="902"/>
      <c r="U430" s="588" t="s">
        <v>563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563</v>
      </c>
      <c r="AF432" s="200"/>
      <c r="AG432" s="133" t="s">
        <v>355</v>
      </c>
      <c r="AH432" s="134"/>
      <c r="AI432" s="156"/>
      <c r="AJ432" s="156"/>
      <c r="AK432" s="156"/>
      <c r="AL432" s="154"/>
      <c r="AM432" s="156"/>
      <c r="AN432" s="156"/>
      <c r="AO432" s="156"/>
      <c r="AP432" s="154"/>
      <c r="AQ432" s="590" t="s">
        <v>598</v>
      </c>
      <c r="AR432" s="200"/>
      <c r="AS432" s="133" t="s">
        <v>355</v>
      </c>
      <c r="AT432" s="134"/>
      <c r="AU432" s="200" t="s">
        <v>563</v>
      </c>
      <c r="AV432" s="200"/>
      <c r="AW432" s="133" t="s">
        <v>300</v>
      </c>
      <c r="AX432" s="195"/>
    </row>
    <row r="433" spans="1:50" ht="23.25" customHeight="1" x14ac:dyDescent="0.15">
      <c r="A433" s="189"/>
      <c r="B433" s="186"/>
      <c r="C433" s="180"/>
      <c r="D433" s="186"/>
      <c r="E433" s="342"/>
      <c r="F433" s="343"/>
      <c r="G433" s="104" t="s">
        <v>563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563</v>
      </c>
      <c r="AC433" s="213"/>
      <c r="AD433" s="213"/>
      <c r="AE433" s="340" t="s">
        <v>596</v>
      </c>
      <c r="AF433" s="207"/>
      <c r="AG433" s="207"/>
      <c r="AH433" s="341"/>
      <c r="AI433" s="340" t="s">
        <v>599</v>
      </c>
      <c r="AJ433" s="207"/>
      <c r="AK433" s="207"/>
      <c r="AL433" s="207"/>
      <c r="AM433" s="340" t="s">
        <v>569</v>
      </c>
      <c r="AN433" s="207"/>
      <c r="AO433" s="207"/>
      <c r="AP433" s="341"/>
      <c r="AQ433" s="340" t="s">
        <v>596</v>
      </c>
      <c r="AR433" s="207"/>
      <c r="AS433" s="207"/>
      <c r="AT433" s="341"/>
      <c r="AU433" s="207" t="s">
        <v>599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563</v>
      </c>
      <c r="AC434" s="205"/>
      <c r="AD434" s="205"/>
      <c r="AE434" s="340" t="s">
        <v>596</v>
      </c>
      <c r="AF434" s="207"/>
      <c r="AG434" s="207"/>
      <c r="AH434" s="341"/>
      <c r="AI434" s="340" t="s">
        <v>596</v>
      </c>
      <c r="AJ434" s="207"/>
      <c r="AK434" s="207"/>
      <c r="AL434" s="207"/>
      <c r="AM434" s="340" t="s">
        <v>569</v>
      </c>
      <c r="AN434" s="207"/>
      <c r="AO434" s="207"/>
      <c r="AP434" s="341"/>
      <c r="AQ434" s="340" t="s">
        <v>596</v>
      </c>
      <c r="AR434" s="207"/>
      <c r="AS434" s="207"/>
      <c r="AT434" s="341"/>
      <c r="AU434" s="207" t="s">
        <v>597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597</v>
      </c>
      <c r="AF435" s="207"/>
      <c r="AG435" s="207"/>
      <c r="AH435" s="341"/>
      <c r="AI435" s="340" t="s">
        <v>596</v>
      </c>
      <c r="AJ435" s="207"/>
      <c r="AK435" s="207"/>
      <c r="AL435" s="207"/>
      <c r="AM435" s="340" t="s">
        <v>569</v>
      </c>
      <c r="AN435" s="207"/>
      <c r="AO435" s="207"/>
      <c r="AP435" s="341"/>
      <c r="AQ435" s="340" t="s">
        <v>596</v>
      </c>
      <c r="AR435" s="207"/>
      <c r="AS435" s="207"/>
      <c r="AT435" s="341"/>
      <c r="AU435" s="207" t="s">
        <v>596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600</v>
      </c>
      <c r="AF457" s="200"/>
      <c r="AG457" s="133" t="s">
        <v>355</v>
      </c>
      <c r="AH457" s="134"/>
      <c r="AI457" s="156"/>
      <c r="AJ457" s="156"/>
      <c r="AK457" s="156"/>
      <c r="AL457" s="154"/>
      <c r="AM457" s="156"/>
      <c r="AN457" s="156"/>
      <c r="AO457" s="156"/>
      <c r="AP457" s="154"/>
      <c r="AQ457" s="590" t="s">
        <v>563</v>
      </c>
      <c r="AR457" s="200"/>
      <c r="AS457" s="133" t="s">
        <v>355</v>
      </c>
      <c r="AT457" s="134"/>
      <c r="AU457" s="200" t="s">
        <v>563</v>
      </c>
      <c r="AV457" s="200"/>
      <c r="AW457" s="133" t="s">
        <v>300</v>
      </c>
      <c r="AX457" s="195"/>
    </row>
    <row r="458" spans="1:50" ht="23.25" customHeight="1" x14ac:dyDescent="0.15">
      <c r="A458" s="189"/>
      <c r="B458" s="186"/>
      <c r="C458" s="180"/>
      <c r="D458" s="186"/>
      <c r="E458" s="342"/>
      <c r="F458" s="343"/>
      <c r="G458" s="104" t="s">
        <v>600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563</v>
      </c>
      <c r="AC458" s="213"/>
      <c r="AD458" s="213"/>
      <c r="AE458" s="340" t="s">
        <v>596</v>
      </c>
      <c r="AF458" s="207"/>
      <c r="AG458" s="207"/>
      <c r="AH458" s="207"/>
      <c r="AI458" s="340" t="s">
        <v>597</v>
      </c>
      <c r="AJ458" s="207"/>
      <c r="AK458" s="207"/>
      <c r="AL458" s="207"/>
      <c r="AM458" s="340" t="s">
        <v>569</v>
      </c>
      <c r="AN458" s="207"/>
      <c r="AO458" s="207"/>
      <c r="AP458" s="341"/>
      <c r="AQ458" s="340" t="s">
        <v>596</v>
      </c>
      <c r="AR458" s="207"/>
      <c r="AS458" s="207"/>
      <c r="AT458" s="341"/>
      <c r="AU458" s="207" t="s">
        <v>599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563</v>
      </c>
      <c r="AC459" s="205"/>
      <c r="AD459" s="205"/>
      <c r="AE459" s="340" t="s">
        <v>596</v>
      </c>
      <c r="AF459" s="207"/>
      <c r="AG459" s="207"/>
      <c r="AH459" s="341"/>
      <c r="AI459" s="340" t="s">
        <v>596</v>
      </c>
      <c r="AJ459" s="207"/>
      <c r="AK459" s="207"/>
      <c r="AL459" s="207"/>
      <c r="AM459" s="340" t="s">
        <v>569</v>
      </c>
      <c r="AN459" s="207"/>
      <c r="AO459" s="207"/>
      <c r="AP459" s="341"/>
      <c r="AQ459" s="340" t="s">
        <v>596</v>
      </c>
      <c r="AR459" s="207"/>
      <c r="AS459" s="207"/>
      <c r="AT459" s="341"/>
      <c r="AU459" s="207" t="s">
        <v>599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596</v>
      </c>
      <c r="AF460" s="207"/>
      <c r="AG460" s="207"/>
      <c r="AH460" s="341"/>
      <c r="AI460" s="340" t="s">
        <v>597</v>
      </c>
      <c r="AJ460" s="207"/>
      <c r="AK460" s="207"/>
      <c r="AL460" s="207"/>
      <c r="AM460" s="340" t="s">
        <v>569</v>
      </c>
      <c r="AN460" s="207"/>
      <c r="AO460" s="207"/>
      <c r="AP460" s="341"/>
      <c r="AQ460" s="340" t="s">
        <v>597</v>
      </c>
      <c r="AR460" s="207"/>
      <c r="AS460" s="207"/>
      <c r="AT460" s="341"/>
      <c r="AU460" s="207" t="s">
        <v>596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609</v>
      </c>
      <c r="AE702" s="346"/>
      <c r="AF702" s="346"/>
      <c r="AG702" s="385" t="s">
        <v>624</v>
      </c>
      <c r="AH702" s="386"/>
      <c r="AI702" s="386"/>
      <c r="AJ702" s="386"/>
      <c r="AK702" s="386"/>
      <c r="AL702" s="386"/>
      <c r="AM702" s="386"/>
      <c r="AN702" s="386"/>
      <c r="AO702" s="386"/>
      <c r="AP702" s="386"/>
      <c r="AQ702" s="386"/>
      <c r="AR702" s="386"/>
      <c r="AS702" s="386"/>
      <c r="AT702" s="386"/>
      <c r="AU702" s="386"/>
      <c r="AV702" s="386"/>
      <c r="AW702" s="386"/>
      <c r="AX702" s="387"/>
    </row>
    <row r="703" spans="1:50" ht="39.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609</v>
      </c>
      <c r="AE703" s="329"/>
      <c r="AF703" s="329"/>
      <c r="AG703" s="101" t="s">
        <v>644</v>
      </c>
      <c r="AH703" s="102"/>
      <c r="AI703" s="102"/>
      <c r="AJ703" s="102"/>
      <c r="AK703" s="102"/>
      <c r="AL703" s="102"/>
      <c r="AM703" s="102"/>
      <c r="AN703" s="102"/>
      <c r="AO703" s="102"/>
      <c r="AP703" s="102"/>
      <c r="AQ703" s="102"/>
      <c r="AR703" s="102"/>
      <c r="AS703" s="102"/>
      <c r="AT703" s="102"/>
      <c r="AU703" s="102"/>
      <c r="AV703" s="102"/>
      <c r="AW703" s="102"/>
      <c r="AX703" s="103"/>
    </row>
    <row r="704" spans="1:50" ht="3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609</v>
      </c>
      <c r="AE704" s="783"/>
      <c r="AF704" s="783"/>
      <c r="AG704" s="167" t="s">
        <v>645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609</v>
      </c>
      <c r="AE705" s="715"/>
      <c r="AF705" s="715"/>
      <c r="AG705" s="125" t="s">
        <v>623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617</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617</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55.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609</v>
      </c>
      <c r="AE708" s="605"/>
      <c r="AF708" s="605"/>
      <c r="AG708" s="742" t="s">
        <v>646</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609</v>
      </c>
      <c r="AE709" s="329"/>
      <c r="AF709" s="329"/>
      <c r="AG709" s="101" t="s">
        <v>647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616</v>
      </c>
      <c r="AE710" s="329"/>
      <c r="AF710" s="329"/>
      <c r="AG710" s="101" t="s">
        <v>569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609</v>
      </c>
      <c r="AE711" s="329"/>
      <c r="AF711" s="329"/>
      <c r="AG711" s="101" t="s">
        <v>648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616</v>
      </c>
      <c r="AE712" s="783"/>
      <c r="AF712" s="783"/>
      <c r="AG712" s="810" t="s">
        <v>569</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616</v>
      </c>
      <c r="AE713" s="329"/>
      <c r="AF713" s="663"/>
      <c r="AG713" s="101" t="s">
        <v>569</v>
      </c>
      <c r="AH713" s="102"/>
      <c r="AI713" s="102"/>
      <c r="AJ713" s="102"/>
      <c r="AK713" s="102"/>
      <c r="AL713" s="102"/>
      <c r="AM713" s="102"/>
      <c r="AN713" s="102"/>
      <c r="AO713" s="102"/>
      <c r="AP713" s="102"/>
      <c r="AQ713" s="102"/>
      <c r="AR713" s="102"/>
      <c r="AS713" s="102"/>
      <c r="AT713" s="102"/>
      <c r="AU713" s="102"/>
      <c r="AV713" s="102"/>
      <c r="AW713" s="102"/>
      <c r="AX713" s="103"/>
    </row>
    <row r="714" spans="1:50" ht="38.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609</v>
      </c>
      <c r="AE714" s="808"/>
      <c r="AF714" s="809"/>
      <c r="AG714" s="736" t="s">
        <v>649</v>
      </c>
      <c r="AH714" s="737"/>
      <c r="AI714" s="737"/>
      <c r="AJ714" s="737"/>
      <c r="AK714" s="737"/>
      <c r="AL714" s="737"/>
      <c r="AM714" s="737"/>
      <c r="AN714" s="737"/>
      <c r="AO714" s="737"/>
      <c r="AP714" s="737"/>
      <c r="AQ714" s="737"/>
      <c r="AR714" s="737"/>
      <c r="AS714" s="737"/>
      <c r="AT714" s="737"/>
      <c r="AU714" s="737"/>
      <c r="AV714" s="737"/>
      <c r="AW714" s="737"/>
      <c r="AX714" s="738"/>
    </row>
    <row r="715" spans="1:50" ht="56.2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609</v>
      </c>
      <c r="AE715" s="605"/>
      <c r="AF715" s="656"/>
      <c r="AG715" s="742" t="s">
        <v>650</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609</v>
      </c>
      <c r="AE716" s="627"/>
      <c r="AF716" s="627"/>
      <c r="AG716" s="101" t="s">
        <v>651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609</v>
      </c>
      <c r="AE717" s="329"/>
      <c r="AF717" s="329"/>
      <c r="AG717" s="101" t="s">
        <v>601</v>
      </c>
      <c r="AH717" s="102"/>
      <c r="AI717" s="102"/>
      <c r="AJ717" s="102"/>
      <c r="AK717" s="102"/>
      <c r="AL717" s="102"/>
      <c r="AM717" s="102"/>
      <c r="AN717" s="102"/>
      <c r="AO717" s="102"/>
      <c r="AP717" s="102"/>
      <c r="AQ717" s="102"/>
      <c r="AR717" s="102"/>
      <c r="AS717" s="102"/>
      <c r="AT717" s="102"/>
      <c r="AU717" s="102"/>
      <c r="AV717" s="102"/>
      <c r="AW717" s="102"/>
      <c r="AX717" s="103"/>
    </row>
    <row r="718" spans="1:50" ht="35.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609</v>
      </c>
      <c r="AE718" s="329"/>
      <c r="AF718" s="329"/>
      <c r="AG718" s="127" t="s">
        <v>652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616</v>
      </c>
      <c r="AE719" s="605"/>
      <c r="AF719" s="605"/>
      <c r="AG719" s="125" t="s">
        <v>569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46.44999999999999" customHeight="1" x14ac:dyDescent="0.15">
      <c r="A726" s="640" t="s">
        <v>48</v>
      </c>
      <c r="B726" s="802"/>
      <c r="C726" s="815" t="s">
        <v>53</v>
      </c>
      <c r="D726" s="837"/>
      <c r="E726" s="837"/>
      <c r="F726" s="838"/>
      <c r="G726" s="577" t="s">
        <v>653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654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51.6"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51.6"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51.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51.6"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546</v>
      </c>
      <c r="B737" s="210"/>
      <c r="C737" s="210"/>
      <c r="D737" s="211"/>
      <c r="E737" s="990" t="s">
        <v>602</v>
      </c>
      <c r="F737" s="990"/>
      <c r="G737" s="990"/>
      <c r="H737" s="990"/>
      <c r="I737" s="990"/>
      <c r="J737" s="990"/>
      <c r="K737" s="990"/>
      <c r="L737" s="990"/>
      <c r="M737" s="990"/>
      <c r="N737" s="365" t="s">
        <v>539</v>
      </c>
      <c r="O737" s="365"/>
      <c r="P737" s="365"/>
      <c r="Q737" s="365"/>
      <c r="R737" s="990" t="s">
        <v>603</v>
      </c>
      <c r="S737" s="990"/>
      <c r="T737" s="990"/>
      <c r="U737" s="990"/>
      <c r="V737" s="990"/>
      <c r="W737" s="990"/>
      <c r="X737" s="990"/>
      <c r="Y737" s="990"/>
      <c r="Z737" s="990"/>
      <c r="AA737" s="365" t="s">
        <v>538</v>
      </c>
      <c r="AB737" s="365"/>
      <c r="AC737" s="365"/>
      <c r="AD737" s="365"/>
      <c r="AE737" s="990" t="s">
        <v>604</v>
      </c>
      <c r="AF737" s="990"/>
      <c r="AG737" s="990"/>
      <c r="AH737" s="990"/>
      <c r="AI737" s="990"/>
      <c r="AJ737" s="990"/>
      <c r="AK737" s="990"/>
      <c r="AL737" s="990"/>
      <c r="AM737" s="990"/>
      <c r="AN737" s="365" t="s">
        <v>537</v>
      </c>
      <c r="AO737" s="365"/>
      <c r="AP737" s="365"/>
      <c r="AQ737" s="365"/>
      <c r="AR737" s="982" t="s">
        <v>605</v>
      </c>
      <c r="AS737" s="983"/>
      <c r="AT737" s="983"/>
      <c r="AU737" s="983"/>
      <c r="AV737" s="983"/>
      <c r="AW737" s="983"/>
      <c r="AX737" s="984"/>
      <c r="AY737" s="89"/>
      <c r="AZ737" s="89"/>
    </row>
    <row r="738" spans="1:52" ht="24.75" customHeight="1" x14ac:dyDescent="0.15">
      <c r="A738" s="991" t="s">
        <v>536</v>
      </c>
      <c r="B738" s="210"/>
      <c r="C738" s="210"/>
      <c r="D738" s="211"/>
      <c r="E738" s="990" t="s">
        <v>606</v>
      </c>
      <c r="F738" s="990"/>
      <c r="G738" s="990"/>
      <c r="H738" s="990"/>
      <c r="I738" s="990"/>
      <c r="J738" s="990"/>
      <c r="K738" s="990"/>
      <c r="L738" s="990"/>
      <c r="M738" s="990"/>
      <c r="N738" s="365" t="s">
        <v>535</v>
      </c>
      <c r="O738" s="365"/>
      <c r="P738" s="365"/>
      <c r="Q738" s="365"/>
      <c r="R738" s="990" t="s">
        <v>607</v>
      </c>
      <c r="S738" s="990"/>
      <c r="T738" s="990"/>
      <c r="U738" s="990"/>
      <c r="V738" s="990"/>
      <c r="W738" s="990"/>
      <c r="X738" s="990"/>
      <c r="Y738" s="990"/>
      <c r="Z738" s="990"/>
      <c r="AA738" s="365" t="s">
        <v>534</v>
      </c>
      <c r="AB738" s="365"/>
      <c r="AC738" s="365"/>
      <c r="AD738" s="365"/>
      <c r="AE738" s="990" t="s">
        <v>608</v>
      </c>
      <c r="AF738" s="990"/>
      <c r="AG738" s="990"/>
      <c r="AH738" s="990"/>
      <c r="AI738" s="990"/>
      <c r="AJ738" s="990"/>
      <c r="AK738" s="990"/>
      <c r="AL738" s="990"/>
      <c r="AM738" s="990"/>
      <c r="AN738" s="365" t="s">
        <v>530</v>
      </c>
      <c r="AO738" s="365"/>
      <c r="AP738" s="365"/>
      <c r="AQ738" s="365"/>
      <c r="AR738" s="982" t="s">
        <v>655</v>
      </c>
      <c r="AS738" s="983"/>
      <c r="AT738" s="983"/>
      <c r="AU738" s="983"/>
      <c r="AV738" s="983"/>
      <c r="AW738" s="983"/>
      <c r="AX738" s="984"/>
    </row>
    <row r="739" spans="1:52" ht="24.75" customHeight="1" thickBot="1" x14ac:dyDescent="0.2">
      <c r="A739" s="992" t="s">
        <v>526</v>
      </c>
      <c r="B739" s="993"/>
      <c r="C739" s="993"/>
      <c r="D739" s="994"/>
      <c r="E739" s="995" t="s">
        <v>566</v>
      </c>
      <c r="F739" s="985"/>
      <c r="G739" s="985"/>
      <c r="H739" s="93" t="str">
        <f>IF(E739="", "", "(")</f>
        <v>(</v>
      </c>
      <c r="I739" s="985"/>
      <c r="J739" s="985"/>
      <c r="K739" s="93" t="str">
        <f>IF(OR(I739="　", I739=""), "", "-")</f>
        <v/>
      </c>
      <c r="L739" s="986">
        <v>103</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5" t="s">
        <v>636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625</v>
      </c>
      <c r="H781" s="671"/>
      <c r="I781" s="671"/>
      <c r="J781" s="671"/>
      <c r="K781" s="672"/>
      <c r="L781" s="664" t="s">
        <v>626</v>
      </c>
      <c r="M781" s="665"/>
      <c r="N781" s="665"/>
      <c r="O781" s="665"/>
      <c r="P781" s="665"/>
      <c r="Q781" s="665"/>
      <c r="R781" s="665"/>
      <c r="S781" s="665"/>
      <c r="T781" s="665"/>
      <c r="U781" s="665"/>
      <c r="V781" s="665"/>
      <c r="W781" s="665"/>
      <c r="X781" s="666"/>
      <c r="Y781" s="388">
        <v>7</v>
      </c>
      <c r="Z781" s="389"/>
      <c r="AA781" s="389"/>
      <c r="AB781" s="805"/>
      <c r="AC781" s="670" t="s">
        <v>627</v>
      </c>
      <c r="AD781" s="671"/>
      <c r="AE781" s="671"/>
      <c r="AF781" s="671"/>
      <c r="AG781" s="672"/>
      <c r="AH781" s="664" t="s">
        <v>639</v>
      </c>
      <c r="AI781" s="665"/>
      <c r="AJ781" s="665"/>
      <c r="AK781" s="665"/>
      <c r="AL781" s="665"/>
      <c r="AM781" s="665"/>
      <c r="AN781" s="665"/>
      <c r="AO781" s="665"/>
      <c r="AP781" s="665"/>
      <c r="AQ781" s="665"/>
      <c r="AR781" s="665"/>
      <c r="AS781" s="665"/>
      <c r="AT781" s="666"/>
      <c r="AU781" s="388">
        <v>1.5</v>
      </c>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1.5</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635</v>
      </c>
      <c r="D837" s="347"/>
      <c r="E837" s="347"/>
      <c r="F837" s="347"/>
      <c r="G837" s="347"/>
      <c r="H837" s="347"/>
      <c r="I837" s="347"/>
      <c r="J837" s="348">
        <v>7200001003487</v>
      </c>
      <c r="K837" s="349"/>
      <c r="L837" s="349"/>
      <c r="M837" s="349"/>
      <c r="N837" s="349"/>
      <c r="O837" s="349"/>
      <c r="P837" s="350" t="s">
        <v>626</v>
      </c>
      <c r="Q837" s="350"/>
      <c r="R837" s="350"/>
      <c r="S837" s="350"/>
      <c r="T837" s="350"/>
      <c r="U837" s="350"/>
      <c r="V837" s="350"/>
      <c r="W837" s="350"/>
      <c r="X837" s="350"/>
      <c r="Y837" s="351">
        <v>7</v>
      </c>
      <c r="Z837" s="352"/>
      <c r="AA837" s="352"/>
      <c r="AB837" s="353"/>
      <c r="AC837" s="363" t="s">
        <v>494</v>
      </c>
      <c r="AD837" s="371"/>
      <c r="AE837" s="371"/>
      <c r="AF837" s="371"/>
      <c r="AG837" s="371"/>
      <c r="AH837" s="372">
        <v>2</v>
      </c>
      <c r="AI837" s="373"/>
      <c r="AJ837" s="373"/>
      <c r="AK837" s="373"/>
      <c r="AL837" s="357" t="s">
        <v>630</v>
      </c>
      <c r="AM837" s="358"/>
      <c r="AN837" s="358"/>
      <c r="AO837" s="359"/>
      <c r="AP837" s="360" t="s">
        <v>674</v>
      </c>
      <c r="AQ837" s="360"/>
      <c r="AR837" s="360"/>
      <c r="AS837" s="360"/>
      <c r="AT837" s="360"/>
      <c r="AU837" s="360"/>
      <c r="AV837" s="360"/>
      <c r="AW837" s="360"/>
      <c r="AX837" s="360"/>
    </row>
    <row r="838" spans="1:50" ht="30" customHeight="1" x14ac:dyDescent="0.15">
      <c r="A838" s="376">
        <v>2</v>
      </c>
      <c r="B838" s="376">
        <v>1</v>
      </c>
      <c r="C838" s="361" t="s">
        <v>656</v>
      </c>
      <c r="D838" s="347"/>
      <c r="E838" s="347"/>
      <c r="F838" s="347"/>
      <c r="G838" s="347"/>
      <c r="H838" s="347"/>
      <c r="I838" s="347"/>
      <c r="J838" s="348">
        <v>1010401025932</v>
      </c>
      <c r="K838" s="349"/>
      <c r="L838" s="349"/>
      <c r="M838" s="349"/>
      <c r="N838" s="349"/>
      <c r="O838" s="349"/>
      <c r="P838" s="362" t="s">
        <v>666</v>
      </c>
      <c r="Q838" s="350"/>
      <c r="R838" s="350"/>
      <c r="S838" s="350"/>
      <c r="T838" s="350"/>
      <c r="U838" s="350"/>
      <c r="V838" s="350"/>
      <c r="W838" s="350"/>
      <c r="X838" s="350"/>
      <c r="Y838" s="351">
        <v>0.1</v>
      </c>
      <c r="Z838" s="352"/>
      <c r="AA838" s="352"/>
      <c r="AB838" s="353"/>
      <c r="AC838" s="363" t="s">
        <v>500</v>
      </c>
      <c r="AD838" s="363"/>
      <c r="AE838" s="363"/>
      <c r="AF838" s="363"/>
      <c r="AG838" s="363"/>
      <c r="AH838" s="372" t="s">
        <v>667</v>
      </c>
      <c r="AI838" s="373"/>
      <c r="AJ838" s="373"/>
      <c r="AK838" s="373"/>
      <c r="AL838" s="357" t="s">
        <v>569</v>
      </c>
      <c r="AM838" s="358"/>
      <c r="AN838" s="358"/>
      <c r="AO838" s="359"/>
      <c r="AP838" s="360" t="s">
        <v>569</v>
      </c>
      <c r="AQ838" s="360"/>
      <c r="AR838" s="360"/>
      <c r="AS838" s="360"/>
      <c r="AT838" s="360"/>
      <c r="AU838" s="360"/>
      <c r="AV838" s="360"/>
      <c r="AW838" s="360"/>
      <c r="AX838" s="360"/>
    </row>
    <row r="839" spans="1:50" ht="30" customHeight="1" x14ac:dyDescent="0.15">
      <c r="A839" s="376">
        <v>3</v>
      </c>
      <c r="B839" s="376">
        <v>1</v>
      </c>
      <c r="C839" s="361" t="s">
        <v>657</v>
      </c>
      <c r="D839" s="347"/>
      <c r="E839" s="347"/>
      <c r="F839" s="347"/>
      <c r="G839" s="347"/>
      <c r="H839" s="347"/>
      <c r="I839" s="347"/>
      <c r="J839" s="348">
        <v>6011101004370</v>
      </c>
      <c r="K839" s="349"/>
      <c r="L839" s="349"/>
      <c r="M839" s="349"/>
      <c r="N839" s="349"/>
      <c r="O839" s="349"/>
      <c r="P839" s="362" t="s">
        <v>668</v>
      </c>
      <c r="Q839" s="350"/>
      <c r="R839" s="350"/>
      <c r="S839" s="350"/>
      <c r="T839" s="350"/>
      <c r="U839" s="350"/>
      <c r="V839" s="350"/>
      <c r="W839" s="350"/>
      <c r="X839" s="350"/>
      <c r="Y839" s="351">
        <v>0.04</v>
      </c>
      <c r="Z839" s="352"/>
      <c r="AA839" s="352"/>
      <c r="AB839" s="353"/>
      <c r="AC839" s="363" t="s">
        <v>500</v>
      </c>
      <c r="AD839" s="363"/>
      <c r="AE839" s="363"/>
      <c r="AF839" s="363"/>
      <c r="AG839" s="363"/>
      <c r="AH839" s="355" t="s">
        <v>569</v>
      </c>
      <c r="AI839" s="356"/>
      <c r="AJ839" s="356"/>
      <c r="AK839" s="356"/>
      <c r="AL839" s="357" t="s">
        <v>569</v>
      </c>
      <c r="AM839" s="358"/>
      <c r="AN839" s="358"/>
      <c r="AO839" s="359"/>
      <c r="AP839" s="360" t="s">
        <v>569</v>
      </c>
      <c r="AQ839" s="360"/>
      <c r="AR839" s="360"/>
      <c r="AS839" s="360"/>
      <c r="AT839" s="360"/>
      <c r="AU839" s="360"/>
      <c r="AV839" s="360"/>
      <c r="AW839" s="360"/>
      <c r="AX839" s="360"/>
    </row>
    <row r="840" spans="1:50" ht="30" customHeight="1" x14ac:dyDescent="0.15">
      <c r="A840" s="376">
        <v>4</v>
      </c>
      <c r="B840" s="376">
        <v>1</v>
      </c>
      <c r="C840" s="361" t="s">
        <v>658</v>
      </c>
      <c r="D840" s="347"/>
      <c r="E840" s="347"/>
      <c r="F840" s="347"/>
      <c r="G840" s="347"/>
      <c r="H840" s="347"/>
      <c r="I840" s="347"/>
      <c r="J840" s="348">
        <v>4010401087739</v>
      </c>
      <c r="K840" s="349"/>
      <c r="L840" s="349"/>
      <c r="M840" s="349"/>
      <c r="N840" s="349"/>
      <c r="O840" s="349"/>
      <c r="P840" s="362" t="s">
        <v>665</v>
      </c>
      <c r="Q840" s="350"/>
      <c r="R840" s="350"/>
      <c r="S840" s="350"/>
      <c r="T840" s="350"/>
      <c r="U840" s="350"/>
      <c r="V840" s="350"/>
      <c r="W840" s="350"/>
      <c r="X840" s="350"/>
      <c r="Y840" s="351">
        <v>2.3E-2</v>
      </c>
      <c r="Z840" s="352"/>
      <c r="AA840" s="352"/>
      <c r="AB840" s="353"/>
      <c r="AC840" s="363" t="s">
        <v>500</v>
      </c>
      <c r="AD840" s="363"/>
      <c r="AE840" s="363"/>
      <c r="AF840" s="363"/>
      <c r="AG840" s="363"/>
      <c r="AH840" s="355" t="s">
        <v>569</v>
      </c>
      <c r="AI840" s="356"/>
      <c r="AJ840" s="356"/>
      <c r="AK840" s="356"/>
      <c r="AL840" s="357" t="s">
        <v>569</v>
      </c>
      <c r="AM840" s="358"/>
      <c r="AN840" s="358"/>
      <c r="AO840" s="359"/>
      <c r="AP840" s="360" t="s">
        <v>569</v>
      </c>
      <c r="AQ840" s="360"/>
      <c r="AR840" s="360"/>
      <c r="AS840" s="360"/>
      <c r="AT840" s="360"/>
      <c r="AU840" s="360"/>
      <c r="AV840" s="360"/>
      <c r="AW840" s="360"/>
      <c r="AX840" s="360"/>
    </row>
    <row r="841" spans="1:50" ht="30" customHeight="1" x14ac:dyDescent="0.15">
      <c r="A841" s="376">
        <v>5</v>
      </c>
      <c r="B841" s="376">
        <v>1</v>
      </c>
      <c r="C841" s="361" t="s">
        <v>659</v>
      </c>
      <c r="D841" s="347"/>
      <c r="E841" s="347"/>
      <c r="F841" s="347"/>
      <c r="G841" s="347"/>
      <c r="H841" s="347"/>
      <c r="I841" s="347"/>
      <c r="J841" s="348">
        <v>4010001013995</v>
      </c>
      <c r="K841" s="349"/>
      <c r="L841" s="349"/>
      <c r="M841" s="349"/>
      <c r="N841" s="349"/>
      <c r="O841" s="349"/>
      <c r="P841" s="350" t="s">
        <v>665</v>
      </c>
      <c r="Q841" s="350"/>
      <c r="R841" s="350"/>
      <c r="S841" s="350"/>
      <c r="T841" s="350"/>
      <c r="U841" s="350"/>
      <c r="V841" s="350"/>
      <c r="W841" s="350"/>
      <c r="X841" s="350"/>
      <c r="Y841" s="351">
        <v>1.0999999999999999E-2</v>
      </c>
      <c r="Z841" s="352"/>
      <c r="AA841" s="352"/>
      <c r="AB841" s="353"/>
      <c r="AC841" s="354" t="s">
        <v>500</v>
      </c>
      <c r="AD841" s="354"/>
      <c r="AE841" s="354"/>
      <c r="AF841" s="354"/>
      <c r="AG841" s="354"/>
      <c r="AH841" s="355" t="s">
        <v>569</v>
      </c>
      <c r="AI841" s="356"/>
      <c r="AJ841" s="356"/>
      <c r="AK841" s="356"/>
      <c r="AL841" s="357" t="s">
        <v>569</v>
      </c>
      <c r="AM841" s="358"/>
      <c r="AN841" s="358"/>
      <c r="AO841" s="359"/>
      <c r="AP841" s="360" t="s">
        <v>569</v>
      </c>
      <c r="AQ841" s="360"/>
      <c r="AR841" s="360"/>
      <c r="AS841" s="360"/>
      <c r="AT841" s="360"/>
      <c r="AU841" s="360"/>
      <c r="AV841" s="360"/>
      <c r="AW841" s="360"/>
      <c r="AX841" s="360"/>
    </row>
    <row r="842" spans="1:50" ht="30" customHeight="1" x14ac:dyDescent="0.15">
      <c r="A842" s="376">
        <v>6</v>
      </c>
      <c r="B842" s="376">
        <v>1</v>
      </c>
      <c r="C842" s="361" t="s">
        <v>660</v>
      </c>
      <c r="D842" s="347"/>
      <c r="E842" s="347"/>
      <c r="F842" s="347"/>
      <c r="G842" s="347"/>
      <c r="H842" s="347"/>
      <c r="I842" s="347"/>
      <c r="J842" s="348">
        <v>9010401027351</v>
      </c>
      <c r="K842" s="349"/>
      <c r="L842" s="349"/>
      <c r="M842" s="349"/>
      <c r="N842" s="349"/>
      <c r="O842" s="349"/>
      <c r="P842" s="350" t="s">
        <v>665</v>
      </c>
      <c r="Q842" s="350"/>
      <c r="R842" s="350"/>
      <c r="S842" s="350"/>
      <c r="T842" s="350"/>
      <c r="U842" s="350"/>
      <c r="V842" s="350"/>
      <c r="W842" s="350"/>
      <c r="X842" s="350"/>
      <c r="Y842" s="351">
        <v>7.0000000000000001E-3</v>
      </c>
      <c r="Z842" s="352"/>
      <c r="AA842" s="352"/>
      <c r="AB842" s="353"/>
      <c r="AC842" s="354" t="s">
        <v>500</v>
      </c>
      <c r="AD842" s="354"/>
      <c r="AE842" s="354"/>
      <c r="AF842" s="354"/>
      <c r="AG842" s="354"/>
      <c r="AH842" s="355" t="s">
        <v>569</v>
      </c>
      <c r="AI842" s="356"/>
      <c r="AJ842" s="356"/>
      <c r="AK842" s="356"/>
      <c r="AL842" s="357" t="s">
        <v>569</v>
      </c>
      <c r="AM842" s="358"/>
      <c r="AN842" s="358"/>
      <c r="AO842" s="359"/>
      <c r="AP842" s="360" t="s">
        <v>569</v>
      </c>
      <c r="AQ842" s="360"/>
      <c r="AR842" s="360"/>
      <c r="AS842" s="360"/>
      <c r="AT842" s="360"/>
      <c r="AU842" s="360"/>
      <c r="AV842" s="360"/>
      <c r="AW842" s="360"/>
      <c r="AX842" s="360"/>
    </row>
    <row r="843" spans="1:50" ht="30" customHeight="1" x14ac:dyDescent="0.15">
      <c r="A843" s="376">
        <v>7</v>
      </c>
      <c r="B843" s="376">
        <v>1</v>
      </c>
      <c r="C843" s="361" t="s">
        <v>661</v>
      </c>
      <c r="D843" s="347"/>
      <c r="E843" s="347"/>
      <c r="F843" s="347"/>
      <c r="G843" s="347"/>
      <c r="H843" s="347"/>
      <c r="I843" s="347"/>
      <c r="J843" s="348">
        <v>4010701028987</v>
      </c>
      <c r="K843" s="349"/>
      <c r="L843" s="349"/>
      <c r="M843" s="349"/>
      <c r="N843" s="349"/>
      <c r="O843" s="349"/>
      <c r="P843" s="362" t="s">
        <v>669</v>
      </c>
      <c r="Q843" s="350"/>
      <c r="R843" s="350"/>
      <c r="S843" s="350"/>
      <c r="T843" s="350"/>
      <c r="U843" s="350"/>
      <c r="V843" s="350"/>
      <c r="W843" s="350"/>
      <c r="X843" s="350"/>
      <c r="Y843" s="351">
        <v>5.0000000000000001E-3</v>
      </c>
      <c r="Z843" s="352"/>
      <c r="AA843" s="352"/>
      <c r="AB843" s="353"/>
      <c r="AC843" s="354" t="s">
        <v>500</v>
      </c>
      <c r="AD843" s="354"/>
      <c r="AE843" s="354"/>
      <c r="AF843" s="354"/>
      <c r="AG843" s="354"/>
      <c r="AH843" s="355" t="s">
        <v>569</v>
      </c>
      <c r="AI843" s="356"/>
      <c r="AJ843" s="356"/>
      <c r="AK843" s="356"/>
      <c r="AL843" s="357" t="s">
        <v>569</v>
      </c>
      <c r="AM843" s="358"/>
      <c r="AN843" s="358"/>
      <c r="AO843" s="359"/>
      <c r="AP843" s="360" t="s">
        <v>569</v>
      </c>
      <c r="AQ843" s="360"/>
      <c r="AR843" s="360"/>
      <c r="AS843" s="360"/>
      <c r="AT843" s="360"/>
      <c r="AU843" s="360"/>
      <c r="AV843" s="360"/>
      <c r="AW843" s="360"/>
      <c r="AX843" s="360"/>
    </row>
    <row r="844" spans="1:50" ht="30" customHeight="1" x14ac:dyDescent="0.15">
      <c r="A844" s="376">
        <v>8</v>
      </c>
      <c r="B844" s="376">
        <v>1</v>
      </c>
      <c r="C844" s="361" t="s">
        <v>663</v>
      </c>
      <c r="D844" s="347"/>
      <c r="E844" s="347"/>
      <c r="F844" s="347"/>
      <c r="G844" s="347"/>
      <c r="H844" s="347"/>
      <c r="I844" s="347"/>
      <c r="J844" s="348">
        <v>1010005001594</v>
      </c>
      <c r="K844" s="349"/>
      <c r="L844" s="349"/>
      <c r="M844" s="349"/>
      <c r="N844" s="349"/>
      <c r="O844" s="349"/>
      <c r="P844" s="350" t="s">
        <v>665</v>
      </c>
      <c r="Q844" s="350"/>
      <c r="R844" s="350"/>
      <c r="S844" s="350"/>
      <c r="T844" s="350"/>
      <c r="U844" s="350"/>
      <c r="V844" s="350"/>
      <c r="W844" s="350"/>
      <c r="X844" s="350"/>
      <c r="Y844" s="351">
        <v>5.0000000000000001E-3</v>
      </c>
      <c r="Z844" s="352"/>
      <c r="AA844" s="352"/>
      <c r="AB844" s="353"/>
      <c r="AC844" s="354" t="s">
        <v>500</v>
      </c>
      <c r="AD844" s="354"/>
      <c r="AE844" s="354"/>
      <c r="AF844" s="354"/>
      <c r="AG844" s="354"/>
      <c r="AH844" s="355" t="s">
        <v>569</v>
      </c>
      <c r="AI844" s="356"/>
      <c r="AJ844" s="356"/>
      <c r="AK844" s="356"/>
      <c r="AL844" s="357" t="s">
        <v>569</v>
      </c>
      <c r="AM844" s="358"/>
      <c r="AN844" s="358"/>
      <c r="AO844" s="359"/>
      <c r="AP844" s="360" t="s">
        <v>569</v>
      </c>
      <c r="AQ844" s="360"/>
      <c r="AR844" s="360"/>
      <c r="AS844" s="360"/>
      <c r="AT844" s="360"/>
      <c r="AU844" s="360"/>
      <c r="AV844" s="360"/>
      <c r="AW844" s="360"/>
      <c r="AX844" s="360"/>
    </row>
    <row r="845" spans="1:50" ht="30" customHeight="1" x14ac:dyDescent="0.15">
      <c r="A845" s="376">
        <v>9</v>
      </c>
      <c r="B845" s="376">
        <v>1</v>
      </c>
      <c r="C845" s="361" t="s">
        <v>664</v>
      </c>
      <c r="D845" s="347"/>
      <c r="E845" s="347"/>
      <c r="F845" s="347"/>
      <c r="G845" s="347"/>
      <c r="H845" s="347"/>
      <c r="I845" s="347"/>
      <c r="J845" s="348">
        <v>3010702003651</v>
      </c>
      <c r="K845" s="349"/>
      <c r="L845" s="349"/>
      <c r="M845" s="349"/>
      <c r="N845" s="349"/>
      <c r="O845" s="349"/>
      <c r="P845" s="362" t="s">
        <v>670</v>
      </c>
      <c r="Q845" s="350"/>
      <c r="R845" s="350"/>
      <c r="S845" s="350"/>
      <c r="T845" s="350"/>
      <c r="U845" s="350"/>
      <c r="V845" s="350"/>
      <c r="W845" s="350"/>
      <c r="X845" s="350"/>
      <c r="Y845" s="351">
        <v>3.0000000000000001E-3</v>
      </c>
      <c r="Z845" s="352"/>
      <c r="AA845" s="352"/>
      <c r="AB845" s="353"/>
      <c r="AC845" s="354" t="s">
        <v>500</v>
      </c>
      <c r="AD845" s="354"/>
      <c r="AE845" s="354"/>
      <c r="AF845" s="354"/>
      <c r="AG845" s="354"/>
      <c r="AH845" s="355" t="s">
        <v>569</v>
      </c>
      <c r="AI845" s="356"/>
      <c r="AJ845" s="356"/>
      <c r="AK845" s="356"/>
      <c r="AL845" s="357" t="s">
        <v>569</v>
      </c>
      <c r="AM845" s="358"/>
      <c r="AN845" s="358"/>
      <c r="AO845" s="359"/>
      <c r="AP845" s="360" t="s">
        <v>569</v>
      </c>
      <c r="AQ845" s="360"/>
      <c r="AR845" s="360"/>
      <c r="AS845" s="360"/>
      <c r="AT845" s="360"/>
      <c r="AU845" s="360"/>
      <c r="AV845" s="360"/>
      <c r="AW845" s="360"/>
      <c r="AX845" s="360"/>
    </row>
    <row r="846" spans="1:50" ht="30" customHeight="1" x14ac:dyDescent="0.15">
      <c r="A846" s="376">
        <v>10</v>
      </c>
      <c r="B846" s="376">
        <v>1</v>
      </c>
      <c r="C846" s="361" t="s">
        <v>662</v>
      </c>
      <c r="D846" s="347"/>
      <c r="E846" s="347"/>
      <c r="F846" s="347"/>
      <c r="G846" s="347"/>
      <c r="H846" s="347"/>
      <c r="I846" s="347"/>
      <c r="J846" s="348">
        <v>1010001112577</v>
      </c>
      <c r="K846" s="349"/>
      <c r="L846" s="349"/>
      <c r="M846" s="349"/>
      <c r="N846" s="349"/>
      <c r="O846" s="349"/>
      <c r="P846" s="362" t="s">
        <v>671</v>
      </c>
      <c r="Q846" s="350"/>
      <c r="R846" s="350"/>
      <c r="S846" s="350"/>
      <c r="T846" s="350"/>
      <c r="U846" s="350"/>
      <c r="V846" s="350"/>
      <c r="W846" s="350"/>
      <c r="X846" s="350"/>
      <c r="Y846" s="351">
        <v>2E-3</v>
      </c>
      <c r="Z846" s="352"/>
      <c r="AA846" s="352"/>
      <c r="AB846" s="353"/>
      <c r="AC846" s="354" t="s">
        <v>500</v>
      </c>
      <c r="AD846" s="354"/>
      <c r="AE846" s="354"/>
      <c r="AF846" s="354"/>
      <c r="AG846" s="354"/>
      <c r="AH846" s="355" t="s">
        <v>569</v>
      </c>
      <c r="AI846" s="356"/>
      <c r="AJ846" s="356"/>
      <c r="AK846" s="356"/>
      <c r="AL846" s="357" t="s">
        <v>569</v>
      </c>
      <c r="AM846" s="358"/>
      <c r="AN846" s="358"/>
      <c r="AO846" s="359"/>
      <c r="AP846" s="360" t="s">
        <v>569</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8.25" customHeight="1" x14ac:dyDescent="0.15">
      <c r="A870" s="376">
        <v>1</v>
      </c>
      <c r="B870" s="376">
        <v>1</v>
      </c>
      <c r="C870" s="361" t="s">
        <v>637</v>
      </c>
      <c r="D870" s="347"/>
      <c r="E870" s="347"/>
      <c r="F870" s="347"/>
      <c r="G870" s="347"/>
      <c r="H870" s="347"/>
      <c r="I870" s="347"/>
      <c r="J870" s="348" t="s">
        <v>675</v>
      </c>
      <c r="K870" s="349"/>
      <c r="L870" s="349"/>
      <c r="M870" s="349"/>
      <c r="N870" s="349"/>
      <c r="O870" s="349"/>
      <c r="P870" s="362" t="s">
        <v>632</v>
      </c>
      <c r="Q870" s="350"/>
      <c r="R870" s="350"/>
      <c r="S870" s="350"/>
      <c r="T870" s="350"/>
      <c r="U870" s="350"/>
      <c r="V870" s="350"/>
      <c r="W870" s="350"/>
      <c r="X870" s="350"/>
      <c r="Y870" s="351">
        <v>1.5</v>
      </c>
      <c r="Z870" s="352"/>
      <c r="AA870" s="352"/>
      <c r="AB870" s="353"/>
      <c r="AC870" s="363" t="s">
        <v>196</v>
      </c>
      <c r="AD870" s="371"/>
      <c r="AE870" s="371"/>
      <c r="AF870" s="371"/>
      <c r="AG870" s="371"/>
      <c r="AH870" s="372" t="s">
        <v>630</v>
      </c>
      <c r="AI870" s="373"/>
      <c r="AJ870" s="373"/>
      <c r="AK870" s="373"/>
      <c r="AL870" s="357" t="s">
        <v>631</v>
      </c>
      <c r="AM870" s="358"/>
      <c r="AN870" s="358"/>
      <c r="AO870" s="359"/>
      <c r="AP870" s="360" t="s">
        <v>630</v>
      </c>
      <c r="AQ870" s="360"/>
      <c r="AR870" s="360"/>
      <c r="AS870" s="360"/>
      <c r="AT870" s="360"/>
      <c r="AU870" s="360"/>
      <c r="AV870" s="360"/>
      <c r="AW870" s="360"/>
      <c r="AX870" s="360"/>
    </row>
    <row r="871" spans="1:50" ht="43.5" customHeight="1" x14ac:dyDescent="0.15">
      <c r="A871" s="376">
        <v>2</v>
      </c>
      <c r="B871" s="376">
        <v>1</v>
      </c>
      <c r="C871" s="347" t="s">
        <v>628</v>
      </c>
      <c r="D871" s="347"/>
      <c r="E871" s="347"/>
      <c r="F871" s="347"/>
      <c r="G871" s="347"/>
      <c r="H871" s="347"/>
      <c r="I871" s="347"/>
      <c r="J871" s="348">
        <v>2011001000473</v>
      </c>
      <c r="K871" s="349"/>
      <c r="L871" s="349"/>
      <c r="M871" s="349"/>
      <c r="N871" s="349"/>
      <c r="O871" s="349"/>
      <c r="P871" s="362" t="s">
        <v>633</v>
      </c>
      <c r="Q871" s="350"/>
      <c r="R871" s="350"/>
      <c r="S871" s="350"/>
      <c r="T871" s="350"/>
      <c r="U871" s="350"/>
      <c r="V871" s="350"/>
      <c r="W871" s="350"/>
      <c r="X871" s="350"/>
      <c r="Y871" s="351">
        <v>0.2</v>
      </c>
      <c r="Z871" s="352"/>
      <c r="AA871" s="352"/>
      <c r="AB871" s="353"/>
      <c r="AC871" s="363" t="s">
        <v>500</v>
      </c>
      <c r="AD871" s="363"/>
      <c r="AE871" s="363"/>
      <c r="AF871" s="363"/>
      <c r="AG871" s="363"/>
      <c r="AH871" s="372" t="s">
        <v>569</v>
      </c>
      <c r="AI871" s="373"/>
      <c r="AJ871" s="373"/>
      <c r="AK871" s="373"/>
      <c r="AL871" s="357" t="s">
        <v>569</v>
      </c>
      <c r="AM871" s="358"/>
      <c r="AN871" s="358"/>
      <c r="AO871" s="359"/>
      <c r="AP871" s="360" t="s">
        <v>569</v>
      </c>
      <c r="AQ871" s="360"/>
      <c r="AR871" s="360"/>
      <c r="AS871" s="360"/>
      <c r="AT871" s="360"/>
      <c r="AU871" s="360"/>
      <c r="AV871" s="360"/>
      <c r="AW871" s="360"/>
      <c r="AX871" s="360"/>
    </row>
    <row r="872" spans="1:50" ht="43.5" customHeight="1" x14ac:dyDescent="0.15">
      <c r="A872" s="376">
        <v>3</v>
      </c>
      <c r="B872" s="376">
        <v>1</v>
      </c>
      <c r="C872" s="361" t="s">
        <v>629</v>
      </c>
      <c r="D872" s="347"/>
      <c r="E872" s="347"/>
      <c r="F872" s="347"/>
      <c r="G872" s="347"/>
      <c r="H872" s="347"/>
      <c r="I872" s="347"/>
      <c r="J872" s="348">
        <v>4120001086023</v>
      </c>
      <c r="K872" s="349"/>
      <c r="L872" s="349"/>
      <c r="M872" s="349"/>
      <c r="N872" s="349"/>
      <c r="O872" s="349"/>
      <c r="P872" s="362" t="s">
        <v>634</v>
      </c>
      <c r="Q872" s="350"/>
      <c r="R872" s="350"/>
      <c r="S872" s="350"/>
      <c r="T872" s="350"/>
      <c r="U872" s="350"/>
      <c r="V872" s="350"/>
      <c r="W872" s="350"/>
      <c r="X872" s="350"/>
      <c r="Y872" s="351">
        <v>0.1</v>
      </c>
      <c r="Z872" s="352"/>
      <c r="AA872" s="352"/>
      <c r="AB872" s="353"/>
      <c r="AC872" s="363" t="s">
        <v>500</v>
      </c>
      <c r="AD872" s="363"/>
      <c r="AE872" s="363"/>
      <c r="AF872" s="363"/>
      <c r="AG872" s="363"/>
      <c r="AH872" s="355" t="s">
        <v>569</v>
      </c>
      <c r="AI872" s="356"/>
      <c r="AJ872" s="356"/>
      <c r="AK872" s="356"/>
      <c r="AL872" s="357" t="s">
        <v>569</v>
      </c>
      <c r="AM872" s="358"/>
      <c r="AN872" s="358"/>
      <c r="AO872" s="359"/>
      <c r="AP872" s="360" t="s">
        <v>569</v>
      </c>
      <c r="AQ872" s="360"/>
      <c r="AR872" s="360"/>
      <c r="AS872" s="360"/>
      <c r="AT872" s="360"/>
      <c r="AU872" s="360"/>
      <c r="AV872" s="360"/>
      <c r="AW872" s="360"/>
      <c r="AX872" s="360"/>
    </row>
    <row r="873" spans="1:50" ht="69" customHeight="1" x14ac:dyDescent="0.15">
      <c r="A873" s="376">
        <v>4</v>
      </c>
      <c r="B873" s="376">
        <v>1</v>
      </c>
      <c r="C873" s="361" t="s">
        <v>672</v>
      </c>
      <c r="D873" s="347"/>
      <c r="E873" s="347"/>
      <c r="F873" s="347"/>
      <c r="G873" s="347"/>
      <c r="H873" s="347"/>
      <c r="I873" s="347"/>
      <c r="J873" s="348">
        <v>1010001046131</v>
      </c>
      <c r="K873" s="349"/>
      <c r="L873" s="349"/>
      <c r="M873" s="349"/>
      <c r="N873" s="349"/>
      <c r="O873" s="349"/>
      <c r="P873" s="362" t="s">
        <v>673</v>
      </c>
      <c r="Q873" s="350"/>
      <c r="R873" s="350"/>
      <c r="S873" s="350"/>
      <c r="T873" s="350"/>
      <c r="U873" s="350"/>
      <c r="V873" s="350"/>
      <c r="W873" s="350"/>
      <c r="X873" s="350"/>
      <c r="Y873" s="351">
        <v>0.1</v>
      </c>
      <c r="Z873" s="352"/>
      <c r="AA873" s="352"/>
      <c r="AB873" s="353"/>
      <c r="AC873" s="363" t="s">
        <v>500</v>
      </c>
      <c r="AD873" s="363"/>
      <c r="AE873" s="363"/>
      <c r="AF873" s="363"/>
      <c r="AG873" s="363"/>
      <c r="AH873" s="355" t="s">
        <v>569</v>
      </c>
      <c r="AI873" s="356"/>
      <c r="AJ873" s="356"/>
      <c r="AK873" s="356"/>
      <c r="AL873" s="357" t="s">
        <v>569</v>
      </c>
      <c r="AM873" s="358"/>
      <c r="AN873" s="358"/>
      <c r="AO873" s="359"/>
      <c r="AP873" s="360" t="s">
        <v>569</v>
      </c>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570</v>
      </c>
      <c r="F1102" s="375"/>
      <c r="G1102" s="375"/>
      <c r="H1102" s="375"/>
      <c r="I1102" s="375"/>
      <c r="J1102" s="348" t="s">
        <v>571</v>
      </c>
      <c r="K1102" s="349"/>
      <c r="L1102" s="349"/>
      <c r="M1102" s="349"/>
      <c r="N1102" s="349"/>
      <c r="O1102" s="349"/>
      <c r="P1102" s="362" t="s">
        <v>570</v>
      </c>
      <c r="Q1102" s="350"/>
      <c r="R1102" s="350"/>
      <c r="S1102" s="350"/>
      <c r="T1102" s="350"/>
      <c r="U1102" s="350"/>
      <c r="V1102" s="350"/>
      <c r="W1102" s="350"/>
      <c r="X1102" s="350"/>
      <c r="Y1102" s="351" t="s">
        <v>572</v>
      </c>
      <c r="Z1102" s="352"/>
      <c r="AA1102" s="352"/>
      <c r="AB1102" s="353"/>
      <c r="AC1102" s="354"/>
      <c r="AD1102" s="354"/>
      <c r="AE1102" s="354"/>
      <c r="AF1102" s="354"/>
      <c r="AG1102" s="354"/>
      <c r="AH1102" s="355" t="s">
        <v>571</v>
      </c>
      <c r="AI1102" s="356"/>
      <c r="AJ1102" s="356"/>
      <c r="AK1102" s="356"/>
      <c r="AL1102" s="357" t="s">
        <v>573</v>
      </c>
      <c r="AM1102" s="358"/>
      <c r="AN1102" s="358"/>
      <c r="AO1102" s="359"/>
      <c r="AP1102" s="360" t="s">
        <v>570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3" priority="14015">
      <formula>IF(RIGHT(TEXT(P14,"0.#"),1)=".",FALSE,TRUE)</formula>
    </cfRule>
    <cfRule type="expression" dxfId="2802" priority="14016">
      <formula>IF(RIGHT(TEXT(P14,"0.#"),1)=".",TRUE,FALSE)</formula>
    </cfRule>
  </conditionalFormatting>
  <conditionalFormatting sqref="AE32">
    <cfRule type="expression" dxfId="2801" priority="14005">
      <formula>IF(RIGHT(TEXT(AE32,"0.#"),1)=".",FALSE,TRUE)</formula>
    </cfRule>
    <cfRule type="expression" dxfId="2800" priority="14006">
      <formula>IF(RIGHT(TEXT(AE32,"0.#"),1)=".",TRUE,FALSE)</formula>
    </cfRule>
  </conditionalFormatting>
  <conditionalFormatting sqref="P18:AX18">
    <cfRule type="expression" dxfId="2799" priority="13891">
      <formula>IF(RIGHT(TEXT(P18,"0.#"),1)=".",FALSE,TRUE)</formula>
    </cfRule>
    <cfRule type="expression" dxfId="2798" priority="13892">
      <formula>IF(RIGHT(TEXT(P18,"0.#"),1)=".",TRUE,FALSE)</formula>
    </cfRule>
  </conditionalFormatting>
  <conditionalFormatting sqref="Y782">
    <cfRule type="expression" dxfId="2797" priority="13887">
      <formula>IF(RIGHT(TEXT(Y782,"0.#"),1)=".",FALSE,TRUE)</formula>
    </cfRule>
    <cfRule type="expression" dxfId="2796" priority="13888">
      <formula>IF(RIGHT(TEXT(Y782,"0.#"),1)=".",TRUE,FALSE)</formula>
    </cfRule>
  </conditionalFormatting>
  <conditionalFormatting sqref="Y791">
    <cfRule type="expression" dxfId="2795" priority="13883">
      <formula>IF(RIGHT(TEXT(Y791,"0.#"),1)=".",FALSE,TRUE)</formula>
    </cfRule>
    <cfRule type="expression" dxfId="2794" priority="13884">
      <formula>IF(RIGHT(TEXT(Y791,"0.#"),1)=".",TRUE,FALSE)</formula>
    </cfRule>
  </conditionalFormatting>
  <conditionalFormatting sqref="Y822:Y829 Y820 Y809:Y816 Y807 Y796:Y803 Y794">
    <cfRule type="expression" dxfId="2793" priority="13665">
      <formula>IF(RIGHT(TEXT(Y794,"0.#"),1)=".",FALSE,TRUE)</formula>
    </cfRule>
    <cfRule type="expression" dxfId="2792" priority="13666">
      <formula>IF(RIGHT(TEXT(Y794,"0.#"),1)=".",TRUE,FALSE)</formula>
    </cfRule>
  </conditionalFormatting>
  <conditionalFormatting sqref="P15:AJ17 P13:AX13 AR15:AX15">
    <cfRule type="expression" dxfId="2791" priority="13713">
      <formula>IF(RIGHT(TEXT(P13,"0.#"),1)=".",FALSE,TRUE)</formula>
    </cfRule>
    <cfRule type="expression" dxfId="2790" priority="13714">
      <formula>IF(RIGHT(TEXT(P13,"0.#"),1)=".",TRUE,FALSE)</formula>
    </cfRule>
  </conditionalFormatting>
  <conditionalFormatting sqref="P19:AJ19">
    <cfRule type="expression" dxfId="2789" priority="13711">
      <formula>IF(RIGHT(TEXT(P19,"0.#"),1)=".",FALSE,TRUE)</formula>
    </cfRule>
    <cfRule type="expression" dxfId="2788" priority="13712">
      <formula>IF(RIGHT(TEXT(P19,"0.#"),1)=".",TRUE,FALSE)</formula>
    </cfRule>
  </conditionalFormatting>
  <conditionalFormatting sqref="AE101 AQ101">
    <cfRule type="expression" dxfId="2787" priority="13703">
      <formula>IF(RIGHT(TEXT(AE101,"0.#"),1)=".",FALSE,TRUE)</formula>
    </cfRule>
    <cfRule type="expression" dxfId="2786" priority="13704">
      <formula>IF(RIGHT(TEXT(AE101,"0.#"),1)=".",TRUE,FALSE)</formula>
    </cfRule>
  </conditionalFormatting>
  <conditionalFormatting sqref="Y783:Y790 Y781">
    <cfRule type="expression" dxfId="2785" priority="13689">
      <formula>IF(RIGHT(TEXT(Y781,"0.#"),1)=".",FALSE,TRUE)</formula>
    </cfRule>
    <cfRule type="expression" dxfId="2784" priority="13690">
      <formula>IF(RIGHT(TEXT(Y781,"0.#"),1)=".",TRUE,FALSE)</formula>
    </cfRule>
  </conditionalFormatting>
  <conditionalFormatting sqref="AU782">
    <cfRule type="expression" dxfId="2783" priority="13687">
      <formula>IF(RIGHT(TEXT(AU782,"0.#"),1)=".",FALSE,TRUE)</formula>
    </cfRule>
    <cfRule type="expression" dxfId="2782" priority="13688">
      <formula>IF(RIGHT(TEXT(AU782,"0.#"),1)=".",TRUE,FALSE)</formula>
    </cfRule>
  </conditionalFormatting>
  <conditionalFormatting sqref="AU791">
    <cfRule type="expression" dxfId="2781" priority="13685">
      <formula>IF(RIGHT(TEXT(AU791,"0.#"),1)=".",FALSE,TRUE)</formula>
    </cfRule>
    <cfRule type="expression" dxfId="2780" priority="13686">
      <formula>IF(RIGHT(TEXT(AU791,"0.#"),1)=".",TRUE,FALSE)</formula>
    </cfRule>
  </conditionalFormatting>
  <conditionalFormatting sqref="AU783:AU790 AU781">
    <cfRule type="expression" dxfId="2779" priority="13683">
      <formula>IF(RIGHT(TEXT(AU781,"0.#"),1)=".",FALSE,TRUE)</formula>
    </cfRule>
    <cfRule type="expression" dxfId="2778" priority="13684">
      <formula>IF(RIGHT(TEXT(AU781,"0.#"),1)=".",TRUE,FALSE)</formula>
    </cfRule>
  </conditionalFormatting>
  <conditionalFormatting sqref="Y821 Y808 Y795">
    <cfRule type="expression" dxfId="2777" priority="13669">
      <formula>IF(RIGHT(TEXT(Y795,"0.#"),1)=".",FALSE,TRUE)</formula>
    </cfRule>
    <cfRule type="expression" dxfId="2776" priority="13670">
      <formula>IF(RIGHT(TEXT(Y795,"0.#"),1)=".",TRUE,FALSE)</formula>
    </cfRule>
  </conditionalFormatting>
  <conditionalFormatting sqref="Y830 Y817 Y804">
    <cfRule type="expression" dxfId="2775" priority="13667">
      <formula>IF(RIGHT(TEXT(Y804,"0.#"),1)=".",FALSE,TRUE)</formula>
    </cfRule>
    <cfRule type="expression" dxfId="2774" priority="13668">
      <formula>IF(RIGHT(TEXT(Y804,"0.#"),1)=".",TRUE,FALSE)</formula>
    </cfRule>
  </conditionalFormatting>
  <conditionalFormatting sqref="AU821 AU808 AU795">
    <cfRule type="expression" dxfId="2773" priority="13663">
      <formula>IF(RIGHT(TEXT(AU795,"0.#"),1)=".",FALSE,TRUE)</formula>
    </cfRule>
    <cfRule type="expression" dxfId="2772" priority="13664">
      <formula>IF(RIGHT(TEXT(AU795,"0.#"),1)=".",TRUE,FALSE)</formula>
    </cfRule>
  </conditionalFormatting>
  <conditionalFormatting sqref="AU830 AU817 AU804">
    <cfRule type="expression" dxfId="2771" priority="13661">
      <formula>IF(RIGHT(TEXT(AU804,"0.#"),1)=".",FALSE,TRUE)</formula>
    </cfRule>
    <cfRule type="expression" dxfId="2770" priority="13662">
      <formula>IF(RIGHT(TEXT(AU804,"0.#"),1)=".",TRUE,FALSE)</formula>
    </cfRule>
  </conditionalFormatting>
  <conditionalFormatting sqref="AU822:AU829 AU820 AU809:AU816 AU807 AU796:AU803 AU794">
    <cfRule type="expression" dxfId="2769" priority="13659">
      <formula>IF(RIGHT(TEXT(AU794,"0.#"),1)=".",FALSE,TRUE)</formula>
    </cfRule>
    <cfRule type="expression" dxfId="2768" priority="13660">
      <formula>IF(RIGHT(TEXT(AU794,"0.#"),1)=".",TRUE,FALSE)</formula>
    </cfRule>
  </conditionalFormatting>
  <conditionalFormatting sqref="AM87">
    <cfRule type="expression" dxfId="2767" priority="13313">
      <formula>IF(RIGHT(TEXT(AM87,"0.#"),1)=".",FALSE,TRUE)</formula>
    </cfRule>
    <cfRule type="expression" dxfId="2766" priority="13314">
      <formula>IF(RIGHT(TEXT(AM87,"0.#"),1)=".",TRUE,FALSE)</formula>
    </cfRule>
  </conditionalFormatting>
  <conditionalFormatting sqref="AE55">
    <cfRule type="expression" dxfId="2765" priority="13381">
      <formula>IF(RIGHT(TEXT(AE55,"0.#"),1)=".",FALSE,TRUE)</formula>
    </cfRule>
    <cfRule type="expression" dxfId="2764" priority="13382">
      <formula>IF(RIGHT(TEXT(AE55,"0.#"),1)=".",TRUE,FALSE)</formula>
    </cfRule>
  </conditionalFormatting>
  <conditionalFormatting sqref="AI55">
    <cfRule type="expression" dxfId="2763" priority="13379">
      <formula>IF(RIGHT(TEXT(AI55,"0.#"),1)=".",FALSE,TRUE)</formula>
    </cfRule>
    <cfRule type="expression" dxfId="2762" priority="13380">
      <formula>IF(RIGHT(TEXT(AI55,"0.#"),1)=".",TRUE,FALSE)</formula>
    </cfRule>
  </conditionalFormatting>
  <conditionalFormatting sqref="AE33">
    <cfRule type="expression" dxfId="2761" priority="13473">
      <formula>IF(RIGHT(TEXT(AE33,"0.#"),1)=".",FALSE,TRUE)</formula>
    </cfRule>
    <cfRule type="expression" dxfId="2760" priority="13474">
      <formula>IF(RIGHT(TEXT(AE33,"0.#"),1)=".",TRUE,FALSE)</formula>
    </cfRule>
  </conditionalFormatting>
  <conditionalFormatting sqref="AE34">
    <cfRule type="expression" dxfId="2759" priority="13471">
      <formula>IF(RIGHT(TEXT(AE34,"0.#"),1)=".",FALSE,TRUE)</formula>
    </cfRule>
    <cfRule type="expression" dxfId="2758" priority="13472">
      <formula>IF(RIGHT(TEXT(AE34,"0.#"),1)=".",TRUE,FALSE)</formula>
    </cfRule>
  </conditionalFormatting>
  <conditionalFormatting sqref="AI34">
    <cfRule type="expression" dxfId="2757" priority="13469">
      <formula>IF(RIGHT(TEXT(AI34,"0.#"),1)=".",FALSE,TRUE)</formula>
    </cfRule>
    <cfRule type="expression" dxfId="2756" priority="13470">
      <formula>IF(RIGHT(TEXT(AI34,"0.#"),1)=".",TRUE,FALSE)</formula>
    </cfRule>
  </conditionalFormatting>
  <conditionalFormatting sqref="AI33">
    <cfRule type="expression" dxfId="2755" priority="13467">
      <formula>IF(RIGHT(TEXT(AI33,"0.#"),1)=".",FALSE,TRUE)</formula>
    </cfRule>
    <cfRule type="expression" dxfId="2754" priority="13468">
      <formula>IF(RIGHT(TEXT(AI33,"0.#"),1)=".",TRUE,FALSE)</formula>
    </cfRule>
  </conditionalFormatting>
  <conditionalFormatting sqref="AI32">
    <cfRule type="expression" dxfId="2753" priority="13465">
      <formula>IF(RIGHT(TEXT(AI32,"0.#"),1)=".",FALSE,TRUE)</formula>
    </cfRule>
    <cfRule type="expression" dxfId="2752" priority="13466">
      <formula>IF(RIGHT(TEXT(AI32,"0.#"),1)=".",TRUE,FALSE)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38">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K14:AQ14">
    <cfRule type="expression" dxfId="711" priority="11">
      <formula>IF(RIGHT(TEXT(AK14,"0.#"),1)=".",FALSE,TRUE)</formula>
    </cfRule>
    <cfRule type="expression" dxfId="710" priority="12">
      <formula>IF(RIGHT(TEXT(AK14,"0.#"),1)=".",TRUE,FALSE)</formula>
    </cfRule>
  </conditionalFormatting>
  <conditionalFormatting sqref="AK15:AQ17">
    <cfRule type="expression" dxfId="709" priority="9">
      <formula>IF(RIGHT(TEXT(AK15,"0.#"),1)=".",FALSE,TRUE)</formula>
    </cfRule>
    <cfRule type="expression" dxfId="708" priority="10">
      <formula>IF(RIGHT(TEXT(AK15,"0.#"),1)=".",TRUE,FALSE)</formula>
    </cfRule>
  </conditionalFormatting>
  <conditionalFormatting sqref="AM32">
    <cfRule type="expression" dxfId="707" priority="7">
      <formula>IF(RIGHT(TEXT(AM32,"0.#"),1)=".",FALSE,TRUE)</formula>
    </cfRule>
    <cfRule type="expression" dxfId="706" priority="8">
      <formula>IF(RIGHT(TEXT(AM32,"0.#"),1)=".",TRUE,FALSE)</formula>
    </cfRule>
  </conditionalFormatting>
  <conditionalFormatting sqref="AM34">
    <cfRule type="expression" dxfId="705" priority="5">
      <formula>IF(RIGHT(TEXT(AM34,"0.#"),1)=".",FALSE,TRUE)</formula>
    </cfRule>
    <cfRule type="expression" dxfId="704" priority="6">
      <formula>IF(RIGHT(TEXT(AM34,"0.#"),1)=".",TRUE,FALSE)</formula>
    </cfRule>
  </conditionalFormatting>
  <conditionalFormatting sqref="AM33">
    <cfRule type="expression" dxfId="703" priority="3">
      <formula>IF(RIGHT(TEXT(AM33,"0.#"),1)=".",FALSE,TRUE)</formula>
    </cfRule>
    <cfRule type="expression" dxfId="702" priority="4">
      <formula>IF(RIGHT(TEXT(AM33,"0.#"),1)=".",TRUE,FALSE)</formula>
    </cfRule>
  </conditionalFormatting>
  <conditionalFormatting sqref="AM134:AM135">
    <cfRule type="expression" dxfId="701" priority="1">
      <formula>IF(RIGHT(TEXT(AM134,"0.#"),1)=".",FALSE,TRUE)</formula>
    </cfRule>
    <cfRule type="expression" dxfId="700" priority="2">
      <formula>IF(RIGHT(TEXT(AM134,"0.#"),1)=".",TRUE,FALSE)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36" max="49" man="1"/>
    <brk id="699" max="49" man="1"/>
    <brk id="727"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609</v>
      </c>
      <c r="H2" s="13" t="str">
        <f>IF(G2="","",F2)</f>
        <v>一般会計</v>
      </c>
      <c r="I2" s="13" t="str">
        <f>IF(H2="","",IF(I1&lt;&gt;"",CONCATENATE(I1,"、",H2),H2))</f>
        <v>一般会計</v>
      </c>
      <c r="K2" s="14" t="s">
        <v>221</v>
      </c>
      <c r="L2" s="15"/>
      <c r="M2" s="13" t="str">
        <f>IF(L2="","",K2)</f>
        <v/>
      </c>
      <c r="N2" s="13" t="str">
        <f>IF(M2="","",IF(N1&lt;&gt;"",CONCATENATE(N1,"、",M2),M2))</f>
        <v/>
      </c>
      <c r="O2" s="13"/>
      <c r="P2" s="12" t="s">
        <v>190</v>
      </c>
      <c r="Q2" s="17" t="s">
        <v>609</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609</v>
      </c>
      <c r="M3" s="13" t="str">
        <f t="shared" ref="M3:M11" si="2">IF(L3="","",K3)</f>
        <v>文教及び科学振興</v>
      </c>
      <c r="N3" s="13" t="str">
        <f>IF(M3="",N2,IF(N2&lt;&gt;"",CONCATENATE(N2,"、",M3),M3))</f>
        <v>文教及び科学振興</v>
      </c>
      <c r="O3" s="13"/>
      <c r="P3" s="12" t="s">
        <v>191</v>
      </c>
      <c r="Q3" s="17" t="s">
        <v>609</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t="s">
        <v>609</v>
      </c>
      <c r="R8" s="13" t="str">
        <f t="shared" si="3"/>
        <v>その他</v>
      </c>
      <c r="S8" s="13" t="str">
        <f t="shared" si="4"/>
        <v>直接実施、委託・請負、その他</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直接実施、委託・請負、その他</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553</v>
      </c>
      <c r="AF2" s="1032"/>
      <c r="AG2" s="1032"/>
      <c r="AH2" s="1032"/>
      <c r="AI2" s="1032" t="s">
        <v>550</v>
      </c>
      <c r="AJ2" s="1032"/>
      <c r="AK2" s="1032"/>
      <c r="AL2" s="1032"/>
      <c r="AM2" s="1032" t="s">
        <v>524</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554</v>
      </c>
      <c r="AF9" s="1032"/>
      <c r="AG9" s="1032"/>
      <c r="AH9" s="1032"/>
      <c r="AI9" s="1032" t="s">
        <v>550</v>
      </c>
      <c r="AJ9" s="1032"/>
      <c r="AK9" s="1032"/>
      <c r="AL9" s="1032"/>
      <c r="AM9" s="1032" t="s">
        <v>524</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553</v>
      </c>
      <c r="AF16" s="1032"/>
      <c r="AG16" s="1032"/>
      <c r="AH16" s="1032"/>
      <c r="AI16" s="1032" t="s">
        <v>551</v>
      </c>
      <c r="AJ16" s="1032"/>
      <c r="AK16" s="1032"/>
      <c r="AL16" s="1032"/>
      <c r="AM16" s="1032" t="s">
        <v>524</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555</v>
      </c>
      <c r="AF23" s="1032"/>
      <c r="AG23" s="1032"/>
      <c r="AH23" s="1032"/>
      <c r="AI23" s="1032" t="s">
        <v>550</v>
      </c>
      <c r="AJ23" s="1032"/>
      <c r="AK23" s="1032"/>
      <c r="AL23" s="1032"/>
      <c r="AM23" s="1032" t="s">
        <v>524</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553</v>
      </c>
      <c r="AF30" s="1032"/>
      <c r="AG30" s="1032"/>
      <c r="AH30" s="1032"/>
      <c r="AI30" s="1032" t="s">
        <v>550</v>
      </c>
      <c r="AJ30" s="1032"/>
      <c r="AK30" s="1032"/>
      <c r="AL30" s="1032"/>
      <c r="AM30" s="1032" t="s">
        <v>548</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555</v>
      </c>
      <c r="AF37" s="1032"/>
      <c r="AG37" s="1032"/>
      <c r="AH37" s="1032"/>
      <c r="AI37" s="1032" t="s">
        <v>552</v>
      </c>
      <c r="AJ37" s="1032"/>
      <c r="AK37" s="1032"/>
      <c r="AL37" s="1032"/>
      <c r="AM37" s="1032" t="s">
        <v>549</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553</v>
      </c>
      <c r="AF44" s="1032"/>
      <c r="AG44" s="1032"/>
      <c r="AH44" s="1032"/>
      <c r="AI44" s="1032" t="s">
        <v>550</v>
      </c>
      <c r="AJ44" s="1032"/>
      <c r="AK44" s="1032"/>
      <c r="AL44" s="1032"/>
      <c r="AM44" s="1032" t="s">
        <v>524</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553</v>
      </c>
      <c r="AF51" s="1032"/>
      <c r="AG51" s="1032"/>
      <c r="AH51" s="1032"/>
      <c r="AI51" s="1032" t="s">
        <v>550</v>
      </c>
      <c r="AJ51" s="1032"/>
      <c r="AK51" s="1032"/>
      <c r="AL51" s="1032"/>
      <c r="AM51" s="1032" t="s">
        <v>524</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553</v>
      </c>
      <c r="AF58" s="1032"/>
      <c r="AG58" s="1032"/>
      <c r="AH58" s="1032"/>
      <c r="AI58" s="1032" t="s">
        <v>550</v>
      </c>
      <c r="AJ58" s="1032"/>
      <c r="AK58" s="1032"/>
      <c r="AL58" s="1032"/>
      <c r="AM58" s="1032" t="s">
        <v>524</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553</v>
      </c>
      <c r="AF65" s="1032"/>
      <c r="AG65" s="1032"/>
      <c r="AH65" s="1032"/>
      <c r="AI65" s="1032" t="s">
        <v>550</v>
      </c>
      <c r="AJ65" s="1032"/>
      <c r="AK65" s="1032"/>
      <c r="AL65" s="1032"/>
      <c r="AM65" s="1032" t="s">
        <v>524</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46"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2019-05-23T07:38:17Z</cp:lastPrinted>
  <dcterms:created xsi:type="dcterms:W3CDTF">2012-03-13T00:50:25Z</dcterms:created>
  <dcterms:modified xsi:type="dcterms:W3CDTF">2019-07-08T23:59:18Z</dcterms:modified>
</cp:coreProperties>
</file>