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65714D8-E4A1-4733-AB2C-CB91906E9328}"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<sst xmlns="http://schemas.openxmlformats.org/spreadsheetml/2006/main" count="2904" uniqueCount="675">
  <si>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</si>
  <si>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</si>
  <si>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</si>
  <si>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</si>
  <si>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</si>
  <si>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</si>
  <si>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</si>
  <si>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</si>
  <si>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</si>
  <si>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</si>
  <si>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</si>
  <si>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</si>
  <si>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</si>
  <si>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</si>
  <si>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</si>
  <si>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</si>
  <si>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</si>
  <si>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</si>
  <si>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</si>
  <si>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</si>
  <si>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</si>
  <si>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</si>
  <si>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</si>
  <si>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</si>
  <si>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</si>
  <si>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</si>
  <si>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</si>
  <si>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</si>
  <si>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</si>
  <si>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</si>
  <si>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</si>
  <si>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</si>
  <si>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</si>
  <si>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</si>
  <si>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</si>
  <si>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</si>
  <si>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</si>
  <si>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</si>
  <si>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</si>
  <si>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</si>
  <si>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</si>
  <si>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</si>
  <si>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</si>
  <si>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</si>
  <si>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</si>
  <si>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</si>
  <si>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</si>
  <si>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</si>
  <si>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</si>
  <si>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</si>
  <si>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</si>
  <si>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</si>
  <si>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</si>
  <si>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</si>
  <si>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</si>
  <si>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</si>
  <si>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</si>
  <si>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</si>
  <si>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</si>
  <si>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</si>
  <si>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</si>
  <si>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</si>
  <si>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</si>
  <si>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</si>
  <si>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</si>
  <si>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</si>
  <si>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</si>
  <si>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</si>
  <si>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</si>
  <si>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</si>
  <si>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</si>
  <si>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</si>
  <si>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</si>
  <si>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</si>
  <si>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</si>
  <si>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</si>
  <si>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</si>
  <si>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</si>
  <si>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</si>
  <si>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</si>
  <si>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</si>
  <si>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</si>
  <si>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</si>
  <si>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</si>
  <si>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</si>
  <si>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</si>
  <si>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</si>
  <si>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</si>
  <si>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</si>
  <si>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</si>
  <si>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</si>
  <si>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</si>
  <si>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</si>
  <si>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</si>
  <si>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</si>
  <si>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</si>
  <si>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</si>
  <si>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</si>
  <si>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</si>
  <si>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</si>
  <si>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</si>
  <si>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</si>
  <si>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</si>
  <si>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</si>
  <si>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</si>
  <si>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</si>
  <si>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</si>
  <si>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</si>
  <si>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</si>
  <si>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</si>
  <si>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</si>
  <si>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</si>
  <si>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</si>
  <si>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</si>
  <si>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</si>
  <si>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</si>
  <si>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</si>
  <si>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</si>
  <si>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</si>
  <si>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</si>
  <si>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</si>
  <si>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</si>
  <si>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</si>
  <si>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</si>
  <si>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</si>
  <si>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</si>
  <si>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</si>
  <si>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</si>
  <si>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</si>
  <si>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</si>
  <si>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</si>
  <si>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</si>
  <si>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</si>
  <si>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</si>
  <si>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</si>
  <si>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</si>
  <si>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</si>
  <si>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</si>
  <si>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</si>
  <si>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</si>
  <si>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</si>
  <si>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</si>
  <si>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</si>
  <si>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</si>
  <si>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</si>
  <si>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</si>
  <si>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</si>
  <si>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</si>
  <si>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</si>
  <si>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</si>
  <si>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</si>
  <si>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</si>
  <si>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</si>
  <si>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</si>
  <si>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</si>
  <si>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</si>
  <si>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</si>
  <si>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</si>
  <si>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</si>
  <si>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</si>
  <si>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</si>
  <si>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</si>
  <si>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</si>
  <si>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</si>
  <si>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</si>
  <si>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</si>
  <si>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</si>
  <si>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</si>
  <si>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</si>
  <si>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</si>
  <si>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</si>
  <si>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</si>
  <si>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</si>
  <si>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</si>
  <si>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</si>
  <si>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</si>
  <si>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</si>
  <si>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</si>
  <si>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</si>
  <si>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</si>
  <si>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</si>
  <si>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</si>
  <si>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</si>
  <si>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</si>
  <si>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</si>
  <si>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</si>
  <si>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</si>
  <si>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</si>
  <si>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</si>
  <si>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</si>
  <si>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</si>
  <si>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</si>
  <si>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</si>
  <si>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</si>
  <si>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</si>
  <si>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</si>
  <si>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</si>
  <si>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</si>
  <si>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</si>
  <si>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</si>
  <si>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</si>
  <si>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</si>
  <si>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</si>
  <si>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</si>
  <si>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</si>
  <si>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</si>
  <si>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</si>
  <si>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</si>
  <si>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</si>
  <si>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</si>
  <si>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</si>
  <si>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</si>
  <si>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</si>
  <si>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</si>
  <si>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</si>
  <si>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</si>
  <si>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</si>
  <si>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</si>
  <si>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</si>
  <si>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</si>
  <si>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</si>
  <si>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</si>
  <si>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</si>
  <si>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</si>
  <si>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</si>
  <si>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</si>
  <si>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</si>
  <si>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</si>
  <si>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</si>
  <si>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</si>
  <si>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</si>
  <si>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</si>
  <si>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</si>
  <si>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</si>
  <si>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</si>
  <si>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</si>
  <si>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</si>
  <si>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</si>
  <si>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</si>
  <si>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</si>
  <si>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</si>
  <si>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</si>
  <si>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</si>
  <si>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</si>
  <si>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</si>
  <si>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</si>
  <si>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</si>
  <si>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</si>
  <si>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</si>
  <si>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</si>
  <si>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</si>
  <si>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</si>
  <si>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</si>
  <si>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</si>
  <si>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</si>
  <si>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</si>
  <si>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</si>
  <si>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</si>
  <si>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</si>
  <si>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</si>
  <si>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</si>
  <si>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</si>
  <si>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</si>
  <si>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</si>
  <si>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</si>
  <si>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</si>
  <si>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</si>
  <si>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</si>
  <si>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</si>
  <si>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</si>
  <si>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</si>
  <si>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</si>
  <si>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</si>
  <si>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</si>
  <si>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</si>
  <si>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</si>
  <si>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</si>
  <si>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</si>
  <si>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</si>
  <si>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</si>
  <si>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</si>
  <si>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</si>
  <si>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</si>
  <si>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</si>
  <si>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</si>
  <si>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</si>
  <si>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</si>
  <si>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</si>
  <si>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</si>
  <si>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</si>
  <si>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</si>
  <si>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</si>
  <si>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</si>
  <si>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</si>
  <si>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</si>
  <si>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</si>
  <si>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</si>
  <si>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</si>
  <si>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</si>
  <si>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</si>
  <si>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</si>
  <si>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</si>
  <si>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</si>
  <si>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</si>
  <si>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</si>
  <si>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</si>
  <si>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</si>
  <si>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</si>
  <si>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</si>
  <si>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</si>
  <si>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</si>
  <si>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</si>
  <si>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</si>
  <si>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</si>
  <si>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</si>
  <si>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</si>
  <si>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</si>
  <si>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</si>
  <si>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</si>
  <si>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</si>
  <si>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</si>
  <si>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</si>
  <si>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</si>
  <si>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</si>
  <si>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</si>
  <si>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</si>
  <si>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</si>
  <si>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</si>
  <si>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</si>
  <si>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</si>
  <si>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</si>
  <si>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</si>
  <si>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</si>
  <si>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</si>
  <si>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</si>
  <si>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</si>
  <si>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</si>
  <si>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</si>
  <si>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</si>
  <si>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</si>
  <si>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</si>
  <si>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</si>
  <si>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</si>
  <si>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</si>
  <si>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</si>
  <si>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</si>
  <si>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</si>
  <si>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</si>
  <si>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</si>
  <si>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</si>
  <si>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</si>
  <si>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</si>
  <si>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</si>
  <si>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</si>
  <si>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</si>
  <si>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</si>
  <si>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</si>
  <si>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</si>
  <si>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</si>
  <si>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</si>
  <si>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</si>
  <si>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</si>
  <si>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</si>
  <si>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</si>
  <si>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</si>
  <si>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</si>
  <si>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</si>
  <si>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</si>
  <si>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</si>
  <si>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</si>
  <si>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</si>
  <si>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</si>
  <si>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</si>
  <si>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</si>
  <si>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</si>
  <si>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</si>
  <si>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</si>
  <si>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</si>
  <si>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</si>
  <si>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</si>
  <si>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</si>
  <si>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</si>
  <si>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</si>
  <si>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</si>
  <si>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</si>
  <si>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</si>
  <si>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</si>
  <si>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</si>
  <si>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</si>
  <si>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</si>
  <si>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</si>
  <si>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</si>
  <si>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</si>
  <si>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</si>
  <si>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</si>
  <si>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</si>
  <si>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</si>
  <si>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</si>
  <si>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</si>
  <si>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</si>
  <si>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</si>
  <si>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</si>
  <si>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</si>
  <si>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</si>
  <si>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</si>
  <si>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</si>
  <si>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</si>
  <si>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</si>
  <si>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</si>
  <si>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</si>
  <si>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</si>
  <si>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</si>
  <si>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</si>
  <si>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</si>
  <si>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</si>
  <si>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</si>
  <si>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</si>
  <si>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</si>
  <si>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</si>
  <si>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</si>
  <si>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</si>
  <si>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</si>
  <si>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</si>
  <si>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</si>
  <si>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</si>
  <si>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</si>
  <si>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</si>
  <si>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</si>
  <si>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</si>
  <si>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</si>
  <si>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</si>
  <si>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</si>
  <si>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</si>
  <si>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</si>
  <si>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</si>
  <si>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</si>
  <si>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</si>
  <si>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</si>
  <si>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</si>
  <si>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</si>
  <si>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</si>
  <si>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</si>
  <si>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</si>
  <si>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</si>
  <si>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</si>
  <si>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</si>
  <si>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</si>
  <si>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</si>
  <si>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</si>
  <si>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</si>
  <si>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</si>
  <si>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</si>
  <si>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</si>
  <si>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</si>
  <si>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</si>
  <si>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</si>
  <si>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</si>
  <si>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</si>
  <si>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</si>
  <si>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</si>
  <si>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</si>
  <si>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</si>
  <si>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</si>
  <si>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</si>
  <si>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</si>
  <si>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</si>
  <si>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</si>
  <si>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</si>
  <si>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</si>
  <si>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</si>
  <si>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</si>
  <si>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</si>
  <si>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</si>
  <si>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</si>
  <si>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</si>
  <si>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</si>
  <si>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</si>
  <si>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</si>
  <si>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</si>
  <si>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</si>
  <si>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</si>
  <si>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</si>
  <si>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</si>
  <si>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</si>
  <si>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</si>
  <si>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</si>
  <si>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</si>
  <si>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</si>
  <si>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</si>
  <si>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</si>
  <si>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</si>
  <si>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</si>
  <si>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</si>
  <si>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</si>
  <si>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</si>
  <si>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</si>
  <si>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</si>
  <si>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</si>
  <si>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</si>
  <si>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</si>
  <si>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</si>
  <si>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</si>
  <si>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</si>
  <si>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</si>
  <si>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</si>
  <si>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</si>
  <si>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</si>
  <si>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</si>
  <si>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</si>
  <si>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</si>
  <si>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</si>
  <si>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</si>
  <si>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</si>
  <si>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</si>
  <si>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</si>
  <si>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</si>
  <si>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</si>
  <si>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</si>
  <si>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</si>
  <si>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</si>
  <si>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</si>
  <si>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</si>
  <si>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</si>
  <si>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</si>
  <si>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</si>
  <si>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</si>
  <si>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</si>
  <si>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</si>
  <si>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</si>
  <si>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</si>
  <si>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</si>
  <si>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</si>
  <si>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</si>
  <si>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</si>
  <si>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</si>
  <si>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</si>
  <si>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</si>
  <si>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</si>
  <si>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</si>
  <si>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</si>
  <si>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</si>
  <si>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</si>
  <si>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</si>
  <si>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</si>
  <si>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</si>
  <si>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</si>
  <si>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</si>
  <si>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</si>
  <si>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</si>
  <si>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</si>
  <si>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</si>
  <si>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</si>
  <si>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</si>
  <si>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</si>
  <si>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</si>
  <si>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</si>
  <si>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</si>
  <si>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</si>
  <si>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</si>
  <si>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</si>
  <si>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</si>
  <si>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</si>
  <si>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</si>
  <si>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</si>
  <si>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</si>
  <si>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</si>
  <si>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</si>
  <si>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</si>
  <si>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</si>
  <si>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</si>
  <si>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</si>
  <si>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</si>
  <si>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昭和２８年度</t>
    <phoneticPr fontId="5"/>
  </si>
  <si>
    <t>文化財保護法　第1条</t>
    <phoneticPr fontId="5"/>
  </si>
  <si>
    <t>文化芸術の振興に関する基本的な方針（第4次基本方針）
（平成27年5月22日閣議決定）</t>
    <phoneticPr fontId="5"/>
  </si>
  <si>
    <t>本事業は、現存の文化財（美術工芸品、建造物）と同一の材質、技法を用いて原作品と同様に製作し、伝統的技法の解明及び維持を図るとともに、製作した作品を公開しその活用を図ることを目的とする。</t>
    <phoneticPr fontId="5"/>
  </si>
  <si>
    <t>国宝・重要文化財(美術工芸品)が、経年劣化等により適切な保存や取扱い及び移動等が困難であり、その他管理上の理由により公開を制限するものについて、文化財として固有の価値を可能な限り忠実に表現した模写・模造品を製作し指定品の保存を図り、さらに製作した作品は指定文化財に代えて公開し、その活用を図っている。また、文化財（建造物）を縮尺模型により全体像の把握を容易にするなど、文化財としての固有の価値を可能な限り忠実に表現した模写模造を製作し、公開活用を図ることで指定品の保存及び文化財理解を進める。</t>
    <phoneticPr fontId="5"/>
  </si>
  <si>
    <t>-</t>
    <phoneticPr fontId="5"/>
  </si>
  <si>
    <t>-</t>
    <phoneticPr fontId="5"/>
  </si>
  <si>
    <t>-</t>
    <phoneticPr fontId="5"/>
  </si>
  <si>
    <t>国宝其他模写模造費</t>
    <phoneticPr fontId="5"/>
  </si>
  <si>
    <t>職員旅費</t>
  </si>
  <si>
    <t>文化芸術振興委託費</t>
  </si>
  <si>
    <t>委員等旅費</t>
  </si>
  <si>
    <t>経年劣化等が進み、公開が困難な文化財について、固有の価値を再現した模写模造を製作し、技術の継承を行うとともに、これを公開活用することで、文化財を保護し、併せて活用を図る。</t>
    <phoneticPr fontId="5"/>
  </si>
  <si>
    <t>成果物の一般公開（貸与等を含む）件数割合</t>
    <phoneticPr fontId="5"/>
  </si>
  <si>
    <t>％</t>
    <phoneticPr fontId="5"/>
  </si>
  <si>
    <t>％</t>
    <phoneticPr fontId="5"/>
  </si>
  <si>
    <t>博物館等における成果物の一般公開件数（博物館等に照会・集計）</t>
    <phoneticPr fontId="5"/>
  </si>
  <si>
    <t>模写模造件数／年</t>
    <phoneticPr fontId="5"/>
  </si>
  <si>
    <t>件</t>
    <phoneticPr fontId="5"/>
  </si>
  <si>
    <t>執行額／年間模写模造件数　　　　　　　　　　　　　　</t>
    <phoneticPr fontId="5"/>
  </si>
  <si>
    <t>百万円</t>
    <phoneticPr fontId="5"/>
  </si>
  <si>
    <t>　円/件</t>
    <phoneticPr fontId="5"/>
  </si>
  <si>
    <t>34,918,205円/5件</t>
    <phoneticPr fontId="5"/>
  </si>
  <si>
    <t>34,756,025円/5件</t>
    <phoneticPr fontId="5"/>
  </si>
  <si>
    <t>35,092,000円/4件</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</si>
  <si>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</si>
  <si>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</si>
  <si>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</si>
  <si>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</si>
  <si>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</si>
  <si>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</si>
  <si>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</si>
  <si>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</si>
  <si>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</si>
  <si>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t>
    <phoneticPr fontId="5"/>
  </si>
  <si>
    <t>政策評価においては、文化財の適切な保存に配慮しつつ、広く国民に製作した作品を公開し、その活用を図ることとしている。
本事業は、広く国民に製作した作品を公開し、その活用を図ることを目的としており、両者は補完関係にある。</t>
    <phoneticPr fontId="5"/>
  </si>
  <si>
    <t>文化芸術の振興に関する基本的な方針（第4次基本方針）の重点戦略に挙げられており、国として実施する必要がある。</t>
    <phoneticPr fontId="5"/>
  </si>
  <si>
    <t>現在民間に委託して実施している事業であるが、どの文化財を模写模造するかの判断は文化財の破損状況など保存の必要性を勘案して決定する必要があるため、全国の文化財について状況を把握している国以外に行うことができない。</t>
    <phoneticPr fontId="5"/>
  </si>
  <si>
    <t>劣化が著しい文化財の複製製作と、それを通じた技術者の技能向上は実際の製作を通じてしか不可能な事業であり、劣化が著しい文化財の複製製作は優先度の高い事業である。</t>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</si>
  <si>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いずれの仕様も同業他社の参加を不当に制限するものではないが、企画準備の期間が足りなかったため、最終的に応募できたのが一者のみになってしまったと考えられる。今後は公告期間をより十分に設け、状況改善を図っていく。</t>
    <phoneticPr fontId="5"/>
  </si>
  <si>
    <t>契約時にも作業内容の精査等を行うことで適正化及び効率化を図っており、適切な積算を行っている。</t>
    <phoneticPr fontId="5"/>
  </si>
  <si>
    <t>企画競争を行うなどして競争性を確保し、また、契約時にも作業内容の精査等を行うことで適正化及び効率化を図っており、効率的な予算執行に努めている。</t>
    <phoneticPr fontId="5"/>
  </si>
  <si>
    <t>過去３年間はいずれも成果実績が成果目標を上回っているか同等である。</t>
    <phoneticPr fontId="5"/>
  </si>
  <si>
    <t>成果品で当方の望む水準に達しなかったことがないことから、活動実績は当方の見込んでいた水準に達していたといえる。</t>
    <phoneticPr fontId="5"/>
  </si>
  <si>
    <t>模写模造した作品は貸与等を通じて公開していることから、有効に活用されているといえる。</t>
    <phoneticPr fontId="5"/>
  </si>
  <si>
    <t>476</t>
    <phoneticPr fontId="5"/>
  </si>
  <si>
    <t>399</t>
    <phoneticPr fontId="5"/>
  </si>
  <si>
    <t>419</t>
    <phoneticPr fontId="5"/>
  </si>
  <si>
    <t>385</t>
    <phoneticPr fontId="5"/>
  </si>
  <si>
    <t>378</t>
    <phoneticPr fontId="5"/>
  </si>
  <si>
    <t>376</t>
    <phoneticPr fontId="5"/>
  </si>
  <si>
    <t>356</t>
    <phoneticPr fontId="5"/>
  </si>
  <si>
    <t>文部科学省</t>
    <phoneticPr fontId="5"/>
  </si>
  <si>
    <t>12-1 文化芸術の創造・発展・継承と教育の充実</t>
    <phoneticPr fontId="5"/>
  </si>
  <si>
    <t>模写模造</t>
    <phoneticPr fontId="5"/>
  </si>
  <si>
    <t>文化庁</t>
    <phoneticPr fontId="5"/>
  </si>
  <si>
    <t>-</t>
    <phoneticPr fontId="5"/>
  </si>
  <si>
    <t>文化財第一課
文化資源活用課</t>
    <rPh sb="0" eb="3">
      <t>ブンカザイ</t>
    </rPh>
    <rPh sb="3" eb="4">
      <t>ダイ</t>
    </rPh>
    <rPh sb="4" eb="5">
      <t>１</t>
    </rPh>
    <rPh sb="5" eb="6">
      <t>カ</t>
    </rPh>
    <phoneticPr fontId="5"/>
  </si>
  <si>
    <t>-</t>
    <phoneticPr fontId="5"/>
  </si>
  <si>
    <t>有</t>
  </si>
  <si>
    <t>無</t>
  </si>
  <si>
    <t>‐</t>
  </si>
  <si>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phoneticPr fontId="5"/>
  </si>
  <si>
    <t>　引き続き、十分な公告期間を確保しつつ、外部の専門家や有識者を含む事業選定委員会による作業内容の精査等を行うことで、適切な事業実施を図る。</t>
    <phoneticPr fontId="5"/>
  </si>
  <si>
    <t>外部有識者による点検対象外</t>
    <phoneticPr fontId="5"/>
  </si>
  <si>
    <t>人件費</t>
    <rPh sb="0" eb="3">
      <t>ジンケンヒ</t>
    </rPh>
    <phoneticPr fontId="5"/>
  </si>
  <si>
    <t>事業費</t>
    <rPh sb="0" eb="3">
      <t>ジギョウヒ</t>
    </rPh>
    <phoneticPr fontId="5"/>
  </si>
  <si>
    <t>絵師、画工</t>
    <rPh sb="0" eb="2">
      <t>エシ</t>
    </rPh>
    <rPh sb="3" eb="5">
      <t>ガコウ</t>
    </rPh>
    <phoneticPr fontId="5"/>
  </si>
  <si>
    <t>一般管理費</t>
    <rPh sb="0" eb="2">
      <t>イッパン</t>
    </rPh>
    <rPh sb="2" eb="5">
      <t>カンリヒ</t>
    </rPh>
    <phoneticPr fontId="5"/>
  </si>
  <si>
    <t>製作監理費、模型製作費</t>
    <rPh sb="0" eb="2">
      <t>セイサク</t>
    </rPh>
    <rPh sb="2" eb="4">
      <t>カンリ</t>
    </rPh>
    <rPh sb="4" eb="5">
      <t>ヒ</t>
    </rPh>
    <rPh sb="6" eb="8">
      <t>モケイ</t>
    </rPh>
    <rPh sb="8" eb="10">
      <t>セイサク</t>
    </rPh>
    <rPh sb="10" eb="11">
      <t>ヒ</t>
    </rPh>
    <phoneticPr fontId="5"/>
  </si>
  <si>
    <t>現地調査費、付属台製作費、製作図作成費、木工事費、屋根工事費</t>
    <rPh sb="0" eb="2">
      <t>ゲンチ</t>
    </rPh>
    <rPh sb="2" eb="4">
      <t>チョウサ</t>
    </rPh>
    <rPh sb="4" eb="5">
      <t>ヒ</t>
    </rPh>
    <rPh sb="6" eb="8">
      <t>フゾク</t>
    </rPh>
    <rPh sb="8" eb="9">
      <t>ダイ</t>
    </rPh>
    <rPh sb="9" eb="12">
      <t>セイサクヒ</t>
    </rPh>
    <rPh sb="13" eb="16">
      <t>セイサクズ</t>
    </rPh>
    <rPh sb="16" eb="18">
      <t>サクセイ</t>
    </rPh>
    <rPh sb="18" eb="19">
      <t>ヒ</t>
    </rPh>
    <rPh sb="20" eb="21">
      <t>キ</t>
    </rPh>
    <rPh sb="21" eb="24">
      <t>コウジヒ</t>
    </rPh>
    <rPh sb="25" eb="27">
      <t>ヤネ</t>
    </rPh>
    <rPh sb="27" eb="29">
      <t>コウジ</t>
    </rPh>
    <rPh sb="29" eb="30">
      <t>ヒ</t>
    </rPh>
    <phoneticPr fontId="5"/>
  </si>
  <si>
    <t>諸資材</t>
    <rPh sb="0" eb="1">
      <t>ショ</t>
    </rPh>
    <rPh sb="1" eb="3">
      <t>シザイ</t>
    </rPh>
    <phoneticPr fontId="5"/>
  </si>
  <si>
    <t>株式会社　さんけい</t>
    <rPh sb="0" eb="2">
      <t>カブシキ</t>
    </rPh>
    <rPh sb="2" eb="4">
      <t>カイシャ</t>
    </rPh>
    <phoneticPr fontId="5"/>
  </si>
  <si>
    <t>国宝薬師寺東塔模型模造</t>
    <phoneticPr fontId="5"/>
  </si>
  <si>
    <t>-</t>
    <phoneticPr fontId="5"/>
  </si>
  <si>
    <t>-</t>
    <phoneticPr fontId="5"/>
  </si>
  <si>
    <t>個人</t>
    <rPh sb="0" eb="2">
      <t>コジン</t>
    </rPh>
    <phoneticPr fontId="5"/>
  </si>
  <si>
    <t>国宝栄山寺八角堂内陣装飾画摸写</t>
    <rPh sb="0" eb="2">
      <t>コクホウ</t>
    </rPh>
    <rPh sb="2" eb="3">
      <t>エイ</t>
    </rPh>
    <rPh sb="3" eb="4">
      <t>ヤマ</t>
    </rPh>
    <rPh sb="4" eb="5">
      <t>テラ</t>
    </rPh>
    <rPh sb="5" eb="7">
      <t>ハッカク</t>
    </rPh>
    <rPh sb="7" eb="8">
      <t>ドウ</t>
    </rPh>
    <rPh sb="8" eb="10">
      <t>ナイジン</t>
    </rPh>
    <rPh sb="10" eb="12">
      <t>ソウショク</t>
    </rPh>
    <rPh sb="12" eb="13">
      <t>ガ</t>
    </rPh>
    <rPh sb="13" eb="15">
      <t>モシャ</t>
    </rPh>
    <phoneticPr fontId="5"/>
  </si>
  <si>
    <t>国宝栄山寺八角堂内陣装飾画摸写の軸装及び額装</t>
    <rPh sb="16" eb="17">
      <t>ジク</t>
    </rPh>
    <rPh sb="17" eb="18">
      <t>ソウ</t>
    </rPh>
    <rPh sb="18" eb="19">
      <t>オヨ</t>
    </rPh>
    <rPh sb="20" eb="21">
      <t>ガク</t>
    </rPh>
    <rPh sb="21" eb="22">
      <t>ソウ</t>
    </rPh>
    <phoneticPr fontId="5"/>
  </si>
  <si>
    <t>文化財修復技術研究所</t>
    <rPh sb="0" eb="3">
      <t>ブンカザイ</t>
    </rPh>
    <rPh sb="3" eb="5">
      <t>シュウフク</t>
    </rPh>
    <rPh sb="5" eb="7">
      <t>ギジュツ</t>
    </rPh>
    <rPh sb="7" eb="10">
      <t>ケンキュウジョ</t>
    </rPh>
    <phoneticPr fontId="5"/>
  </si>
  <si>
    <t>直接経費</t>
    <rPh sb="0" eb="2">
      <t>チョクセツ</t>
    </rPh>
    <rPh sb="2" eb="4">
      <t>ケイヒ</t>
    </rPh>
    <phoneticPr fontId="5"/>
  </si>
  <si>
    <t>諸経費</t>
    <rPh sb="0" eb="1">
      <t>ショ</t>
    </rPh>
    <rPh sb="1" eb="3">
      <t>ケイヒ</t>
    </rPh>
    <phoneticPr fontId="5"/>
  </si>
  <si>
    <t>建具工、表具師、諸資材</t>
    <rPh sb="0" eb="2">
      <t>タテグ</t>
    </rPh>
    <rPh sb="2" eb="3">
      <t>コウ</t>
    </rPh>
    <rPh sb="4" eb="6">
      <t>ヒョウグ</t>
    </rPh>
    <rPh sb="6" eb="7">
      <t>シ</t>
    </rPh>
    <rPh sb="8" eb="9">
      <t>ショ</t>
    </rPh>
    <rPh sb="9" eb="11">
      <t>シザイ</t>
    </rPh>
    <phoneticPr fontId="5"/>
  </si>
  <si>
    <t>A.個人</t>
    <rPh sb="2" eb="4">
      <t>コジン</t>
    </rPh>
    <phoneticPr fontId="5"/>
  </si>
  <si>
    <t>C.株式会社さんけい</t>
    <rPh sb="2" eb="6">
      <t>カブシキガイシャ</t>
    </rPh>
    <phoneticPr fontId="5"/>
  </si>
  <si>
    <t>B.文化財修復技術研究所</t>
    <phoneticPr fontId="5"/>
  </si>
  <si>
    <t>D.有限会社六法美術</t>
    <rPh sb="2" eb="6">
      <t>ユウゲンガイシャ</t>
    </rPh>
    <rPh sb="6" eb="8">
      <t>ロッポウ</t>
    </rPh>
    <rPh sb="8" eb="10">
      <t>ビジュツ</t>
    </rPh>
    <phoneticPr fontId="5"/>
  </si>
  <si>
    <t>人件費</t>
    <rPh sb="0" eb="3">
      <t>ジンケンヒ</t>
    </rPh>
    <phoneticPr fontId="5"/>
  </si>
  <si>
    <t>事業費</t>
    <rPh sb="0" eb="2">
      <t>ジギョウ</t>
    </rPh>
    <rPh sb="2" eb="3">
      <t>ヒ</t>
    </rPh>
    <phoneticPr fontId="5"/>
  </si>
  <si>
    <t>その他</t>
    <rPh sb="2" eb="3">
      <t>タ</t>
    </rPh>
    <phoneticPr fontId="5"/>
  </si>
  <si>
    <t>賃金</t>
    <rPh sb="0" eb="2">
      <t>チンギン</t>
    </rPh>
    <phoneticPr fontId="5"/>
  </si>
  <si>
    <t>原材料費、消耗品費、雑役務費、通信運搬費</t>
    <rPh sb="0" eb="3">
      <t>ゲンザイリョウ</t>
    </rPh>
    <rPh sb="3" eb="4">
      <t>ヒ</t>
    </rPh>
    <rPh sb="5" eb="8">
      <t>ショウモウヒン</t>
    </rPh>
    <rPh sb="8" eb="9">
      <t>ヒ</t>
    </rPh>
    <rPh sb="10" eb="11">
      <t>ザツ</t>
    </rPh>
    <rPh sb="11" eb="14">
      <t>エキムヒ</t>
    </rPh>
    <rPh sb="15" eb="17">
      <t>ツウシン</t>
    </rPh>
    <rPh sb="17" eb="19">
      <t>ウンパン</t>
    </rPh>
    <rPh sb="19" eb="20">
      <t>ヒ</t>
    </rPh>
    <phoneticPr fontId="5"/>
  </si>
  <si>
    <t>消費税、一般管理費</t>
    <rPh sb="0" eb="3">
      <t>ショウヒゼイ</t>
    </rPh>
    <rPh sb="4" eb="6">
      <t>イッパン</t>
    </rPh>
    <rPh sb="6" eb="9">
      <t>カンリヒ</t>
    </rPh>
    <phoneticPr fontId="5"/>
  </si>
  <si>
    <t>原材料費、旅費</t>
    <rPh sb="0" eb="3">
      <t>ゲンザイリョウ</t>
    </rPh>
    <rPh sb="3" eb="4">
      <t>ヒ</t>
    </rPh>
    <rPh sb="5" eb="7">
      <t>リョヒ</t>
    </rPh>
    <phoneticPr fontId="5"/>
  </si>
  <si>
    <t>E.公益財団法人美術院</t>
    <rPh sb="2" eb="4">
      <t>コウエキ</t>
    </rPh>
    <rPh sb="4" eb="6">
      <t>ザイダン</t>
    </rPh>
    <rPh sb="6" eb="8">
      <t>ホウジン</t>
    </rPh>
    <rPh sb="8" eb="10">
      <t>ビジュツ</t>
    </rPh>
    <rPh sb="10" eb="11">
      <t>イン</t>
    </rPh>
    <phoneticPr fontId="5"/>
  </si>
  <si>
    <t>有限会社六法美術</t>
    <rPh sb="0" eb="4">
      <t>ユウゲンガイシャ</t>
    </rPh>
    <rPh sb="4" eb="6">
      <t>ロッポウ</t>
    </rPh>
    <rPh sb="6" eb="8">
      <t>ビジュツ</t>
    </rPh>
    <phoneticPr fontId="5"/>
  </si>
  <si>
    <t>重要文化財 紙本著色西行物語絵巻の模造製作</t>
    <rPh sb="0" eb="2">
      <t>ジュウヨウ</t>
    </rPh>
    <rPh sb="2" eb="5">
      <t>ブンカザイ</t>
    </rPh>
    <rPh sb="6" eb="7">
      <t>カミ</t>
    </rPh>
    <rPh sb="7" eb="8">
      <t>ホン</t>
    </rPh>
    <rPh sb="8" eb="9">
      <t>チョ</t>
    </rPh>
    <rPh sb="9" eb="10">
      <t>イロ</t>
    </rPh>
    <rPh sb="10" eb="11">
      <t>ニシ</t>
    </rPh>
    <rPh sb="11" eb="12">
      <t>イ</t>
    </rPh>
    <rPh sb="12" eb="14">
      <t>モノガタリ</t>
    </rPh>
    <rPh sb="14" eb="16">
      <t>エマキ</t>
    </rPh>
    <rPh sb="17" eb="19">
      <t>モゾウ</t>
    </rPh>
    <rPh sb="19" eb="21">
      <t>セイサク</t>
    </rPh>
    <phoneticPr fontId="5"/>
  </si>
  <si>
    <t>-</t>
    <phoneticPr fontId="5"/>
  </si>
  <si>
    <t>公益財団法人美術院</t>
    <rPh sb="0" eb="2">
      <t>コウエキ</t>
    </rPh>
    <rPh sb="2" eb="4">
      <t>ザイダン</t>
    </rPh>
    <rPh sb="4" eb="6">
      <t>ホウジン</t>
    </rPh>
    <rPh sb="6" eb="8">
      <t>ビジュツ</t>
    </rPh>
    <rPh sb="8" eb="9">
      <t>イン</t>
    </rPh>
    <phoneticPr fontId="5"/>
  </si>
  <si>
    <t>木造五大虚空蔵像（法界虚空蔵）模造製作事業</t>
    <rPh sb="0" eb="2">
      <t>モクゾウ</t>
    </rPh>
    <rPh sb="2" eb="4">
      <t>ゴダイ</t>
    </rPh>
    <rPh sb="4" eb="5">
      <t>キョ</t>
    </rPh>
    <rPh sb="5" eb="6">
      <t>ソラ</t>
    </rPh>
    <rPh sb="6" eb="7">
      <t>クラ</t>
    </rPh>
    <rPh sb="7" eb="8">
      <t>ゾウ</t>
    </rPh>
    <rPh sb="9" eb="10">
      <t>ホウ</t>
    </rPh>
    <rPh sb="10" eb="11">
      <t>カイ</t>
    </rPh>
    <rPh sb="11" eb="12">
      <t>キョ</t>
    </rPh>
    <rPh sb="12" eb="13">
      <t>ソラ</t>
    </rPh>
    <rPh sb="13" eb="14">
      <t>クラ</t>
    </rPh>
    <rPh sb="15" eb="17">
      <t>モゾウ</t>
    </rPh>
    <rPh sb="17" eb="19">
      <t>セイサク</t>
    </rPh>
    <rPh sb="19" eb="21">
      <t>ジギョウ</t>
    </rPh>
    <phoneticPr fontId="5"/>
  </si>
  <si>
    <t>35,384,000円/4件</t>
    <rPh sb="10" eb="11">
      <t>エン</t>
    </rPh>
    <rPh sb="13" eb="14">
      <t>ケン</t>
    </rPh>
    <phoneticPr fontId="5"/>
  </si>
  <si>
    <t>文化財第一課長　平山直子
文化資源活用課長　伊藤史恵</t>
    <rPh sb="0" eb="3">
      <t>ブンカザイ</t>
    </rPh>
    <rPh sb="3" eb="4">
      <t>ダイ</t>
    </rPh>
    <rPh sb="4" eb="5">
      <t>１</t>
    </rPh>
    <rPh sb="5" eb="7">
      <t>カチョウ</t>
    </rPh>
    <rPh sb="13" eb="15">
      <t>ブンカ</t>
    </rPh>
    <rPh sb="15" eb="17">
      <t>シゲン</t>
    </rPh>
    <rPh sb="17" eb="19">
      <t>カツヨウ</t>
    </rPh>
    <rPh sb="19" eb="21">
      <t>カチョウ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</si>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</sst>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22412</xdr:colOff>
      <xdr:row>742</xdr:row>
      <xdr:rowOff>38100</xdr:rowOff>
    </xdr:from>
    <xdr:to>
      <xdr:col>43</xdr:col>
      <xdr:colOff>86176</xdr:colOff>
      <xdr:row>748</xdr:row>
      <xdr:rowOff>164403</xdr:rowOff>
    </xdr:to>
    <xdr:grpSp>
      <xdr:nvGrpSpPr>
        <xdr:cNvPr id="3" name="グループ化 2">
          <a:extLst>
            <a:ext uri="{FF2B5EF4-FFF2-40B4-BE49-F238E27FC236}">
              <a16:creationId xmlns:a16="http://schemas.microsoft.com/office/drawing/2014/main" id="{3C424F2A-1B53-4818-9E8C-2E5411937606}"/>
            </a:ext>
          </a:extLst>
        </xdr:cNvPr>
        <xdr:cNvGrpSpPr/>
      </xdr:nvGrpSpPr>
      <xdr:grpSpPr>
        <a:xfrm>
          <a:off x="3048000" y="42217041"/>
          <a:ext cx="5711529" cy="2210597"/>
          <a:chOff x="3537447" y="30875203"/>
          <a:chExt cx="5919009" cy="2268067"/>
        </a:xfrm>
      </xdr:grpSpPr>
      <xdr:sp macro="" textlink="">
        <xdr:nvSpPr>
          <xdr:cNvPr id="4" name="Rectangle 1">
            <a:extLst>
              <a:ext uri="{FF2B5EF4-FFF2-40B4-BE49-F238E27FC236}">
                <a16:creationId xmlns:a16="http://schemas.microsoft.com/office/drawing/2014/main" id="{70572BC5-00FE-4B03-AF9E-3EB613C95938}"/>
              </a:ext>
            </a:extLst>
          </xdr:cNvPr>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３４．９百万円</a:t>
            </a:r>
          </a:p>
        </xdr:txBody>
      </xdr:sp>
      <xdr:sp macro="" textlink="">
        <xdr:nvSpPr>
          <xdr:cNvPr id="5" name="Rectangle 2">
            <a:extLst>
              <a:ext uri="{FF2B5EF4-FFF2-40B4-BE49-F238E27FC236}">
                <a16:creationId xmlns:a16="http://schemas.microsoft.com/office/drawing/2014/main" id="{ECF5F306-AB29-4C8A-B274-6DECA2B55DF8}"/>
              </a:ext>
            </a:extLst>
          </xdr:cNvPr>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職員旅費　　  ０．０４百万円　を含む　　</a:t>
            </a:r>
          </a:p>
        </xdr:txBody>
      </xdr:sp>
      <xdr:sp macro="" textlink="">
        <xdr:nvSpPr>
          <xdr:cNvPr id="6" name="Line 15">
            <a:extLst>
              <a:ext uri="{FF2B5EF4-FFF2-40B4-BE49-F238E27FC236}">
                <a16:creationId xmlns:a16="http://schemas.microsoft.com/office/drawing/2014/main" id="{92C820B0-D3F5-4733-BD0F-DD96044BB3BF}"/>
              </a:ext>
            </a:extLst>
          </xdr:cNvPr>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5">
            <a:extLst>
              <a:ext uri="{FF2B5EF4-FFF2-40B4-BE49-F238E27FC236}">
                <a16:creationId xmlns:a16="http://schemas.microsoft.com/office/drawing/2014/main" id="{EA8DDDEC-7A57-4D5B-A744-E9AC17406591}"/>
              </a:ext>
            </a:extLst>
          </xdr:cNvPr>
          <xdr:cNvSpPr>
            <a:spLocks noChangeShapeType="1"/>
          </xdr:cNvSpPr>
        </xdr:nvSpPr>
        <xdr:spPr bwMode="auto">
          <a:xfrm flipV="1">
            <a:off x="3537447" y="32364836"/>
            <a:ext cx="4590551" cy="1190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8" name="Line 16">
            <a:extLst>
              <a:ext uri="{FF2B5EF4-FFF2-40B4-BE49-F238E27FC236}">
                <a16:creationId xmlns:a16="http://schemas.microsoft.com/office/drawing/2014/main" id="{92D465D0-E262-48A2-AD31-26E202987643}"/>
              </a:ext>
            </a:extLst>
          </xdr:cNvPr>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236AAF4B-D10E-4166-A144-650F8B6323CF}"/>
              </a:ext>
            </a:extLst>
          </xdr:cNvPr>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6">
            <a:extLst>
              <a:ext uri="{FF2B5EF4-FFF2-40B4-BE49-F238E27FC236}">
                <a16:creationId xmlns:a16="http://schemas.microsoft.com/office/drawing/2014/main" id="{A1DA77ED-D9A7-4DA5-9510-52DB16E481D0}"/>
              </a:ext>
            </a:extLst>
          </xdr:cNvPr>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190500</xdr:colOff>
      <xdr:row>748</xdr:row>
      <xdr:rowOff>165100</xdr:rowOff>
    </xdr:from>
    <xdr:to>
      <xdr:col>18</xdr:col>
      <xdr:colOff>85339</xdr:colOff>
      <xdr:row>754</xdr:row>
      <xdr:rowOff>179350</xdr:rowOff>
    </xdr:to>
    <xdr:grpSp>
      <xdr:nvGrpSpPr>
        <xdr:cNvPr id="11" name="グループ化 10">
          <a:extLst>
            <a:ext uri="{FF2B5EF4-FFF2-40B4-BE49-F238E27FC236}">
              <a16:creationId xmlns:a16="http://schemas.microsoft.com/office/drawing/2014/main" id="{036DEC6A-A0CC-42C0-AB7F-19716DD02600}"/>
            </a:ext>
          </a:extLst>
        </xdr:cNvPr>
        <xdr:cNvGrpSpPr/>
      </xdr:nvGrpSpPr>
      <xdr:grpSpPr>
        <a:xfrm>
          <a:off x="1602441" y="44428335"/>
          <a:ext cx="2113604" cy="2098544"/>
          <a:chOff x="2501891" y="32337537"/>
          <a:chExt cx="2160000" cy="2106709"/>
        </a:xfrm>
      </xdr:grpSpPr>
      <xdr:sp macro="" textlink="">
        <xdr:nvSpPr>
          <xdr:cNvPr id="12" name="Rectangle 6">
            <a:extLst>
              <a:ext uri="{FF2B5EF4-FFF2-40B4-BE49-F238E27FC236}">
                <a16:creationId xmlns:a16="http://schemas.microsoft.com/office/drawing/2014/main" id="{B9B23F2A-0280-457C-BD95-DD95EA7676C6}"/>
              </a:ext>
            </a:extLst>
          </xdr:cNvPr>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baseline="0">
                <a:effectLst/>
                <a:latin typeface="+mn-lt"/>
                <a:ea typeface="+mn-ea"/>
                <a:cs typeface="+mn-cs"/>
              </a:rPr>
              <a:t>請負</a:t>
            </a:r>
            <a:r>
              <a:rPr lang="en-US" altLang="ja-JP" sz="1100" b="0" i="0" baseline="0">
                <a:effectLst/>
                <a:latin typeface="+mn-lt"/>
                <a:ea typeface="+mn-ea"/>
                <a:cs typeface="+mn-cs"/>
              </a:rPr>
              <a:t>【</a:t>
            </a:r>
            <a:r>
              <a:rPr lang="ja-JP" altLang="en-US" sz="1100" b="0" i="0" baseline="0">
                <a:effectLst/>
                <a:latin typeface="+mn-lt"/>
                <a:ea typeface="+mn-ea"/>
                <a:cs typeface="+mn-cs"/>
              </a:rPr>
              <a:t>随意契約（公募）</a:t>
            </a:r>
            <a:r>
              <a:rPr lang="en-US" altLang="ja-JP" sz="1100" b="0" i="0" baseline="0">
                <a:effectLst/>
                <a:latin typeface="+mn-lt"/>
                <a:ea typeface="+mn-ea"/>
                <a:cs typeface="+mn-cs"/>
              </a:rPr>
              <a:t>】</a:t>
            </a:r>
          </a:p>
        </xdr:txBody>
      </xdr:sp>
      <xdr:sp macro="" textlink="">
        <xdr:nvSpPr>
          <xdr:cNvPr id="13" name="Rectangle 4">
            <a:extLst>
              <a:ext uri="{FF2B5EF4-FFF2-40B4-BE49-F238E27FC236}">
                <a16:creationId xmlns:a16="http://schemas.microsoft.com/office/drawing/2014/main" id="{6B00FA4F-8ECE-4B7E-9C24-6F7CD33A566E}"/>
              </a:ext>
            </a:extLst>
          </xdr:cNvPr>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ja-JP" sz="1100" b="0" i="0" baseline="0">
                <a:latin typeface="+mn-lt"/>
                <a:ea typeface="+mn-ea"/>
                <a:cs typeface="+mn-cs"/>
              </a:rPr>
              <a:t>模写模造（</a:t>
            </a:r>
            <a:r>
              <a:rPr lang="ja-JP" altLang="en-US" sz="1100" b="0" i="0" baseline="0">
                <a:latin typeface="+mn-lt"/>
                <a:ea typeface="+mn-ea"/>
                <a:cs typeface="+mn-cs"/>
              </a:rPr>
              <a:t>建造物</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個人</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２．２</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Rectangle 22">
            <a:extLst>
              <a:ext uri="{FF2B5EF4-FFF2-40B4-BE49-F238E27FC236}">
                <a16:creationId xmlns:a16="http://schemas.microsoft.com/office/drawing/2014/main" id="{BFA30540-7EA3-4311-BEDB-5067BED70C30}"/>
              </a:ext>
            </a:extLst>
          </xdr:cNvPr>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clientData/>
  </xdr:twoCellAnchor>
  <xdr:twoCellAnchor>
    <xdr:from>
      <xdr:col>19</xdr:col>
      <xdr:colOff>190500</xdr:colOff>
      <xdr:row>748</xdr:row>
      <xdr:rowOff>177800</xdr:rowOff>
    </xdr:from>
    <xdr:to>
      <xdr:col>30</xdr:col>
      <xdr:colOff>86833</xdr:colOff>
      <xdr:row>754</xdr:row>
      <xdr:rowOff>192037</xdr:rowOff>
    </xdr:to>
    <xdr:grpSp>
      <xdr:nvGrpSpPr>
        <xdr:cNvPr id="15" name="グループ化 14">
          <a:extLst>
            <a:ext uri="{FF2B5EF4-FFF2-40B4-BE49-F238E27FC236}">
              <a16:creationId xmlns:a16="http://schemas.microsoft.com/office/drawing/2014/main" id="{6C4957F9-9681-4971-9356-DAAFDE941EB2}"/>
            </a:ext>
          </a:extLst>
        </xdr:cNvPr>
        <xdr:cNvGrpSpPr/>
      </xdr:nvGrpSpPr>
      <xdr:grpSpPr>
        <a:xfrm>
          <a:off x="4022912" y="44441035"/>
          <a:ext cx="2115097" cy="2098531"/>
          <a:chOff x="4646229" y="32337543"/>
          <a:chExt cx="2160002" cy="2106697"/>
        </a:xfrm>
      </xdr:grpSpPr>
      <xdr:sp macro="" textlink="">
        <xdr:nvSpPr>
          <xdr:cNvPr id="16" name="Rectangle 12">
            <a:extLst>
              <a:ext uri="{FF2B5EF4-FFF2-40B4-BE49-F238E27FC236}">
                <a16:creationId xmlns:a16="http://schemas.microsoft.com/office/drawing/2014/main" id="{0F2A12C1-0559-4879-ABD6-66DA4D4DAA41}"/>
              </a:ext>
            </a:extLst>
          </xdr:cNvPr>
          <xdr:cNvSpPr>
            <a:spLocks noChangeArrowheads="1"/>
          </xdr:cNvSpPr>
        </xdr:nvSpPr>
        <xdr:spPr bwMode="auto">
          <a:xfrm>
            <a:off x="4646229" y="32337543"/>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ja-JP" sz="11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（少額）</a:t>
            </a:r>
            <a:r>
              <a:rPr lang="en-US" altLang="ja-JP" sz="1100" b="0" i="0" u="none" strike="noStrike" baseline="0">
                <a:solidFill>
                  <a:srgbClr val="000000"/>
                </a:solidFill>
                <a:latin typeface="ＭＳ Ｐゴシック"/>
                <a:ea typeface="ＭＳ Ｐゴシック"/>
              </a:rPr>
              <a:t>】</a:t>
            </a:r>
          </a:p>
        </xdr:txBody>
      </xdr:sp>
      <xdr:sp macro="" textlink="">
        <xdr:nvSpPr>
          <xdr:cNvPr id="17" name="Rectangle 4">
            <a:extLst>
              <a:ext uri="{FF2B5EF4-FFF2-40B4-BE49-F238E27FC236}">
                <a16:creationId xmlns:a16="http://schemas.microsoft.com/office/drawing/2014/main" id="{6F44A31F-9985-4336-9510-B4E69E9DA93C}"/>
              </a:ext>
            </a:extLst>
          </xdr:cNvPr>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p>
          <a:p>
            <a:pPr algn="ctr" rtl="0">
              <a:lnSpc>
                <a:spcPts val="1300"/>
              </a:lnSpc>
              <a:defRPr sz="1000"/>
            </a:pPr>
            <a:r>
              <a:rPr lang="ja-JP" altLang="en-US" sz="1100" b="0" i="0" u="none" strike="noStrike" baseline="0">
                <a:solidFill>
                  <a:srgbClr val="000000"/>
                </a:solidFill>
                <a:latin typeface="ＭＳ Ｐゴシック"/>
                <a:ea typeface="ＭＳ Ｐゴシック"/>
              </a:rPr>
              <a:t>文化財修復技術研究所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０．７百万円</a:t>
            </a: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8" name="Rectangle 22">
            <a:extLst>
              <a:ext uri="{FF2B5EF4-FFF2-40B4-BE49-F238E27FC236}">
                <a16:creationId xmlns:a16="http://schemas.microsoft.com/office/drawing/2014/main" id="{DC7CB674-C4C4-41C8-93E8-5A4C10C2BB4E}"/>
              </a:ext>
            </a:extLst>
          </xdr:cNvPr>
          <xdr:cNvSpPr>
            <a:spLocks noChangeArrowheads="1"/>
          </xdr:cNvSpPr>
        </xdr:nvSpPr>
        <xdr:spPr bwMode="auto">
          <a:xfrm>
            <a:off x="4646231" y="33544241"/>
            <a:ext cx="2160000" cy="899999"/>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文化財建造物の技法解明、記録保存等のために、精巧なレプリカを作成する</a:t>
            </a:r>
            <a:endParaRPr lang="ja-JP" altLang="ja-JP">
              <a:effectLst/>
            </a:endParaRPr>
          </a:p>
        </xdr:txBody>
      </xdr:sp>
    </xdr:grpSp>
    <xdr:clientData/>
  </xdr:twoCellAnchor>
  <xdr:twoCellAnchor>
    <xdr:from>
      <xdr:col>31</xdr:col>
      <xdr:colOff>190500</xdr:colOff>
      <xdr:row>748</xdr:row>
      <xdr:rowOff>165100</xdr:rowOff>
    </xdr:from>
    <xdr:to>
      <xdr:col>42</xdr:col>
      <xdr:colOff>86831</xdr:colOff>
      <xdr:row>754</xdr:row>
      <xdr:rowOff>177990</xdr:rowOff>
    </xdr:to>
    <xdr:grpSp>
      <xdr:nvGrpSpPr>
        <xdr:cNvPr id="19" name="グループ化 18">
          <a:extLst>
            <a:ext uri="{FF2B5EF4-FFF2-40B4-BE49-F238E27FC236}">
              <a16:creationId xmlns:a16="http://schemas.microsoft.com/office/drawing/2014/main" id="{392D183E-2E05-40DD-BCBE-35A01A1C4116}"/>
            </a:ext>
          </a:extLst>
        </xdr:cNvPr>
        <xdr:cNvGrpSpPr/>
      </xdr:nvGrpSpPr>
      <xdr:grpSpPr>
        <a:xfrm>
          <a:off x="6443382" y="44428335"/>
          <a:ext cx="2115096" cy="2097184"/>
          <a:chOff x="7064558" y="32337537"/>
          <a:chExt cx="2160000" cy="2106709"/>
        </a:xfrm>
      </xdr:grpSpPr>
      <xdr:sp macro="" textlink="">
        <xdr:nvSpPr>
          <xdr:cNvPr id="20" name="Rectangle 12">
            <a:extLst>
              <a:ext uri="{FF2B5EF4-FFF2-40B4-BE49-F238E27FC236}">
                <a16:creationId xmlns:a16="http://schemas.microsoft.com/office/drawing/2014/main" id="{5C06F04B-4596-4DF6-95EE-4A2307BBC75B}"/>
              </a:ext>
            </a:extLst>
          </xdr:cNvPr>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en-US" altLang="ja-JP" sz="1100" b="0" i="0" u="none" strike="noStrike" baseline="0">
                <a:solidFill>
                  <a:srgbClr val="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1" name="Rectangle 11">
            <a:extLst>
              <a:ext uri="{FF2B5EF4-FFF2-40B4-BE49-F238E27FC236}">
                <a16:creationId xmlns:a16="http://schemas.microsoft.com/office/drawing/2014/main" id="{B3A4C76C-39CE-4D59-9FCF-42277AF6783F}"/>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株式会社さんけい</a:t>
            </a:r>
          </a:p>
          <a:p>
            <a:pPr algn="ctr" rtl="0">
              <a:lnSpc>
                <a:spcPts val="1300"/>
              </a:lnSpc>
              <a:defRPr sz="1000"/>
            </a:pPr>
            <a:r>
              <a:rPr lang="ja-JP" altLang="en-US" sz="1100" b="0" i="0" u="none" strike="noStrike" baseline="0">
                <a:solidFill>
                  <a:srgbClr val="000000"/>
                </a:solidFill>
                <a:latin typeface="ＭＳ Ｐゴシック"/>
                <a:ea typeface="ＭＳ Ｐゴシック"/>
              </a:rPr>
              <a:t>７．５百万円</a:t>
            </a:r>
          </a:p>
        </xdr:txBody>
      </xdr:sp>
      <xdr:sp macro="" textlink="">
        <xdr:nvSpPr>
          <xdr:cNvPr id="22" name="Rectangle 26">
            <a:extLst>
              <a:ext uri="{FF2B5EF4-FFF2-40B4-BE49-F238E27FC236}">
                <a16:creationId xmlns:a16="http://schemas.microsoft.com/office/drawing/2014/main" id="{AB0BC9B4-7507-4716-86CF-0BC6F1FBC686}"/>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文化財建造物の技法解明、記録保存等のために、精巧なレプリカを作成する</a:t>
            </a:r>
            <a:endParaRPr lang="ja-JP" altLang="ja-JP">
              <a:effectLst/>
            </a:endParaRPr>
          </a:p>
        </xdr:txBody>
      </xdr:sp>
    </xdr:grpSp>
    <xdr:clientData/>
  </xdr:twoCellAnchor>
  <xdr:twoCellAnchor>
    <xdr:from>
      <xdr:col>37</xdr:col>
      <xdr:colOff>0</xdr:colOff>
      <xdr:row>746</xdr:row>
      <xdr:rowOff>101600</xdr:rowOff>
    </xdr:from>
    <xdr:to>
      <xdr:col>46</xdr:col>
      <xdr:colOff>198665</xdr:colOff>
      <xdr:row>746</xdr:row>
      <xdr:rowOff>101602</xdr:rowOff>
    </xdr:to>
    <xdr:cxnSp macro="">
      <xdr:nvCxnSpPr>
        <xdr:cNvPr id="23" name="直線コネクタ 22">
          <a:extLst>
            <a:ext uri="{FF2B5EF4-FFF2-40B4-BE49-F238E27FC236}">
              <a16:creationId xmlns:a16="http://schemas.microsoft.com/office/drawing/2014/main" id="{D36F3EAC-AC1E-4178-A78E-E162760F9BA1}"/>
            </a:ext>
          </a:extLst>
        </xdr:cNvPr>
        <xdr:cNvCxnSpPr/>
      </xdr:nvCxnSpPr>
      <xdr:spPr>
        <a:xfrm flipV="1">
          <a:off x="7400925" y="46193075"/>
          <a:ext cx="199889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746</xdr:row>
      <xdr:rowOff>101600</xdr:rowOff>
    </xdr:from>
    <xdr:to>
      <xdr:col>47</xdr:col>
      <xdr:colOff>0</xdr:colOff>
      <xdr:row>755</xdr:row>
      <xdr:rowOff>168275</xdr:rowOff>
    </xdr:to>
    <xdr:cxnSp macro="">
      <xdr:nvCxnSpPr>
        <xdr:cNvPr id="24" name="直線コネクタ 23">
          <a:extLst>
            <a:ext uri="{FF2B5EF4-FFF2-40B4-BE49-F238E27FC236}">
              <a16:creationId xmlns:a16="http://schemas.microsoft.com/office/drawing/2014/main" id="{8BBB67F9-0554-4137-99FD-8803F82B1B0C}"/>
            </a:ext>
          </a:extLst>
        </xdr:cNvPr>
        <xdr:cNvCxnSpPr/>
      </xdr:nvCxnSpPr>
      <xdr:spPr>
        <a:xfrm>
          <a:off x="9401175" y="46193075"/>
          <a:ext cx="0" cy="3238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138206</xdr:colOff>
      <xdr:row>755</xdr:row>
      <xdr:rowOff>177800</xdr:rowOff>
    </xdr:from>
    <xdr:to>
      <xdr:col>49</xdr:col>
      <xdr:colOff>107363</xdr:colOff>
      <xdr:row>755</xdr:row>
      <xdr:rowOff>190047</xdr:rowOff>
    </xdr:to>
    <xdr:cxnSp macro="">
      <xdr:nvCxnSpPr>
        <xdr:cNvPr id="25" name="直線コネクタ 24">
          <a:extLst>
            <a:ext uri="{FF2B5EF4-FFF2-40B4-BE49-F238E27FC236}">
              <a16:creationId xmlns:a16="http://schemas.microsoft.com/office/drawing/2014/main" id="{DD440F64-7FCF-4DA6-9267-E72734010E15}"/>
            </a:ext>
          </a:extLst>
        </xdr:cNvPr>
        <xdr:cNvCxnSpPr/>
      </xdr:nvCxnSpPr>
      <xdr:spPr>
        <a:xfrm flipV="1">
          <a:off x="7197912" y="47197682"/>
          <a:ext cx="2793039" cy="1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101600</xdr:colOff>
      <xdr:row>755</xdr:row>
      <xdr:rowOff>190500</xdr:rowOff>
    </xdr:from>
    <xdr:to>
      <xdr:col>49</xdr:col>
      <xdr:colOff>101600</xdr:colOff>
      <xdr:row>756</xdr:row>
      <xdr:rowOff>418646</xdr:rowOff>
    </xdr:to>
    <xdr:cxnSp macro="">
      <xdr:nvCxnSpPr>
        <xdr:cNvPr id="26" name="直線矢印コネクタ 25">
          <a:extLst>
            <a:ext uri="{FF2B5EF4-FFF2-40B4-BE49-F238E27FC236}">
              <a16:creationId xmlns:a16="http://schemas.microsoft.com/office/drawing/2014/main" id="{AA26DC08-0B18-42F1-91C6-37A6928EE687}"/>
            </a:ext>
          </a:extLst>
        </xdr:cNvPr>
        <xdr:cNvCxnSpPr/>
      </xdr:nvCxnSpPr>
      <xdr:spPr>
        <a:xfrm>
          <a:off x="9902825" y="49453800"/>
          <a:ext cx="0" cy="5805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139700</xdr:colOff>
      <xdr:row>755</xdr:row>
      <xdr:rowOff>190500</xdr:rowOff>
    </xdr:from>
    <xdr:to>
      <xdr:col>35</xdr:col>
      <xdr:colOff>139700</xdr:colOff>
      <xdr:row>756</xdr:row>
      <xdr:rowOff>418646</xdr:rowOff>
    </xdr:to>
    <xdr:cxnSp macro="">
      <xdr:nvCxnSpPr>
        <xdr:cNvPr id="27" name="直線矢印コネクタ 26">
          <a:extLst>
            <a:ext uri="{FF2B5EF4-FFF2-40B4-BE49-F238E27FC236}">
              <a16:creationId xmlns:a16="http://schemas.microsoft.com/office/drawing/2014/main" id="{3CA4F015-6473-4F85-A803-C4B953023CCB}"/>
            </a:ext>
          </a:extLst>
        </xdr:cNvPr>
        <xdr:cNvCxnSpPr/>
      </xdr:nvCxnSpPr>
      <xdr:spPr>
        <a:xfrm>
          <a:off x="7140575" y="49453800"/>
          <a:ext cx="0" cy="5805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756</xdr:row>
      <xdr:rowOff>381000</xdr:rowOff>
    </xdr:from>
    <xdr:to>
      <xdr:col>40</xdr:col>
      <xdr:colOff>0</xdr:colOff>
      <xdr:row>760</xdr:row>
      <xdr:rowOff>218811</xdr:rowOff>
    </xdr:to>
    <xdr:grpSp>
      <xdr:nvGrpSpPr>
        <xdr:cNvPr id="28" name="グループ化 27">
          <a:extLst>
            <a:ext uri="{FF2B5EF4-FFF2-40B4-BE49-F238E27FC236}">
              <a16:creationId xmlns:a16="http://schemas.microsoft.com/office/drawing/2014/main" id="{1444C0F2-EF8F-4262-B359-240BEDC75423}"/>
            </a:ext>
          </a:extLst>
        </xdr:cNvPr>
        <xdr:cNvGrpSpPr/>
      </xdr:nvGrpSpPr>
      <xdr:grpSpPr>
        <a:xfrm>
          <a:off x="5838265" y="47423294"/>
          <a:ext cx="2229970" cy="2224664"/>
          <a:chOff x="6878435" y="32337537"/>
          <a:chExt cx="2697143" cy="2106709"/>
        </a:xfrm>
      </xdr:grpSpPr>
      <xdr:sp macro="" textlink="">
        <xdr:nvSpPr>
          <xdr:cNvPr id="29" name="Rectangle 12">
            <a:extLst>
              <a:ext uri="{FF2B5EF4-FFF2-40B4-BE49-F238E27FC236}">
                <a16:creationId xmlns:a16="http://schemas.microsoft.com/office/drawing/2014/main" id="{FE65799B-6AA7-400A-9FC9-A96B0E7C2A30}"/>
              </a:ext>
            </a:extLst>
          </xdr:cNvPr>
          <xdr:cNvSpPr>
            <a:spLocks noChangeArrowheads="1"/>
          </xdr:cNvSpPr>
        </xdr:nvSpPr>
        <xdr:spPr bwMode="auto">
          <a:xfrm>
            <a:off x="6878435" y="32337537"/>
            <a:ext cx="2697143"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0" name="Rectangle 11">
            <a:extLst>
              <a:ext uri="{FF2B5EF4-FFF2-40B4-BE49-F238E27FC236}">
                <a16:creationId xmlns:a16="http://schemas.microsoft.com/office/drawing/2014/main" id="{3E23513B-5657-43FE-A171-CF21908EAB35}"/>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有限会社六法美術</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７．５百万円</a:t>
            </a:r>
          </a:p>
        </xdr:txBody>
      </xdr:sp>
      <xdr:sp macro="" textlink="">
        <xdr:nvSpPr>
          <xdr:cNvPr id="31" name="Rectangle 26">
            <a:extLst>
              <a:ext uri="{FF2B5EF4-FFF2-40B4-BE49-F238E27FC236}">
                <a16:creationId xmlns:a16="http://schemas.microsoft.com/office/drawing/2014/main" id="{3B11B0D7-5C37-473C-B8F1-7036A784513A}"/>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twoCellAnchor>
    <xdr:from>
      <xdr:col>40</xdr:col>
      <xdr:colOff>89647</xdr:colOff>
      <xdr:row>756</xdr:row>
      <xdr:rowOff>414617</xdr:rowOff>
    </xdr:from>
    <xdr:to>
      <xdr:col>51</xdr:col>
      <xdr:colOff>107016</xdr:colOff>
      <xdr:row>760</xdr:row>
      <xdr:rowOff>182419</xdr:rowOff>
    </xdr:to>
    <xdr:grpSp>
      <xdr:nvGrpSpPr>
        <xdr:cNvPr id="32" name="グループ化 31">
          <a:extLst>
            <a:ext uri="{FF2B5EF4-FFF2-40B4-BE49-F238E27FC236}">
              <a16:creationId xmlns:a16="http://schemas.microsoft.com/office/drawing/2014/main" id="{323AD3FD-9E56-4774-9050-92FF24D088DA}"/>
            </a:ext>
          </a:extLst>
        </xdr:cNvPr>
        <xdr:cNvGrpSpPr/>
      </xdr:nvGrpSpPr>
      <xdr:grpSpPr>
        <a:xfrm>
          <a:off x="8157882" y="47456911"/>
          <a:ext cx="2505075" cy="2154655"/>
          <a:chOff x="6642663" y="32337537"/>
          <a:chExt cx="2998914" cy="2106709"/>
        </a:xfrm>
      </xdr:grpSpPr>
      <xdr:sp macro="" textlink="">
        <xdr:nvSpPr>
          <xdr:cNvPr id="33" name="Rectangle 12">
            <a:extLst>
              <a:ext uri="{FF2B5EF4-FFF2-40B4-BE49-F238E27FC236}">
                <a16:creationId xmlns:a16="http://schemas.microsoft.com/office/drawing/2014/main" id="{A1AAD857-DDDD-433B-A376-4D4FF02CC53F}"/>
              </a:ext>
            </a:extLst>
          </xdr:cNvPr>
          <xdr:cNvSpPr>
            <a:spLocks noChangeArrowheads="1"/>
          </xdr:cNvSpPr>
        </xdr:nvSpPr>
        <xdr:spPr bwMode="auto">
          <a:xfrm>
            <a:off x="6642663" y="32337537"/>
            <a:ext cx="2998914"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4" name="Rectangle 11">
            <a:extLst>
              <a:ext uri="{FF2B5EF4-FFF2-40B4-BE49-F238E27FC236}">
                <a16:creationId xmlns:a16="http://schemas.microsoft.com/office/drawing/2014/main" id="{A7D50D18-2EA8-498B-BB88-F9948BFC0A07}"/>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公益財団法人美術院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９．０百円</a:t>
            </a:r>
          </a:p>
        </xdr:txBody>
      </xdr:sp>
      <xdr:sp macro="" textlink="">
        <xdr:nvSpPr>
          <xdr:cNvPr id="35" name="Rectangle 26">
            <a:extLst>
              <a:ext uri="{FF2B5EF4-FFF2-40B4-BE49-F238E27FC236}">
                <a16:creationId xmlns:a16="http://schemas.microsoft.com/office/drawing/2014/main" id="{F466567A-C0FE-43EB-B49F-3E851339FAF3}"/>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33" zoomScale="85" zoomScaleNormal="75" zoomScaleSheetLayoutView="85" zoomScalePageLayoutView="85" workbookViewId="0">
      <selection activeCell="AB34" sqref="AB34:AD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363</v>
      </c>
      <c r="AT2" s="940"/>
      <c r="AU2" s="940"/>
      <c r="AV2" s="52" t="str">
        <f>IF(AW2="", "", "-")</f>
        <v/>
      </c>
      <c r="AW2" s="911"/>
      <c r="AX2" s="911"/>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53.25" customHeight="1" x14ac:dyDescent="0.15">
      <c r="A5" s="692" t="s">
        <v>67</v>
      </c>
      <c r="B5" s="693"/>
      <c r="C5" s="693"/>
      <c r="D5" s="693"/>
      <c r="E5" s="693"/>
      <c r="F5" s="694"/>
      <c r="G5" s="839" t="s">
        <v>572</v>
      </c>
      <c r="H5" s="840"/>
      <c r="I5" s="840"/>
      <c r="J5" s="840"/>
      <c r="K5" s="840"/>
      <c r="L5" s="840"/>
      <c r="M5" s="841" t="s">
        <v>66</v>
      </c>
      <c r="N5" s="842"/>
      <c r="O5" s="842"/>
      <c r="P5" s="842"/>
      <c r="Q5" s="842"/>
      <c r="R5" s="843"/>
      <c r="S5" s="844" t="s">
        <v>570</v>
      </c>
      <c r="T5" s="840"/>
      <c r="U5" s="840"/>
      <c r="V5" s="840"/>
      <c r="W5" s="840"/>
      <c r="X5" s="845"/>
      <c r="Y5" s="698" t="s">
        <v>3</v>
      </c>
      <c r="Z5" s="543"/>
      <c r="AA5" s="543"/>
      <c r="AB5" s="543"/>
      <c r="AC5" s="543"/>
      <c r="AD5" s="544"/>
      <c r="AE5" s="699" t="s">
        <v>629</v>
      </c>
      <c r="AF5" s="699"/>
      <c r="AG5" s="699"/>
      <c r="AH5" s="699"/>
      <c r="AI5" s="699"/>
      <c r="AJ5" s="699"/>
      <c r="AK5" s="699"/>
      <c r="AL5" s="699"/>
      <c r="AM5" s="699"/>
      <c r="AN5" s="699"/>
      <c r="AO5" s="699"/>
      <c r="AP5" s="700"/>
      <c r="AQ5" s="701" t="s">
        <v>673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508</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観光立国</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35.1</v>
      </c>
      <c r="Q13" s="658"/>
      <c r="R13" s="658"/>
      <c r="S13" s="658"/>
      <c r="T13" s="658"/>
      <c r="U13" s="658"/>
      <c r="V13" s="659"/>
      <c r="W13" s="657">
        <v>35.1</v>
      </c>
      <c r="X13" s="658"/>
      <c r="Y13" s="658"/>
      <c r="Z13" s="658"/>
      <c r="AA13" s="658"/>
      <c r="AB13" s="658"/>
      <c r="AC13" s="659"/>
      <c r="AD13" s="657">
        <v>35.1</v>
      </c>
      <c r="AE13" s="658"/>
      <c r="AF13" s="658"/>
      <c r="AG13" s="658"/>
      <c r="AH13" s="658"/>
      <c r="AI13" s="658"/>
      <c r="AJ13" s="659"/>
      <c r="AK13" s="657">
        <v>35.4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578</v>
      </c>
      <c r="X14" s="658"/>
      <c r="Y14" s="658"/>
      <c r="Z14" s="658"/>
      <c r="AA14" s="658"/>
      <c r="AB14" s="658"/>
      <c r="AC14" s="659"/>
      <c r="AD14" s="657" t="s">
        <v>628</v>
      </c>
      <c r="AE14" s="658"/>
      <c r="AF14" s="658"/>
      <c r="AG14" s="658"/>
      <c r="AH14" s="658"/>
      <c r="AI14" s="658"/>
      <c r="AJ14" s="659"/>
      <c r="AK14" s="657" t="s">
        <v>628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35.1</v>
      </c>
      <c r="Q18" s="879"/>
      <c r="R18" s="879"/>
      <c r="S18" s="879"/>
      <c r="T18" s="879"/>
      <c r="U18" s="879"/>
      <c r="V18" s="880"/>
      <c r="W18" s="878">
        <f>SUM(W13:AC17)</f>
        <v>35.1</v>
      </c>
      <c r="X18" s="879"/>
      <c r="Y18" s="879"/>
      <c r="Z18" s="879"/>
      <c r="AA18" s="879"/>
      <c r="AB18" s="879"/>
      <c r="AC18" s="880"/>
      <c r="AD18" s="878">
        <f>SUM(AD13:AJ17)</f>
        <v>35.1</v>
      </c>
      <c r="AE18" s="879"/>
      <c r="AF18" s="879"/>
      <c r="AG18" s="879"/>
      <c r="AH18" s="879"/>
      <c r="AI18" s="879"/>
      <c r="AJ18" s="880"/>
      <c r="AK18" s="878">
        <f>SUM(AK13:AQ17)</f>
        <v>35.4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34.1</v>
      </c>
      <c r="Q19" s="658"/>
      <c r="R19" s="658"/>
      <c r="S19" s="658"/>
      <c r="T19" s="658"/>
      <c r="U19" s="658"/>
      <c r="V19" s="659"/>
      <c r="W19" s="657">
        <v>34.799999999999997</v>
      </c>
      <c r="X19" s="658"/>
      <c r="Y19" s="658"/>
      <c r="Z19" s="658"/>
      <c r="AA19" s="658"/>
      <c r="AB19" s="658"/>
      <c r="AC19" s="659"/>
      <c r="AD19" s="657">
        <v>34.9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0.97150997150997154</v>
      </c>
      <c r="Q20" s="318"/>
      <c r="R20" s="318"/>
      <c r="S20" s="318"/>
      <c r="T20" s="318"/>
      <c r="U20" s="318"/>
      <c r="V20" s="318"/>
      <c r="W20" s="318">
        <f t="shared" ref="W20" si="0">IF(W18=0, "-", SUM(W19)/W18)</f>
        <v>0.99145299145299137</v>
      </c>
      <c r="X20" s="318"/>
      <c r="Y20" s="318"/>
      <c r="Z20" s="318"/>
      <c r="AA20" s="318"/>
      <c r="AB20" s="318"/>
      <c r="AC20" s="318"/>
      <c r="AD20" s="318">
        <f t="shared" ref="AD20" si="1">IF(AD18=0, "-", SUM(AD19)/AD18)</f>
        <v>0.99430199430199417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475</v>
      </c>
      <c r="H21" s="317"/>
      <c r="I21" s="317"/>
      <c r="J21" s="317"/>
      <c r="K21" s="317"/>
      <c r="L21" s="317"/>
      <c r="M21" s="317"/>
      <c r="N21" s="317"/>
      <c r="O21" s="317"/>
      <c r="P21" s="318">
        <f>IF(P19=0, "-", SUM(P19)/SUM(P13,P14))</f>
        <v>0.97150997150997154</v>
      </c>
      <c r="Q21" s="318"/>
      <c r="R21" s="318"/>
      <c r="S21" s="318"/>
      <c r="T21" s="318"/>
      <c r="U21" s="318"/>
      <c r="V21" s="318"/>
      <c r="W21" s="318">
        <f t="shared" ref="W21" si="2">IF(W19=0, "-", SUM(W19)/SUM(W13,W14))</f>
        <v>0.99145299145299137</v>
      </c>
      <c r="X21" s="318"/>
      <c r="Y21" s="318"/>
      <c r="Z21" s="318"/>
      <c r="AA21" s="318"/>
      <c r="AB21" s="318"/>
      <c r="AC21" s="318"/>
      <c r="AD21" s="318">
        <f t="shared" ref="AD21" si="3">IF(AD19=0, "-", SUM(AD19)/SUM(AD13,AD14))</f>
        <v>0.99430199430199417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552</v>
      </c>
      <c r="B22" s="965"/>
      <c r="C22" s="965"/>
      <c r="D22" s="965"/>
      <c r="E22" s="965"/>
      <c r="F22" s="966"/>
      <c r="G22" s="951" t="s">
        <v>454</v>
      </c>
      <c r="H22" s="222"/>
      <c r="I22" s="222"/>
      <c r="J22" s="222"/>
      <c r="K22" s="222"/>
      <c r="L22" s="222"/>
      <c r="M22" s="222"/>
      <c r="N22" s="222"/>
      <c r="O22" s="223"/>
      <c r="P22" s="936" t="s">
        <v>513</v>
      </c>
      <c r="Q22" s="222"/>
      <c r="R22" s="222"/>
      <c r="S22" s="222"/>
      <c r="T22" s="222"/>
      <c r="U22" s="222"/>
      <c r="V22" s="223"/>
      <c r="W22" s="936" t="s">
        <v>509</v>
      </c>
      <c r="X22" s="222"/>
      <c r="Y22" s="222"/>
      <c r="Z22" s="222"/>
      <c r="AA22" s="222"/>
      <c r="AB22" s="222"/>
      <c r="AC22" s="223"/>
      <c r="AD22" s="936" t="s">
        <v>453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35.299999999999997</v>
      </c>
      <c r="Q23" s="920"/>
      <c r="R23" s="920"/>
      <c r="S23" s="920"/>
      <c r="T23" s="920"/>
      <c r="U23" s="920"/>
      <c r="V23" s="937"/>
      <c r="W23" s="919"/>
      <c r="X23" s="920"/>
      <c r="Y23" s="920"/>
      <c r="Z23" s="920"/>
      <c r="AA23" s="920"/>
      <c r="AB23" s="920"/>
      <c r="AC23" s="937"/>
      <c r="AD23" s="974" t="s">
        <v>563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0.1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455</v>
      </c>
      <c r="H29" s="962"/>
      <c r="I29" s="962"/>
      <c r="J29" s="962"/>
      <c r="K29" s="962"/>
      <c r="L29" s="962"/>
      <c r="M29" s="962"/>
      <c r="N29" s="962"/>
      <c r="O29" s="963"/>
      <c r="P29" s="657">
        <f>AK13</f>
        <v>35.4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5" t="s">
        <v>520</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567</v>
      </c>
      <c r="AV31" s="199"/>
      <c r="AW31" s="398" t="s">
        <v>300</v>
      </c>
      <c r="AX31" s="399"/>
    </row>
    <row r="32" spans="1:50" ht="39"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75</v>
      </c>
      <c r="AF32" s="219"/>
      <c r="AG32" s="219"/>
      <c r="AH32" s="219"/>
      <c r="AI32" s="218">
        <v>75</v>
      </c>
      <c r="AJ32" s="219"/>
      <c r="AK32" s="219"/>
      <c r="AL32" s="219"/>
      <c r="AM32" s="218">
        <v>75</v>
      </c>
      <c r="AN32" s="219"/>
      <c r="AO32" s="219"/>
      <c r="AP32" s="219"/>
      <c r="AQ32" s="340" t="s">
        <v>567</v>
      </c>
      <c r="AR32" s="207"/>
      <c r="AS32" s="207"/>
      <c r="AT32" s="341"/>
      <c r="AU32" s="219" t="s">
        <v>579</v>
      </c>
      <c r="AV32" s="219"/>
      <c r="AW32" s="219"/>
      <c r="AX32" s="221"/>
    </row>
    <row r="33" spans="1:50" ht="39"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80</v>
      </c>
      <c r="AF33" s="219"/>
      <c r="AG33" s="219"/>
      <c r="AH33" s="219"/>
      <c r="AI33" s="218">
        <v>80</v>
      </c>
      <c r="AJ33" s="219"/>
      <c r="AK33" s="219"/>
      <c r="AL33" s="219"/>
      <c r="AM33" s="218">
        <v>80</v>
      </c>
      <c r="AN33" s="219"/>
      <c r="AO33" s="219"/>
      <c r="AP33" s="219"/>
      <c r="AQ33" s="340">
        <v>80</v>
      </c>
      <c r="AR33" s="207"/>
      <c r="AS33" s="207"/>
      <c r="AT33" s="341"/>
      <c r="AU33" s="219" t="s">
        <v>577</v>
      </c>
      <c r="AV33" s="219"/>
      <c r="AW33" s="219"/>
      <c r="AX33" s="221"/>
    </row>
    <row r="34" spans="1:50" ht="39"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93.75</v>
      </c>
      <c r="AF34" s="219"/>
      <c r="AG34" s="219"/>
      <c r="AH34" s="219"/>
      <c r="AI34" s="218">
        <v>93.75</v>
      </c>
      <c r="AJ34" s="219"/>
      <c r="AK34" s="219"/>
      <c r="AL34" s="219"/>
      <c r="AM34" s="218">
        <v>93.8</v>
      </c>
      <c r="AN34" s="219"/>
      <c r="AO34" s="219"/>
      <c r="AP34" s="219"/>
      <c r="AQ34" s="340" t="s">
        <v>567</v>
      </c>
      <c r="AR34" s="207"/>
      <c r="AS34" s="207"/>
      <c r="AT34" s="341"/>
      <c r="AU34" s="219" t="s">
        <v>567</v>
      </c>
      <c r="AV34" s="219"/>
      <c r="AW34" s="219"/>
      <c r="AX34" s="221"/>
    </row>
    <row r="35" spans="1:50" ht="23.25" customHeight="1" x14ac:dyDescent="0.15">
      <c r="A35" s="226" t="s">
        <v>498</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7"/>
    </row>
    <row r="80" spans="1:50" ht="18.75" hidden="1" customHeight="1" x14ac:dyDescent="0.15">
      <c r="A80" s="864"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5</v>
      </c>
      <c r="AF101" s="219"/>
      <c r="AG101" s="219"/>
      <c r="AH101" s="220"/>
      <c r="AI101" s="218">
        <v>5</v>
      </c>
      <c r="AJ101" s="219"/>
      <c r="AK101" s="219"/>
      <c r="AL101" s="220"/>
      <c r="AM101" s="218">
        <v>6</v>
      </c>
      <c r="AN101" s="219"/>
      <c r="AO101" s="219"/>
      <c r="AP101" s="220"/>
      <c r="AQ101" s="218">
        <v>4</v>
      </c>
      <c r="AR101" s="219"/>
      <c r="AS101" s="219"/>
      <c r="AT101" s="220"/>
      <c r="AU101" s="218" t="s">
        <v>630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6.9</v>
      </c>
      <c r="AF116" s="418"/>
      <c r="AG116" s="418"/>
      <c r="AH116" s="418"/>
      <c r="AI116" s="418">
        <v>6.9</v>
      </c>
      <c r="AJ116" s="418"/>
      <c r="AK116" s="418"/>
      <c r="AL116" s="418"/>
      <c r="AM116" s="418">
        <v>8.8000000000000007</v>
      </c>
      <c r="AN116" s="418"/>
      <c r="AO116" s="418"/>
      <c r="AP116" s="418"/>
      <c r="AQ116" s="218">
        <v>8.8000000000000007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596</v>
      </c>
      <c r="AN117" s="551"/>
      <c r="AO117" s="551"/>
      <c r="AP117" s="551"/>
      <c r="AQ117" s="551" t="s">
        <v>672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hidden="1"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599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601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118145</v>
      </c>
      <c r="AF134" s="207"/>
      <c r="AG134" s="207"/>
      <c r="AH134" s="207"/>
      <c r="AI134" s="206">
        <v>188228</v>
      </c>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v>150000</v>
      </c>
      <c r="AF135" s="207"/>
      <c r="AG135" s="207"/>
      <c r="AH135" s="207"/>
      <c r="AI135" s="206">
        <v>162500</v>
      </c>
      <c r="AJ135" s="207"/>
      <c r="AK135" s="207"/>
      <c r="AL135" s="207"/>
      <c r="AM135" s="206"/>
      <c r="AN135" s="207"/>
      <c r="AO135" s="207"/>
      <c r="AP135" s="207"/>
      <c r="AQ135" s="206">
        <v>162500</v>
      </c>
      <c r="AR135" s="207"/>
      <c r="AS135" s="207"/>
      <c r="AT135" s="207"/>
      <c r="AU135" s="206" t="s">
        <v>606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33</v>
      </c>
      <c r="AR137" s="199"/>
      <c r="AS137" s="133" t="s">
        <v>355</v>
      </c>
      <c r="AT137" s="134"/>
      <c r="AU137" s="200" t="s">
        <v>564</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605</v>
      </c>
      <c r="AC138" s="205"/>
      <c r="AD138" s="205"/>
      <c r="AE138" s="206">
        <v>1715976</v>
      </c>
      <c r="AF138" s="207"/>
      <c r="AG138" s="207"/>
      <c r="AH138" s="207"/>
      <c r="AI138" s="206">
        <v>1884600</v>
      </c>
      <c r="AJ138" s="207"/>
      <c r="AK138" s="207"/>
      <c r="AL138" s="207"/>
      <c r="AM138" s="206"/>
      <c r="AN138" s="207"/>
      <c r="AO138" s="207"/>
      <c r="AP138" s="207"/>
      <c r="AQ138" s="206" t="s">
        <v>564</v>
      </c>
      <c r="AR138" s="207"/>
      <c r="AS138" s="207"/>
      <c r="AT138" s="207"/>
      <c r="AU138" s="206" t="s">
        <v>564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605</v>
      </c>
      <c r="AC139" s="213"/>
      <c r="AD139" s="213"/>
      <c r="AE139" s="206">
        <v>1555555</v>
      </c>
      <c r="AF139" s="207"/>
      <c r="AG139" s="207"/>
      <c r="AH139" s="207"/>
      <c r="AI139" s="206">
        <v>1666666</v>
      </c>
      <c r="AJ139" s="207"/>
      <c r="AK139" s="207"/>
      <c r="AL139" s="207"/>
      <c r="AM139" s="206"/>
      <c r="AN139" s="207"/>
      <c r="AO139" s="207"/>
      <c r="AP139" s="207"/>
      <c r="AQ139" s="206">
        <v>1777777</v>
      </c>
      <c r="AR139" s="207"/>
      <c r="AS139" s="207"/>
      <c r="AT139" s="207"/>
      <c r="AU139" s="206" t="s">
        <v>564</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31"/>
      <c r="E430" s="174" t="s">
        <v>538</v>
      </c>
      <c r="F430" s="898"/>
      <c r="G430" s="899" t="s">
        <v>374</v>
      </c>
      <c r="H430" s="123"/>
      <c r="I430" s="123"/>
      <c r="J430" s="900" t="s">
        <v>567</v>
      </c>
      <c r="K430" s="901"/>
      <c r="L430" s="901"/>
      <c r="M430" s="901"/>
      <c r="N430" s="901"/>
      <c r="O430" s="901"/>
      <c r="P430" s="901"/>
      <c r="Q430" s="901"/>
      <c r="R430" s="901"/>
      <c r="S430" s="901"/>
      <c r="T430" s="902"/>
      <c r="U430" s="588" t="s">
        <v>567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0" t="s">
        <v>579</v>
      </c>
      <c r="AR432" s="200"/>
      <c r="AS432" s="133" t="s">
        <v>355</v>
      </c>
      <c r="AT432" s="134"/>
      <c r="AU432" s="200" t="s">
        <v>567</v>
      </c>
      <c r="AV432" s="200"/>
      <c r="AW432" s="133" t="s">
        <v>300</v>
      </c>
      <c r="AX432" s="195"/>
    </row>
    <row r="433" spans="1:50" ht="23.25" hidden="1"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341"/>
      <c r="AI433" s="340" t="s">
        <v>567</v>
      </c>
      <c r="AJ433" s="207"/>
      <c r="AK433" s="207"/>
      <c r="AL433" s="207"/>
      <c r="AM433" s="340" t="s">
        <v>564</v>
      </c>
      <c r="AN433" s="207"/>
      <c r="AO433" s="207"/>
      <c r="AP433" s="341"/>
      <c r="AQ433" s="340" t="s">
        <v>579</v>
      </c>
      <c r="AR433" s="207"/>
      <c r="AS433" s="207"/>
      <c r="AT433" s="341"/>
      <c r="AU433" s="207" t="s">
        <v>579</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579</v>
      </c>
      <c r="AJ434" s="207"/>
      <c r="AK434" s="207"/>
      <c r="AL434" s="207"/>
      <c r="AM434" s="340" t="s">
        <v>564</v>
      </c>
      <c r="AN434" s="207"/>
      <c r="AO434" s="207"/>
      <c r="AP434" s="341"/>
      <c r="AQ434" s="340" t="s">
        <v>567</v>
      </c>
      <c r="AR434" s="207"/>
      <c r="AS434" s="207"/>
      <c r="AT434" s="341"/>
      <c r="AU434" s="207" t="s">
        <v>579</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207"/>
      <c r="AM435" s="340" t="s">
        <v>564</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564</v>
      </c>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564</v>
      </c>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t="s">
        <v>564</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7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38.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8.2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8.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633</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542</v>
      </c>
      <c r="B737" s="210"/>
      <c r="C737" s="210"/>
      <c r="D737" s="211"/>
      <c r="E737" s="990" t="s">
        <v>617</v>
      </c>
      <c r="F737" s="990"/>
      <c r="G737" s="990"/>
      <c r="H737" s="990"/>
      <c r="I737" s="990"/>
      <c r="J737" s="990"/>
      <c r="K737" s="990"/>
      <c r="L737" s="990"/>
      <c r="M737" s="990"/>
      <c r="N737" s="365" t="s">
        <v>535</v>
      </c>
      <c r="O737" s="365"/>
      <c r="P737" s="365"/>
      <c r="Q737" s="365"/>
      <c r="R737" s="990" t="s">
        <v>618</v>
      </c>
      <c r="S737" s="990"/>
      <c r="T737" s="990"/>
      <c r="U737" s="990"/>
      <c r="V737" s="990"/>
      <c r="W737" s="990"/>
      <c r="X737" s="990"/>
      <c r="Y737" s="990"/>
      <c r="Z737" s="990"/>
      <c r="AA737" s="365" t="s">
        <v>534</v>
      </c>
      <c r="AB737" s="365"/>
      <c r="AC737" s="365"/>
      <c r="AD737" s="365"/>
      <c r="AE737" s="990" t="s">
        <v>619</v>
      </c>
      <c r="AF737" s="990"/>
      <c r="AG737" s="990"/>
      <c r="AH737" s="990"/>
      <c r="AI737" s="990"/>
      <c r="AJ737" s="990"/>
      <c r="AK737" s="990"/>
      <c r="AL737" s="990"/>
      <c r="AM737" s="990"/>
      <c r="AN737" s="365" t="s">
        <v>533</v>
      </c>
      <c r="AO737" s="365"/>
      <c r="AP737" s="365"/>
      <c r="AQ737" s="365"/>
      <c r="AR737" s="982" t="s">
        <v>620</v>
      </c>
      <c r="AS737" s="983"/>
      <c r="AT737" s="983"/>
      <c r="AU737" s="983"/>
      <c r="AV737" s="983"/>
      <c r="AW737" s="983"/>
      <c r="AX737" s="984"/>
      <c r="AY737" s="89"/>
      <c r="AZ737" s="89"/>
    </row>
    <row r="738" spans="1:52" ht="24.75" customHeight="1" x14ac:dyDescent="0.15">
      <c r="A738" s="991" t="s">
        <v>532</v>
      </c>
      <c r="B738" s="210"/>
      <c r="C738" s="210"/>
      <c r="D738" s="211"/>
      <c r="E738" s="990" t="s">
        <v>621</v>
      </c>
      <c r="F738" s="990"/>
      <c r="G738" s="990"/>
      <c r="H738" s="990"/>
      <c r="I738" s="990"/>
      <c r="J738" s="990"/>
      <c r="K738" s="990"/>
      <c r="L738" s="990"/>
      <c r="M738" s="990"/>
      <c r="N738" s="365" t="s">
        <v>531</v>
      </c>
      <c r="O738" s="365"/>
      <c r="P738" s="365"/>
      <c r="Q738" s="365"/>
      <c r="R738" s="990" t="s">
        <v>622</v>
      </c>
      <c r="S738" s="990"/>
      <c r="T738" s="990"/>
      <c r="U738" s="990"/>
      <c r="V738" s="990"/>
      <c r="W738" s="990"/>
      <c r="X738" s="990"/>
      <c r="Y738" s="990"/>
      <c r="Z738" s="990"/>
      <c r="AA738" s="365" t="s">
        <v>530</v>
      </c>
      <c r="AB738" s="365"/>
      <c r="AC738" s="365"/>
      <c r="AD738" s="365"/>
      <c r="AE738" s="990" t="s">
        <v>623</v>
      </c>
      <c r="AF738" s="990"/>
      <c r="AG738" s="990"/>
      <c r="AH738" s="990"/>
      <c r="AI738" s="990"/>
      <c r="AJ738" s="990"/>
      <c r="AK738" s="990"/>
      <c r="AL738" s="990"/>
      <c r="AM738" s="990"/>
      <c r="AN738" s="365" t="s">
        <v>526</v>
      </c>
      <c r="AO738" s="365"/>
      <c r="AP738" s="365"/>
      <c r="AQ738" s="365"/>
      <c r="AR738" s="982">
        <v>365</v>
      </c>
      <c r="AS738" s="983"/>
      <c r="AT738" s="983"/>
      <c r="AU738" s="983"/>
      <c r="AV738" s="983"/>
      <c r="AW738" s="983"/>
      <c r="AX738" s="984"/>
    </row>
    <row r="739" spans="1:52" ht="24.75" customHeight="1" thickBot="1" x14ac:dyDescent="0.2">
      <c r="A739" s="992" t="s">
        <v>522</v>
      </c>
      <c r="B739" s="993"/>
      <c r="C739" s="993"/>
      <c r="D739" s="994"/>
      <c r="E739" s="995" t="s">
        <v>624</v>
      </c>
      <c r="F739" s="985"/>
      <c r="G739" s="985"/>
      <c r="H739" s="93" t="str">
        <f>IF(E739="", "", "(")</f>
        <v>(</v>
      </c>
      <c r="I739" s="985"/>
      <c r="J739" s="985"/>
      <c r="K739" s="93" t="str">
        <f>IF(OR(I739="　", I739=""), "", "-")</f>
        <v/>
      </c>
      <c r="L739" s="986">
        <v>366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655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639</v>
      </c>
      <c r="M781" s="665"/>
      <c r="N781" s="665"/>
      <c r="O781" s="665"/>
      <c r="P781" s="665"/>
      <c r="Q781" s="665"/>
      <c r="R781" s="665"/>
      <c r="S781" s="665"/>
      <c r="T781" s="665"/>
      <c r="U781" s="665"/>
      <c r="V781" s="665"/>
      <c r="W781" s="665"/>
      <c r="X781" s="666"/>
      <c r="Y781" s="388">
        <v>1.9</v>
      </c>
      <c r="Z781" s="389"/>
      <c r="AA781" s="389"/>
      <c r="AB781" s="805"/>
      <c r="AC781" s="670" t="s">
        <v>652</v>
      </c>
      <c r="AD781" s="671"/>
      <c r="AE781" s="671"/>
      <c r="AF781" s="671"/>
      <c r="AG781" s="672"/>
      <c r="AH781" s="664" t="s">
        <v>654</v>
      </c>
      <c r="AI781" s="665"/>
      <c r="AJ781" s="665"/>
      <c r="AK781" s="665"/>
      <c r="AL781" s="665"/>
      <c r="AM781" s="665"/>
      <c r="AN781" s="665"/>
      <c r="AO781" s="665"/>
      <c r="AP781" s="665"/>
      <c r="AQ781" s="665"/>
      <c r="AR781" s="665"/>
      <c r="AS781" s="665"/>
      <c r="AT781" s="666"/>
      <c r="AU781" s="388">
        <v>0.6</v>
      </c>
      <c r="AV781" s="389"/>
      <c r="AW781" s="389"/>
      <c r="AX781" s="390"/>
    </row>
    <row r="782" spans="1:50" ht="24.75" customHeight="1" x14ac:dyDescent="0.15">
      <c r="A782" s="631"/>
      <c r="B782" s="632"/>
      <c r="C782" s="632"/>
      <c r="D782" s="632"/>
      <c r="E782" s="632"/>
      <c r="F782" s="633"/>
      <c r="G782" s="606" t="s">
        <v>638</v>
      </c>
      <c r="H782" s="607"/>
      <c r="I782" s="607"/>
      <c r="J782" s="607"/>
      <c r="K782" s="608"/>
      <c r="L782" s="598" t="s">
        <v>643</v>
      </c>
      <c r="M782" s="599"/>
      <c r="N782" s="599"/>
      <c r="O782" s="599"/>
      <c r="P782" s="599"/>
      <c r="Q782" s="599"/>
      <c r="R782" s="599"/>
      <c r="S782" s="599"/>
      <c r="T782" s="599"/>
      <c r="U782" s="599"/>
      <c r="V782" s="599"/>
      <c r="W782" s="599"/>
      <c r="X782" s="600"/>
      <c r="Y782" s="601">
        <v>0.1</v>
      </c>
      <c r="Z782" s="602"/>
      <c r="AA782" s="602"/>
      <c r="AB782" s="612"/>
      <c r="AC782" s="606" t="s">
        <v>653</v>
      </c>
      <c r="AD782" s="607"/>
      <c r="AE782" s="607"/>
      <c r="AF782" s="607"/>
      <c r="AG782" s="608"/>
      <c r="AH782" s="598" t="s">
        <v>640</v>
      </c>
      <c r="AI782" s="599"/>
      <c r="AJ782" s="599"/>
      <c r="AK782" s="599"/>
      <c r="AL782" s="599"/>
      <c r="AM782" s="599"/>
      <c r="AN782" s="599"/>
      <c r="AO782" s="599"/>
      <c r="AP782" s="599"/>
      <c r="AQ782" s="599"/>
      <c r="AR782" s="599"/>
      <c r="AS782" s="599"/>
      <c r="AT782" s="600"/>
      <c r="AU782" s="601">
        <v>0.1</v>
      </c>
      <c r="AV782" s="602"/>
      <c r="AW782" s="602"/>
      <c r="AX782" s="603"/>
    </row>
    <row r="783" spans="1:50" ht="24.75" customHeight="1" x14ac:dyDescent="0.15">
      <c r="A783" s="631"/>
      <c r="B783" s="632"/>
      <c r="C783" s="632"/>
      <c r="D783" s="632"/>
      <c r="E783" s="632"/>
      <c r="F783" s="633"/>
      <c r="G783" s="606" t="s">
        <v>196</v>
      </c>
      <c r="H783" s="607"/>
      <c r="I783" s="607"/>
      <c r="J783" s="607"/>
      <c r="K783" s="608"/>
      <c r="L783" s="598" t="s">
        <v>640</v>
      </c>
      <c r="M783" s="599"/>
      <c r="N783" s="599"/>
      <c r="O783" s="599"/>
      <c r="P783" s="599"/>
      <c r="Q783" s="599"/>
      <c r="R783" s="599"/>
      <c r="S783" s="599"/>
      <c r="T783" s="599"/>
      <c r="U783" s="599"/>
      <c r="V783" s="599"/>
      <c r="W783" s="599"/>
      <c r="X783" s="600"/>
      <c r="Y783" s="601">
        <v>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2.2000000000000002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0.7</v>
      </c>
      <c r="AV791" s="832"/>
      <c r="AW791" s="832"/>
      <c r="AX791" s="834"/>
    </row>
    <row r="792" spans="1:50" ht="24.75" customHeight="1" x14ac:dyDescent="0.15">
      <c r="A792" s="631"/>
      <c r="B792" s="632"/>
      <c r="C792" s="632"/>
      <c r="D792" s="632"/>
      <c r="E792" s="632"/>
      <c r="F792" s="633"/>
      <c r="G792" s="595" t="s">
        <v>656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641</v>
      </c>
      <c r="H794" s="671"/>
      <c r="I794" s="671"/>
      <c r="J794" s="671"/>
      <c r="K794" s="672"/>
      <c r="L794" s="664" t="s">
        <v>642</v>
      </c>
      <c r="M794" s="665"/>
      <c r="N794" s="665"/>
      <c r="O794" s="665"/>
      <c r="P794" s="665"/>
      <c r="Q794" s="665"/>
      <c r="R794" s="665"/>
      <c r="S794" s="665"/>
      <c r="T794" s="665"/>
      <c r="U794" s="665"/>
      <c r="V794" s="665"/>
      <c r="W794" s="665"/>
      <c r="X794" s="666"/>
      <c r="Y794" s="388">
        <v>7</v>
      </c>
      <c r="Z794" s="389"/>
      <c r="AA794" s="389"/>
      <c r="AB794" s="805"/>
      <c r="AC794" s="670" t="s">
        <v>659</v>
      </c>
      <c r="AD794" s="671"/>
      <c r="AE794" s="671"/>
      <c r="AF794" s="671"/>
      <c r="AG794" s="672"/>
      <c r="AH794" s="664" t="s">
        <v>662</v>
      </c>
      <c r="AI794" s="665"/>
      <c r="AJ794" s="665"/>
      <c r="AK794" s="665"/>
      <c r="AL794" s="665"/>
      <c r="AM794" s="665"/>
      <c r="AN794" s="665"/>
      <c r="AO794" s="665"/>
      <c r="AP794" s="665"/>
      <c r="AQ794" s="665"/>
      <c r="AR794" s="665"/>
      <c r="AS794" s="665"/>
      <c r="AT794" s="666"/>
      <c r="AU794" s="388">
        <v>5.5</v>
      </c>
      <c r="AV794" s="389"/>
      <c r="AW794" s="389"/>
      <c r="AX794" s="390"/>
    </row>
    <row r="795" spans="1:50" ht="24.75" customHeight="1" x14ac:dyDescent="0.15">
      <c r="A795" s="631"/>
      <c r="B795" s="632"/>
      <c r="C795" s="632"/>
      <c r="D795" s="632"/>
      <c r="E795" s="632"/>
      <c r="F795" s="633"/>
      <c r="G795" s="606" t="s">
        <v>196</v>
      </c>
      <c r="H795" s="607"/>
      <c r="I795" s="607"/>
      <c r="J795" s="607"/>
      <c r="K795" s="608"/>
      <c r="L795" s="598" t="s">
        <v>640</v>
      </c>
      <c r="M795" s="599"/>
      <c r="N795" s="599"/>
      <c r="O795" s="599"/>
      <c r="P795" s="599"/>
      <c r="Q795" s="599"/>
      <c r="R795" s="599"/>
      <c r="S795" s="599"/>
      <c r="T795" s="599"/>
      <c r="U795" s="599"/>
      <c r="V795" s="599"/>
      <c r="W795" s="599"/>
      <c r="X795" s="600"/>
      <c r="Y795" s="601">
        <v>0.5</v>
      </c>
      <c r="Z795" s="602"/>
      <c r="AA795" s="602"/>
      <c r="AB795" s="612"/>
      <c r="AC795" s="606" t="s">
        <v>660</v>
      </c>
      <c r="AD795" s="607"/>
      <c r="AE795" s="607"/>
      <c r="AF795" s="607"/>
      <c r="AG795" s="608"/>
      <c r="AH795" s="598" t="s">
        <v>665</v>
      </c>
      <c r="AI795" s="599"/>
      <c r="AJ795" s="599"/>
      <c r="AK795" s="599"/>
      <c r="AL795" s="599"/>
      <c r="AM795" s="599"/>
      <c r="AN795" s="599"/>
      <c r="AO795" s="599"/>
      <c r="AP795" s="599"/>
      <c r="AQ795" s="599"/>
      <c r="AR795" s="599"/>
      <c r="AS795" s="599"/>
      <c r="AT795" s="600"/>
      <c r="AU795" s="601">
        <v>0.8</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661</v>
      </c>
      <c r="AD796" s="607"/>
      <c r="AE796" s="607"/>
      <c r="AF796" s="607"/>
      <c r="AG796" s="608"/>
      <c r="AH796" s="598" t="s">
        <v>664</v>
      </c>
      <c r="AI796" s="599"/>
      <c r="AJ796" s="599"/>
      <c r="AK796" s="599"/>
      <c r="AL796" s="599"/>
      <c r="AM796" s="599"/>
      <c r="AN796" s="599"/>
      <c r="AO796" s="599"/>
      <c r="AP796" s="599"/>
      <c r="AQ796" s="599"/>
      <c r="AR796" s="599"/>
      <c r="AS796" s="599"/>
      <c r="AT796" s="600"/>
      <c r="AU796" s="601">
        <v>1.2</v>
      </c>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7.5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7.5</v>
      </c>
      <c r="AV804" s="832"/>
      <c r="AW804" s="832"/>
      <c r="AX804" s="834"/>
    </row>
    <row r="805" spans="1:50" ht="24.75" customHeight="1" x14ac:dyDescent="0.15">
      <c r="A805" s="631"/>
      <c r="B805" s="632"/>
      <c r="C805" s="632"/>
      <c r="D805" s="632"/>
      <c r="E805" s="632"/>
      <c r="F805" s="633"/>
      <c r="G805" s="595" t="s">
        <v>666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659</v>
      </c>
      <c r="H807" s="671"/>
      <c r="I807" s="671"/>
      <c r="J807" s="671"/>
      <c r="K807" s="672"/>
      <c r="L807" s="664" t="s">
        <v>662</v>
      </c>
      <c r="M807" s="665"/>
      <c r="N807" s="665"/>
      <c r="O807" s="665"/>
      <c r="P807" s="665"/>
      <c r="Q807" s="665"/>
      <c r="R807" s="665"/>
      <c r="S807" s="665"/>
      <c r="T807" s="665"/>
      <c r="U807" s="665"/>
      <c r="V807" s="665"/>
      <c r="W807" s="665"/>
      <c r="X807" s="666"/>
      <c r="Y807" s="388">
        <v>7</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t="s">
        <v>660</v>
      </c>
      <c r="H808" s="607"/>
      <c r="I808" s="607"/>
      <c r="J808" s="607"/>
      <c r="K808" s="608"/>
      <c r="L808" s="598" t="s">
        <v>663</v>
      </c>
      <c r="M808" s="599"/>
      <c r="N808" s="599"/>
      <c r="O808" s="599"/>
      <c r="P808" s="599"/>
      <c r="Q808" s="599"/>
      <c r="R808" s="599"/>
      <c r="S808" s="599"/>
      <c r="T808" s="599"/>
      <c r="U808" s="599"/>
      <c r="V808" s="599"/>
      <c r="W808" s="599"/>
      <c r="X808" s="600"/>
      <c r="Y808" s="601">
        <v>0.6</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661</v>
      </c>
      <c r="H809" s="607"/>
      <c r="I809" s="607"/>
      <c r="J809" s="607"/>
      <c r="K809" s="608"/>
      <c r="L809" s="598" t="s">
        <v>664</v>
      </c>
      <c r="M809" s="599"/>
      <c r="N809" s="599"/>
      <c r="O809" s="599"/>
      <c r="P809" s="599"/>
      <c r="Q809" s="599"/>
      <c r="R809" s="599"/>
      <c r="S809" s="599"/>
      <c r="T809" s="599"/>
      <c r="U809" s="599"/>
      <c r="V809" s="599"/>
      <c r="W809" s="599"/>
      <c r="X809" s="600"/>
      <c r="Y809" s="601">
        <v>1.4</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648</v>
      </c>
      <c r="D837" s="347"/>
      <c r="E837" s="347"/>
      <c r="F837" s="347"/>
      <c r="G837" s="347"/>
      <c r="H837" s="347"/>
      <c r="I837" s="347"/>
      <c r="J837" s="348" t="s">
        <v>646</v>
      </c>
      <c r="K837" s="349"/>
      <c r="L837" s="349"/>
      <c r="M837" s="349"/>
      <c r="N837" s="349"/>
      <c r="O837" s="349"/>
      <c r="P837" s="362" t="s">
        <v>649</v>
      </c>
      <c r="Q837" s="350"/>
      <c r="R837" s="350"/>
      <c r="S837" s="350"/>
      <c r="T837" s="350"/>
      <c r="U837" s="350"/>
      <c r="V837" s="350"/>
      <c r="W837" s="350"/>
      <c r="X837" s="350"/>
      <c r="Y837" s="351">
        <v>2.2000000000000002</v>
      </c>
      <c r="Z837" s="352"/>
      <c r="AA837" s="352"/>
      <c r="AB837" s="353"/>
      <c r="AC837" s="363" t="s">
        <v>495</v>
      </c>
      <c r="AD837" s="371"/>
      <c r="AE837" s="371"/>
      <c r="AF837" s="371"/>
      <c r="AG837" s="371"/>
      <c r="AH837" s="372">
        <v>1</v>
      </c>
      <c r="AI837" s="373"/>
      <c r="AJ837" s="373"/>
      <c r="AK837" s="373"/>
      <c r="AL837" s="357">
        <v>100</v>
      </c>
      <c r="AM837" s="358"/>
      <c r="AN837" s="358"/>
      <c r="AO837" s="359"/>
      <c r="AP837" s="360" t="s">
        <v>646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651</v>
      </c>
      <c r="D870" s="347"/>
      <c r="E870" s="347"/>
      <c r="F870" s="347"/>
      <c r="G870" s="347"/>
      <c r="H870" s="347"/>
      <c r="I870" s="347"/>
      <c r="J870" s="348">
        <v>5250003001890</v>
      </c>
      <c r="K870" s="349"/>
      <c r="L870" s="349"/>
      <c r="M870" s="349"/>
      <c r="N870" s="349"/>
      <c r="O870" s="349"/>
      <c r="P870" s="362" t="s">
        <v>650</v>
      </c>
      <c r="Q870" s="350"/>
      <c r="R870" s="350"/>
      <c r="S870" s="350"/>
      <c r="T870" s="350"/>
      <c r="U870" s="350"/>
      <c r="V870" s="350"/>
      <c r="W870" s="350"/>
      <c r="X870" s="350"/>
      <c r="Y870" s="351">
        <v>0.7</v>
      </c>
      <c r="Z870" s="352"/>
      <c r="AA870" s="352"/>
      <c r="AB870" s="353"/>
      <c r="AC870" s="363" t="s">
        <v>496</v>
      </c>
      <c r="AD870" s="371"/>
      <c r="AE870" s="371"/>
      <c r="AF870" s="371"/>
      <c r="AG870" s="371"/>
      <c r="AH870" s="372">
        <v>1</v>
      </c>
      <c r="AI870" s="373"/>
      <c r="AJ870" s="373"/>
      <c r="AK870" s="373"/>
      <c r="AL870" s="357">
        <v>100</v>
      </c>
      <c r="AM870" s="358"/>
      <c r="AN870" s="358"/>
      <c r="AO870" s="359"/>
      <c r="AP870" s="360" t="s">
        <v>646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644</v>
      </c>
      <c r="D903" s="347"/>
      <c r="E903" s="347"/>
      <c r="F903" s="347"/>
      <c r="G903" s="347"/>
      <c r="H903" s="347"/>
      <c r="I903" s="347"/>
      <c r="J903" s="348">
        <v>9130001035610</v>
      </c>
      <c r="K903" s="349"/>
      <c r="L903" s="349"/>
      <c r="M903" s="349"/>
      <c r="N903" s="349"/>
      <c r="O903" s="349"/>
      <c r="P903" s="362" t="s">
        <v>645</v>
      </c>
      <c r="Q903" s="350"/>
      <c r="R903" s="350"/>
      <c r="S903" s="350"/>
      <c r="T903" s="350"/>
      <c r="U903" s="350"/>
      <c r="V903" s="350"/>
      <c r="W903" s="350"/>
      <c r="X903" s="350"/>
      <c r="Y903" s="351">
        <v>7.5</v>
      </c>
      <c r="Z903" s="352"/>
      <c r="AA903" s="352"/>
      <c r="AB903" s="353"/>
      <c r="AC903" s="363" t="s">
        <v>495</v>
      </c>
      <c r="AD903" s="371"/>
      <c r="AE903" s="371"/>
      <c r="AF903" s="371"/>
      <c r="AG903" s="371"/>
      <c r="AH903" s="372">
        <v>1</v>
      </c>
      <c r="AI903" s="373"/>
      <c r="AJ903" s="373"/>
      <c r="AK903" s="373"/>
      <c r="AL903" s="357">
        <v>100</v>
      </c>
      <c r="AM903" s="358"/>
      <c r="AN903" s="358"/>
      <c r="AO903" s="359"/>
      <c r="AP903" s="360" t="s">
        <v>647</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667</v>
      </c>
      <c r="D936" s="347"/>
      <c r="E936" s="347"/>
      <c r="F936" s="347"/>
      <c r="G936" s="347"/>
      <c r="H936" s="347"/>
      <c r="I936" s="347"/>
      <c r="J936" s="348">
        <v>1130002033620</v>
      </c>
      <c r="K936" s="349"/>
      <c r="L936" s="349"/>
      <c r="M936" s="349"/>
      <c r="N936" s="349"/>
      <c r="O936" s="349"/>
      <c r="P936" s="362" t="s">
        <v>668</v>
      </c>
      <c r="Q936" s="350"/>
      <c r="R936" s="350"/>
      <c r="S936" s="350"/>
      <c r="T936" s="350"/>
      <c r="U936" s="350"/>
      <c r="V936" s="350"/>
      <c r="W936" s="350"/>
      <c r="X936" s="350"/>
      <c r="Y936" s="351">
        <v>7.5</v>
      </c>
      <c r="Z936" s="352"/>
      <c r="AA936" s="352"/>
      <c r="AB936" s="353"/>
      <c r="AC936" s="363" t="s">
        <v>495</v>
      </c>
      <c r="AD936" s="371"/>
      <c r="AE936" s="371"/>
      <c r="AF936" s="371"/>
      <c r="AG936" s="371"/>
      <c r="AH936" s="372">
        <v>1</v>
      </c>
      <c r="AI936" s="373"/>
      <c r="AJ936" s="373"/>
      <c r="AK936" s="373"/>
      <c r="AL936" s="357">
        <v>100</v>
      </c>
      <c r="AM936" s="358"/>
      <c r="AN936" s="358"/>
      <c r="AO936" s="359"/>
      <c r="AP936" s="360" t="s">
        <v>669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670</v>
      </c>
      <c r="D969" s="347"/>
      <c r="E969" s="347"/>
      <c r="F969" s="347"/>
      <c r="G969" s="347"/>
      <c r="H969" s="347"/>
      <c r="I969" s="347"/>
      <c r="J969" s="348">
        <v>1130005002853</v>
      </c>
      <c r="K969" s="349"/>
      <c r="L969" s="349"/>
      <c r="M969" s="349"/>
      <c r="N969" s="349"/>
      <c r="O969" s="349"/>
      <c r="P969" s="362" t="s">
        <v>671</v>
      </c>
      <c r="Q969" s="350"/>
      <c r="R969" s="350"/>
      <c r="S969" s="350"/>
      <c r="T969" s="350"/>
      <c r="U969" s="350"/>
      <c r="V969" s="350"/>
      <c r="W969" s="350"/>
      <c r="X969" s="350"/>
      <c r="Y969" s="351">
        <v>9</v>
      </c>
      <c r="Z969" s="352"/>
      <c r="AA969" s="352"/>
      <c r="AB969" s="353"/>
      <c r="AC969" s="363" t="s">
        <v>495</v>
      </c>
      <c r="AD969" s="371"/>
      <c r="AE969" s="371"/>
      <c r="AF969" s="371"/>
      <c r="AG969" s="371"/>
      <c r="AH969" s="372">
        <v>1</v>
      </c>
      <c r="AI969" s="373"/>
      <c r="AJ969" s="373"/>
      <c r="AK969" s="373"/>
      <c r="AL969" s="357">
        <v>100</v>
      </c>
      <c r="AM969" s="358"/>
      <c r="AN969" s="358"/>
      <c r="AO969" s="359"/>
      <c r="AP969" s="360" t="s">
        <v>669</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3:AX13 AR15:AX15 P15: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70:AO970">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2" manualBreakCount="2">
    <brk id="117"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t="s">
        <v>569</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t="s">
        <v>569</v>
      </c>
      <c r="R8" s="13" t="str">
        <f t="shared" si="3"/>
        <v>その他</v>
      </c>
      <c r="S8" s="13" t="str">
        <f t="shared" si="4"/>
        <v>直接実施、委託・請負、その他</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
      </c>
      <c r="O10" s="13"/>
      <c r="P10" s="13" t="str">
        <f>S8</f>
        <v>直接実施、委託・請負、その他</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549</v>
      </c>
      <c r="AF2" s="1032"/>
      <c r="AG2" s="1032"/>
      <c r="AH2" s="1032"/>
      <c r="AI2" s="1032" t="s">
        <v>546</v>
      </c>
      <c r="AJ2" s="1032"/>
      <c r="AK2" s="1032"/>
      <c r="AL2" s="1032"/>
      <c r="AM2" s="1032" t="s">
        <v>520</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550</v>
      </c>
      <c r="AF9" s="1032"/>
      <c r="AG9" s="1032"/>
      <c r="AH9" s="1032"/>
      <c r="AI9" s="1032" t="s">
        <v>546</v>
      </c>
      <c r="AJ9" s="1032"/>
      <c r="AK9" s="1032"/>
      <c r="AL9" s="1032"/>
      <c r="AM9" s="1032" t="s">
        <v>520</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549</v>
      </c>
      <c r="AF16" s="1032"/>
      <c r="AG16" s="1032"/>
      <c r="AH16" s="1032"/>
      <c r="AI16" s="1032" t="s">
        <v>547</v>
      </c>
      <c r="AJ16" s="1032"/>
      <c r="AK16" s="1032"/>
      <c r="AL16" s="1032"/>
      <c r="AM16" s="1032" t="s">
        <v>520</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551</v>
      </c>
      <c r="AF23" s="1032"/>
      <c r="AG23" s="1032"/>
      <c r="AH23" s="1032"/>
      <c r="AI23" s="1032" t="s">
        <v>546</v>
      </c>
      <c r="AJ23" s="1032"/>
      <c r="AK23" s="1032"/>
      <c r="AL23" s="1032"/>
      <c r="AM23" s="1032" t="s">
        <v>520</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549</v>
      </c>
      <c r="AF30" s="1032"/>
      <c r="AG30" s="1032"/>
      <c r="AH30" s="1032"/>
      <c r="AI30" s="1032" t="s">
        <v>546</v>
      </c>
      <c r="AJ30" s="1032"/>
      <c r="AK30" s="1032"/>
      <c r="AL30" s="1032"/>
      <c r="AM30" s="1032" t="s">
        <v>544</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551</v>
      </c>
      <c r="AF37" s="1032"/>
      <c r="AG37" s="1032"/>
      <c r="AH37" s="1032"/>
      <c r="AI37" s="1032" t="s">
        <v>548</v>
      </c>
      <c r="AJ37" s="1032"/>
      <c r="AK37" s="1032"/>
      <c r="AL37" s="1032"/>
      <c r="AM37" s="1032" t="s">
        <v>545</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549</v>
      </c>
      <c r="AF44" s="1032"/>
      <c r="AG44" s="1032"/>
      <c r="AH44" s="1032"/>
      <c r="AI44" s="1032" t="s">
        <v>546</v>
      </c>
      <c r="AJ44" s="1032"/>
      <c r="AK44" s="1032"/>
      <c r="AL44" s="1032"/>
      <c r="AM44" s="1032" t="s">
        <v>520</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549</v>
      </c>
      <c r="AF51" s="1032"/>
      <c r="AG51" s="1032"/>
      <c r="AH51" s="1032"/>
      <c r="AI51" s="1032" t="s">
        <v>546</v>
      </c>
      <c r="AJ51" s="1032"/>
      <c r="AK51" s="1032"/>
      <c r="AL51" s="1032"/>
      <c r="AM51" s="1032" t="s">
        <v>520</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549</v>
      </c>
      <c r="AF58" s="1032"/>
      <c r="AG58" s="1032"/>
      <c r="AH58" s="1032"/>
      <c r="AI58" s="1032" t="s">
        <v>546</v>
      </c>
      <c r="AJ58" s="1032"/>
      <c r="AK58" s="1032"/>
      <c r="AL58" s="1032"/>
      <c r="AM58" s="1032" t="s">
        <v>520</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549</v>
      </c>
      <c r="AF65" s="1032"/>
      <c r="AG65" s="1032"/>
      <c r="AH65" s="1032"/>
      <c r="AI65" s="1032" t="s">
        <v>546</v>
      </c>
      <c r="AJ65" s="1032"/>
      <c r="AK65" s="1032"/>
      <c r="AL65" s="1032"/>
      <c r="AM65" s="1032" t="s">
        <v>520</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2019-07-04T00:47:04Z</cp:lastPrinted>
  <dcterms:created xsi:type="dcterms:W3CDTF">2012-03-13T00:50:25Z</dcterms:created>
  <dcterms:modified xsi:type="dcterms:W3CDTF">2019-07-09T01:03:56Z</dcterms:modified>
</cp:coreProperties>
</file>