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FC8A046-D743-4217-AE7A-8D37CF9D99BA}"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<sst xmlns="http://schemas.openxmlformats.org/spreadsheetml/2006/main" count="2957" uniqueCount="680">
  <si>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</si>
  <si>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</si>
  <si>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</si>
  <si>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</si>
  <si>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</si>
  <si>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</si>
  <si>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</si>
  <si>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</si>
  <si>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</si>
  <si>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</si>
  <si>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</si>
  <si>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</si>
  <si>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</si>
  <si>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</si>
  <si>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</si>
  <si>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</si>
  <si>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</si>
  <si>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</si>
  <si>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</si>
  <si>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</si>
  <si>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</si>
  <si>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</si>
  <si>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</si>
  <si>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</si>
  <si>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</si>
  <si>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</si>
  <si>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</si>
  <si>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</si>
  <si>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</si>
  <si>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</si>
  <si>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</si>
  <si>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</si>
  <si>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</si>
  <si>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</si>
  <si>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</si>
  <si>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</si>
  <si>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</si>
  <si>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</si>
  <si>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</si>
  <si>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</si>
  <si>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</si>
  <si>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</si>
  <si>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</si>
  <si>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</si>
  <si>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</si>
  <si>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</si>
  <si>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</si>
  <si>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</si>
  <si>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</si>
  <si>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</si>
  <si>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</si>
  <si>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</si>
  <si>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</si>
  <si>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</si>
  <si>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</si>
  <si>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</si>
  <si>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</si>
  <si>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</si>
  <si>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</si>
  <si>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</si>
  <si>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</si>
  <si>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</si>
  <si>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</si>
  <si>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</si>
  <si>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</si>
  <si>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</si>
  <si>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</si>
  <si>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</si>
  <si>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</si>
  <si>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</si>
  <si>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</si>
  <si>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</si>
  <si>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</si>
  <si>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</si>
  <si>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</si>
  <si>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</si>
  <si>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</si>
  <si>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</si>
  <si>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</si>
  <si>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</si>
  <si>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</si>
  <si>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</si>
  <si>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</si>
  <si>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</si>
  <si>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</si>
  <si>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</si>
  <si>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</si>
  <si>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</si>
  <si>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</si>
  <si>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</si>
  <si>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</si>
  <si>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</si>
  <si>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</si>
  <si>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</si>
  <si>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</si>
  <si>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</si>
  <si>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</si>
  <si>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</si>
  <si>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</si>
  <si>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</si>
  <si>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</si>
  <si>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</si>
  <si>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</si>
  <si>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</si>
  <si>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</si>
  <si>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</si>
  <si>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</si>
  <si>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</si>
  <si>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</si>
  <si>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</si>
  <si>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</si>
  <si>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</si>
  <si>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</si>
  <si>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</si>
  <si>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</si>
  <si>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</si>
  <si>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</si>
  <si>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</si>
  <si>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</si>
  <si>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</si>
  <si>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</si>
  <si>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</si>
  <si>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</si>
  <si>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</si>
  <si>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</si>
  <si>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</si>
  <si>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</si>
  <si>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</si>
  <si>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</si>
  <si>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</si>
  <si>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</si>
  <si>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</si>
  <si>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</si>
  <si>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</si>
  <si>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</si>
  <si>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</si>
  <si>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</si>
  <si>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</si>
  <si>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</si>
  <si>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</si>
  <si>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</si>
  <si>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</si>
  <si>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</si>
  <si>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</si>
  <si>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</si>
  <si>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</si>
  <si>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</si>
  <si>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</si>
  <si>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</si>
  <si>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</si>
  <si>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</si>
  <si>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</si>
  <si>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</si>
  <si>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</si>
  <si>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</si>
  <si>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</si>
  <si>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</si>
  <si>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</si>
  <si>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</si>
  <si>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</si>
  <si>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</si>
  <si>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</si>
  <si>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</si>
  <si>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</si>
  <si>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</si>
  <si>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</si>
  <si>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</si>
  <si>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</si>
  <si>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</si>
  <si>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</si>
  <si>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</si>
  <si>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</si>
  <si>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</si>
  <si>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</si>
  <si>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</si>
  <si>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</si>
  <si>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</si>
  <si>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</si>
  <si>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</si>
  <si>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</si>
  <si>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</si>
  <si>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</si>
  <si>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</si>
  <si>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</si>
  <si>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</si>
  <si>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</si>
  <si>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</si>
  <si>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</si>
  <si>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</si>
  <si>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</si>
  <si>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</si>
  <si>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</si>
  <si>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</si>
  <si>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</si>
  <si>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</si>
  <si>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</si>
  <si>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</si>
  <si>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</si>
  <si>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</si>
  <si>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</si>
  <si>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</si>
  <si>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</si>
  <si>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</si>
  <si>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</si>
  <si>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</si>
  <si>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</si>
  <si>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</si>
  <si>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</si>
  <si>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</si>
  <si>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</si>
  <si>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</si>
  <si>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</si>
  <si>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</si>
  <si>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</si>
  <si>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</si>
  <si>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</si>
  <si>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</si>
  <si>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</si>
  <si>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</si>
  <si>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</si>
  <si>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</si>
  <si>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</si>
  <si>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</si>
  <si>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</si>
  <si>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</si>
  <si>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</si>
  <si>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</si>
  <si>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</si>
  <si>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</si>
  <si>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</si>
  <si>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</si>
  <si>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</si>
  <si>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</si>
  <si>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</si>
  <si>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</si>
  <si>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</si>
  <si>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</si>
  <si>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</si>
  <si>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</si>
  <si>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</si>
  <si>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</si>
  <si>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</si>
  <si>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</si>
  <si>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</si>
  <si>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</si>
  <si>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</si>
  <si>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</si>
  <si>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</si>
  <si>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</si>
  <si>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</si>
  <si>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</si>
  <si>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</si>
  <si>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</si>
  <si>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</si>
  <si>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</si>
  <si>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</si>
  <si>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</si>
  <si>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</si>
  <si>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</si>
  <si>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</si>
  <si>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</si>
  <si>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</si>
  <si>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</si>
  <si>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</si>
  <si>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</si>
  <si>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</si>
  <si>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</si>
  <si>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</si>
  <si>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</si>
  <si>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</si>
  <si>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</si>
  <si>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</si>
  <si>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</si>
  <si>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</si>
  <si>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</si>
  <si>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</si>
  <si>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</si>
  <si>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</si>
  <si>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</si>
  <si>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</si>
  <si>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</si>
  <si>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</si>
  <si>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</si>
  <si>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</si>
  <si>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</si>
  <si>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</si>
  <si>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</si>
  <si>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</si>
  <si>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</si>
  <si>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</si>
  <si>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</si>
  <si>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</si>
  <si>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</si>
  <si>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</si>
  <si>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</si>
  <si>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</si>
  <si>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</si>
  <si>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</si>
  <si>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</si>
  <si>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</si>
  <si>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</si>
  <si>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</si>
  <si>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</si>
  <si>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</si>
  <si>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</si>
  <si>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</si>
  <si>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</si>
  <si>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</si>
  <si>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</si>
  <si>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</si>
  <si>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</si>
  <si>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</si>
  <si>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</si>
  <si>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</si>
  <si>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</si>
  <si>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</si>
  <si>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</si>
  <si>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</si>
  <si>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</si>
  <si>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</si>
  <si>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</si>
  <si>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</si>
  <si>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</si>
  <si>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</si>
  <si>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</si>
  <si>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</si>
  <si>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</si>
  <si>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</si>
  <si>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</si>
  <si>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</si>
  <si>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</si>
  <si>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</si>
  <si>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</si>
  <si>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</si>
  <si>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</si>
  <si>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</si>
  <si>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</si>
  <si>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</si>
  <si>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</si>
  <si>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</si>
  <si>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</si>
  <si>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</si>
  <si>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</si>
  <si>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</si>
  <si>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</si>
  <si>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</si>
  <si>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</si>
  <si>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</si>
  <si>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</si>
  <si>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</si>
  <si>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</si>
  <si>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</si>
  <si>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</si>
  <si>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</si>
  <si>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</si>
  <si>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</si>
  <si>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</si>
  <si>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</si>
  <si>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</si>
  <si>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</si>
  <si>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</si>
  <si>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</si>
  <si>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</si>
  <si>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</si>
  <si>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</si>
  <si>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</si>
  <si>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</si>
  <si>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</si>
  <si>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</si>
  <si>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</si>
  <si>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</si>
  <si>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</si>
  <si>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</si>
  <si>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</si>
  <si>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</si>
  <si>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</si>
  <si>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</si>
  <si>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</si>
  <si>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</si>
  <si>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</si>
  <si>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</si>
  <si>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</si>
  <si>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</si>
  <si>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</si>
  <si>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</si>
  <si>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</si>
  <si>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</si>
  <si>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</si>
  <si>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</si>
  <si>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</si>
  <si>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</si>
  <si>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</si>
  <si>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</si>
  <si>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</si>
  <si>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</si>
  <si>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</si>
  <si>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</si>
  <si>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</si>
  <si>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</si>
  <si>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</si>
  <si>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</si>
  <si>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</si>
  <si>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</si>
  <si>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</si>
  <si>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</si>
  <si>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</si>
  <si>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</si>
  <si>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</si>
  <si>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</si>
  <si>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</si>
  <si>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</si>
  <si>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</si>
  <si>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</si>
  <si>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</si>
  <si>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</si>
  <si>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</si>
  <si>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</si>
  <si>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</si>
  <si>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</si>
  <si>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</si>
  <si>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</si>
  <si>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</si>
  <si>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</si>
  <si>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</si>
  <si>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</si>
  <si>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</si>
  <si>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</si>
  <si>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</si>
  <si>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</si>
  <si>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</si>
  <si>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</si>
  <si>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</si>
  <si>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</si>
  <si>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</si>
  <si>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</si>
  <si>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</si>
  <si>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</si>
  <si>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</si>
  <si>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</si>
  <si>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</si>
  <si>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</si>
  <si>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</si>
  <si>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</si>
  <si>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</si>
  <si>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</si>
  <si>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</si>
  <si>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</si>
  <si>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</si>
  <si>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</si>
  <si>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</si>
  <si>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</si>
  <si>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</si>
  <si>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</si>
  <si>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</si>
  <si>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</si>
  <si>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</si>
  <si>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</si>
  <si>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</si>
  <si>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</si>
  <si>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</si>
  <si>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</si>
  <si>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</si>
  <si>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</si>
  <si>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</si>
  <si>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</si>
  <si>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</si>
  <si>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</si>
  <si>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</si>
  <si>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</si>
  <si>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</si>
  <si>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</si>
  <si>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</si>
  <si>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</si>
  <si>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</si>
  <si>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</si>
  <si>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</si>
  <si>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</si>
  <si>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</si>
  <si>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</si>
  <si>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</si>
  <si>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</si>
  <si>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</si>
  <si>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</si>
  <si>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</si>
  <si>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</si>
  <si>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</si>
  <si>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</si>
  <si>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</si>
  <si>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</si>
  <si>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</si>
  <si>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</si>
  <si>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</si>
  <si>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</si>
  <si>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</si>
  <si>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</si>
  <si>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</si>
  <si>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</si>
  <si>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</si>
  <si>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</si>
  <si>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</si>
  <si>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</si>
  <si>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</si>
  <si>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</si>
  <si>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</si>
  <si>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</si>
  <si>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</si>
  <si>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</si>
  <si>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</si>
  <si>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</si>
  <si>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</si>
  <si>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</si>
  <si>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</si>
  <si>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</si>
  <si>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</si>
  <si>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</si>
  <si>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</si>
  <si>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</si>
  <si>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</si>
  <si>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</si>
  <si>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</si>
  <si>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</si>
  <si>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</si>
  <si>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</si>
  <si>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</si>
  <si>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</si>
  <si>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</si>
  <si>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</si>
  <si>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</si>
  <si>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</si>
  <si>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</si>
  <si>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</si>
  <si>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</si>
  <si>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</si>
  <si>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</si>
  <si>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</si>
  <si>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</si>
  <si>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</si>
  <si>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</si>
  <si>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</si>
  <si>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</si>
  <si>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</si>
  <si>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</si>
  <si>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</si>
  <si>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</si>
  <si>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</si>
  <si>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</si>
  <si>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</si>
  <si>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</si>
  <si>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</si>
  <si>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</si>
  <si>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</si>
  <si>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</si>
  <si>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</si>
  <si>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</si>
  <si>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</si>
  <si>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</si>
  <si>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</si>
  <si>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</si>
  <si>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</si>
  <si>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</si>
  <si>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</si>
  <si>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</si>
  <si>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</si>
  <si>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</si>
  <si>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</si>
  <si>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</si>
  <si>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</si>
  <si>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</si>
  <si>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</si>
  <si>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</si>
  <si>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</si>
  <si>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</si>
  <si>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</si>
  <si>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</si>
  <si>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芸術家・文化人等による文化発信推進事業－文化庁「文化交流使」の派遣等－</t>
    <phoneticPr fontId="5"/>
  </si>
  <si>
    <t>平成１５年度</t>
    <phoneticPr fontId="5"/>
  </si>
  <si>
    <t>文化芸術基本法第15条</t>
    <phoneticPr fontId="5"/>
  </si>
  <si>
    <t>文化芸術推進基本計画（第1期）（平成30年3月6日閣議決定）</t>
    <phoneticPr fontId="5"/>
  </si>
  <si>
    <t>　我が国の芸術家・文化人等が「文化交流使」として、世界各国において創意に満ちた日本文化紹介活動を展開することによって、日本の文化的イメージの向上、諸外国との国際文化交流の推進、文化人や芸術家の間のネットワーク形成の強化を図る。</t>
    <phoneticPr fontId="5"/>
  </si>
  <si>
    <t>　我が国の芸術家・文化人等を「文化交流使」に指名、一定期間海外に派遣し、その専門分野に関する実演、実技指導、講演、講義、上映、展示、共同制作、情報交換等の活動を当該国において実施することにより、日本文化の紹介、芸術家等とのネットワークづくりを行う。活動終了後には、文化交流使としての活動内容を一般対象に発表する活動報告会を開催する。</t>
    <phoneticPr fontId="5"/>
  </si>
  <si>
    <t>-</t>
    <phoneticPr fontId="5"/>
  </si>
  <si>
    <t>-</t>
    <phoneticPr fontId="5"/>
  </si>
  <si>
    <t>-</t>
    <phoneticPr fontId="5"/>
  </si>
  <si>
    <t>-</t>
    <phoneticPr fontId="5"/>
  </si>
  <si>
    <t>-</t>
    <phoneticPr fontId="5"/>
  </si>
  <si>
    <t>文化芸術振興委託費</t>
    <phoneticPr fontId="5"/>
  </si>
  <si>
    <t>文化人等派遣旅費</t>
  </si>
  <si>
    <t>諸謝金</t>
  </si>
  <si>
    <t>文化交流使の活動回数</t>
    <phoneticPr fontId="5"/>
  </si>
  <si>
    <t>回</t>
  </si>
  <si>
    <t>回</t>
    <phoneticPr fontId="5"/>
  </si>
  <si>
    <t>文化交流使の活動回数実績（活動報告書による）</t>
    <phoneticPr fontId="5"/>
  </si>
  <si>
    <t>文化交流使の指名数</t>
    <phoneticPr fontId="5"/>
  </si>
  <si>
    <t>人</t>
  </si>
  <si>
    <t>人</t>
    <phoneticPr fontId="5"/>
  </si>
  <si>
    <t>人</t>
    <phoneticPr fontId="5"/>
  </si>
  <si>
    <t>文化交流使の派遣地域数</t>
  </si>
  <si>
    <t>文化交流使の派遣地域数</t>
    <phoneticPr fontId="5"/>
  </si>
  <si>
    <t>派遣地域数</t>
    <phoneticPr fontId="5"/>
  </si>
  <si>
    <t>派遣地域数</t>
    <phoneticPr fontId="5"/>
  </si>
  <si>
    <t>-</t>
    <phoneticPr fontId="5"/>
  </si>
  <si>
    <t>執行額／活動人数　　　　　　　　　　　　　　</t>
    <phoneticPr fontId="5"/>
  </si>
  <si>
    <t>百万円</t>
    <phoneticPr fontId="5"/>
  </si>
  <si>
    <t>　　百万円/指名</t>
    <phoneticPr fontId="5"/>
  </si>
  <si>
    <t>68/12</t>
    <phoneticPr fontId="5"/>
  </si>
  <si>
    <t>72/13</t>
    <phoneticPr fontId="5"/>
  </si>
  <si>
    <t>63/7</t>
    <phoneticPr fontId="5"/>
  </si>
  <si>
    <t>／　</t>
    <phoneticPr fontId="5"/>
  </si>
  <si>
    <t>　　/</t>
    <phoneticPr fontId="5"/>
  </si>
  <si>
    <t>／　　　　　　　　　　　　　　</t>
    <phoneticPr fontId="5"/>
  </si>
  <si>
    <t>／　　　　　　　　　　　　　　</t>
    <phoneticPr fontId="5"/>
  </si>
  <si>
    <t>　　/</t>
    <phoneticPr fontId="5"/>
  </si>
  <si>
    <t>第一線で活躍する文化人・芸術家等による多様な日本文化の海外発信は、我が国の文化的イメージの向上、諸外国との国際文化交流を推進する上で国が実施する必要がある事業である。</t>
    <phoneticPr fontId="5"/>
  </si>
  <si>
    <t>国が指名して派遣することにより、派遣国での受入れ、活動範囲が広がるため、国が主体となるべき事業である。</t>
    <phoneticPr fontId="5"/>
  </si>
  <si>
    <t>第一線で活躍する文化人・芸術家等を、長期（1か月～12か月）派遣することで、効果的に日本文化紹介とネットワーク形成を行う事業であり、優先度は高い。</t>
    <phoneticPr fontId="5"/>
  </si>
  <si>
    <t>事務局受託事業者は企画競争により選定しており、仕様書にも、翌年度の事業者に的確に業務を引き継ぐことを前提に業務を行うよう明記し、複数者の競争を前提として委託業務を実施している。</t>
    <phoneticPr fontId="5"/>
  </si>
  <si>
    <t>第一線で活躍する文化人・芸術家等を長期間海外派遣するものであるが、国家公務員の旅費に関する法律等を踏まえて現地滞在費を支給する等、水準は妥当である。</t>
    <phoneticPr fontId="5"/>
  </si>
  <si>
    <t>文化交流使への支出費目は、事業実施要項等に定め、活動を行う上で真に必要なものに限定している。</t>
    <phoneticPr fontId="5"/>
  </si>
  <si>
    <t>事務局受託事業者には毎月、委託費の執行状況を報告させており、執行状況を随時確認しながら計画的・効率的な執行に努めている。</t>
    <phoneticPr fontId="5"/>
  </si>
  <si>
    <t>事業実施要項で定める1か月の活動回数要件を基に目標値を設定しており、実績は目標に見合ったものとなっている。</t>
    <phoneticPr fontId="5"/>
  </si>
  <si>
    <t>おおむね見込みに見合った実績である。</t>
    <phoneticPr fontId="5"/>
  </si>
  <si>
    <t>活動を終えた文化交流使による公開フォーラムを実施し、活動成果を発表しているほか、報告書、動画配信等を一般の利用に供している。</t>
    <phoneticPr fontId="5"/>
  </si>
  <si>
    <t>文化庁文化交流使ウェブサイト：http://culturalenvoy.jp/</t>
  </si>
  <si>
    <t>486</t>
    <phoneticPr fontId="5"/>
  </si>
  <si>
    <t>408</t>
    <phoneticPr fontId="5"/>
  </si>
  <si>
    <t>433</t>
    <phoneticPr fontId="5"/>
  </si>
  <si>
    <t>397</t>
    <phoneticPr fontId="5"/>
  </si>
  <si>
    <t>396</t>
    <phoneticPr fontId="5"/>
  </si>
  <si>
    <t>393</t>
    <phoneticPr fontId="5"/>
  </si>
  <si>
    <t>376</t>
    <phoneticPr fontId="5"/>
  </si>
  <si>
    <t>文部科学省</t>
    <phoneticPr fontId="5"/>
  </si>
  <si>
    <t>12 文化による心豊かな社会の実現</t>
  </si>
  <si>
    <t>12-4 日本文化の発信及び国際文化交流の推進</t>
  </si>
  <si>
    <t>当該年度に指名された文化交流使の海外での活動回数</t>
  </si>
  <si>
    <t>文化交流使の指名数・派遣地域数（人・団体、地域）</t>
  </si>
  <si>
    <t>地域</t>
  </si>
  <si>
    <t>指名された文化交流使が、世界各地域で、事業要項上で定める最低限の活動回数（月8回：平成28年度実績より×2）を超えて積極的に活動を行っていることで、日本文化の発信及び国際文化交流の推進に寄与している。</t>
  </si>
  <si>
    <t>文化庁</t>
    <phoneticPr fontId="5"/>
  </si>
  <si>
    <t>文化経済・国際課</t>
    <phoneticPr fontId="5"/>
  </si>
  <si>
    <t>-</t>
    <phoneticPr fontId="5"/>
  </si>
  <si>
    <t>-</t>
    <phoneticPr fontId="5"/>
  </si>
  <si>
    <t>-</t>
    <phoneticPr fontId="5"/>
  </si>
  <si>
    <t>-</t>
    <phoneticPr fontId="5"/>
  </si>
  <si>
    <t>日本コンベンションサービス株式会社</t>
    <rPh sb="0" eb="2">
      <t>ニホン</t>
    </rPh>
    <rPh sb="13" eb="15">
      <t>カブシキ</t>
    </rPh>
    <rPh sb="15" eb="17">
      <t>カイシャ</t>
    </rPh>
    <phoneticPr fontId="5"/>
  </si>
  <si>
    <r>
      <t>平成3</t>
    </r>
    <r>
      <rPr>
        <sz val="11"/>
        <rFont val="ＭＳ Ｐゴシック"/>
        <family val="3"/>
        <charset val="128"/>
      </rPr>
      <t>0年度「文化庁文化交流使事業」運営業務</t>
    </r>
    <rPh sb="0" eb="2">
      <t>ヘイセイ</t>
    </rPh>
    <rPh sb="4" eb="6">
      <t>ネンド</t>
    </rPh>
    <rPh sb="7" eb="10">
      <t>ブンカチョウ</t>
    </rPh>
    <rPh sb="10" eb="12">
      <t>ブンカ</t>
    </rPh>
    <rPh sb="12" eb="14">
      <t>コウリュウ</t>
    </rPh>
    <rPh sb="14" eb="15">
      <t>シ</t>
    </rPh>
    <rPh sb="15" eb="17">
      <t>ジギョウ</t>
    </rPh>
    <rPh sb="18" eb="20">
      <t>ウンエイ</t>
    </rPh>
    <rPh sb="20" eb="22">
      <t>ギョウム</t>
    </rPh>
    <phoneticPr fontId="5"/>
  </si>
  <si>
    <t>文化交流使（個人A）</t>
    <rPh sb="0" eb="2">
      <t>ブンカ</t>
    </rPh>
    <rPh sb="2" eb="4">
      <t>コウリュウ</t>
    </rPh>
    <rPh sb="4" eb="5">
      <t>シ</t>
    </rPh>
    <rPh sb="6" eb="8">
      <t>コジン</t>
    </rPh>
    <phoneticPr fontId="5"/>
  </si>
  <si>
    <t>文化交流使（個人B）</t>
    <rPh sb="0" eb="2">
      <t>ブンカ</t>
    </rPh>
    <rPh sb="2" eb="4">
      <t>コウリュウ</t>
    </rPh>
    <rPh sb="4" eb="5">
      <t>シ</t>
    </rPh>
    <rPh sb="6" eb="8">
      <t>コジン</t>
    </rPh>
    <phoneticPr fontId="5"/>
  </si>
  <si>
    <t>文化交流使（個人C）</t>
    <rPh sb="0" eb="2">
      <t>ブンカ</t>
    </rPh>
    <rPh sb="2" eb="4">
      <t>コウリュウ</t>
    </rPh>
    <rPh sb="4" eb="5">
      <t>シ</t>
    </rPh>
    <rPh sb="6" eb="8">
      <t>コジン</t>
    </rPh>
    <phoneticPr fontId="5"/>
  </si>
  <si>
    <t>文化交流使（個人D）</t>
    <rPh sb="0" eb="2">
      <t>ブンカ</t>
    </rPh>
    <rPh sb="2" eb="4">
      <t>コウリュウ</t>
    </rPh>
    <rPh sb="4" eb="5">
      <t>シ</t>
    </rPh>
    <rPh sb="6" eb="8">
      <t>コジン</t>
    </rPh>
    <phoneticPr fontId="5"/>
  </si>
  <si>
    <t>文化交流使（個人E）</t>
    <rPh sb="0" eb="2">
      <t>ブンカ</t>
    </rPh>
    <rPh sb="2" eb="4">
      <t>コウリュウ</t>
    </rPh>
    <rPh sb="4" eb="5">
      <t>シ</t>
    </rPh>
    <rPh sb="6" eb="8">
      <t>コジン</t>
    </rPh>
    <phoneticPr fontId="5"/>
  </si>
  <si>
    <t>-</t>
    <phoneticPr fontId="5"/>
  </si>
  <si>
    <t>国際移動費</t>
    <rPh sb="0" eb="2">
      <t>コクサイ</t>
    </rPh>
    <rPh sb="2" eb="4">
      <t>イドウ</t>
    </rPh>
    <rPh sb="4" eb="5">
      <t>ヒ</t>
    </rPh>
    <phoneticPr fontId="5"/>
  </si>
  <si>
    <t>諸謝金</t>
    <rPh sb="0" eb="3">
      <t>ショシャキン</t>
    </rPh>
    <phoneticPr fontId="5"/>
  </si>
  <si>
    <t>旅費</t>
    <rPh sb="0" eb="2">
      <t>リョヒ</t>
    </rPh>
    <phoneticPr fontId="5"/>
  </si>
  <si>
    <t>文化交流使交通費、滞在費（宿泊費・日当）</t>
    <rPh sb="0" eb="2">
      <t>ブンカ</t>
    </rPh>
    <rPh sb="2" eb="4">
      <t>コウリュウ</t>
    </rPh>
    <rPh sb="4" eb="5">
      <t>シ</t>
    </rPh>
    <rPh sb="5" eb="8">
      <t>コウツウヒ</t>
    </rPh>
    <rPh sb="9" eb="12">
      <t>タイザイヒ</t>
    </rPh>
    <rPh sb="13" eb="16">
      <t>シュクハクヒ</t>
    </rPh>
    <rPh sb="17" eb="19">
      <t>ニットウ</t>
    </rPh>
    <phoneticPr fontId="5"/>
  </si>
  <si>
    <t>活動に係る経費、原稿謝金等</t>
    <rPh sb="0" eb="2">
      <t>カツドウ</t>
    </rPh>
    <rPh sb="3" eb="4">
      <t>カカ</t>
    </rPh>
    <rPh sb="5" eb="7">
      <t>ケイヒ</t>
    </rPh>
    <rPh sb="8" eb="10">
      <t>ゲンコウ</t>
    </rPh>
    <rPh sb="10" eb="12">
      <t>シャキン</t>
    </rPh>
    <rPh sb="12" eb="13">
      <t>トウ</t>
    </rPh>
    <phoneticPr fontId="5"/>
  </si>
  <si>
    <t>雑役務費</t>
    <rPh sb="0" eb="1">
      <t>ザツ</t>
    </rPh>
    <rPh sb="1" eb="3">
      <t>エキム</t>
    </rPh>
    <rPh sb="3" eb="4">
      <t>ヒ</t>
    </rPh>
    <phoneticPr fontId="5"/>
  </si>
  <si>
    <t>デザイン費、報告会運営費、編集費等</t>
    <rPh sb="4" eb="5">
      <t>ヒ</t>
    </rPh>
    <rPh sb="6" eb="9">
      <t>ホウコクカイ</t>
    </rPh>
    <rPh sb="9" eb="12">
      <t>ウンエイヒ</t>
    </rPh>
    <rPh sb="13" eb="15">
      <t>ヘンシュウ</t>
    </rPh>
    <rPh sb="15" eb="16">
      <t>ヒ</t>
    </rPh>
    <rPh sb="16" eb="17">
      <t>トウ</t>
    </rPh>
    <phoneticPr fontId="5"/>
  </si>
  <si>
    <t>人件費</t>
    <rPh sb="0" eb="3">
      <t>ジンケンヒ</t>
    </rPh>
    <phoneticPr fontId="5"/>
  </si>
  <si>
    <t>賃金等</t>
    <rPh sb="0" eb="2">
      <t>チンギン</t>
    </rPh>
    <rPh sb="2" eb="3">
      <t>トウ</t>
    </rPh>
    <phoneticPr fontId="5"/>
  </si>
  <si>
    <t>印刷製本費</t>
    <rPh sb="0" eb="2">
      <t>インサツ</t>
    </rPh>
    <rPh sb="2" eb="4">
      <t>セイホン</t>
    </rPh>
    <rPh sb="4" eb="5">
      <t>ヒ</t>
    </rPh>
    <phoneticPr fontId="5"/>
  </si>
  <si>
    <t>チラシ、ポスター、報告書印刷費等</t>
    <rPh sb="9" eb="12">
      <t>ホウコクショ</t>
    </rPh>
    <rPh sb="12" eb="14">
      <t>インサツ</t>
    </rPh>
    <rPh sb="14" eb="15">
      <t>ヒ</t>
    </rPh>
    <rPh sb="15" eb="16">
      <t>トウ</t>
    </rPh>
    <phoneticPr fontId="5"/>
  </si>
  <si>
    <t>借損料</t>
    <rPh sb="0" eb="3">
      <t>シャクソンリョウ</t>
    </rPh>
    <phoneticPr fontId="5"/>
  </si>
  <si>
    <t>会場、機材等</t>
    <rPh sb="0" eb="2">
      <t>カイジョウ</t>
    </rPh>
    <rPh sb="3" eb="5">
      <t>キザイ</t>
    </rPh>
    <rPh sb="5" eb="6">
      <t>トウ</t>
    </rPh>
    <phoneticPr fontId="5"/>
  </si>
  <si>
    <t>A.日本コンベンションサービス株式会社</t>
    <rPh sb="2" eb="4">
      <t>ニホン</t>
    </rPh>
    <rPh sb="15" eb="17">
      <t>カブシキ</t>
    </rPh>
    <rPh sb="17" eb="19">
      <t>カイシャ</t>
    </rPh>
    <phoneticPr fontId="5"/>
  </si>
  <si>
    <t>B.文化交流使</t>
    <rPh sb="2" eb="4">
      <t>ブンカ</t>
    </rPh>
    <rPh sb="4" eb="6">
      <t>コウリュウ</t>
    </rPh>
    <rPh sb="6" eb="7">
      <t>シ</t>
    </rPh>
    <phoneticPr fontId="5"/>
  </si>
  <si>
    <t>文化人等派遣旅費</t>
    <rPh sb="0" eb="3">
      <t>ブンカジン</t>
    </rPh>
    <rPh sb="3" eb="4">
      <t>トウ</t>
    </rPh>
    <rPh sb="4" eb="6">
      <t>ハケン</t>
    </rPh>
    <rPh sb="6" eb="8">
      <t>リョヒ</t>
    </rPh>
    <phoneticPr fontId="5"/>
  </si>
  <si>
    <t>その他</t>
    <rPh sb="2" eb="3">
      <t>タ</t>
    </rPh>
    <phoneticPr fontId="5"/>
  </si>
  <si>
    <t>消耗品費、会議費、通信運搬費、消費税相当額、一般管理費</t>
    <rPh sb="0" eb="3">
      <t>ショウモウヒン</t>
    </rPh>
    <rPh sb="3" eb="4">
      <t>ヒ</t>
    </rPh>
    <rPh sb="5" eb="8">
      <t>カイギヒ</t>
    </rPh>
    <rPh sb="9" eb="11">
      <t>ツウシン</t>
    </rPh>
    <rPh sb="11" eb="13">
      <t>ウンパン</t>
    </rPh>
    <rPh sb="13" eb="14">
      <t>ヒ</t>
    </rPh>
    <rPh sb="15" eb="18">
      <t>ショウヒゼイ</t>
    </rPh>
    <rPh sb="18" eb="20">
      <t>ソウトウ</t>
    </rPh>
    <rPh sb="20" eb="21">
      <t>ガク</t>
    </rPh>
    <rPh sb="22" eb="24">
      <t>イッパン</t>
    </rPh>
    <rPh sb="24" eb="27">
      <t>カンリヒ</t>
    </rPh>
    <phoneticPr fontId="5"/>
  </si>
  <si>
    <t>文化経済・国際課長　清水幹治</t>
    <rPh sb="0" eb="2">
      <t>ブンカ</t>
    </rPh>
    <rPh sb="2" eb="4">
      <t>ケイザイ</t>
    </rPh>
    <rPh sb="5" eb="7">
      <t>コクサイ</t>
    </rPh>
    <rPh sb="7" eb="8">
      <t>カ</t>
    </rPh>
    <rPh sb="8" eb="9">
      <t>チョウ</t>
    </rPh>
    <rPh sb="10" eb="12">
      <t>シミズ</t>
    </rPh>
    <rPh sb="12" eb="14">
      <t>ミキハル</t>
    </rPh>
    <phoneticPr fontId="5"/>
  </si>
  <si>
    <t>-</t>
    <phoneticPr fontId="5"/>
  </si>
  <si>
    <t>文化交流使の活動が、基準を上回って活発に行われること　＜全指名者の活動期間（月）×活動回数（28年度より原則月16回以上）で測定＞</t>
    <rPh sb="28" eb="29">
      <t>ゼン</t>
    </rPh>
    <rPh sb="31" eb="32">
      <t>シャ</t>
    </rPh>
    <rPh sb="33" eb="35">
      <t>カツドウ</t>
    </rPh>
    <phoneticPr fontId="5"/>
  </si>
  <si>
    <t>-</t>
    <phoneticPr fontId="5"/>
  </si>
  <si>
    <t>有</t>
  </si>
  <si>
    <t>無</t>
  </si>
  <si>
    <t>‐</t>
  </si>
  <si>
    <t>日本文化への理解や芸術家等とのネットワーク形成の機会とするために、日本文化体現者が専門分野の活動を一定期間海外で行う事業であり、事業実施の必要性は高く、資金投入の合理性を確保している。また、国庫支出の在り方についても、外務省や国際交流基金等の協力を得る場合には、効率的な執行となるよう各機関等と情報共有をするとともに、委託事業者に証ひょう関係書類の提出を求め、その内容の照合を行うことにより、適正性を担保している。なお、本事業は効率的かつより効果的な施策の推進を図るため、他の事業と一本化した上で、新規事業の枠組みの中で引き続き事業を行っていく予定である。</t>
    <phoneticPr fontId="5"/>
  </si>
  <si>
    <t>-</t>
    <phoneticPr fontId="5"/>
  </si>
  <si>
    <t>12　文化による心豊かな社会の実現</t>
    <phoneticPr fontId="5"/>
  </si>
  <si>
    <t>12-1 文化芸術の創造・発展・継承と教育の充実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</si>
</sst>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178594</xdr:colOff>
      <xdr:row>743</xdr:row>
      <xdr:rowOff>211931</xdr:rowOff>
    </xdr:from>
    <xdr:to>
      <xdr:col>32</xdr:col>
      <xdr:colOff>190500</xdr:colOff>
      <xdr:row>745</xdr:row>
      <xdr:rowOff>321468</xdr:rowOff>
    </xdr:to>
    <xdr:sp macro="" textlink="">
      <xdr:nvSpPr>
        <xdr:cNvPr id="25" name="正方形/長方形 24">
          <a:extLst>
            <a:ext uri="{FF2B5EF4-FFF2-40B4-BE49-F238E27FC236}">
              <a16:creationId xmlns:a16="http://schemas.microsoft.com/office/drawing/2014/main" id="{2534ECB2-1BE3-4631-85A9-B44857B9D6D0}"/>
            </a:ext>
          </a:extLst>
        </xdr:cNvPr>
        <xdr:cNvSpPr/>
      </xdr:nvSpPr>
      <xdr:spPr>
        <a:xfrm>
          <a:off x="4779169" y="48198881"/>
          <a:ext cx="1612106" cy="81438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t>57.3</a:t>
          </a:r>
          <a:r>
            <a:rPr kumimoji="1" lang="ja-JP" altLang="en-US" sz="1100"/>
            <a:t>百万円</a:t>
          </a:r>
        </a:p>
      </xdr:txBody>
    </xdr:sp>
    <xdr:clientData/>
  </xdr:twoCellAnchor>
  <xdr:twoCellAnchor>
    <xdr:from>
      <xdr:col>34</xdr:col>
      <xdr:colOff>0</xdr:colOff>
      <xdr:row>744</xdr:row>
      <xdr:rowOff>95251</xdr:rowOff>
    </xdr:from>
    <xdr:to>
      <xdr:col>46</xdr:col>
      <xdr:colOff>127000</xdr:colOff>
      <xdr:row>746</xdr:row>
      <xdr:rowOff>56030</xdr:rowOff>
    </xdr:to>
    <xdr:sp macro="" textlink="">
      <xdr:nvSpPr>
        <xdr:cNvPr id="26" name="正方形/長方形 25">
          <a:extLst>
            <a:ext uri="{FF2B5EF4-FFF2-40B4-BE49-F238E27FC236}">
              <a16:creationId xmlns:a16="http://schemas.microsoft.com/office/drawing/2014/main" id="{50F06EE6-12FC-43FB-9B4B-C268E77FA001}"/>
            </a:ext>
          </a:extLst>
        </xdr:cNvPr>
        <xdr:cNvSpPr/>
      </xdr:nvSpPr>
      <xdr:spPr>
        <a:xfrm>
          <a:off x="6600825" y="48434626"/>
          <a:ext cx="2527300" cy="665629"/>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職員旅費等　</a:t>
          </a:r>
          <a:r>
            <a:rPr kumimoji="1" lang="en-US" altLang="ja-JP" sz="1100"/>
            <a:t>0.1</a:t>
          </a:r>
          <a:r>
            <a:rPr kumimoji="1" lang="ja-JP" altLang="en-US" sz="1100"/>
            <a:t>百万円</a:t>
          </a:r>
          <a:endParaRPr kumimoji="1" lang="en-US" altLang="ja-JP" sz="1100"/>
        </a:p>
        <a:p>
          <a:pPr algn="l"/>
          <a:r>
            <a:rPr kumimoji="1" lang="ja-JP" altLang="en-US" sz="1100"/>
            <a:t>諸謝金等</a:t>
          </a:r>
          <a:r>
            <a:rPr kumimoji="1" lang="ja-JP" altLang="en-US" sz="1100" baseline="0"/>
            <a:t>       </a:t>
          </a:r>
          <a:r>
            <a:rPr kumimoji="1" lang="en-US" altLang="ja-JP" sz="1100"/>
            <a:t>0.1</a:t>
          </a:r>
          <a:r>
            <a:rPr kumimoji="1" lang="ja-JP" altLang="en-US" sz="1100"/>
            <a:t>百万円</a:t>
          </a:r>
        </a:p>
      </xdr:txBody>
    </xdr:sp>
    <xdr:clientData/>
  </xdr:twoCellAnchor>
  <xdr:twoCellAnchor>
    <xdr:from>
      <xdr:col>42</xdr:col>
      <xdr:colOff>19239</xdr:colOff>
      <xdr:row>744</xdr:row>
      <xdr:rowOff>230282</xdr:rowOff>
    </xdr:from>
    <xdr:to>
      <xdr:col>46</xdr:col>
      <xdr:colOff>127000</xdr:colOff>
      <xdr:row>745</xdr:row>
      <xdr:rowOff>165100</xdr:rowOff>
    </xdr:to>
    <xdr:sp macro="" textlink="">
      <xdr:nvSpPr>
        <xdr:cNvPr id="27" name="正方形/長方形 26">
          <a:extLst>
            <a:ext uri="{FF2B5EF4-FFF2-40B4-BE49-F238E27FC236}">
              <a16:creationId xmlns:a16="http://schemas.microsoft.com/office/drawing/2014/main" id="{3BEAC5AA-F480-40D5-A625-53CDDE93CC00}"/>
            </a:ext>
          </a:extLst>
        </xdr:cNvPr>
        <xdr:cNvSpPr/>
      </xdr:nvSpPr>
      <xdr:spPr>
        <a:xfrm>
          <a:off x="8220264" y="48569657"/>
          <a:ext cx="907861" cy="28724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を含む</a:t>
          </a:r>
        </a:p>
      </xdr:txBody>
    </xdr:sp>
    <xdr:clientData/>
  </xdr:twoCellAnchor>
  <xdr:twoCellAnchor>
    <xdr:from>
      <xdr:col>42</xdr:col>
      <xdr:colOff>33618</xdr:colOff>
      <xdr:row>744</xdr:row>
      <xdr:rowOff>161925</xdr:rowOff>
    </xdr:from>
    <xdr:to>
      <xdr:col>42</xdr:col>
      <xdr:colOff>168088</xdr:colOff>
      <xdr:row>745</xdr:row>
      <xdr:rowOff>171450</xdr:rowOff>
    </xdr:to>
    <xdr:sp macro="" textlink="">
      <xdr:nvSpPr>
        <xdr:cNvPr id="28" name="右中かっこ 27">
          <a:extLst>
            <a:ext uri="{FF2B5EF4-FFF2-40B4-BE49-F238E27FC236}">
              <a16:creationId xmlns:a16="http://schemas.microsoft.com/office/drawing/2014/main" id="{F68A3D8F-76A6-4187-89A3-A60C279F9B01}"/>
            </a:ext>
          </a:extLst>
        </xdr:cNvPr>
        <xdr:cNvSpPr/>
      </xdr:nvSpPr>
      <xdr:spPr>
        <a:xfrm>
          <a:off x="8234643" y="48501300"/>
          <a:ext cx="134470" cy="361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9524</xdr:colOff>
      <xdr:row>748</xdr:row>
      <xdr:rowOff>0</xdr:rowOff>
    </xdr:from>
    <xdr:to>
      <xdr:col>25</xdr:col>
      <xdr:colOff>19049</xdr:colOff>
      <xdr:row>750</xdr:row>
      <xdr:rowOff>9525</xdr:rowOff>
    </xdr:to>
    <xdr:sp macro="" textlink="">
      <xdr:nvSpPr>
        <xdr:cNvPr id="29" name="正方形/長方形 28">
          <a:extLst>
            <a:ext uri="{FF2B5EF4-FFF2-40B4-BE49-F238E27FC236}">
              <a16:creationId xmlns:a16="http://schemas.microsoft.com/office/drawing/2014/main" id="{FF72BF34-4715-453B-96ED-C38E393BE41E}"/>
            </a:ext>
          </a:extLst>
        </xdr:cNvPr>
        <xdr:cNvSpPr/>
      </xdr:nvSpPr>
      <xdr:spPr>
        <a:xfrm>
          <a:off x="2009774" y="49749075"/>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A.</a:t>
          </a:r>
          <a:r>
            <a:rPr kumimoji="1" lang="ja-JP" altLang="en-US" sz="1100"/>
            <a:t>日本コンベンションサービス株式会社</a:t>
          </a:r>
          <a:endParaRPr kumimoji="1" lang="en-US" altLang="ja-JP" sz="1100"/>
        </a:p>
        <a:p>
          <a:pPr algn="ctr"/>
          <a:r>
            <a:rPr kumimoji="1" lang="en-US" altLang="ja-JP" sz="1100"/>
            <a:t>53.1</a:t>
          </a:r>
          <a:r>
            <a:rPr kumimoji="1" lang="ja-JP" altLang="en-US" sz="1100"/>
            <a:t>百万円</a:t>
          </a:r>
        </a:p>
      </xdr:txBody>
    </xdr:sp>
    <xdr:clientData/>
  </xdr:twoCellAnchor>
  <xdr:twoCellAnchor>
    <xdr:from>
      <xdr:col>11</xdr:col>
      <xdr:colOff>19049</xdr:colOff>
      <xdr:row>747</xdr:row>
      <xdr:rowOff>119062</xdr:rowOff>
    </xdr:from>
    <xdr:to>
      <xdr:col>17</xdr:col>
      <xdr:colOff>178594</xdr:colOff>
      <xdr:row>747</xdr:row>
      <xdr:rowOff>342900</xdr:rowOff>
    </xdr:to>
    <xdr:sp macro="" textlink="">
      <xdr:nvSpPr>
        <xdr:cNvPr id="30" name="正方形/長方形 29">
          <a:extLst>
            <a:ext uri="{FF2B5EF4-FFF2-40B4-BE49-F238E27FC236}">
              <a16:creationId xmlns:a16="http://schemas.microsoft.com/office/drawing/2014/main" id="{BAA59A92-0D6C-4B25-B91E-AC0E8FD03AF4}"/>
            </a:ext>
          </a:extLst>
        </xdr:cNvPr>
        <xdr:cNvSpPr/>
      </xdr:nvSpPr>
      <xdr:spPr>
        <a:xfrm>
          <a:off x="2019299" y="49515712"/>
          <a:ext cx="1359695" cy="22383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32</xdr:col>
      <xdr:colOff>180975</xdr:colOff>
      <xdr:row>748</xdr:row>
      <xdr:rowOff>0</xdr:rowOff>
    </xdr:from>
    <xdr:to>
      <xdr:col>46</xdr:col>
      <xdr:colOff>190500</xdr:colOff>
      <xdr:row>750</xdr:row>
      <xdr:rowOff>9525</xdr:rowOff>
    </xdr:to>
    <xdr:sp macro="" textlink="">
      <xdr:nvSpPr>
        <xdr:cNvPr id="31" name="正方形/長方形 30">
          <a:extLst>
            <a:ext uri="{FF2B5EF4-FFF2-40B4-BE49-F238E27FC236}">
              <a16:creationId xmlns:a16="http://schemas.microsoft.com/office/drawing/2014/main" id="{B20770C0-40C3-4F33-B180-A04C15A7A8E0}"/>
            </a:ext>
          </a:extLst>
        </xdr:cNvPr>
        <xdr:cNvSpPr/>
      </xdr:nvSpPr>
      <xdr:spPr>
        <a:xfrm>
          <a:off x="6381750" y="49749075"/>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C.</a:t>
          </a:r>
          <a:r>
            <a:rPr kumimoji="1" lang="ja-JP" altLang="en-US" sz="1100"/>
            <a:t>文化交流使（全</a:t>
          </a:r>
          <a:r>
            <a:rPr kumimoji="1" lang="en-US" altLang="ja-JP" sz="1100"/>
            <a:t>5</a:t>
          </a:r>
          <a:r>
            <a:rPr kumimoji="1" lang="ja-JP" altLang="en-US" sz="1100"/>
            <a:t>名）</a:t>
          </a:r>
          <a:endParaRPr kumimoji="1" lang="en-US" altLang="ja-JP" sz="1100"/>
        </a:p>
        <a:p>
          <a:pPr algn="ctr"/>
          <a:r>
            <a:rPr kumimoji="1" lang="en-US" altLang="ja-JP" sz="1100"/>
            <a:t>4</a:t>
          </a:r>
          <a:r>
            <a:rPr kumimoji="1" lang="ja-JP" altLang="en-US" sz="1100"/>
            <a:t>百万円</a:t>
          </a:r>
        </a:p>
      </xdr:txBody>
    </xdr:sp>
    <xdr:clientData/>
  </xdr:twoCellAnchor>
  <xdr:twoCellAnchor>
    <xdr:from>
      <xdr:col>33</xdr:col>
      <xdr:colOff>19050</xdr:colOff>
      <xdr:row>747</xdr:row>
      <xdr:rowOff>95249</xdr:rowOff>
    </xdr:from>
    <xdr:to>
      <xdr:col>39</xdr:col>
      <xdr:colOff>190499</xdr:colOff>
      <xdr:row>747</xdr:row>
      <xdr:rowOff>333375</xdr:rowOff>
    </xdr:to>
    <xdr:sp macro="" textlink="">
      <xdr:nvSpPr>
        <xdr:cNvPr id="32" name="正方形/長方形 31">
          <a:extLst>
            <a:ext uri="{FF2B5EF4-FFF2-40B4-BE49-F238E27FC236}">
              <a16:creationId xmlns:a16="http://schemas.microsoft.com/office/drawing/2014/main" id="{882BB8EF-1307-4C33-850B-BA977055B376}"/>
            </a:ext>
          </a:extLst>
        </xdr:cNvPr>
        <xdr:cNvSpPr/>
      </xdr:nvSpPr>
      <xdr:spPr>
        <a:xfrm>
          <a:off x="6419850" y="49491899"/>
          <a:ext cx="1371599" cy="23812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a:t>
          </a:r>
          <a:r>
            <a:rPr kumimoji="1" lang="en-US" altLang="ja-JP" sz="1100"/>
            <a:t>【</a:t>
          </a:r>
          <a:r>
            <a:rPr kumimoji="1" lang="ja-JP" altLang="en-US" sz="1100"/>
            <a:t>直接執行</a:t>
          </a:r>
          <a:r>
            <a:rPr kumimoji="1" lang="en-US" altLang="ja-JP" sz="1100"/>
            <a:t>】</a:t>
          </a:r>
          <a:endParaRPr kumimoji="1" lang="ja-JP" altLang="en-US" sz="1100"/>
        </a:p>
      </xdr:txBody>
    </xdr:sp>
    <xdr:clientData/>
  </xdr:twoCellAnchor>
  <xdr:twoCellAnchor>
    <xdr:from>
      <xdr:col>11</xdr:col>
      <xdr:colOff>133350</xdr:colOff>
      <xdr:row>750</xdr:row>
      <xdr:rowOff>66674</xdr:rowOff>
    </xdr:from>
    <xdr:to>
      <xdr:col>24</xdr:col>
      <xdr:colOff>47625</xdr:colOff>
      <xdr:row>752</xdr:row>
      <xdr:rowOff>345280</xdr:rowOff>
    </xdr:to>
    <xdr:sp macro="" textlink="">
      <xdr:nvSpPr>
        <xdr:cNvPr id="33" name="正方形/長方形 32">
          <a:extLst>
            <a:ext uri="{FF2B5EF4-FFF2-40B4-BE49-F238E27FC236}">
              <a16:creationId xmlns:a16="http://schemas.microsoft.com/office/drawing/2014/main" id="{6E1673F8-1710-46DE-8A84-C67B3D3D442C}"/>
            </a:ext>
          </a:extLst>
        </xdr:cNvPr>
        <xdr:cNvSpPr/>
      </xdr:nvSpPr>
      <xdr:spPr>
        <a:xfrm>
          <a:off x="2133600" y="50520599"/>
          <a:ext cx="2514600" cy="98345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文化交流使事業の事務局を担うとともに、文化交流使に対する滞在費、活動経費等の支払いを行う。また、活動報告会を実施。</a:t>
          </a:r>
        </a:p>
      </xdr:txBody>
    </xdr:sp>
    <xdr:clientData/>
  </xdr:twoCellAnchor>
  <xdr:twoCellAnchor>
    <xdr:from>
      <xdr:col>11</xdr:col>
      <xdr:colOff>9525</xdr:colOff>
      <xdr:row>750</xdr:row>
      <xdr:rowOff>57150</xdr:rowOff>
    </xdr:from>
    <xdr:to>
      <xdr:col>24</xdr:col>
      <xdr:colOff>171450</xdr:colOff>
      <xdr:row>752</xdr:row>
      <xdr:rowOff>123825</xdr:rowOff>
    </xdr:to>
    <xdr:sp macro="" textlink="">
      <xdr:nvSpPr>
        <xdr:cNvPr id="34" name="大かっこ 33">
          <a:extLst>
            <a:ext uri="{FF2B5EF4-FFF2-40B4-BE49-F238E27FC236}">
              <a16:creationId xmlns:a16="http://schemas.microsoft.com/office/drawing/2014/main" id="{D168FB25-D9A3-4DF4-852D-19BEED7B8414}"/>
            </a:ext>
          </a:extLst>
        </xdr:cNvPr>
        <xdr:cNvSpPr/>
      </xdr:nvSpPr>
      <xdr:spPr>
        <a:xfrm>
          <a:off x="2009775" y="50511075"/>
          <a:ext cx="27622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750</xdr:row>
      <xdr:rowOff>76200</xdr:rowOff>
    </xdr:from>
    <xdr:to>
      <xdr:col>46</xdr:col>
      <xdr:colOff>85725</xdr:colOff>
      <xdr:row>752</xdr:row>
      <xdr:rowOff>209550</xdr:rowOff>
    </xdr:to>
    <xdr:sp macro="" textlink="">
      <xdr:nvSpPr>
        <xdr:cNvPr id="35" name="正方形/長方形 34">
          <a:extLst>
            <a:ext uri="{FF2B5EF4-FFF2-40B4-BE49-F238E27FC236}">
              <a16:creationId xmlns:a16="http://schemas.microsoft.com/office/drawing/2014/main" id="{7AFE0BBD-93CC-4EA4-A8A7-F41C9251D1AD}"/>
            </a:ext>
          </a:extLst>
        </xdr:cNvPr>
        <xdr:cNvSpPr/>
      </xdr:nvSpPr>
      <xdr:spPr>
        <a:xfrm>
          <a:off x="6572250" y="50530125"/>
          <a:ext cx="2514600" cy="8382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文化交流使に対して海外派遣のための国際航空券代等を支出。</a:t>
          </a:r>
        </a:p>
      </xdr:txBody>
    </xdr:sp>
    <xdr:clientData/>
  </xdr:twoCellAnchor>
  <xdr:twoCellAnchor>
    <xdr:from>
      <xdr:col>33</xdr:col>
      <xdr:colOff>47625</xdr:colOff>
      <xdr:row>750</xdr:row>
      <xdr:rowOff>66675</xdr:rowOff>
    </xdr:from>
    <xdr:to>
      <xdr:col>47</xdr:col>
      <xdr:colOff>9525</xdr:colOff>
      <xdr:row>752</xdr:row>
      <xdr:rowOff>133350</xdr:rowOff>
    </xdr:to>
    <xdr:sp macro="" textlink="">
      <xdr:nvSpPr>
        <xdr:cNvPr id="36" name="大かっこ 35">
          <a:extLst>
            <a:ext uri="{FF2B5EF4-FFF2-40B4-BE49-F238E27FC236}">
              <a16:creationId xmlns:a16="http://schemas.microsoft.com/office/drawing/2014/main" id="{83BAC571-60CA-4F3E-9036-25B902C9D062}"/>
            </a:ext>
          </a:extLst>
        </xdr:cNvPr>
        <xdr:cNvSpPr/>
      </xdr:nvSpPr>
      <xdr:spPr>
        <a:xfrm>
          <a:off x="6448425" y="50520600"/>
          <a:ext cx="27622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184197</xdr:colOff>
      <xdr:row>745</xdr:row>
      <xdr:rowOff>321468</xdr:rowOff>
    </xdr:from>
    <xdr:to>
      <xdr:col>28</xdr:col>
      <xdr:colOff>190500</xdr:colOff>
      <xdr:row>746</xdr:row>
      <xdr:rowOff>343880</xdr:rowOff>
    </xdr:to>
    <xdr:cxnSp macro="">
      <xdr:nvCxnSpPr>
        <xdr:cNvPr id="41" name="直線コネクタ 40">
          <a:extLst>
            <a:ext uri="{FF2B5EF4-FFF2-40B4-BE49-F238E27FC236}">
              <a16:creationId xmlns:a16="http://schemas.microsoft.com/office/drawing/2014/main" id="{54B90670-D289-4E71-9535-A3AF2BD9121A}"/>
            </a:ext>
          </a:extLst>
        </xdr:cNvPr>
        <xdr:cNvCxnSpPr>
          <a:stCxn id="25" idx="2"/>
        </xdr:cNvCxnSpPr>
      </xdr:nvCxnSpPr>
      <xdr:spPr>
        <a:xfrm>
          <a:off x="5584872" y="49013268"/>
          <a:ext cx="6303" cy="374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746</xdr:row>
      <xdr:rowOff>342900</xdr:rowOff>
    </xdr:from>
    <xdr:to>
      <xdr:col>40</xdr:col>
      <xdr:colOff>28575</xdr:colOff>
      <xdr:row>747</xdr:row>
      <xdr:rowOff>0</xdr:rowOff>
    </xdr:to>
    <xdr:cxnSp macro="">
      <xdr:nvCxnSpPr>
        <xdr:cNvPr id="42" name="直線コネクタ 41">
          <a:extLst>
            <a:ext uri="{FF2B5EF4-FFF2-40B4-BE49-F238E27FC236}">
              <a16:creationId xmlns:a16="http://schemas.microsoft.com/office/drawing/2014/main" id="{7D290357-3FD9-499C-BF45-F906FF8C160C}"/>
            </a:ext>
          </a:extLst>
        </xdr:cNvPr>
        <xdr:cNvCxnSpPr/>
      </xdr:nvCxnSpPr>
      <xdr:spPr>
        <a:xfrm flipV="1">
          <a:off x="3390900" y="49387125"/>
          <a:ext cx="44386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747</xdr:row>
      <xdr:rowOff>19050</xdr:rowOff>
    </xdr:from>
    <xdr:to>
      <xdr:col>18</xdr:col>
      <xdr:colOff>9525</xdr:colOff>
      <xdr:row>747</xdr:row>
      <xdr:rowOff>38100</xdr:rowOff>
    </xdr:to>
    <xdr:cxnSp macro="">
      <xdr:nvCxnSpPr>
        <xdr:cNvPr id="43" name="直線コネクタ 42">
          <a:extLst>
            <a:ext uri="{FF2B5EF4-FFF2-40B4-BE49-F238E27FC236}">
              <a16:creationId xmlns:a16="http://schemas.microsoft.com/office/drawing/2014/main" id="{0D2266E4-F638-44DF-AD27-0BE681766065}"/>
            </a:ext>
          </a:extLst>
        </xdr:cNvPr>
        <xdr:cNvCxnSpPr/>
      </xdr:nvCxnSpPr>
      <xdr:spPr>
        <a:xfrm>
          <a:off x="3400425" y="49415700"/>
          <a:ext cx="952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747</xdr:row>
      <xdr:rowOff>0</xdr:rowOff>
    </xdr:from>
    <xdr:to>
      <xdr:col>18</xdr:col>
      <xdr:colOff>14287</xdr:colOff>
      <xdr:row>748</xdr:row>
      <xdr:rowOff>0</xdr:rowOff>
    </xdr:to>
    <xdr:cxnSp macro="">
      <xdr:nvCxnSpPr>
        <xdr:cNvPr id="44" name="直線矢印コネクタ 43">
          <a:extLst>
            <a:ext uri="{FF2B5EF4-FFF2-40B4-BE49-F238E27FC236}">
              <a16:creationId xmlns:a16="http://schemas.microsoft.com/office/drawing/2014/main" id="{16AEC022-D532-4E58-86CB-9EFD4AD118A9}"/>
            </a:ext>
          </a:extLst>
        </xdr:cNvPr>
        <xdr:cNvCxnSpPr>
          <a:endCxn id="29" idx="0"/>
        </xdr:cNvCxnSpPr>
      </xdr:nvCxnSpPr>
      <xdr:spPr>
        <a:xfrm>
          <a:off x="3409950" y="49396650"/>
          <a:ext cx="4762"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14288</xdr:colOff>
      <xdr:row>747</xdr:row>
      <xdr:rowOff>0</xdr:rowOff>
    </xdr:from>
    <xdr:to>
      <xdr:col>40</xdr:col>
      <xdr:colOff>19050</xdr:colOff>
      <xdr:row>748</xdr:row>
      <xdr:rowOff>0</xdr:rowOff>
    </xdr:to>
    <xdr:cxnSp macro="">
      <xdr:nvCxnSpPr>
        <xdr:cNvPr id="45" name="直線矢印コネクタ 44">
          <a:extLst>
            <a:ext uri="{FF2B5EF4-FFF2-40B4-BE49-F238E27FC236}">
              <a16:creationId xmlns:a16="http://schemas.microsoft.com/office/drawing/2014/main" id="{BCF2A997-6566-4381-9C6F-DA16EA8281D0}"/>
            </a:ext>
          </a:extLst>
        </xdr:cNvPr>
        <xdr:cNvCxnSpPr/>
      </xdr:nvCxnSpPr>
      <xdr:spPr>
        <a:xfrm flipH="1">
          <a:off x="7815263" y="49396650"/>
          <a:ext cx="4762"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2" zoomScale="80" zoomScaleNormal="75" zoomScaleSheetLayoutView="80" zoomScalePageLayoutView="85" workbookViewId="0">
      <selection activeCell="AY788" sqref="A788:XFD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350</v>
      </c>
      <c r="AT2" s="221"/>
      <c r="AU2" s="221"/>
      <c r="AV2" s="52" t="str">
        <f>IF(AW2="", "", "-")</f>
        <v/>
      </c>
      <c r="AW2" s="398"/>
      <c r="AX2" s="398"/>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575</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638</v>
      </c>
      <c r="AF5" s="718"/>
      <c r="AG5" s="718"/>
      <c r="AH5" s="718"/>
      <c r="AI5" s="718"/>
      <c r="AJ5" s="718"/>
      <c r="AK5" s="718"/>
      <c r="AL5" s="718"/>
      <c r="AM5" s="718"/>
      <c r="AN5" s="718"/>
      <c r="AO5" s="718"/>
      <c r="AP5" s="719"/>
      <c r="AQ5" s="720" t="s">
        <v>669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6" t="s">
        <v>511</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クールジャパン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70.2</v>
      </c>
      <c r="Q13" s="110"/>
      <c r="R13" s="110"/>
      <c r="S13" s="110"/>
      <c r="T13" s="110"/>
      <c r="U13" s="110"/>
      <c r="V13" s="111"/>
      <c r="W13" s="109">
        <v>70.3</v>
      </c>
      <c r="X13" s="110"/>
      <c r="Y13" s="110"/>
      <c r="Z13" s="110"/>
      <c r="AA13" s="110"/>
      <c r="AB13" s="110"/>
      <c r="AC13" s="111"/>
      <c r="AD13" s="109">
        <v>63.300000000000004</v>
      </c>
      <c r="AE13" s="110"/>
      <c r="AF13" s="110"/>
      <c r="AG13" s="110"/>
      <c r="AH13" s="110"/>
      <c r="AI13" s="110"/>
      <c r="AJ13" s="111"/>
      <c r="AK13" s="109" t="s">
        <v>567</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580</v>
      </c>
      <c r="Q14" s="110"/>
      <c r="R14" s="110"/>
      <c r="S14" s="110"/>
      <c r="T14" s="110"/>
      <c r="U14" s="110"/>
      <c r="V14" s="111"/>
      <c r="W14" s="109" t="s">
        <v>581</v>
      </c>
      <c r="X14" s="110"/>
      <c r="Y14" s="110"/>
      <c r="Z14" s="110"/>
      <c r="AA14" s="110"/>
      <c r="AB14" s="110"/>
      <c r="AC14" s="111"/>
      <c r="AD14" s="109" t="s">
        <v>639</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582</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583</v>
      </c>
      <c r="Q16" s="110"/>
      <c r="R16" s="110"/>
      <c r="S16" s="110"/>
      <c r="T16" s="110"/>
      <c r="U16" s="110"/>
      <c r="V16" s="111"/>
      <c r="W16" s="109" t="s">
        <v>584</v>
      </c>
      <c r="X16" s="110"/>
      <c r="Y16" s="110"/>
      <c r="Z16" s="110"/>
      <c r="AA16" s="110"/>
      <c r="AB16" s="110"/>
      <c r="AC16" s="111"/>
      <c r="AD16" s="109" t="s">
        <v>584</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570</v>
      </c>
      <c r="Q17" s="110"/>
      <c r="R17" s="110"/>
      <c r="S17" s="110"/>
      <c r="T17" s="110"/>
      <c r="U17" s="110"/>
      <c r="V17" s="111"/>
      <c r="W17" s="109">
        <v>2</v>
      </c>
      <c r="X17" s="110"/>
      <c r="Y17" s="110"/>
      <c r="Z17" s="110"/>
      <c r="AA17" s="110"/>
      <c r="AB17" s="110"/>
      <c r="AC17" s="111"/>
      <c r="AD17" s="109" t="s">
        <v>570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70.2</v>
      </c>
      <c r="Q18" s="116"/>
      <c r="R18" s="116"/>
      <c r="S18" s="116"/>
      <c r="T18" s="116"/>
      <c r="U18" s="116"/>
      <c r="V18" s="117"/>
      <c r="W18" s="115">
        <f>SUM(W13:AC17)</f>
        <v>72.3</v>
      </c>
      <c r="X18" s="116"/>
      <c r="Y18" s="116"/>
      <c r="Z18" s="116"/>
      <c r="AA18" s="116"/>
      <c r="AB18" s="116"/>
      <c r="AC18" s="117"/>
      <c r="AD18" s="115">
        <f>SUM(AD13:AJ17)</f>
        <v>63.300000000000004</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68</v>
      </c>
      <c r="Q19" s="110"/>
      <c r="R19" s="110"/>
      <c r="S19" s="110"/>
      <c r="T19" s="110"/>
      <c r="U19" s="110"/>
      <c r="V19" s="111"/>
      <c r="W19" s="109">
        <v>72.3</v>
      </c>
      <c r="X19" s="110"/>
      <c r="Y19" s="110"/>
      <c r="Z19" s="110"/>
      <c r="AA19" s="110"/>
      <c r="AB19" s="110"/>
      <c r="AC19" s="111"/>
      <c r="AD19" s="109">
        <v>57.3</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0.96866096866096862</v>
      </c>
      <c r="Q20" s="540"/>
      <c r="R20" s="540"/>
      <c r="S20" s="540"/>
      <c r="T20" s="540"/>
      <c r="U20" s="540"/>
      <c r="V20" s="540"/>
      <c r="W20" s="540">
        <f t="shared" ref="W20" si="0">IF(W18=0, "-", SUM(W19)/W18)</f>
        <v>1</v>
      </c>
      <c r="X20" s="540"/>
      <c r="Y20" s="540"/>
      <c r="Z20" s="540"/>
      <c r="AA20" s="540"/>
      <c r="AB20" s="540"/>
      <c r="AC20" s="540"/>
      <c r="AD20" s="540">
        <f t="shared" ref="AD20" si="1">IF(AD18=0, "-", SUM(AD19)/AD18)</f>
        <v>0.90521327014218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0.96866096866096862</v>
      </c>
      <c r="Q21" s="540"/>
      <c r="R21" s="540"/>
      <c r="S21" s="540"/>
      <c r="T21" s="540"/>
      <c r="U21" s="540"/>
      <c r="V21" s="540"/>
      <c r="W21" s="540">
        <f t="shared" ref="W21" si="2">IF(W19=0, "-", SUM(W19)/SUM(W13,W14))</f>
        <v>1.0284495021337126</v>
      </c>
      <c r="X21" s="540"/>
      <c r="Y21" s="540"/>
      <c r="Z21" s="540"/>
      <c r="AA21" s="540"/>
      <c r="AB21" s="540"/>
      <c r="AC21" s="540"/>
      <c r="AD21" s="540">
        <f t="shared" ref="AD21" si="3">IF(AD19=0, "-", SUM(AD19)/SUM(AD13,AD14))</f>
        <v>0.90521327014218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585</v>
      </c>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586</v>
      </c>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587</v>
      </c>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v>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531</v>
      </c>
      <c r="AF30" s="388"/>
      <c r="AG30" s="388"/>
      <c r="AH30" s="389"/>
      <c r="AI30" s="387" t="s">
        <v>528</v>
      </c>
      <c r="AJ30" s="388"/>
      <c r="AK30" s="388"/>
      <c r="AL30" s="389"/>
      <c r="AM30" s="390" t="s">
        <v>523</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567</v>
      </c>
      <c r="AR31" s="137"/>
      <c r="AS31" s="138" t="s">
        <v>355</v>
      </c>
      <c r="AT31" s="173"/>
      <c r="AU31" s="272" t="s">
        <v>641</v>
      </c>
      <c r="AV31" s="272"/>
      <c r="AW31" s="380" t="s">
        <v>300</v>
      </c>
      <c r="AX31" s="381"/>
    </row>
    <row r="32" spans="1:50" ht="33.75" customHeight="1" x14ac:dyDescent="0.15">
      <c r="A32" s="516"/>
      <c r="B32" s="514"/>
      <c r="C32" s="514"/>
      <c r="D32" s="514"/>
      <c r="E32" s="514"/>
      <c r="F32" s="515"/>
      <c r="G32" s="541" t="s">
        <v>671</v>
      </c>
      <c r="H32" s="542"/>
      <c r="I32" s="542"/>
      <c r="J32" s="542"/>
      <c r="K32" s="542"/>
      <c r="L32" s="542"/>
      <c r="M32" s="542"/>
      <c r="N32" s="542"/>
      <c r="O32" s="543"/>
      <c r="P32" s="162" t="s">
        <v>588</v>
      </c>
      <c r="Q32" s="162"/>
      <c r="R32" s="162"/>
      <c r="S32" s="162"/>
      <c r="T32" s="162"/>
      <c r="U32" s="162"/>
      <c r="V32" s="162"/>
      <c r="W32" s="162"/>
      <c r="X32" s="232"/>
      <c r="Y32" s="339" t="s">
        <v>12</v>
      </c>
      <c r="Z32" s="550"/>
      <c r="AA32" s="551"/>
      <c r="AB32" s="552" t="s">
        <v>590</v>
      </c>
      <c r="AC32" s="552"/>
      <c r="AD32" s="552"/>
      <c r="AE32" s="365">
        <v>603</v>
      </c>
      <c r="AF32" s="366"/>
      <c r="AG32" s="366"/>
      <c r="AH32" s="366"/>
      <c r="AI32" s="365">
        <v>557</v>
      </c>
      <c r="AJ32" s="366"/>
      <c r="AK32" s="366"/>
      <c r="AL32" s="366"/>
      <c r="AM32" s="365">
        <v>355</v>
      </c>
      <c r="AN32" s="366"/>
      <c r="AO32" s="366"/>
      <c r="AP32" s="366"/>
      <c r="AQ32" s="112" t="s">
        <v>570</v>
      </c>
      <c r="AR32" s="113"/>
      <c r="AS32" s="113"/>
      <c r="AT32" s="114"/>
      <c r="AU32" s="366" t="s">
        <v>570</v>
      </c>
      <c r="AV32" s="366"/>
      <c r="AW32" s="366"/>
      <c r="AX32" s="368"/>
    </row>
    <row r="33" spans="1:50" ht="33.7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590</v>
      </c>
      <c r="AC33" s="523"/>
      <c r="AD33" s="523"/>
      <c r="AE33" s="365">
        <v>432</v>
      </c>
      <c r="AF33" s="366"/>
      <c r="AG33" s="366"/>
      <c r="AH33" s="366"/>
      <c r="AI33" s="365">
        <v>520</v>
      </c>
      <c r="AJ33" s="366"/>
      <c r="AK33" s="366"/>
      <c r="AL33" s="366"/>
      <c r="AM33" s="365">
        <v>208</v>
      </c>
      <c r="AN33" s="366"/>
      <c r="AO33" s="366"/>
      <c r="AP33" s="366"/>
      <c r="AQ33" s="112" t="s">
        <v>567</v>
      </c>
      <c r="AR33" s="113"/>
      <c r="AS33" s="113"/>
      <c r="AT33" s="114"/>
      <c r="AU33" s="366" t="s">
        <v>672</v>
      </c>
      <c r="AV33" s="366"/>
      <c r="AW33" s="366"/>
      <c r="AX33" s="368"/>
    </row>
    <row r="34" spans="1:50" ht="33.7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139</v>
      </c>
      <c r="AF34" s="366"/>
      <c r="AG34" s="366"/>
      <c r="AH34" s="366"/>
      <c r="AI34" s="365">
        <v>107</v>
      </c>
      <c r="AJ34" s="366"/>
      <c r="AK34" s="366"/>
      <c r="AL34" s="366"/>
      <c r="AM34" s="365">
        <v>171</v>
      </c>
      <c r="AN34" s="366"/>
      <c r="AO34" s="366"/>
      <c r="AP34" s="366"/>
      <c r="AQ34" s="112" t="s">
        <v>570</v>
      </c>
      <c r="AR34" s="113"/>
      <c r="AS34" s="113"/>
      <c r="AT34" s="114"/>
      <c r="AU34" s="366" t="s">
        <v>570</v>
      </c>
      <c r="AV34" s="366"/>
      <c r="AW34" s="366"/>
      <c r="AX34" s="368"/>
    </row>
    <row r="35" spans="1:50" ht="23.25" customHeight="1" x14ac:dyDescent="0.15">
      <c r="A35" s="898" t="s">
        <v>501</v>
      </c>
      <c r="B35" s="899"/>
      <c r="C35" s="899"/>
      <c r="D35" s="899"/>
      <c r="E35" s="899"/>
      <c r="F35" s="900"/>
      <c r="G35" s="904" t="s">
        <v>591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531</v>
      </c>
      <c r="AF65" s="370"/>
      <c r="AG65" s="370"/>
      <c r="AH65" s="371"/>
      <c r="AI65" s="369" t="s">
        <v>528</v>
      </c>
      <c r="AJ65" s="370"/>
      <c r="AK65" s="370"/>
      <c r="AL65" s="371"/>
      <c r="AM65" s="376" t="s">
        <v>523</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491</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492</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491</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492</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504</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2"/>
      <c r="B101" s="493"/>
      <c r="C101" s="493"/>
      <c r="D101" s="493"/>
      <c r="E101" s="493"/>
      <c r="F101" s="494"/>
      <c r="G101" s="162" t="s">
        <v>592</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594</v>
      </c>
      <c r="AC101" s="552"/>
      <c r="AD101" s="552"/>
      <c r="AE101" s="365">
        <v>12</v>
      </c>
      <c r="AF101" s="366"/>
      <c r="AG101" s="366"/>
      <c r="AH101" s="367"/>
      <c r="AI101" s="365">
        <v>8</v>
      </c>
      <c r="AJ101" s="366"/>
      <c r="AK101" s="366"/>
      <c r="AL101" s="367"/>
      <c r="AM101" s="365">
        <v>6</v>
      </c>
      <c r="AN101" s="366"/>
      <c r="AO101" s="366"/>
      <c r="AP101" s="367"/>
      <c r="AQ101" s="365" t="s">
        <v>641</v>
      </c>
      <c r="AR101" s="366"/>
      <c r="AS101" s="366"/>
      <c r="AT101" s="367"/>
      <c r="AU101" s="365" t="s">
        <v>640</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595</v>
      </c>
      <c r="AC102" s="552"/>
      <c r="AD102" s="552"/>
      <c r="AE102" s="359">
        <v>8</v>
      </c>
      <c r="AF102" s="359"/>
      <c r="AG102" s="359"/>
      <c r="AH102" s="359"/>
      <c r="AI102" s="359">
        <v>8</v>
      </c>
      <c r="AJ102" s="359"/>
      <c r="AK102" s="359"/>
      <c r="AL102" s="359"/>
      <c r="AM102" s="359">
        <v>8</v>
      </c>
      <c r="AN102" s="359"/>
      <c r="AO102" s="359"/>
      <c r="AP102" s="359"/>
      <c r="AQ102" s="815" t="s">
        <v>641</v>
      </c>
      <c r="AR102" s="816"/>
      <c r="AS102" s="816"/>
      <c r="AT102" s="817"/>
      <c r="AU102" s="815" t="s">
        <v>641</v>
      </c>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x14ac:dyDescent="0.15">
      <c r="A104" s="492"/>
      <c r="B104" s="493"/>
      <c r="C104" s="493"/>
      <c r="D104" s="493"/>
      <c r="E104" s="493"/>
      <c r="F104" s="494"/>
      <c r="G104" s="162" t="s">
        <v>597</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598</v>
      </c>
      <c r="AC104" s="473"/>
      <c r="AD104" s="474"/>
      <c r="AE104" s="365">
        <v>3</v>
      </c>
      <c r="AF104" s="366"/>
      <c r="AG104" s="366"/>
      <c r="AH104" s="367"/>
      <c r="AI104" s="365">
        <v>3</v>
      </c>
      <c r="AJ104" s="366"/>
      <c r="AK104" s="366"/>
      <c r="AL104" s="367"/>
      <c r="AM104" s="365">
        <v>3</v>
      </c>
      <c r="AN104" s="366"/>
      <c r="AO104" s="366"/>
      <c r="AP104" s="367"/>
      <c r="AQ104" s="365" t="s">
        <v>641</v>
      </c>
      <c r="AR104" s="366"/>
      <c r="AS104" s="366"/>
      <c r="AT104" s="367"/>
      <c r="AU104" s="365" t="s">
        <v>641</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599</v>
      </c>
      <c r="AC105" s="408"/>
      <c r="AD105" s="409"/>
      <c r="AE105" s="359">
        <v>3</v>
      </c>
      <c r="AF105" s="359"/>
      <c r="AG105" s="359"/>
      <c r="AH105" s="359"/>
      <c r="AI105" s="359">
        <v>3</v>
      </c>
      <c r="AJ105" s="359"/>
      <c r="AK105" s="359"/>
      <c r="AL105" s="359"/>
      <c r="AM105" s="359">
        <v>3</v>
      </c>
      <c r="AN105" s="359"/>
      <c r="AO105" s="359"/>
      <c r="AP105" s="359"/>
      <c r="AQ105" s="365" t="s">
        <v>641</v>
      </c>
      <c r="AR105" s="366"/>
      <c r="AS105" s="366"/>
      <c r="AT105" s="367"/>
      <c r="AU105" s="815" t="s">
        <v>641</v>
      </c>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customHeight="1" x14ac:dyDescent="0.15">
      <c r="A116" s="293"/>
      <c r="B116" s="294"/>
      <c r="C116" s="294"/>
      <c r="D116" s="294"/>
      <c r="E116" s="294"/>
      <c r="F116" s="295"/>
      <c r="G116" s="352" t="s">
        <v>601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602</v>
      </c>
      <c r="AC116" s="302"/>
      <c r="AD116" s="303"/>
      <c r="AE116" s="359">
        <v>6</v>
      </c>
      <c r="AF116" s="359"/>
      <c r="AG116" s="359"/>
      <c r="AH116" s="359"/>
      <c r="AI116" s="359">
        <v>5</v>
      </c>
      <c r="AJ116" s="359"/>
      <c r="AK116" s="359"/>
      <c r="AL116" s="359"/>
      <c r="AM116" s="359">
        <v>9</v>
      </c>
      <c r="AN116" s="359"/>
      <c r="AO116" s="359"/>
      <c r="AP116" s="359"/>
      <c r="AQ116" s="365" t="s">
        <v>641</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603</v>
      </c>
      <c r="AC117" s="343"/>
      <c r="AD117" s="344"/>
      <c r="AE117" s="307" t="s">
        <v>604</v>
      </c>
      <c r="AF117" s="307"/>
      <c r="AG117" s="307"/>
      <c r="AH117" s="307"/>
      <c r="AI117" s="307" t="s">
        <v>605</v>
      </c>
      <c r="AJ117" s="307"/>
      <c r="AK117" s="307"/>
      <c r="AL117" s="307"/>
      <c r="AM117" s="307" t="s">
        <v>606</v>
      </c>
      <c r="AN117" s="307"/>
      <c r="AO117" s="307"/>
      <c r="AP117" s="307"/>
      <c r="AQ117" s="307" t="s">
        <v>670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607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608</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609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608</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610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610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608</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994" t="s">
        <v>561</v>
      </c>
      <c r="B130" s="992"/>
      <c r="C130" s="991" t="s">
        <v>358</v>
      </c>
      <c r="D130" s="992"/>
      <c r="E130" s="309" t="s">
        <v>387</v>
      </c>
      <c r="F130" s="310"/>
      <c r="G130" s="311" t="s">
        <v>678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995"/>
      <c r="B131" s="253"/>
      <c r="C131" s="252"/>
      <c r="D131" s="253"/>
      <c r="E131" s="239" t="s">
        <v>386</v>
      </c>
      <c r="F131" s="240"/>
      <c r="G131" s="236" t="s">
        <v>679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hidden="1"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995"/>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thickBot="1" x14ac:dyDescent="0.2">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5"/>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customHeight="1" x14ac:dyDescent="0.15">
      <c r="A190" s="995"/>
      <c r="B190" s="253"/>
      <c r="C190" s="252"/>
      <c r="D190" s="253"/>
      <c r="E190" s="309" t="s">
        <v>387</v>
      </c>
      <c r="F190" s="310"/>
      <c r="G190" s="311" t="s">
        <v>631</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995"/>
      <c r="B191" s="253"/>
      <c r="C191" s="252"/>
      <c r="D191" s="253"/>
      <c r="E191" s="239" t="s">
        <v>386</v>
      </c>
      <c r="F191" s="240"/>
      <c r="G191" s="236" t="s">
        <v>632</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t="s">
        <v>567</v>
      </c>
      <c r="AR193" s="272"/>
      <c r="AS193" s="138" t="s">
        <v>355</v>
      </c>
      <c r="AT193" s="173"/>
      <c r="AU193" s="137" t="s">
        <v>567</v>
      </c>
      <c r="AV193" s="137"/>
      <c r="AW193" s="138" t="s">
        <v>300</v>
      </c>
      <c r="AX193" s="139"/>
    </row>
    <row r="194" spans="1:50" ht="39.75" customHeight="1" x14ac:dyDescent="0.15">
      <c r="A194" s="995"/>
      <c r="B194" s="253"/>
      <c r="C194" s="252"/>
      <c r="D194" s="253"/>
      <c r="E194" s="252"/>
      <c r="F194" s="315"/>
      <c r="G194" s="231" t="s">
        <v>633</v>
      </c>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t="s">
        <v>589</v>
      </c>
      <c r="AC194" s="222"/>
      <c r="AD194" s="222"/>
      <c r="AE194" s="267">
        <v>603</v>
      </c>
      <c r="AF194" s="113"/>
      <c r="AG194" s="113"/>
      <c r="AH194" s="113"/>
      <c r="AI194" s="267">
        <v>557</v>
      </c>
      <c r="AJ194" s="113"/>
      <c r="AK194" s="113"/>
      <c r="AL194" s="113"/>
      <c r="AM194" s="267">
        <v>355</v>
      </c>
      <c r="AN194" s="113"/>
      <c r="AO194" s="113"/>
      <c r="AP194" s="113"/>
      <c r="AQ194" s="267" t="s">
        <v>567</v>
      </c>
      <c r="AR194" s="113"/>
      <c r="AS194" s="113"/>
      <c r="AT194" s="113"/>
      <c r="AU194" s="267" t="s">
        <v>567</v>
      </c>
      <c r="AV194" s="113"/>
      <c r="AW194" s="113"/>
      <c r="AX194" s="223"/>
    </row>
    <row r="195" spans="1:50" ht="39.75"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t="s">
        <v>567</v>
      </c>
      <c r="AC195" s="134"/>
      <c r="AD195" s="134"/>
      <c r="AE195" s="267" t="s">
        <v>567</v>
      </c>
      <c r="AF195" s="113"/>
      <c r="AG195" s="113"/>
      <c r="AH195" s="113"/>
      <c r="AI195" s="267" t="s">
        <v>567</v>
      </c>
      <c r="AJ195" s="113"/>
      <c r="AK195" s="113"/>
      <c r="AL195" s="113"/>
      <c r="AM195" s="267" t="s">
        <v>641</v>
      </c>
      <c r="AN195" s="113"/>
      <c r="AO195" s="113"/>
      <c r="AP195" s="113"/>
      <c r="AQ195" s="267" t="s">
        <v>567</v>
      </c>
      <c r="AR195" s="113"/>
      <c r="AS195" s="113"/>
      <c r="AT195" s="113"/>
      <c r="AU195" s="267" t="s">
        <v>567</v>
      </c>
      <c r="AV195" s="113"/>
      <c r="AW195" s="113"/>
      <c r="AX195" s="223"/>
    </row>
    <row r="196" spans="1:50" ht="18.75"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t="s">
        <v>567</v>
      </c>
      <c r="AR197" s="272"/>
      <c r="AS197" s="138" t="s">
        <v>355</v>
      </c>
      <c r="AT197" s="173"/>
      <c r="AU197" s="137" t="s">
        <v>567</v>
      </c>
      <c r="AV197" s="137"/>
      <c r="AW197" s="138" t="s">
        <v>300</v>
      </c>
      <c r="AX197" s="139"/>
    </row>
    <row r="198" spans="1:50" ht="39.75" customHeight="1" x14ac:dyDescent="0.15">
      <c r="A198" s="995"/>
      <c r="B198" s="253"/>
      <c r="C198" s="252"/>
      <c r="D198" s="253"/>
      <c r="E198" s="252"/>
      <c r="F198" s="315"/>
      <c r="G198" s="231" t="s">
        <v>634</v>
      </c>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t="s">
        <v>593</v>
      </c>
      <c r="AC198" s="222"/>
      <c r="AD198" s="222"/>
      <c r="AE198" s="267">
        <v>12</v>
      </c>
      <c r="AF198" s="113"/>
      <c r="AG198" s="113"/>
      <c r="AH198" s="113"/>
      <c r="AI198" s="267">
        <v>8</v>
      </c>
      <c r="AJ198" s="113"/>
      <c r="AK198" s="113"/>
      <c r="AL198" s="113"/>
      <c r="AM198" s="267">
        <v>6</v>
      </c>
      <c r="AN198" s="113"/>
      <c r="AO198" s="113"/>
      <c r="AP198" s="113"/>
      <c r="AQ198" s="267" t="s">
        <v>567</v>
      </c>
      <c r="AR198" s="113"/>
      <c r="AS198" s="113"/>
      <c r="AT198" s="113"/>
      <c r="AU198" s="267" t="s">
        <v>567</v>
      </c>
      <c r="AV198" s="113"/>
      <c r="AW198" s="113"/>
      <c r="AX198" s="223"/>
    </row>
    <row r="199" spans="1:50" ht="39.75"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t="s">
        <v>567</v>
      </c>
      <c r="AC199" s="134"/>
      <c r="AD199" s="134"/>
      <c r="AE199" s="267" t="s">
        <v>567</v>
      </c>
      <c r="AF199" s="113"/>
      <c r="AG199" s="113"/>
      <c r="AH199" s="113"/>
      <c r="AI199" s="267" t="s">
        <v>567</v>
      </c>
      <c r="AJ199" s="113"/>
      <c r="AK199" s="113"/>
      <c r="AL199" s="113"/>
      <c r="AM199" s="267" t="s">
        <v>642</v>
      </c>
      <c r="AN199" s="113"/>
      <c r="AO199" s="113"/>
      <c r="AP199" s="113"/>
      <c r="AQ199" s="267" t="s">
        <v>567</v>
      </c>
      <c r="AR199" s="113"/>
      <c r="AS199" s="113"/>
      <c r="AT199" s="113"/>
      <c r="AU199" s="267" t="s">
        <v>567</v>
      </c>
      <c r="AV199" s="113"/>
      <c r="AW199" s="113"/>
      <c r="AX199" s="223"/>
    </row>
    <row r="200" spans="1:50" ht="18.75"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t="s">
        <v>567</v>
      </c>
      <c r="AR201" s="272"/>
      <c r="AS201" s="138" t="s">
        <v>355</v>
      </c>
      <c r="AT201" s="173"/>
      <c r="AU201" s="137" t="s">
        <v>567</v>
      </c>
      <c r="AV201" s="137"/>
      <c r="AW201" s="138" t="s">
        <v>300</v>
      </c>
      <c r="AX201" s="139"/>
    </row>
    <row r="202" spans="1:50" ht="39.75" customHeight="1" x14ac:dyDescent="0.15">
      <c r="A202" s="995"/>
      <c r="B202" s="253"/>
      <c r="C202" s="252"/>
      <c r="D202" s="253"/>
      <c r="E202" s="252"/>
      <c r="F202" s="315"/>
      <c r="G202" s="231" t="s">
        <v>596</v>
      </c>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t="s">
        <v>635</v>
      </c>
      <c r="AC202" s="222"/>
      <c r="AD202" s="222"/>
      <c r="AE202" s="267">
        <v>3</v>
      </c>
      <c r="AF202" s="113"/>
      <c r="AG202" s="113"/>
      <c r="AH202" s="113"/>
      <c r="AI202" s="267">
        <v>3</v>
      </c>
      <c r="AJ202" s="113"/>
      <c r="AK202" s="113"/>
      <c r="AL202" s="113"/>
      <c r="AM202" s="267">
        <v>3</v>
      </c>
      <c r="AN202" s="113"/>
      <c r="AO202" s="113"/>
      <c r="AP202" s="113"/>
      <c r="AQ202" s="267" t="s">
        <v>567</v>
      </c>
      <c r="AR202" s="113"/>
      <c r="AS202" s="113"/>
      <c r="AT202" s="113"/>
      <c r="AU202" s="267" t="s">
        <v>567</v>
      </c>
      <c r="AV202" s="113"/>
      <c r="AW202" s="113"/>
      <c r="AX202" s="223"/>
    </row>
    <row r="203" spans="1:50" ht="39.75"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t="s">
        <v>567</v>
      </c>
      <c r="AC203" s="134"/>
      <c r="AD203" s="134"/>
      <c r="AE203" s="267" t="s">
        <v>567</v>
      </c>
      <c r="AF203" s="113"/>
      <c r="AG203" s="113"/>
      <c r="AH203" s="113"/>
      <c r="AI203" s="267" t="s">
        <v>567</v>
      </c>
      <c r="AJ203" s="113"/>
      <c r="AK203" s="113"/>
      <c r="AL203" s="113"/>
      <c r="AM203" s="267" t="s">
        <v>641</v>
      </c>
      <c r="AN203" s="113"/>
      <c r="AO203" s="113"/>
      <c r="AP203" s="113"/>
      <c r="AQ203" s="267" t="s">
        <v>567</v>
      </c>
      <c r="AR203" s="113"/>
      <c r="AS203" s="113"/>
      <c r="AT203" s="113"/>
      <c r="AU203" s="267" t="s">
        <v>567</v>
      </c>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customHeight="1" x14ac:dyDescent="0.15">
      <c r="A308" s="995"/>
      <c r="B308" s="253"/>
      <c r="C308" s="252"/>
      <c r="D308" s="253"/>
      <c r="E308" s="161" t="s">
        <v>636</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5"/>
      <c r="B430" s="253"/>
      <c r="C430" s="250" t="s">
        <v>557</v>
      </c>
      <c r="D430" s="251"/>
      <c r="E430" s="239" t="s">
        <v>541</v>
      </c>
      <c r="F430" s="449"/>
      <c r="G430" s="241" t="s">
        <v>374</v>
      </c>
      <c r="H430" s="159"/>
      <c r="I430" s="159"/>
      <c r="J430" s="242" t="s">
        <v>582</v>
      </c>
      <c r="K430" s="243"/>
      <c r="L430" s="243"/>
      <c r="M430" s="243"/>
      <c r="N430" s="243"/>
      <c r="O430" s="243"/>
      <c r="P430" s="243"/>
      <c r="Q430" s="243"/>
      <c r="R430" s="243"/>
      <c r="S430" s="243"/>
      <c r="T430" s="244"/>
      <c r="U430" s="245" t="s">
        <v>582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hidden="1"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570</v>
      </c>
      <c r="AF432" s="137"/>
      <c r="AG432" s="138" t="s">
        <v>355</v>
      </c>
      <c r="AH432" s="173"/>
      <c r="AI432" s="183"/>
      <c r="AJ432" s="183"/>
      <c r="AK432" s="183"/>
      <c r="AL432" s="178"/>
      <c r="AM432" s="183"/>
      <c r="AN432" s="183"/>
      <c r="AO432" s="183"/>
      <c r="AP432" s="178"/>
      <c r="AQ432" s="218" t="s">
        <v>570</v>
      </c>
      <c r="AR432" s="137"/>
      <c r="AS432" s="138" t="s">
        <v>355</v>
      </c>
      <c r="AT432" s="173"/>
      <c r="AU432" s="137" t="s">
        <v>570</v>
      </c>
      <c r="AV432" s="137"/>
      <c r="AW432" s="138" t="s">
        <v>300</v>
      </c>
      <c r="AX432" s="139"/>
    </row>
    <row r="433" spans="1:50" ht="23.25" hidden="1" customHeight="1" x14ac:dyDescent="0.15">
      <c r="A433" s="995"/>
      <c r="B433" s="253"/>
      <c r="C433" s="252"/>
      <c r="D433" s="253"/>
      <c r="E433" s="167"/>
      <c r="F433" s="168"/>
      <c r="G433" s="231" t="s">
        <v>570</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570</v>
      </c>
      <c r="AC433" s="134"/>
      <c r="AD433" s="134"/>
      <c r="AE433" s="112" t="s">
        <v>570</v>
      </c>
      <c r="AF433" s="113"/>
      <c r="AG433" s="113"/>
      <c r="AH433" s="114"/>
      <c r="AI433" s="112" t="s">
        <v>570</v>
      </c>
      <c r="AJ433" s="113"/>
      <c r="AK433" s="113"/>
      <c r="AL433" s="113"/>
      <c r="AM433" s="112" t="s">
        <v>567</v>
      </c>
      <c r="AN433" s="113"/>
      <c r="AO433" s="113"/>
      <c r="AP433" s="114"/>
      <c r="AQ433" s="112" t="s">
        <v>570</v>
      </c>
      <c r="AR433" s="113"/>
      <c r="AS433" s="113"/>
      <c r="AT433" s="114"/>
      <c r="AU433" s="113" t="s">
        <v>570</v>
      </c>
      <c r="AV433" s="113"/>
      <c r="AW433" s="113"/>
      <c r="AX433" s="223"/>
    </row>
    <row r="434" spans="1:50" ht="23.25" hidden="1"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570</v>
      </c>
      <c r="AC434" s="222"/>
      <c r="AD434" s="222"/>
      <c r="AE434" s="112" t="s">
        <v>570</v>
      </c>
      <c r="AF434" s="113"/>
      <c r="AG434" s="113"/>
      <c r="AH434" s="114"/>
      <c r="AI434" s="112" t="s">
        <v>570</v>
      </c>
      <c r="AJ434" s="113"/>
      <c r="AK434" s="113"/>
      <c r="AL434" s="113"/>
      <c r="AM434" s="112" t="s">
        <v>567</v>
      </c>
      <c r="AN434" s="113"/>
      <c r="AO434" s="113"/>
      <c r="AP434" s="114"/>
      <c r="AQ434" s="112" t="s">
        <v>570</v>
      </c>
      <c r="AR434" s="113"/>
      <c r="AS434" s="113"/>
      <c r="AT434" s="114"/>
      <c r="AU434" s="113" t="s">
        <v>570</v>
      </c>
      <c r="AV434" s="113"/>
      <c r="AW434" s="113"/>
      <c r="AX434" s="223"/>
    </row>
    <row r="435" spans="1:50" ht="23.25" hidden="1"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570</v>
      </c>
      <c r="AF435" s="113"/>
      <c r="AG435" s="113"/>
      <c r="AH435" s="114"/>
      <c r="AI435" s="112" t="s">
        <v>570</v>
      </c>
      <c r="AJ435" s="113"/>
      <c r="AK435" s="113"/>
      <c r="AL435" s="113"/>
      <c r="AM435" s="112" t="s">
        <v>567</v>
      </c>
      <c r="AN435" s="113"/>
      <c r="AO435" s="113"/>
      <c r="AP435" s="114"/>
      <c r="AQ435" s="112" t="s">
        <v>570</v>
      </c>
      <c r="AR435" s="113"/>
      <c r="AS435" s="113"/>
      <c r="AT435" s="114"/>
      <c r="AU435" s="113" t="s">
        <v>570</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570</v>
      </c>
      <c r="AF457" s="137"/>
      <c r="AG457" s="138" t="s">
        <v>355</v>
      </c>
      <c r="AH457" s="173"/>
      <c r="AI457" s="183"/>
      <c r="AJ457" s="183"/>
      <c r="AK457" s="183"/>
      <c r="AL457" s="178"/>
      <c r="AM457" s="183"/>
      <c r="AN457" s="183"/>
      <c r="AO457" s="183"/>
      <c r="AP457" s="178"/>
      <c r="AQ457" s="218" t="s">
        <v>570</v>
      </c>
      <c r="AR457" s="137"/>
      <c r="AS457" s="138" t="s">
        <v>355</v>
      </c>
      <c r="AT457" s="173"/>
      <c r="AU457" s="137" t="s">
        <v>582</v>
      </c>
      <c r="AV457" s="137"/>
      <c r="AW457" s="138" t="s">
        <v>300</v>
      </c>
      <c r="AX457" s="139"/>
    </row>
    <row r="458" spans="1:50" ht="23.25" hidden="1" customHeight="1" x14ac:dyDescent="0.15">
      <c r="A458" s="995"/>
      <c r="B458" s="253"/>
      <c r="C458" s="252"/>
      <c r="D458" s="253"/>
      <c r="E458" s="167"/>
      <c r="F458" s="168"/>
      <c r="G458" s="231" t="s">
        <v>570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570</v>
      </c>
      <c r="AC458" s="134"/>
      <c r="AD458" s="134"/>
      <c r="AE458" s="112" t="s">
        <v>570</v>
      </c>
      <c r="AF458" s="113"/>
      <c r="AG458" s="113"/>
      <c r="AH458" s="113"/>
      <c r="AI458" s="112" t="s">
        <v>582</v>
      </c>
      <c r="AJ458" s="113"/>
      <c r="AK458" s="113"/>
      <c r="AL458" s="113"/>
      <c r="AM458" s="112" t="s">
        <v>567</v>
      </c>
      <c r="AN458" s="113"/>
      <c r="AO458" s="113"/>
      <c r="AP458" s="114"/>
      <c r="AQ458" s="112" t="s">
        <v>570</v>
      </c>
      <c r="AR458" s="113"/>
      <c r="AS458" s="113"/>
      <c r="AT458" s="114"/>
      <c r="AU458" s="113" t="s">
        <v>582</v>
      </c>
      <c r="AV458" s="113"/>
      <c r="AW458" s="113"/>
      <c r="AX458" s="223"/>
    </row>
    <row r="459" spans="1:50" ht="23.25" hidden="1"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570</v>
      </c>
      <c r="AC459" s="222"/>
      <c r="AD459" s="222"/>
      <c r="AE459" s="112" t="s">
        <v>570</v>
      </c>
      <c r="AF459" s="113"/>
      <c r="AG459" s="113"/>
      <c r="AH459" s="114"/>
      <c r="AI459" s="112" t="s">
        <v>570</v>
      </c>
      <c r="AJ459" s="113"/>
      <c r="AK459" s="113"/>
      <c r="AL459" s="113"/>
      <c r="AM459" s="112" t="s">
        <v>567</v>
      </c>
      <c r="AN459" s="113"/>
      <c r="AO459" s="113"/>
      <c r="AP459" s="114"/>
      <c r="AQ459" s="112" t="s">
        <v>570</v>
      </c>
      <c r="AR459" s="113"/>
      <c r="AS459" s="113"/>
      <c r="AT459" s="114"/>
      <c r="AU459" s="113" t="s">
        <v>570</v>
      </c>
      <c r="AV459" s="113"/>
      <c r="AW459" s="113"/>
      <c r="AX459" s="223"/>
    </row>
    <row r="460" spans="1:50" ht="23.25" hidden="1"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570</v>
      </c>
      <c r="AF460" s="113"/>
      <c r="AG460" s="113"/>
      <c r="AH460" s="114"/>
      <c r="AI460" s="112" t="s">
        <v>570</v>
      </c>
      <c r="AJ460" s="113"/>
      <c r="AK460" s="113"/>
      <c r="AL460" s="113"/>
      <c r="AM460" s="112" t="s">
        <v>567</v>
      </c>
      <c r="AN460" s="113"/>
      <c r="AO460" s="113"/>
      <c r="AP460" s="114"/>
      <c r="AQ460" s="112" t="s">
        <v>582</v>
      </c>
      <c r="AR460" s="113"/>
      <c r="AS460" s="113"/>
      <c r="AT460" s="114"/>
      <c r="AU460" s="113" t="s">
        <v>582</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5"/>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5"/>
      <c r="B482" s="253"/>
      <c r="C482" s="252"/>
      <c r="D482" s="253"/>
      <c r="E482" s="161" t="s">
        <v>570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612</v>
      </c>
      <c r="AH702" s="887"/>
      <c r="AI702" s="887"/>
      <c r="AJ702" s="887"/>
      <c r="AK702" s="887"/>
      <c r="AL702" s="887"/>
      <c r="AM702" s="887"/>
      <c r="AN702" s="887"/>
      <c r="AO702" s="887"/>
      <c r="AP702" s="887"/>
      <c r="AQ702" s="887"/>
      <c r="AR702" s="887"/>
      <c r="AS702" s="887"/>
      <c r="AT702" s="887"/>
      <c r="AU702" s="887"/>
      <c r="AV702" s="887"/>
      <c r="AW702" s="887"/>
      <c r="AX702" s="888"/>
    </row>
    <row r="703" spans="1:50" ht="4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54"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614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61" t="s">
        <v>615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673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674</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675</v>
      </c>
      <c r="AE708" s="669"/>
      <c r="AF708" s="669"/>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54"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5" t="s">
        <v>616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675</v>
      </c>
      <c r="AE710" s="156"/>
      <c r="AF710" s="156"/>
      <c r="AG710" s="665" t="s">
        <v>570</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5" t="s">
        <v>617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675</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675</v>
      </c>
      <c r="AE713" s="156"/>
      <c r="AF713" s="157"/>
      <c r="AG713" s="665" t="s">
        <v>570</v>
      </c>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618</v>
      </c>
      <c r="AH714" s="691"/>
      <c r="AI714" s="691"/>
      <c r="AJ714" s="691"/>
      <c r="AK714" s="691"/>
      <c r="AL714" s="691"/>
      <c r="AM714" s="691"/>
      <c r="AN714" s="691"/>
      <c r="AO714" s="691"/>
      <c r="AP714" s="691"/>
      <c r="AQ714" s="691"/>
      <c r="AR714" s="691"/>
      <c r="AS714" s="691"/>
      <c r="AT714" s="691"/>
      <c r="AU714" s="691"/>
      <c r="AV714" s="691"/>
      <c r="AW714" s="691"/>
      <c r="AX714" s="692"/>
    </row>
    <row r="715" spans="1:50" ht="42.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t="s">
        <v>619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675</v>
      </c>
      <c r="AE716" s="760"/>
      <c r="AF716" s="760"/>
      <c r="AG716" s="665" t="s">
        <v>570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665" t="s">
        <v>620</v>
      </c>
      <c r="AH717" s="666"/>
      <c r="AI717" s="666"/>
      <c r="AJ717" s="666"/>
      <c r="AK717" s="666"/>
      <c r="AL717" s="666"/>
      <c r="AM717" s="666"/>
      <c r="AN717" s="666"/>
      <c r="AO717" s="666"/>
      <c r="AP717" s="666"/>
      <c r="AQ717" s="666"/>
      <c r="AR717" s="666"/>
      <c r="AS717" s="666"/>
      <c r="AT717" s="666"/>
      <c r="AU717" s="666"/>
      <c r="AV717" s="666"/>
      <c r="AW717" s="666"/>
      <c r="AX717" s="667"/>
    </row>
    <row r="718" spans="1:50" ht="56.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572</v>
      </c>
      <c r="AE718" s="156"/>
      <c r="AF718" s="156"/>
      <c r="AG718" s="164" t="s">
        <v>621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675</v>
      </c>
      <c r="AE719" s="669"/>
      <c r="AF719" s="669"/>
      <c r="AG719" s="161" t="s">
        <v>600</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81" customHeight="1" x14ac:dyDescent="0.15">
      <c r="A726" s="622" t="s">
        <v>48</v>
      </c>
      <c r="B726" s="623"/>
      <c r="C726" s="444" t="s">
        <v>53</v>
      </c>
      <c r="D726" s="582"/>
      <c r="E726" s="582"/>
      <c r="F726" s="583"/>
      <c r="G726" s="798" t="s">
        <v>676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677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622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545</v>
      </c>
      <c r="B737" s="125"/>
      <c r="C737" s="125"/>
      <c r="D737" s="126"/>
      <c r="E737" s="123" t="s">
        <v>623</v>
      </c>
      <c r="F737" s="123"/>
      <c r="G737" s="123"/>
      <c r="H737" s="123"/>
      <c r="I737" s="123"/>
      <c r="J737" s="123"/>
      <c r="K737" s="123"/>
      <c r="L737" s="123"/>
      <c r="M737" s="123"/>
      <c r="N737" s="102" t="s">
        <v>538</v>
      </c>
      <c r="O737" s="102"/>
      <c r="P737" s="102"/>
      <c r="Q737" s="102"/>
      <c r="R737" s="123" t="s">
        <v>624</v>
      </c>
      <c r="S737" s="123"/>
      <c r="T737" s="123"/>
      <c r="U737" s="123"/>
      <c r="V737" s="123"/>
      <c r="W737" s="123"/>
      <c r="X737" s="123"/>
      <c r="Y737" s="123"/>
      <c r="Z737" s="123"/>
      <c r="AA737" s="102" t="s">
        <v>537</v>
      </c>
      <c r="AB737" s="102"/>
      <c r="AC737" s="102"/>
      <c r="AD737" s="102"/>
      <c r="AE737" s="123" t="s">
        <v>625</v>
      </c>
      <c r="AF737" s="123"/>
      <c r="AG737" s="123"/>
      <c r="AH737" s="123"/>
      <c r="AI737" s="123"/>
      <c r="AJ737" s="123"/>
      <c r="AK737" s="123"/>
      <c r="AL737" s="123"/>
      <c r="AM737" s="123"/>
      <c r="AN737" s="102" t="s">
        <v>536</v>
      </c>
      <c r="AO737" s="102"/>
      <c r="AP737" s="102"/>
      <c r="AQ737" s="102"/>
      <c r="AR737" s="103" t="s">
        <v>626</v>
      </c>
      <c r="AS737" s="104"/>
      <c r="AT737" s="104"/>
      <c r="AU737" s="104"/>
      <c r="AV737" s="104"/>
      <c r="AW737" s="104"/>
      <c r="AX737" s="105"/>
      <c r="AY737" s="89"/>
      <c r="AZ737" s="89"/>
    </row>
    <row r="738" spans="1:52" ht="24.75" customHeight="1" x14ac:dyDescent="0.15">
      <c r="A738" s="124" t="s">
        <v>535</v>
      </c>
      <c r="B738" s="125"/>
      <c r="C738" s="125"/>
      <c r="D738" s="126"/>
      <c r="E738" s="123" t="s">
        <v>627</v>
      </c>
      <c r="F738" s="123"/>
      <c r="G738" s="123"/>
      <c r="H738" s="123"/>
      <c r="I738" s="123"/>
      <c r="J738" s="123"/>
      <c r="K738" s="123"/>
      <c r="L738" s="123"/>
      <c r="M738" s="123"/>
      <c r="N738" s="102" t="s">
        <v>534</v>
      </c>
      <c r="O738" s="102"/>
      <c r="P738" s="102"/>
      <c r="Q738" s="102"/>
      <c r="R738" s="123" t="s">
        <v>628</v>
      </c>
      <c r="S738" s="123"/>
      <c r="T738" s="123"/>
      <c r="U738" s="123"/>
      <c r="V738" s="123"/>
      <c r="W738" s="123"/>
      <c r="X738" s="123"/>
      <c r="Y738" s="123"/>
      <c r="Z738" s="123"/>
      <c r="AA738" s="102" t="s">
        <v>533</v>
      </c>
      <c r="AB738" s="102"/>
      <c r="AC738" s="102"/>
      <c r="AD738" s="102"/>
      <c r="AE738" s="123" t="s">
        <v>629</v>
      </c>
      <c r="AF738" s="123"/>
      <c r="AG738" s="123"/>
      <c r="AH738" s="123"/>
      <c r="AI738" s="123"/>
      <c r="AJ738" s="123"/>
      <c r="AK738" s="123"/>
      <c r="AL738" s="123"/>
      <c r="AM738" s="123"/>
      <c r="AN738" s="102" t="s">
        <v>529</v>
      </c>
      <c r="AO738" s="102"/>
      <c r="AP738" s="102"/>
      <c r="AQ738" s="102"/>
      <c r="AR738" s="103">
        <v>384</v>
      </c>
      <c r="AS738" s="104"/>
      <c r="AT738" s="104"/>
      <c r="AU738" s="104"/>
      <c r="AV738" s="104"/>
      <c r="AW738" s="104"/>
      <c r="AX738" s="105"/>
    </row>
    <row r="739" spans="1:52" ht="24.75" customHeight="1" thickBot="1" x14ac:dyDescent="0.2">
      <c r="A739" s="127" t="s">
        <v>525</v>
      </c>
      <c r="B739" s="128"/>
      <c r="C739" s="128"/>
      <c r="D739" s="129"/>
      <c r="E739" s="130" t="s">
        <v>630</v>
      </c>
      <c r="F739" s="118"/>
      <c r="G739" s="118"/>
      <c r="H739" s="93" t="str">
        <f>IF(E739="", "", "(")</f>
        <v>(</v>
      </c>
      <c r="I739" s="118"/>
      <c r="J739" s="118"/>
      <c r="K739" s="93" t="str">
        <f>IF(OR(I739="　", I739=""), "", "-")</f>
        <v/>
      </c>
      <c r="L739" s="119">
        <v>388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101"/>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thickBo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hidden="1" customHeight="1" thickBo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664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653</v>
      </c>
      <c r="H781" s="451"/>
      <c r="I781" s="451"/>
      <c r="J781" s="451"/>
      <c r="K781" s="452"/>
      <c r="L781" s="453" t="s">
        <v>654</v>
      </c>
      <c r="M781" s="454"/>
      <c r="N781" s="454"/>
      <c r="O781" s="454"/>
      <c r="P781" s="454"/>
      <c r="Q781" s="454"/>
      <c r="R781" s="454"/>
      <c r="S781" s="454"/>
      <c r="T781" s="454"/>
      <c r="U781" s="454"/>
      <c r="V781" s="454"/>
      <c r="W781" s="454"/>
      <c r="X781" s="455"/>
      <c r="Y781" s="456">
        <v>16.100000000000001</v>
      </c>
      <c r="Z781" s="457"/>
      <c r="AA781" s="457"/>
      <c r="AB781" s="558"/>
      <c r="AC781" s="450" t="s">
        <v>666</v>
      </c>
      <c r="AD781" s="451"/>
      <c r="AE781" s="451"/>
      <c r="AF781" s="451"/>
      <c r="AG781" s="452"/>
      <c r="AH781" s="453" t="s">
        <v>651</v>
      </c>
      <c r="AI781" s="454"/>
      <c r="AJ781" s="454"/>
      <c r="AK781" s="454"/>
      <c r="AL781" s="454"/>
      <c r="AM781" s="454"/>
      <c r="AN781" s="454"/>
      <c r="AO781" s="454"/>
      <c r="AP781" s="454"/>
      <c r="AQ781" s="454"/>
      <c r="AR781" s="454"/>
      <c r="AS781" s="454"/>
      <c r="AT781" s="455"/>
      <c r="AU781" s="456">
        <v>3.8</v>
      </c>
      <c r="AV781" s="457"/>
      <c r="AW781" s="457"/>
      <c r="AX781" s="458"/>
    </row>
    <row r="782" spans="1:50" ht="24.75" customHeight="1" x14ac:dyDescent="0.15">
      <c r="A782" s="557"/>
      <c r="B782" s="764"/>
      <c r="C782" s="764"/>
      <c r="D782" s="764"/>
      <c r="E782" s="764"/>
      <c r="F782" s="765"/>
      <c r="G782" s="349" t="s">
        <v>652</v>
      </c>
      <c r="H782" s="350"/>
      <c r="I782" s="350"/>
      <c r="J782" s="350"/>
      <c r="K782" s="351"/>
      <c r="L782" s="402" t="s">
        <v>655</v>
      </c>
      <c r="M782" s="403"/>
      <c r="N782" s="403"/>
      <c r="O782" s="403"/>
      <c r="P782" s="403"/>
      <c r="Q782" s="403"/>
      <c r="R782" s="403"/>
      <c r="S782" s="403"/>
      <c r="T782" s="403"/>
      <c r="U782" s="403"/>
      <c r="V782" s="403"/>
      <c r="W782" s="403"/>
      <c r="X782" s="404"/>
      <c r="Y782" s="399">
        <v>12.6</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656</v>
      </c>
      <c r="H783" s="350"/>
      <c r="I783" s="350"/>
      <c r="J783" s="350"/>
      <c r="K783" s="351"/>
      <c r="L783" s="402" t="s">
        <v>657</v>
      </c>
      <c r="M783" s="403"/>
      <c r="N783" s="403"/>
      <c r="O783" s="403"/>
      <c r="P783" s="403"/>
      <c r="Q783" s="403"/>
      <c r="R783" s="403"/>
      <c r="S783" s="403"/>
      <c r="T783" s="403"/>
      <c r="U783" s="403"/>
      <c r="V783" s="403"/>
      <c r="W783" s="403"/>
      <c r="X783" s="404"/>
      <c r="Y783" s="399">
        <v>8.3000000000000007</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t="s">
        <v>658</v>
      </c>
      <c r="H784" s="350"/>
      <c r="I784" s="350"/>
      <c r="J784" s="350"/>
      <c r="K784" s="351"/>
      <c r="L784" s="402" t="s">
        <v>659</v>
      </c>
      <c r="M784" s="403"/>
      <c r="N784" s="403"/>
      <c r="O784" s="403"/>
      <c r="P784" s="403"/>
      <c r="Q784" s="403"/>
      <c r="R784" s="403"/>
      <c r="S784" s="403"/>
      <c r="T784" s="403"/>
      <c r="U784" s="403"/>
      <c r="V784" s="403"/>
      <c r="W784" s="403"/>
      <c r="X784" s="404"/>
      <c r="Y784" s="399">
        <v>6.2</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t="s">
        <v>660</v>
      </c>
      <c r="H785" s="350"/>
      <c r="I785" s="350"/>
      <c r="J785" s="350"/>
      <c r="K785" s="351"/>
      <c r="L785" s="402" t="s">
        <v>661</v>
      </c>
      <c r="M785" s="403"/>
      <c r="N785" s="403"/>
      <c r="O785" s="403"/>
      <c r="P785" s="403"/>
      <c r="Q785" s="403"/>
      <c r="R785" s="403"/>
      <c r="S785" s="403"/>
      <c r="T785" s="403"/>
      <c r="U785" s="403"/>
      <c r="V785" s="403"/>
      <c r="W785" s="403"/>
      <c r="X785" s="404"/>
      <c r="Y785" s="399">
        <v>2</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t="s">
        <v>662</v>
      </c>
      <c r="H786" s="350"/>
      <c r="I786" s="350"/>
      <c r="J786" s="350"/>
      <c r="K786" s="351"/>
      <c r="L786" s="402" t="s">
        <v>663</v>
      </c>
      <c r="M786" s="403"/>
      <c r="N786" s="403"/>
      <c r="O786" s="403"/>
      <c r="P786" s="403"/>
      <c r="Q786" s="403"/>
      <c r="R786" s="403"/>
      <c r="S786" s="403"/>
      <c r="T786" s="403"/>
      <c r="U786" s="403"/>
      <c r="V786" s="403"/>
      <c r="W786" s="403"/>
      <c r="X786" s="404"/>
      <c r="Y786" s="399">
        <v>1.3</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t="s">
        <v>667</v>
      </c>
      <c r="H787" s="350"/>
      <c r="I787" s="350"/>
      <c r="J787" s="350"/>
      <c r="K787" s="351"/>
      <c r="L787" s="402" t="s">
        <v>668</v>
      </c>
      <c r="M787" s="403"/>
      <c r="N787" s="403"/>
      <c r="O787" s="403"/>
      <c r="P787" s="403"/>
      <c r="Q787" s="403"/>
      <c r="R787" s="403"/>
      <c r="S787" s="403"/>
      <c r="T787" s="403"/>
      <c r="U787" s="403"/>
      <c r="V787" s="403"/>
      <c r="W787" s="403"/>
      <c r="X787" s="404"/>
      <c r="Y787" s="399">
        <v>6.6</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53.1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3.8</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643</v>
      </c>
      <c r="D837" s="419"/>
      <c r="E837" s="419"/>
      <c r="F837" s="419"/>
      <c r="G837" s="419"/>
      <c r="H837" s="419"/>
      <c r="I837" s="419"/>
      <c r="J837" s="420">
        <v>2010001033161</v>
      </c>
      <c r="K837" s="421"/>
      <c r="L837" s="421"/>
      <c r="M837" s="421"/>
      <c r="N837" s="421"/>
      <c r="O837" s="421"/>
      <c r="P837" s="426" t="s">
        <v>644</v>
      </c>
      <c r="Q837" s="318"/>
      <c r="R837" s="318"/>
      <c r="S837" s="318"/>
      <c r="T837" s="318"/>
      <c r="U837" s="318"/>
      <c r="V837" s="318"/>
      <c r="W837" s="318"/>
      <c r="X837" s="318"/>
      <c r="Y837" s="319">
        <v>53.1</v>
      </c>
      <c r="Z837" s="320"/>
      <c r="AA837" s="320"/>
      <c r="AB837" s="321"/>
      <c r="AC837" s="329" t="s">
        <v>497</v>
      </c>
      <c r="AD837" s="424"/>
      <c r="AE837" s="424"/>
      <c r="AF837" s="424"/>
      <c r="AG837" s="424"/>
      <c r="AH837" s="422">
        <v>1</v>
      </c>
      <c r="AI837" s="423"/>
      <c r="AJ837" s="423"/>
      <c r="AK837" s="423"/>
      <c r="AL837" s="326">
        <v>100</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645</v>
      </c>
      <c r="D870" s="419"/>
      <c r="E870" s="419"/>
      <c r="F870" s="419"/>
      <c r="G870" s="419"/>
      <c r="H870" s="419"/>
      <c r="I870" s="419"/>
      <c r="J870" s="420" t="s">
        <v>642</v>
      </c>
      <c r="K870" s="421"/>
      <c r="L870" s="421"/>
      <c r="M870" s="421"/>
      <c r="N870" s="421"/>
      <c r="O870" s="421"/>
      <c r="P870" s="426" t="s">
        <v>651</v>
      </c>
      <c r="Q870" s="318"/>
      <c r="R870" s="318"/>
      <c r="S870" s="318"/>
      <c r="T870" s="318"/>
      <c r="U870" s="318"/>
      <c r="V870" s="318"/>
      <c r="W870" s="318"/>
      <c r="X870" s="318"/>
      <c r="Y870" s="319">
        <v>1.1000000000000001</v>
      </c>
      <c r="Z870" s="320"/>
      <c r="AA870" s="320"/>
      <c r="AB870" s="321"/>
      <c r="AC870" s="329" t="s">
        <v>196</v>
      </c>
      <c r="AD870" s="424"/>
      <c r="AE870" s="424"/>
      <c r="AF870" s="424"/>
      <c r="AG870" s="424"/>
      <c r="AH870" s="422" t="s">
        <v>641</v>
      </c>
      <c r="AI870" s="423"/>
      <c r="AJ870" s="423"/>
      <c r="AK870" s="423"/>
      <c r="AL870" s="326" t="s">
        <v>641</v>
      </c>
      <c r="AM870" s="327"/>
      <c r="AN870" s="327"/>
      <c r="AO870" s="328"/>
      <c r="AP870" s="322"/>
      <c r="AQ870" s="322"/>
      <c r="AR870" s="322"/>
      <c r="AS870" s="322"/>
      <c r="AT870" s="322"/>
      <c r="AU870" s="322"/>
      <c r="AV870" s="322"/>
      <c r="AW870" s="322"/>
      <c r="AX870" s="322"/>
    </row>
    <row r="871" spans="1:50" ht="30" customHeight="1" x14ac:dyDescent="0.15">
      <c r="A871" s="405">
        <v>2</v>
      </c>
      <c r="B871" s="405">
        <v>1</v>
      </c>
      <c r="C871" s="425" t="s">
        <v>646</v>
      </c>
      <c r="D871" s="419"/>
      <c r="E871" s="419"/>
      <c r="F871" s="419"/>
      <c r="G871" s="419"/>
      <c r="H871" s="419"/>
      <c r="I871" s="419"/>
      <c r="J871" s="420" t="s">
        <v>650</v>
      </c>
      <c r="K871" s="421"/>
      <c r="L871" s="421"/>
      <c r="M871" s="421"/>
      <c r="N871" s="421"/>
      <c r="O871" s="421"/>
      <c r="P871" s="426" t="s">
        <v>651</v>
      </c>
      <c r="Q871" s="318"/>
      <c r="R871" s="318"/>
      <c r="S871" s="318"/>
      <c r="T871" s="318"/>
      <c r="U871" s="318"/>
      <c r="V871" s="318"/>
      <c r="W871" s="318"/>
      <c r="X871" s="318"/>
      <c r="Y871" s="319">
        <v>0.8</v>
      </c>
      <c r="Z871" s="320"/>
      <c r="AA871" s="320"/>
      <c r="AB871" s="321"/>
      <c r="AC871" s="329" t="s">
        <v>196</v>
      </c>
      <c r="AD871" s="424"/>
      <c r="AE871" s="424"/>
      <c r="AF871" s="424"/>
      <c r="AG871" s="424"/>
      <c r="AH871" s="422" t="s">
        <v>640</v>
      </c>
      <c r="AI871" s="423"/>
      <c r="AJ871" s="423"/>
      <c r="AK871" s="423"/>
      <c r="AL871" s="326" t="s">
        <v>641</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647</v>
      </c>
      <c r="D872" s="419"/>
      <c r="E872" s="419"/>
      <c r="F872" s="419"/>
      <c r="G872" s="419"/>
      <c r="H872" s="419"/>
      <c r="I872" s="419"/>
      <c r="J872" s="420" t="s">
        <v>641</v>
      </c>
      <c r="K872" s="421"/>
      <c r="L872" s="421"/>
      <c r="M872" s="421"/>
      <c r="N872" s="421"/>
      <c r="O872" s="421"/>
      <c r="P872" s="426" t="s">
        <v>651</v>
      </c>
      <c r="Q872" s="318"/>
      <c r="R872" s="318"/>
      <c r="S872" s="318"/>
      <c r="T872" s="318"/>
      <c r="U872" s="318"/>
      <c r="V872" s="318"/>
      <c r="W872" s="318"/>
      <c r="X872" s="318"/>
      <c r="Y872" s="319">
        <v>0.8</v>
      </c>
      <c r="Z872" s="320"/>
      <c r="AA872" s="320"/>
      <c r="AB872" s="321"/>
      <c r="AC872" s="329" t="s">
        <v>196</v>
      </c>
      <c r="AD872" s="424"/>
      <c r="AE872" s="424"/>
      <c r="AF872" s="424"/>
      <c r="AG872" s="424"/>
      <c r="AH872" s="324" t="s">
        <v>641</v>
      </c>
      <c r="AI872" s="325"/>
      <c r="AJ872" s="325"/>
      <c r="AK872" s="325"/>
      <c r="AL872" s="326" t="s">
        <v>640</v>
      </c>
      <c r="AM872" s="327"/>
      <c r="AN872" s="327"/>
      <c r="AO872" s="328"/>
      <c r="AP872" s="322"/>
      <c r="AQ872" s="322"/>
      <c r="AR872" s="322"/>
      <c r="AS872" s="322"/>
      <c r="AT872" s="322"/>
      <c r="AU872" s="322"/>
      <c r="AV872" s="322"/>
      <c r="AW872" s="322"/>
      <c r="AX872" s="322"/>
    </row>
    <row r="873" spans="1:50" ht="30" customHeight="1" x14ac:dyDescent="0.15">
      <c r="A873" s="405">
        <v>4</v>
      </c>
      <c r="B873" s="405">
        <v>1</v>
      </c>
      <c r="C873" s="425" t="s">
        <v>648</v>
      </c>
      <c r="D873" s="419"/>
      <c r="E873" s="419"/>
      <c r="F873" s="419"/>
      <c r="G873" s="419"/>
      <c r="H873" s="419"/>
      <c r="I873" s="419"/>
      <c r="J873" s="420" t="s">
        <v>650</v>
      </c>
      <c r="K873" s="421"/>
      <c r="L873" s="421"/>
      <c r="M873" s="421"/>
      <c r="N873" s="421"/>
      <c r="O873" s="421"/>
      <c r="P873" s="426" t="s">
        <v>651</v>
      </c>
      <c r="Q873" s="318"/>
      <c r="R873" s="318"/>
      <c r="S873" s="318"/>
      <c r="T873" s="318"/>
      <c r="U873" s="318"/>
      <c r="V873" s="318"/>
      <c r="W873" s="318"/>
      <c r="X873" s="318"/>
      <c r="Y873" s="319">
        <v>0.8</v>
      </c>
      <c r="Z873" s="320"/>
      <c r="AA873" s="320"/>
      <c r="AB873" s="321"/>
      <c r="AC873" s="329" t="s">
        <v>196</v>
      </c>
      <c r="AD873" s="424"/>
      <c r="AE873" s="424"/>
      <c r="AF873" s="424"/>
      <c r="AG873" s="424"/>
      <c r="AH873" s="324" t="s">
        <v>640</v>
      </c>
      <c r="AI873" s="325"/>
      <c r="AJ873" s="325"/>
      <c r="AK873" s="325"/>
      <c r="AL873" s="326" t="s">
        <v>641</v>
      </c>
      <c r="AM873" s="327"/>
      <c r="AN873" s="327"/>
      <c r="AO873" s="328"/>
      <c r="AP873" s="322"/>
      <c r="AQ873" s="322"/>
      <c r="AR873" s="322"/>
      <c r="AS873" s="322"/>
      <c r="AT873" s="322"/>
      <c r="AU873" s="322"/>
      <c r="AV873" s="322"/>
      <c r="AW873" s="322"/>
      <c r="AX873" s="322"/>
    </row>
    <row r="874" spans="1:50" ht="30" customHeight="1" x14ac:dyDescent="0.15">
      <c r="A874" s="405">
        <v>5</v>
      </c>
      <c r="B874" s="405">
        <v>1</v>
      </c>
      <c r="C874" s="425" t="s">
        <v>649</v>
      </c>
      <c r="D874" s="419"/>
      <c r="E874" s="419"/>
      <c r="F874" s="419"/>
      <c r="G874" s="419"/>
      <c r="H874" s="419"/>
      <c r="I874" s="419"/>
      <c r="J874" s="420" t="s">
        <v>650</v>
      </c>
      <c r="K874" s="421"/>
      <c r="L874" s="421"/>
      <c r="M874" s="421"/>
      <c r="N874" s="421"/>
      <c r="O874" s="421"/>
      <c r="P874" s="426" t="s">
        <v>651</v>
      </c>
      <c r="Q874" s="318"/>
      <c r="R874" s="318"/>
      <c r="S874" s="318"/>
      <c r="T874" s="318"/>
      <c r="U874" s="318"/>
      <c r="V874" s="318"/>
      <c r="W874" s="318"/>
      <c r="X874" s="318"/>
      <c r="Y874" s="319">
        <v>0.5</v>
      </c>
      <c r="Z874" s="320"/>
      <c r="AA874" s="320"/>
      <c r="AB874" s="321"/>
      <c r="AC874" s="329" t="s">
        <v>196</v>
      </c>
      <c r="AD874" s="424"/>
      <c r="AE874" s="424"/>
      <c r="AF874" s="424"/>
      <c r="AG874" s="424"/>
      <c r="AH874" s="324" t="s">
        <v>641</v>
      </c>
      <c r="AI874" s="325"/>
      <c r="AJ874" s="325"/>
      <c r="AK874" s="325"/>
      <c r="AL874" s="326" t="s">
        <v>641</v>
      </c>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25"/>
      <c r="D875" s="419"/>
      <c r="E875" s="419"/>
      <c r="F875" s="419"/>
      <c r="G875" s="419"/>
      <c r="H875" s="419"/>
      <c r="I875" s="419"/>
      <c r="J875" s="420"/>
      <c r="K875" s="421"/>
      <c r="L875" s="421"/>
      <c r="M875" s="421"/>
      <c r="N875" s="421"/>
      <c r="O875" s="421"/>
      <c r="P875" s="426"/>
      <c r="Q875" s="318"/>
      <c r="R875" s="318"/>
      <c r="S875" s="318"/>
      <c r="T875" s="318"/>
      <c r="U875" s="318"/>
      <c r="V875" s="318"/>
      <c r="W875" s="318"/>
      <c r="X875" s="318"/>
      <c r="Y875" s="319"/>
      <c r="Z875" s="320"/>
      <c r="AA875" s="320"/>
      <c r="AB875" s="321"/>
      <c r="AC875" s="329"/>
      <c r="AD875" s="424"/>
      <c r="AE875" s="424"/>
      <c r="AF875" s="424"/>
      <c r="AG875" s="424"/>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25"/>
      <c r="D876" s="419"/>
      <c r="E876" s="419"/>
      <c r="F876" s="419"/>
      <c r="G876" s="419"/>
      <c r="H876" s="419"/>
      <c r="I876" s="419"/>
      <c r="J876" s="420"/>
      <c r="K876" s="421"/>
      <c r="L876" s="421"/>
      <c r="M876" s="421"/>
      <c r="N876" s="421"/>
      <c r="O876" s="421"/>
      <c r="P876" s="426"/>
      <c r="Q876" s="318"/>
      <c r="R876" s="318"/>
      <c r="S876" s="318"/>
      <c r="T876" s="318"/>
      <c r="U876" s="318"/>
      <c r="V876" s="318"/>
      <c r="W876" s="318"/>
      <c r="X876" s="318"/>
      <c r="Y876" s="319"/>
      <c r="Z876" s="320"/>
      <c r="AA876" s="320"/>
      <c r="AB876" s="321"/>
      <c r="AC876" s="329"/>
      <c r="AD876" s="424"/>
      <c r="AE876" s="424"/>
      <c r="AF876" s="424"/>
      <c r="AG876" s="424"/>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25"/>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t="s">
        <v>650</v>
      </c>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568</v>
      </c>
      <c r="F1102" s="893"/>
      <c r="G1102" s="893"/>
      <c r="H1102" s="893"/>
      <c r="I1102" s="893"/>
      <c r="J1102" s="420" t="s">
        <v>569</v>
      </c>
      <c r="K1102" s="421"/>
      <c r="L1102" s="421"/>
      <c r="M1102" s="421"/>
      <c r="N1102" s="421"/>
      <c r="O1102" s="421"/>
      <c r="P1102" s="426"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572</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552</v>
      </c>
      <c r="AF2" s="997"/>
      <c r="AG2" s="997"/>
      <c r="AH2" s="997"/>
      <c r="AI2" s="997" t="s">
        <v>549</v>
      </c>
      <c r="AJ2" s="997"/>
      <c r="AK2" s="997"/>
      <c r="AL2" s="997"/>
      <c r="AM2" s="997" t="s">
        <v>523</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553</v>
      </c>
      <c r="AF9" s="997"/>
      <c r="AG9" s="997"/>
      <c r="AH9" s="997"/>
      <c r="AI9" s="997" t="s">
        <v>549</v>
      </c>
      <c r="AJ9" s="997"/>
      <c r="AK9" s="997"/>
      <c r="AL9" s="997"/>
      <c r="AM9" s="997" t="s">
        <v>523</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552</v>
      </c>
      <c r="AF16" s="997"/>
      <c r="AG16" s="997"/>
      <c r="AH16" s="997"/>
      <c r="AI16" s="997" t="s">
        <v>550</v>
      </c>
      <c r="AJ16" s="997"/>
      <c r="AK16" s="997"/>
      <c r="AL16" s="997"/>
      <c r="AM16" s="997" t="s">
        <v>523</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554</v>
      </c>
      <c r="AF23" s="997"/>
      <c r="AG23" s="997"/>
      <c r="AH23" s="997"/>
      <c r="AI23" s="997" t="s">
        <v>549</v>
      </c>
      <c r="AJ23" s="997"/>
      <c r="AK23" s="997"/>
      <c r="AL23" s="997"/>
      <c r="AM23" s="997" t="s">
        <v>523</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552</v>
      </c>
      <c r="AF30" s="997"/>
      <c r="AG30" s="997"/>
      <c r="AH30" s="997"/>
      <c r="AI30" s="997" t="s">
        <v>549</v>
      </c>
      <c r="AJ30" s="997"/>
      <c r="AK30" s="997"/>
      <c r="AL30" s="997"/>
      <c r="AM30" s="997" t="s">
        <v>547</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554</v>
      </c>
      <c r="AF37" s="997"/>
      <c r="AG37" s="997"/>
      <c r="AH37" s="997"/>
      <c r="AI37" s="997" t="s">
        <v>551</v>
      </c>
      <c r="AJ37" s="997"/>
      <c r="AK37" s="997"/>
      <c r="AL37" s="997"/>
      <c r="AM37" s="997" t="s">
        <v>548</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552</v>
      </c>
      <c r="AF44" s="997"/>
      <c r="AG44" s="997"/>
      <c r="AH44" s="997"/>
      <c r="AI44" s="997" t="s">
        <v>549</v>
      </c>
      <c r="AJ44" s="997"/>
      <c r="AK44" s="997"/>
      <c r="AL44" s="997"/>
      <c r="AM44" s="997" t="s">
        <v>523</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552</v>
      </c>
      <c r="AF51" s="997"/>
      <c r="AG51" s="997"/>
      <c r="AH51" s="997"/>
      <c r="AI51" s="997" t="s">
        <v>549</v>
      </c>
      <c r="AJ51" s="997"/>
      <c r="AK51" s="997"/>
      <c r="AL51" s="997"/>
      <c r="AM51" s="997" t="s">
        <v>523</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552</v>
      </c>
      <c r="AF58" s="997"/>
      <c r="AG58" s="997"/>
      <c r="AH58" s="997"/>
      <c r="AI58" s="997" t="s">
        <v>549</v>
      </c>
      <c r="AJ58" s="997"/>
      <c r="AK58" s="997"/>
      <c r="AL58" s="997"/>
      <c r="AM58" s="997" t="s">
        <v>523</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552</v>
      </c>
      <c r="AF65" s="997"/>
      <c r="AG65" s="997"/>
      <c r="AH65" s="997"/>
      <c r="AI65" s="997" t="s">
        <v>549</v>
      </c>
      <c r="AJ65" s="997"/>
      <c r="AK65" s="997"/>
      <c r="AL65" s="997"/>
      <c r="AM65" s="997" t="s">
        <v>523</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2019-05-21T05:32:15Z</cp:lastPrinted>
  <dcterms:created xsi:type="dcterms:W3CDTF">2012-03-13T00:50:25Z</dcterms:created>
  <dcterms:modified xsi:type="dcterms:W3CDTF">2019-07-09T01:02:05Z</dcterms:modified>
</cp:coreProperties>
</file>