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A03F3D6-4285-4492-A9D0-5AE1739DA2C8}" xr6:coauthVersionLast="36" xr6:coauthVersionMax="36" xr10:uidLastSave="{00000000-0000-0000-0000-000000000000}"/>
  <bookViews>
    <workbookView xWindow="193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B32" authorId="0" shapeId="0" xr:uid="{00000000-0006-0000-0000-000001000000}">
      <text>
        <r>
          <rPr>
            <sz val="9"/>
            <color indexed="81"/>
            <rFont val="MS P ゴシック"/>
            <family val="3"/>
            <charset val="128"/>
          </rPr>
          <t>2018年度大分県は2度目の開催</t>
        </r>
      </text>
    </comment>
    <comment ref="BB134" authorId="0" shapeId="0" xr:uid="{00000000-0006-0000-0000-000002000000}">
      <text>
        <r>
          <rPr>
            <b/>
            <sz val="9"/>
            <color indexed="81"/>
            <rFont val="MS P ゴシック"/>
            <family val="3"/>
            <charset val="128"/>
          </rPr>
          <t>m:</t>
        </r>
        <r>
          <rPr>
            <sz val="9"/>
            <color indexed="81"/>
            <rFont val="MS P ゴシック"/>
            <family val="3"/>
            <charset val="128"/>
          </rPr>
          <t xml:space="preserve">
内閣府；文化に関する世論調査
平成29、30年度は未調査</t>
        </r>
      </text>
    </comment>
    <comment ref="BB138" authorId="0" shapeId="0" xr:uid="{00000000-0006-0000-0000-000003000000}">
      <text>
        <r>
          <rPr>
            <b/>
            <sz val="9"/>
            <color indexed="81"/>
            <rFont val="MS P ゴシック"/>
            <family val="3"/>
            <charset val="128"/>
          </rPr>
          <t>m:</t>
        </r>
        <r>
          <rPr>
            <sz val="9"/>
            <color indexed="81"/>
            <rFont val="MS P ゴシック"/>
            <family val="3"/>
            <charset val="128"/>
          </rPr>
          <t xml:space="preserve">
内閣府；文化に関する世論調査
平成29、30年度は未調査</t>
        </r>
      </text>
    </comment>
  </commentList>
</comments>
</file>

<file path=xl/sharedStrings.xml><?xml version="1.0" encoding="utf-8"?>
<sst xmlns="http://schemas.openxmlformats.org/spreadsheetml/2006/main" count="2945" uniqueCount="668">
  <si>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</si>
  <si>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</si>
  <si>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</si>
  <si>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</si>
  <si>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</si>
  <si>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</si>
  <si>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</si>
  <si>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</si>
  <si>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</si>
  <si>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</si>
  <si>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</si>
  <si>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</si>
  <si>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</si>
  <si>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</si>
  <si>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</si>
  <si>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</si>
  <si>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</si>
  <si>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</si>
  <si>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</si>
  <si>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</si>
  <si>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</si>
  <si>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</si>
  <si>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</si>
  <si>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</si>
  <si>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</si>
  <si>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</si>
  <si>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</si>
  <si>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</si>
  <si>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</si>
  <si>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</si>
  <si>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</si>
  <si>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</si>
  <si>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</si>
  <si>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</si>
  <si>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</si>
  <si>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</si>
  <si>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</si>
  <si>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</si>
  <si>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</si>
  <si>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</si>
  <si>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</si>
  <si>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</si>
  <si>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</si>
  <si>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</si>
  <si>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</si>
  <si>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</si>
  <si>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</si>
  <si>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</si>
  <si>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</si>
  <si>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</si>
  <si>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</si>
  <si>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</si>
  <si>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</si>
  <si>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</si>
  <si>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</si>
  <si>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</si>
  <si>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</si>
  <si>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</si>
  <si>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</si>
  <si>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</si>
  <si>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</si>
  <si>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</si>
  <si>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</si>
  <si>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</si>
  <si>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</si>
  <si>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</si>
  <si>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</si>
  <si>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</si>
  <si>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</si>
  <si>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</si>
  <si>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</si>
  <si>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</si>
  <si>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</si>
  <si>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</si>
  <si>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</si>
  <si>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</si>
  <si>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</si>
  <si>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</si>
  <si>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</si>
  <si>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</si>
  <si>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</si>
  <si>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</si>
  <si>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</si>
  <si>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</si>
  <si>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</si>
  <si>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</si>
  <si>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</si>
  <si>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</si>
  <si>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</si>
  <si>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</si>
  <si>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</si>
  <si>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</si>
  <si>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</si>
  <si>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</si>
  <si>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</si>
  <si>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</si>
  <si>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</si>
  <si>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</si>
  <si>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</si>
  <si>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</si>
  <si>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</si>
  <si>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</si>
  <si>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</si>
  <si>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</si>
  <si>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</si>
  <si>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</si>
  <si>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</si>
  <si>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</si>
  <si>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</si>
  <si>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</si>
  <si>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</si>
  <si>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</si>
  <si>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</si>
  <si>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</si>
  <si>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</si>
  <si>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</si>
  <si>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</si>
  <si>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</si>
  <si>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</si>
  <si>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</si>
  <si>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</si>
  <si>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</si>
  <si>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</si>
  <si>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</si>
  <si>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</si>
  <si>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</si>
  <si>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</si>
  <si>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</si>
  <si>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</si>
  <si>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</si>
  <si>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</si>
  <si>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</si>
  <si>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</si>
  <si>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</si>
  <si>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</si>
  <si>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</si>
  <si>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</si>
  <si>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</si>
  <si>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</si>
  <si>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</si>
  <si>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</si>
  <si>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</si>
  <si>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</si>
  <si>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</si>
  <si>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</si>
  <si>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</si>
  <si>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</si>
  <si>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</si>
  <si>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</si>
  <si>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</si>
  <si>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</si>
  <si>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</si>
  <si>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</si>
  <si>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</si>
  <si>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</si>
  <si>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</si>
  <si>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</si>
  <si>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</si>
  <si>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</si>
  <si>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</si>
  <si>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</si>
  <si>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</si>
  <si>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</si>
  <si>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</si>
  <si>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</si>
  <si>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</si>
  <si>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</si>
  <si>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</si>
  <si>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</si>
  <si>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</si>
  <si>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</si>
  <si>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</si>
  <si>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</si>
  <si>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</si>
  <si>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</si>
  <si>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</si>
  <si>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</si>
  <si>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</si>
  <si>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</si>
  <si>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</si>
  <si>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</si>
  <si>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</si>
  <si>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</si>
  <si>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</si>
  <si>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</si>
  <si>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</si>
  <si>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</si>
  <si>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</si>
  <si>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</si>
  <si>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</si>
  <si>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</si>
  <si>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</si>
  <si>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</si>
  <si>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</si>
  <si>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</si>
  <si>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</si>
  <si>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</si>
  <si>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</si>
  <si>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</si>
  <si>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</si>
  <si>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</si>
  <si>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</si>
  <si>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</si>
  <si>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</si>
  <si>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</si>
  <si>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</si>
  <si>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</si>
  <si>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</si>
  <si>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</si>
  <si>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</si>
  <si>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</si>
  <si>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</si>
  <si>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</si>
  <si>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</si>
  <si>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</si>
  <si>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</si>
  <si>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</si>
  <si>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</si>
  <si>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</si>
  <si>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</si>
  <si>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</si>
  <si>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</si>
  <si>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</si>
  <si>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</si>
  <si>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</si>
  <si>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</si>
  <si>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</si>
  <si>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</si>
  <si>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</si>
  <si>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</si>
  <si>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</si>
  <si>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</si>
  <si>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</si>
  <si>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</si>
  <si>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</si>
  <si>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</si>
  <si>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</si>
  <si>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</si>
  <si>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</si>
  <si>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</si>
  <si>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</si>
  <si>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</si>
  <si>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</si>
  <si>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</si>
  <si>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</si>
  <si>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</si>
  <si>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</si>
  <si>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</si>
  <si>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</si>
  <si>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</si>
  <si>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</si>
  <si>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</si>
  <si>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</si>
  <si>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</si>
  <si>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</si>
  <si>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</si>
  <si>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</si>
  <si>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</si>
  <si>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</si>
  <si>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</si>
  <si>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</si>
  <si>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</si>
  <si>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</si>
  <si>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</si>
  <si>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</si>
  <si>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</si>
  <si>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</si>
  <si>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</si>
  <si>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</si>
  <si>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</si>
  <si>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</si>
  <si>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</si>
  <si>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</si>
  <si>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</si>
  <si>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</si>
  <si>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</si>
  <si>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</si>
  <si>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</si>
  <si>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</si>
  <si>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</si>
  <si>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</si>
  <si>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</si>
  <si>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</si>
  <si>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</si>
  <si>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</si>
  <si>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</si>
  <si>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</si>
  <si>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</si>
  <si>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</si>
  <si>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</si>
  <si>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</si>
  <si>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</si>
  <si>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</si>
  <si>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</si>
  <si>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</si>
  <si>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</si>
  <si>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</si>
  <si>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</si>
  <si>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</si>
  <si>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</si>
  <si>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</si>
  <si>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</si>
  <si>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</si>
  <si>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</si>
  <si>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</si>
  <si>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</si>
  <si>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</si>
  <si>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</si>
  <si>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</si>
  <si>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</si>
  <si>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</si>
  <si>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</si>
  <si>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</si>
  <si>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</si>
  <si>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</si>
  <si>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</si>
  <si>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</si>
  <si>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</si>
  <si>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</si>
  <si>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</si>
  <si>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</si>
  <si>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</si>
  <si>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</si>
  <si>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</si>
  <si>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</si>
  <si>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</si>
  <si>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</si>
  <si>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</si>
  <si>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</si>
  <si>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</si>
  <si>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</si>
  <si>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</si>
  <si>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</si>
  <si>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</si>
  <si>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</si>
  <si>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</si>
  <si>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</si>
  <si>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</si>
  <si>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</si>
  <si>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</si>
  <si>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</si>
  <si>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</si>
  <si>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</si>
  <si>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</si>
  <si>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</si>
  <si>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</si>
  <si>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</si>
  <si>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</si>
  <si>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</si>
  <si>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</si>
  <si>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</si>
  <si>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</si>
  <si>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</si>
  <si>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</si>
  <si>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</si>
  <si>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</si>
  <si>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</si>
  <si>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</si>
  <si>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</si>
  <si>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</si>
  <si>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</si>
  <si>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</si>
  <si>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</si>
  <si>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</si>
  <si>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</si>
  <si>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</si>
  <si>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</si>
  <si>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</si>
  <si>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</si>
  <si>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</si>
  <si>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</si>
  <si>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</si>
  <si>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</si>
  <si>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</si>
  <si>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</si>
  <si>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</si>
  <si>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</si>
  <si>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</si>
  <si>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</si>
  <si>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</si>
  <si>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</si>
  <si>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</si>
  <si>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</si>
  <si>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</si>
  <si>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</si>
  <si>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</si>
  <si>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</si>
  <si>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</si>
  <si>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</si>
  <si>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</si>
  <si>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</si>
  <si>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</si>
  <si>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</si>
  <si>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</si>
  <si>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</si>
  <si>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</si>
  <si>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</si>
  <si>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</si>
  <si>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</si>
  <si>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</si>
  <si>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</si>
  <si>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</si>
  <si>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</si>
  <si>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</si>
  <si>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</si>
  <si>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</si>
  <si>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</si>
  <si>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</si>
  <si>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</si>
  <si>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</si>
  <si>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</si>
  <si>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</si>
  <si>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</si>
  <si>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</si>
  <si>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</si>
  <si>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</si>
  <si>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</si>
  <si>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</si>
  <si>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</si>
  <si>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</si>
  <si>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</si>
  <si>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</si>
  <si>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</si>
  <si>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</si>
  <si>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</si>
  <si>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</si>
  <si>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</si>
  <si>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</si>
  <si>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</si>
  <si>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</si>
  <si>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</si>
  <si>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</si>
  <si>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</si>
  <si>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</si>
  <si>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</si>
  <si>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</si>
  <si>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</si>
  <si>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</si>
  <si>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</si>
  <si>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</si>
  <si>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</si>
  <si>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</si>
  <si>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</si>
  <si>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</si>
  <si>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</si>
  <si>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</si>
  <si>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</si>
  <si>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</si>
  <si>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</si>
  <si>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</si>
  <si>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</si>
  <si>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</si>
  <si>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</si>
  <si>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</si>
  <si>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</si>
  <si>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</si>
  <si>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</si>
  <si>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</si>
  <si>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</si>
  <si>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</si>
  <si>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</si>
  <si>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</si>
  <si>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</si>
  <si>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</si>
  <si>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</si>
  <si>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</si>
  <si>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</si>
  <si>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</si>
  <si>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</si>
  <si>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</si>
  <si>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</si>
  <si>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</si>
  <si>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</si>
  <si>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</si>
  <si>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</si>
  <si>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</si>
  <si>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</si>
  <si>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</si>
  <si>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</si>
  <si>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</si>
  <si>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</si>
  <si>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</si>
  <si>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</si>
  <si>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</si>
  <si>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</si>
  <si>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</si>
  <si>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</si>
  <si>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</si>
  <si>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</si>
  <si>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</si>
  <si>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</si>
  <si>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</si>
  <si>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</si>
  <si>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</si>
  <si>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</si>
  <si>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</si>
  <si>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</si>
  <si>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</si>
  <si>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</si>
  <si>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</si>
  <si>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</si>
  <si>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</si>
  <si>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</si>
  <si>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</si>
  <si>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</si>
  <si>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</si>
  <si>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</si>
  <si>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</si>
  <si>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</si>
  <si>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</si>
  <si>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</si>
  <si>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</si>
  <si>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</si>
  <si>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</si>
  <si>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</si>
  <si>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</si>
  <si>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</si>
  <si>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</si>
  <si>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</si>
  <si>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</si>
  <si>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</si>
  <si>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</si>
  <si>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</si>
  <si>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</si>
  <si>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</si>
  <si>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</si>
  <si>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</si>
  <si>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</si>
  <si>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</si>
  <si>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</si>
  <si>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</si>
  <si>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</si>
  <si>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</si>
  <si>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</si>
  <si>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</si>
  <si>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</si>
  <si>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</si>
  <si>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</si>
  <si>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</si>
  <si>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</si>
  <si>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</si>
  <si>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</si>
  <si>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</si>
  <si>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</si>
  <si>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</si>
  <si>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</si>
  <si>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</si>
  <si>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</si>
  <si>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</si>
  <si>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</si>
  <si>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</si>
  <si>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</si>
  <si>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</si>
  <si>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</si>
  <si>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</si>
  <si>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</si>
  <si>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</si>
  <si>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</si>
  <si>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</si>
  <si>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</si>
  <si>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</si>
  <si>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</si>
  <si>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</si>
  <si>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</si>
  <si>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</si>
  <si>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</si>
  <si>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</si>
  <si>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</si>
  <si>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</si>
  <si>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</si>
  <si>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</si>
  <si>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国民文化祭</t>
    <phoneticPr fontId="5"/>
  </si>
  <si>
    <t>文化庁</t>
    <phoneticPr fontId="5"/>
  </si>
  <si>
    <t>昭和６１年度</t>
    <phoneticPr fontId="5"/>
  </si>
  <si>
    <t>終了予定なし</t>
    <phoneticPr fontId="5"/>
  </si>
  <si>
    <t>文化芸術基本法　第8条、12条</t>
    <phoneticPr fontId="5"/>
  </si>
  <si>
    <t>文化芸術の振興に関する基本的な方針（第４次基本方針）
（平成27年5月22日閣議決定）</t>
    <phoneticPr fontId="5"/>
  </si>
  <si>
    <t>国民一般の各種の文化活動を全国的な規模で発表する場を提供すること等により、文化活動への参加の意欲を喚起し、新しい芸能、文化の創造を促し、併せて地方文化の発展に寄与するとともに、国民生活のより一層の充実に資することを目的とする。</t>
    <phoneticPr fontId="5"/>
  </si>
  <si>
    <t>全国各地で国民が行っている各種の文化活動を全国的な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平成29年度 第32回国民文化祭は奈良県（9/1～11/30）での開催である。現在、第36回大会（33年度）まで、開催県の内定をしているところである。</t>
    <phoneticPr fontId="5"/>
  </si>
  <si>
    <t>-</t>
    <phoneticPr fontId="5"/>
  </si>
  <si>
    <t>-</t>
    <phoneticPr fontId="5"/>
  </si>
  <si>
    <t>-</t>
    <phoneticPr fontId="5"/>
  </si>
  <si>
    <t>-</t>
    <phoneticPr fontId="5"/>
  </si>
  <si>
    <t>-</t>
    <phoneticPr fontId="5"/>
  </si>
  <si>
    <t>芸術祭等運営費</t>
    <phoneticPr fontId="5"/>
  </si>
  <si>
    <t>文化芸術振興委託費</t>
  </si>
  <si>
    <t>委員等旅費</t>
  </si>
  <si>
    <t>諸謝金</t>
  </si>
  <si>
    <t>職員旅費</t>
  </si>
  <si>
    <t>国民文化祭の開催県の数</t>
    <phoneticPr fontId="5"/>
  </si>
  <si>
    <t>県</t>
    <phoneticPr fontId="5"/>
  </si>
  <si>
    <t>実績</t>
    <phoneticPr fontId="5"/>
  </si>
  <si>
    <t>開催年度毎の参加出演者数の実績数
当初見込は開催年により事業形態数、開催日数に多寡があるので記載不可。</t>
    <phoneticPr fontId="5"/>
  </si>
  <si>
    <t>人</t>
    <phoneticPr fontId="5"/>
  </si>
  <si>
    <t>出演者１人あたりコスト＝執行額／出演者数　　　　　　　　</t>
    <phoneticPr fontId="5"/>
  </si>
  <si>
    <t>出演者１人あたりコスト＝執行額／出演者数　　　　　　　　</t>
    <phoneticPr fontId="5"/>
  </si>
  <si>
    <t>円</t>
    <phoneticPr fontId="5"/>
  </si>
  <si>
    <t>円/人</t>
    <phoneticPr fontId="5"/>
  </si>
  <si>
    <t>240百万円
/23,731人</t>
    <phoneticPr fontId="5"/>
  </si>
  <si>
    <t>／　</t>
    <phoneticPr fontId="5"/>
  </si>
  <si>
    <t>　　/</t>
    <phoneticPr fontId="5"/>
  </si>
  <si>
    <t>／　　　　　　　　　　　　　　</t>
    <phoneticPr fontId="5"/>
  </si>
  <si>
    <t>％</t>
    <phoneticPr fontId="5"/>
  </si>
  <si>
    <t>国民一般の各種の文化活動を全国的な規模で発表する場を提供すること等により、文化活動への参加の意欲を喚起することにつながり、国民全体が、芸術文化活動に参加できる環境の整備に寄与する。</t>
    <phoneticPr fontId="5"/>
  </si>
  <si>
    <t>-</t>
    <phoneticPr fontId="5"/>
  </si>
  <si>
    <t>本事業は国民一般の各種の文化活動を全国的な規模で発表する場を提供することを目的としており、広く国民のニーズに応える事業である。</t>
    <phoneticPr fontId="5"/>
  </si>
  <si>
    <t>文化活動を発表する場を提供することにより国民生活の一層の充実を図り、地方文化の発展に寄与する本事業は国が実施すべき事業である。</t>
    <phoneticPr fontId="5"/>
  </si>
  <si>
    <t>企画競争について、有識者で構成する選定委員会により選定を行い、競争性を確保している。
委託事業について、入札を行い、有識者により構成される委員会の審査を経て決定しており、競争性は確保されている。
なお、一者応札となったものについても、十分な公告期間を確保した上で一般競争入札を行い、妥当性や競争性を確保しており、問題はないものと考えられるが、今後一者応札の状況が改善されるよう、検討していく。
なお、競争性のない随意契約となったものは、国民文化祭の開催県を中心とする実行委員会を相手方とするものであり、問題はない。</t>
    <phoneticPr fontId="5"/>
  </si>
  <si>
    <t>開催経費のうち国が負担する場を提供する部分と開催県が負担する部分を明確に分けており、その負担関係は妥当である。</t>
    <phoneticPr fontId="5"/>
  </si>
  <si>
    <t>より多くの参加が得られるように周知、広報に努めており、その水準は妥当なものである。</t>
    <phoneticPr fontId="5"/>
  </si>
  <si>
    <t>国、地方公共団体の定めるところに従って支出を行っており、合理的である。</t>
    <phoneticPr fontId="5"/>
  </si>
  <si>
    <t>要綱に基づいた事業の実施を効果的に行うための費目・使途に限定されている。</t>
    <phoneticPr fontId="5"/>
  </si>
  <si>
    <t>開催県との連絡を密にし、効率的な執行を行っている。</t>
    <phoneticPr fontId="5"/>
  </si>
  <si>
    <t>各都道府県の特色を生かしながら、毎年新たな都道府県で実施している。</t>
    <phoneticPr fontId="5"/>
  </si>
  <si>
    <t>地方文化の発展に寄与するため、開催県との共催で行う事業であり、十分な実効性を持つ手段である。</t>
    <phoneticPr fontId="5"/>
  </si>
  <si>
    <t>456</t>
    <phoneticPr fontId="5"/>
  </si>
  <si>
    <t>396</t>
    <phoneticPr fontId="5"/>
  </si>
  <si>
    <t>397</t>
    <phoneticPr fontId="5"/>
  </si>
  <si>
    <t>363</t>
    <phoneticPr fontId="5"/>
  </si>
  <si>
    <t>358</t>
    <phoneticPr fontId="5"/>
  </si>
  <si>
    <t>354</t>
    <phoneticPr fontId="5"/>
  </si>
  <si>
    <t>334</t>
    <phoneticPr fontId="5"/>
  </si>
  <si>
    <t>文部科学省</t>
    <phoneticPr fontId="5"/>
  </si>
  <si>
    <t>参事官（芸術文化担当）</t>
    <phoneticPr fontId="5"/>
  </si>
  <si>
    <t>文化芸術の振興に関する基本的な方針（第4次基本方針）において、文化芸術振興に関する基本的施策の中で国民の鑑賞等の機会の充実を図るための事業として位置付けられている。</t>
    <phoneticPr fontId="5"/>
  </si>
  <si>
    <t>A.大分県</t>
    <rPh sb="2" eb="5">
      <t>オオイタケン</t>
    </rPh>
    <phoneticPr fontId="5"/>
  </si>
  <si>
    <t>事業費</t>
  </si>
  <si>
    <t>国民文化祭実施に係る経費</t>
  </si>
  <si>
    <t>運営経費</t>
  </si>
  <si>
    <t>開会式、閉会式、主催事業運営経費</t>
  </si>
  <si>
    <t>B.第33回国民文化祭大分県実行委員会</t>
    <rPh sb="11" eb="13">
      <t>オオイタ</t>
    </rPh>
    <phoneticPr fontId="5"/>
  </si>
  <si>
    <t>広報経費</t>
  </si>
  <si>
    <t>広報イベント開催、広報キャンペーン実施</t>
  </si>
  <si>
    <t>食文化シンポジウム開催に係る経費</t>
  </si>
  <si>
    <t>D.第35回国民文化祭宮崎県実行委員会</t>
    <phoneticPr fontId="5"/>
  </si>
  <si>
    <t>大分県</t>
    <rPh sb="0" eb="3">
      <t>オオイタケン</t>
    </rPh>
    <phoneticPr fontId="5"/>
  </si>
  <si>
    <t>新潟県</t>
    <rPh sb="0" eb="2">
      <t>ニイガタ</t>
    </rPh>
    <rPh sb="2" eb="3">
      <t>ケン</t>
    </rPh>
    <phoneticPr fontId="5"/>
  </si>
  <si>
    <t>開閉会式、分野別フェスティバル(県実行委員会事業)など実施</t>
    <rPh sb="0" eb="2">
      <t>カイヘイ</t>
    </rPh>
    <rPh sb="2" eb="3">
      <t>カイ</t>
    </rPh>
    <rPh sb="3" eb="4">
      <t>シキ</t>
    </rPh>
    <rPh sb="5" eb="7">
      <t>ブンヤ</t>
    </rPh>
    <rPh sb="7" eb="8">
      <t>ベツ</t>
    </rPh>
    <rPh sb="16" eb="17">
      <t>ケン</t>
    </rPh>
    <rPh sb="17" eb="19">
      <t>ジッコウ</t>
    </rPh>
    <rPh sb="19" eb="22">
      <t>イインカイ</t>
    </rPh>
    <rPh sb="22" eb="24">
      <t>ジギョウ</t>
    </rPh>
    <rPh sb="27" eb="29">
      <t>ジッシ</t>
    </rPh>
    <phoneticPr fontId="5"/>
  </si>
  <si>
    <t>-</t>
    <phoneticPr fontId="5"/>
  </si>
  <si>
    <t>第33回国民文化祭大分実行委員会</t>
    <rPh sb="0" eb="1">
      <t>ダイ</t>
    </rPh>
    <rPh sb="3" eb="4">
      <t>カイ</t>
    </rPh>
    <rPh sb="4" eb="6">
      <t>コクミン</t>
    </rPh>
    <rPh sb="6" eb="9">
      <t>ブンカサイ</t>
    </rPh>
    <rPh sb="9" eb="11">
      <t>オオイタ</t>
    </rPh>
    <rPh sb="11" eb="13">
      <t>ジッコウ</t>
    </rPh>
    <rPh sb="13" eb="16">
      <t>イインカイ</t>
    </rPh>
    <phoneticPr fontId="5"/>
  </si>
  <si>
    <t>E.(株)ＮＨＫプロモーション</t>
    <rPh sb="2" eb="5">
      <t>カブ</t>
    </rPh>
    <phoneticPr fontId="5"/>
  </si>
  <si>
    <t>C.第34回国民文化祭新潟県実行委員会</t>
    <phoneticPr fontId="5"/>
  </si>
  <si>
    <t>第34回国民文化祭新潟県実行委員会</t>
    <phoneticPr fontId="5"/>
  </si>
  <si>
    <t>-</t>
    <phoneticPr fontId="5"/>
  </si>
  <si>
    <t>平成31年度国民文化祭の開催準備、広報</t>
    <phoneticPr fontId="5"/>
  </si>
  <si>
    <t>国民文化祭の全都道府県での開催</t>
    <phoneticPr fontId="5"/>
  </si>
  <si>
    <t>-</t>
    <phoneticPr fontId="5"/>
  </si>
  <si>
    <t>-</t>
    <phoneticPr fontId="5"/>
  </si>
  <si>
    <t>-</t>
    <phoneticPr fontId="5"/>
  </si>
  <si>
    <t>①地域の文化的環境に対して満足している国民の割合</t>
    <phoneticPr fontId="5"/>
  </si>
  <si>
    <t>②文化芸術の創作活動等を行う国民の割合</t>
    <phoneticPr fontId="5"/>
  </si>
  <si>
    <t>有</t>
  </si>
  <si>
    <t>‐</t>
  </si>
  <si>
    <t>-</t>
    <phoneticPr fontId="5"/>
  </si>
  <si>
    <t>第35回国民文化祭宮崎県実行委員会</t>
    <phoneticPr fontId="5"/>
  </si>
  <si>
    <t>令和２年度国民文化祭の開催準備、広報</t>
    <rPh sb="0" eb="2">
      <t>レイワ</t>
    </rPh>
    <phoneticPr fontId="5"/>
  </si>
  <si>
    <t>-</t>
    <phoneticPr fontId="5"/>
  </si>
  <si>
    <t>食文化シンポジウム開催</t>
    <phoneticPr fontId="5"/>
  </si>
  <si>
    <t>NHKプロモーション</t>
    <phoneticPr fontId="5"/>
  </si>
  <si>
    <t>参事官(芸術文化担当)　坪田　知広</t>
    <rPh sb="0" eb="3">
      <t>サンジカン</t>
    </rPh>
    <rPh sb="4" eb="10">
      <t>ゲイジュツブンカタントウ</t>
    </rPh>
    <rPh sb="12" eb="14">
      <t>ツボタ</t>
    </rPh>
    <rPh sb="15" eb="17">
      <t>トモヒロ</t>
    </rPh>
    <phoneticPr fontId="5"/>
  </si>
  <si>
    <t>12-1 文化芸術の創造・発展・継承と教育の充実</t>
    <phoneticPr fontId="5"/>
  </si>
  <si>
    <t>成果検証の報告等を踏まえながら、今後とも国として継続的に文化に関する総合的な催しを実施・支援する。</t>
    <phoneticPr fontId="5"/>
  </si>
  <si>
    <t>各種の文化芸術活動を全国的な規模で発表する場を国が提供することは、各地域の文化活動の状況に鑑みて必要なことであり、本事業は一定の成果を挙げていると思われる。また、本事業は毎年度新たな都道府県で開催しており（徳島県、大分県は2度開催）、各都道府県の特色を生かしながら事業の充実に努めている。</t>
    <rPh sb="107" eb="110">
      <t>オオイタケン</t>
    </rPh>
    <phoneticPr fontId="5"/>
  </si>
  <si>
    <t>223.5百万円
/39,275人</t>
    <rPh sb="16" eb="17">
      <t>ニン</t>
    </rPh>
    <phoneticPr fontId="5"/>
  </si>
  <si>
    <t>238.5百万円
/24,981人</t>
    <rPh sb="5" eb="8">
      <t>ヒャクマンエン</t>
    </rPh>
    <rPh sb="16" eb="17">
      <t>ニン</t>
    </rPh>
    <phoneticPr fontId="5"/>
  </si>
  <si>
    <t>平成30年度国民文化祭の実施（支出委任）</t>
    <rPh sb="0" eb="2">
      <t>ヘイセイ</t>
    </rPh>
    <rPh sb="4" eb="6">
      <t>ネンド</t>
    </rPh>
    <rPh sb="6" eb="8">
      <t>コクミン</t>
    </rPh>
    <rPh sb="8" eb="11">
      <t>ブンカサイ</t>
    </rPh>
    <rPh sb="12" eb="14">
      <t>ジッシ</t>
    </rPh>
    <rPh sb="15" eb="17">
      <t>シシュツ</t>
    </rPh>
    <rPh sb="17" eb="19">
      <t>イニン</t>
    </rPh>
    <phoneticPr fontId="5"/>
  </si>
  <si>
    <t>平成31年度国民文化祭の開催準備、広報（支出委任）</t>
    <rPh sb="0" eb="2">
      <t>ヘイセイ</t>
    </rPh>
    <rPh sb="4" eb="6">
      <t>ネンド</t>
    </rPh>
    <rPh sb="6" eb="8">
      <t>コクミン</t>
    </rPh>
    <rPh sb="8" eb="11">
      <t>ブンカサイ</t>
    </rPh>
    <rPh sb="12" eb="14">
      <t>カイサイ</t>
    </rPh>
    <rPh sb="14" eb="16">
      <t>ジュンビ</t>
    </rPh>
    <rPh sb="17" eb="19">
      <t>コウホウ</t>
    </rPh>
    <rPh sb="20" eb="22">
      <t>シシュツ</t>
    </rPh>
    <rPh sb="22" eb="24">
      <t>イニン</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</si>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</sst>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28173</xdr:colOff>
      <xdr:row>741</xdr:row>
      <xdr:rowOff>228063</xdr:rowOff>
    </xdr:from>
    <xdr:to>
      <xdr:col>49</xdr:col>
      <xdr:colOff>104397</xdr:colOff>
      <xdr:row>758</xdr:row>
      <xdr:rowOff>231773</xdr:rowOff>
    </xdr:to>
    <xdr:grpSp>
      <xdr:nvGrpSpPr>
        <xdr:cNvPr id="3" name="グループ化 2">
          <a:extLst>
            <a:ext uri="{FF2B5EF4-FFF2-40B4-BE49-F238E27FC236}">
              <a16:creationId xmlns:a16="http://schemas.microsoft.com/office/drawing/2014/main" id="{E32D69B9-66B2-4152-8AE4-BFE2BE1A71C3}"/>
            </a:ext>
          </a:extLst>
        </xdr:cNvPr>
        <xdr:cNvGrpSpPr/>
      </xdr:nvGrpSpPr>
      <xdr:grpSpPr>
        <a:xfrm>
          <a:off x="1653773" y="44233563"/>
          <a:ext cx="8407424" cy="6683910"/>
          <a:chOff x="1503877" y="44874824"/>
          <a:chExt cx="8326752" cy="6577301"/>
        </a:xfrm>
      </xdr:grpSpPr>
      <xdr:grpSp>
        <xdr:nvGrpSpPr>
          <xdr:cNvPr id="32" name="グループ化 31">
            <a:extLst>
              <a:ext uri="{FF2B5EF4-FFF2-40B4-BE49-F238E27FC236}">
                <a16:creationId xmlns:a16="http://schemas.microsoft.com/office/drawing/2014/main" id="{F497E613-700A-42BF-A436-CFA689CD6C3A}"/>
              </a:ext>
            </a:extLst>
          </xdr:cNvPr>
          <xdr:cNvGrpSpPr/>
        </xdr:nvGrpSpPr>
        <xdr:grpSpPr>
          <a:xfrm>
            <a:off x="1503877" y="44874824"/>
            <a:ext cx="8326752" cy="6577301"/>
            <a:chOff x="1702712" y="48786141"/>
            <a:chExt cx="8197845" cy="6636659"/>
          </a:xfrm>
        </xdr:grpSpPr>
        <xdr:sp macro="" textlink="">
          <xdr:nvSpPr>
            <xdr:cNvPr id="34" name="正方形/長方形 33">
              <a:extLst>
                <a:ext uri="{FF2B5EF4-FFF2-40B4-BE49-F238E27FC236}">
                  <a16:creationId xmlns:a16="http://schemas.microsoft.com/office/drawing/2014/main" id="{7B487B3F-E36B-48F9-A770-577D2F0857E0}"/>
                </a:ext>
              </a:extLst>
            </xdr:cNvPr>
            <xdr:cNvSpPr/>
          </xdr:nvSpPr>
          <xdr:spPr>
            <a:xfrm>
              <a:off x="4430031" y="48786141"/>
              <a:ext cx="2302289" cy="5279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239</a:t>
              </a:r>
              <a:r>
                <a:rPr kumimoji="1" lang="ja-JP" altLang="en-US" sz="1100">
                  <a:solidFill>
                    <a:sysClr val="windowText" lastClr="000000"/>
                  </a:solidFill>
                </a:rPr>
                <a:t>百万円</a:t>
              </a:r>
            </a:p>
          </xdr:txBody>
        </xdr:sp>
        <xdr:sp macro="" textlink="">
          <xdr:nvSpPr>
            <xdr:cNvPr id="35" name="テキスト ボックス 34">
              <a:extLst>
                <a:ext uri="{FF2B5EF4-FFF2-40B4-BE49-F238E27FC236}">
                  <a16:creationId xmlns:a16="http://schemas.microsoft.com/office/drawing/2014/main" id="{9E6FA1F8-C432-42CA-833B-5D318AF9F242}"/>
                </a:ext>
              </a:extLst>
            </xdr:cNvPr>
            <xdr:cNvSpPr txBox="1"/>
          </xdr:nvSpPr>
          <xdr:spPr>
            <a:xfrm>
              <a:off x="6907664" y="48836940"/>
              <a:ext cx="1807030" cy="75202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0.8</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baseline="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芸術祭等運営費</a:t>
              </a: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36" name="大かっこ 35">
              <a:extLst>
                <a:ext uri="{FF2B5EF4-FFF2-40B4-BE49-F238E27FC236}">
                  <a16:creationId xmlns:a16="http://schemas.microsoft.com/office/drawing/2014/main" id="{F0600F31-04A7-4FEC-9A02-F0629CD417AB}"/>
                </a:ext>
              </a:extLst>
            </xdr:cNvPr>
            <xdr:cNvSpPr/>
          </xdr:nvSpPr>
          <xdr:spPr>
            <a:xfrm>
              <a:off x="4419600" y="49449717"/>
              <a:ext cx="2312033" cy="740683"/>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a:t>
              </a:r>
            </a:p>
          </xdr:txBody>
        </xdr:sp>
        <xdr:cxnSp macro="">
          <xdr:nvCxnSpPr>
            <xdr:cNvPr id="37" name="直線コネクタ 36">
              <a:extLst>
                <a:ext uri="{FF2B5EF4-FFF2-40B4-BE49-F238E27FC236}">
                  <a16:creationId xmlns:a16="http://schemas.microsoft.com/office/drawing/2014/main" id="{88A5B4D6-8A05-4665-8F32-00FB92B5C355}"/>
                </a:ext>
              </a:extLst>
            </xdr:cNvPr>
            <xdr:cNvCxnSpPr/>
          </xdr:nvCxnSpPr>
          <xdr:spPr>
            <a:xfrm>
              <a:off x="2998451" y="50560103"/>
              <a:ext cx="2760721" cy="11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F0F20AD1-EADA-4392-B842-1EB3D795F75A}"/>
                </a:ext>
              </a:extLst>
            </xdr:cNvPr>
            <xdr:cNvSpPr/>
          </xdr:nvSpPr>
          <xdr:spPr>
            <a:xfrm>
              <a:off x="2265680" y="50952704"/>
              <a:ext cx="1499029" cy="26874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40" name="グループ化 37">
              <a:extLst>
                <a:ext uri="{FF2B5EF4-FFF2-40B4-BE49-F238E27FC236}">
                  <a16:creationId xmlns:a16="http://schemas.microsoft.com/office/drawing/2014/main" id="{B1DDF8A9-DA41-43F0-BD18-FCACBF1E0E0D}"/>
                </a:ext>
              </a:extLst>
            </xdr:cNvPr>
            <xdr:cNvGrpSpPr>
              <a:grpSpLocks/>
            </xdr:cNvGrpSpPr>
          </xdr:nvGrpSpPr>
          <xdr:grpSpPr bwMode="auto">
            <a:xfrm>
              <a:off x="2702129" y="52755755"/>
              <a:ext cx="4047574" cy="838336"/>
              <a:chOff x="2924066" y="33123664"/>
              <a:chExt cx="5954956" cy="813426"/>
            </a:xfrm>
          </xdr:grpSpPr>
          <xdr:cxnSp macro="">
            <xdr:nvCxnSpPr>
              <xdr:cNvPr id="53" name="直線コネクタ 52">
                <a:extLst>
                  <a:ext uri="{FF2B5EF4-FFF2-40B4-BE49-F238E27FC236}">
                    <a16:creationId xmlns:a16="http://schemas.microsoft.com/office/drawing/2014/main" id="{00163C93-231D-4828-B0D7-EAE2E2F15D23}"/>
                  </a:ext>
                </a:extLst>
              </xdr:cNvPr>
              <xdr:cNvCxnSpPr/>
            </xdr:nvCxnSpPr>
            <xdr:spPr>
              <a:xfrm flipV="1">
                <a:off x="2939971" y="33605784"/>
                <a:ext cx="5939051" cy="912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782579E5-180A-46D0-AB73-87AD3F6054D7}"/>
                  </a:ext>
                </a:extLst>
              </xdr:cNvPr>
              <xdr:cNvCxnSpPr/>
            </xdr:nvCxnSpPr>
            <xdr:spPr>
              <a:xfrm>
                <a:off x="2924066" y="33123664"/>
                <a:ext cx="6069" cy="81342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1" name="正方形/長方形 31">
              <a:extLst>
                <a:ext uri="{FF2B5EF4-FFF2-40B4-BE49-F238E27FC236}">
                  <a16:creationId xmlns:a16="http://schemas.microsoft.com/office/drawing/2014/main" id="{1A2C805A-E3A2-49E5-BFA1-984BD5E4A92D}"/>
                </a:ext>
              </a:extLst>
            </xdr:cNvPr>
            <xdr:cNvSpPr>
              <a:spLocks noChangeArrowheads="1"/>
            </xdr:cNvSpPr>
          </xdr:nvSpPr>
          <xdr:spPr bwMode="auto">
            <a:xfrm>
              <a:off x="1702712" y="54027615"/>
              <a:ext cx="1822636" cy="910391"/>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Ｂ．第</a:t>
              </a:r>
              <a:r>
                <a:rPr lang="en-US" altLang="ja-JP" sz="1100" b="0" i="0" u="none" strike="noStrike" baseline="0">
                  <a:solidFill>
                    <a:srgbClr val="000000"/>
                  </a:solidFill>
                  <a:latin typeface="ＭＳ Ｐゴシック"/>
                  <a:ea typeface="ＭＳ Ｐゴシック"/>
                </a:rPr>
                <a:t>33</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大分県実行委員会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Calibri"/>
                  <a:ea typeface="+mn-ea"/>
                </a:rPr>
                <a:t>205</a:t>
              </a:r>
              <a:r>
                <a:rPr lang="ja-JP" altLang="en-US" sz="1100" b="0" i="0" u="none" strike="noStrike" baseline="0">
                  <a:solidFill>
                    <a:sysClr val="windowText" lastClr="000000"/>
                  </a:solidFill>
                  <a:latin typeface="ＭＳ Ｐゴシック"/>
                  <a:ea typeface="ＭＳ Ｐゴシック"/>
                </a:rPr>
                <a:t>百万</a:t>
              </a:r>
              <a:r>
                <a:rPr lang="ja-JP" altLang="en-US" sz="1100" b="0" i="0" u="none" strike="noStrike" baseline="0">
                  <a:solidFill>
                    <a:srgbClr val="000000"/>
                  </a:solidFill>
                  <a:latin typeface="ＭＳ Ｐゴシック"/>
                  <a:ea typeface="ＭＳ Ｐゴシック"/>
                </a:rPr>
                <a:t>円</a:t>
              </a:r>
            </a:p>
          </xdr:txBody>
        </xdr:sp>
        <xdr:sp macro="" textlink="">
          <xdr:nvSpPr>
            <xdr:cNvPr id="42" name="正方形/長方形 41">
              <a:extLst>
                <a:ext uri="{FF2B5EF4-FFF2-40B4-BE49-F238E27FC236}">
                  <a16:creationId xmlns:a16="http://schemas.microsoft.com/office/drawing/2014/main" id="{9A467899-68FB-42D7-B11D-37250FFE7CD2}"/>
                </a:ext>
              </a:extLst>
            </xdr:cNvPr>
            <xdr:cNvSpPr/>
          </xdr:nvSpPr>
          <xdr:spPr>
            <a:xfrm>
              <a:off x="1723572" y="53592131"/>
              <a:ext cx="205649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4" name="正方形/長方形 43">
              <a:extLst>
                <a:ext uri="{FF2B5EF4-FFF2-40B4-BE49-F238E27FC236}">
                  <a16:creationId xmlns:a16="http://schemas.microsoft.com/office/drawing/2014/main" id="{BE482087-4E86-4A36-B0D0-BB2FA48E9FB0}"/>
                </a:ext>
              </a:extLst>
            </xdr:cNvPr>
            <xdr:cNvSpPr/>
          </xdr:nvSpPr>
          <xdr:spPr>
            <a:xfrm>
              <a:off x="2195575" y="51224677"/>
              <a:ext cx="1692729"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2</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227</a:t>
              </a:r>
              <a:r>
                <a:rPr kumimoji="1" lang="ja-JP" altLang="en-US" sz="1100">
                  <a:solidFill>
                    <a:sysClr val="windowText" lastClr="000000"/>
                  </a:solidFill>
                </a:rPr>
                <a:t>百万円</a:t>
              </a:r>
            </a:p>
          </xdr:txBody>
        </xdr:sp>
        <xdr:sp macro="" textlink="">
          <xdr:nvSpPr>
            <xdr:cNvPr id="45" name="大かっこ 44">
              <a:extLst>
                <a:ext uri="{FF2B5EF4-FFF2-40B4-BE49-F238E27FC236}">
                  <a16:creationId xmlns:a16="http://schemas.microsoft.com/office/drawing/2014/main" id="{5FD7B79B-E028-4F1C-826A-D983A3404BF7}"/>
                </a:ext>
              </a:extLst>
            </xdr:cNvPr>
            <xdr:cNvSpPr/>
          </xdr:nvSpPr>
          <xdr:spPr>
            <a:xfrm>
              <a:off x="4917593" y="52140346"/>
              <a:ext cx="1963964" cy="687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食文化シンポジウムの開催を委託</a:t>
              </a:r>
              <a:endParaRPr kumimoji="1" lang="en-US" altLang="ja-JP" sz="900">
                <a:solidFill>
                  <a:sysClr val="windowText" lastClr="000000"/>
                </a:solidFill>
              </a:endParaRPr>
            </a:p>
          </xdr:txBody>
        </xdr:sp>
        <xdr:sp macro="" textlink="">
          <xdr:nvSpPr>
            <xdr:cNvPr id="47" name="正方形/長方形 46">
              <a:extLst>
                <a:ext uri="{FF2B5EF4-FFF2-40B4-BE49-F238E27FC236}">
                  <a16:creationId xmlns:a16="http://schemas.microsoft.com/office/drawing/2014/main" id="{2215BBB8-7758-4F1B-98CA-6A04B20A38B2}"/>
                </a:ext>
              </a:extLst>
            </xdr:cNvPr>
            <xdr:cNvSpPr/>
          </xdr:nvSpPr>
          <xdr:spPr>
            <a:xfrm>
              <a:off x="3804208" y="54031177"/>
              <a:ext cx="1855751" cy="905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Ｃ</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34</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新潟県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20</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sp macro="" textlink="">
          <xdr:nvSpPr>
            <xdr:cNvPr id="48" name="テキスト ボックス 47">
              <a:extLst>
                <a:ext uri="{FF2B5EF4-FFF2-40B4-BE49-F238E27FC236}">
                  <a16:creationId xmlns:a16="http://schemas.microsoft.com/office/drawing/2014/main" id="{928D6BF1-BFC8-4FCC-9F04-EE74D0B9B93C}"/>
                </a:ext>
              </a:extLst>
            </xdr:cNvPr>
            <xdr:cNvSpPr txBox="1"/>
          </xdr:nvSpPr>
          <xdr:spPr>
            <a:xfrm>
              <a:off x="2301697" y="52185283"/>
              <a:ext cx="1583417" cy="44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国民文化祭実施に係る支出</a:t>
              </a:r>
            </a:p>
          </xdr:txBody>
        </xdr:sp>
        <xdr:sp macro="" textlink="">
          <xdr:nvSpPr>
            <xdr:cNvPr id="49" name="右中かっこ 48">
              <a:extLst>
                <a:ext uri="{FF2B5EF4-FFF2-40B4-BE49-F238E27FC236}">
                  <a16:creationId xmlns:a16="http://schemas.microsoft.com/office/drawing/2014/main" id="{EE85471D-7393-4FBC-85E1-766CA698DE11}"/>
                </a:ext>
              </a:extLst>
            </xdr:cNvPr>
            <xdr:cNvSpPr/>
          </xdr:nvSpPr>
          <xdr:spPr>
            <a:xfrm>
              <a:off x="8557986" y="48796121"/>
              <a:ext cx="365578" cy="76562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382C11C5-E67D-41BB-98E8-887F59EC8B09}"/>
                </a:ext>
              </a:extLst>
            </xdr:cNvPr>
            <xdr:cNvSpPr txBox="1"/>
          </xdr:nvSpPr>
          <xdr:spPr>
            <a:xfrm>
              <a:off x="8966200" y="49057378"/>
              <a:ext cx="934357" cy="396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51" name="正方形/長方形 50">
              <a:extLst>
                <a:ext uri="{FF2B5EF4-FFF2-40B4-BE49-F238E27FC236}">
                  <a16:creationId xmlns:a16="http://schemas.microsoft.com/office/drawing/2014/main" id="{00B00C2D-6844-47C8-8E37-5E3FBA839A91}"/>
                </a:ext>
              </a:extLst>
            </xdr:cNvPr>
            <xdr:cNvSpPr/>
          </xdr:nvSpPr>
          <xdr:spPr>
            <a:xfrm>
              <a:off x="3775218" y="53558474"/>
              <a:ext cx="215174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2" name="大かっこ 51">
              <a:extLst>
                <a:ext uri="{FF2B5EF4-FFF2-40B4-BE49-F238E27FC236}">
                  <a16:creationId xmlns:a16="http://schemas.microsoft.com/office/drawing/2014/main" id="{5B4BEFD3-A9A7-4757-94D0-769882D42D9E}"/>
                </a:ext>
              </a:extLst>
            </xdr:cNvPr>
            <xdr:cNvSpPr/>
          </xdr:nvSpPr>
          <xdr:spPr>
            <a:xfrm>
              <a:off x="1714500" y="55105301"/>
              <a:ext cx="6767403" cy="3174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国民文化祭の中心事業となる開閉会式、分野別フェスティバル（県実行委員会事業）、広報経費など</a:t>
              </a:r>
            </a:p>
          </xdr:txBody>
        </xdr:sp>
      </xdr:grpSp>
      <xdr:sp macro="" textlink="">
        <xdr:nvSpPr>
          <xdr:cNvPr id="55" name="正方形/長方形 54">
            <a:extLst>
              <a:ext uri="{FF2B5EF4-FFF2-40B4-BE49-F238E27FC236}">
                <a16:creationId xmlns:a16="http://schemas.microsoft.com/office/drawing/2014/main" id="{27CBE352-A959-451A-8150-13E1924E96C1}"/>
              </a:ext>
            </a:extLst>
          </xdr:cNvPr>
          <xdr:cNvSpPr/>
        </xdr:nvSpPr>
        <xdr:spPr>
          <a:xfrm>
            <a:off x="4761205" y="47221078"/>
            <a:ext cx="1810516" cy="70555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NHK</a:t>
            </a:r>
            <a:r>
              <a:rPr kumimoji="1" lang="ja-JP" altLang="en-US" sz="1100">
                <a:solidFill>
                  <a:sysClr val="windowText" lastClr="000000"/>
                </a:solidFill>
              </a:rPr>
              <a:t>プロモーション</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56" name="正方形/長方形 55">
            <a:extLst>
              <a:ext uri="{FF2B5EF4-FFF2-40B4-BE49-F238E27FC236}">
                <a16:creationId xmlns:a16="http://schemas.microsoft.com/office/drawing/2014/main" id="{7501DC73-87E9-45DA-B5EA-183DE3E9CA20}"/>
              </a:ext>
            </a:extLst>
          </xdr:cNvPr>
          <xdr:cNvSpPr/>
        </xdr:nvSpPr>
        <xdr:spPr>
          <a:xfrm>
            <a:off x="4704559" y="46958229"/>
            <a:ext cx="2339922" cy="30313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57" name="直線矢印コネクタ 56">
            <a:extLst>
              <a:ext uri="{FF2B5EF4-FFF2-40B4-BE49-F238E27FC236}">
                <a16:creationId xmlns:a16="http://schemas.microsoft.com/office/drawing/2014/main" id="{7FDAA7A2-DC37-4623-93DA-A243326ACB5B}"/>
              </a:ext>
            </a:extLst>
          </xdr:cNvPr>
          <xdr:cNvCxnSpPr/>
        </xdr:nvCxnSpPr>
        <xdr:spPr>
          <a:xfrm>
            <a:off x="2819504" y="46620440"/>
            <a:ext cx="0" cy="3301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大かっこ 57">
            <a:extLst>
              <a:ext uri="{FF2B5EF4-FFF2-40B4-BE49-F238E27FC236}">
                <a16:creationId xmlns:a16="http://schemas.microsoft.com/office/drawing/2014/main" id="{DC37BCF2-977F-4D58-885D-6A17AE7AA4D3}"/>
              </a:ext>
            </a:extLst>
          </xdr:cNvPr>
          <xdr:cNvSpPr/>
        </xdr:nvSpPr>
        <xdr:spPr>
          <a:xfrm>
            <a:off x="2040552" y="48077260"/>
            <a:ext cx="1658061" cy="631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59" name="直線矢印コネクタ 58">
            <a:extLst>
              <a:ext uri="{FF2B5EF4-FFF2-40B4-BE49-F238E27FC236}">
                <a16:creationId xmlns:a16="http://schemas.microsoft.com/office/drawing/2014/main" id="{B1196093-752C-4A85-9150-B3D92231AD55}"/>
              </a:ext>
            </a:extLst>
          </xdr:cNvPr>
          <xdr:cNvCxnSpPr/>
        </xdr:nvCxnSpPr>
        <xdr:spPr bwMode="auto">
          <a:xfrm flipH="1">
            <a:off x="5621622" y="46346235"/>
            <a:ext cx="2153" cy="59181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5C5C01E3-0016-4426-9367-FD0E52F27ED3}"/>
              </a:ext>
            </a:extLst>
          </xdr:cNvPr>
          <xdr:cNvCxnSpPr/>
        </xdr:nvCxnSpPr>
        <xdr:spPr bwMode="auto">
          <a:xfrm>
            <a:off x="4484263" y="49298583"/>
            <a:ext cx="520" cy="25586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4" name="正方形/長方形 63">
            <a:extLst>
              <a:ext uri="{FF2B5EF4-FFF2-40B4-BE49-F238E27FC236}">
                <a16:creationId xmlns:a16="http://schemas.microsoft.com/office/drawing/2014/main" id="{1FF06A04-CE1D-48C4-A41C-103B62DF3C4B}"/>
              </a:ext>
            </a:extLst>
          </xdr:cNvPr>
          <xdr:cNvSpPr/>
        </xdr:nvSpPr>
        <xdr:spPr>
          <a:xfrm>
            <a:off x="5902414" y="49609286"/>
            <a:ext cx="2185865" cy="32574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5" name="正方形/長方形 64">
            <a:extLst>
              <a:ext uri="{FF2B5EF4-FFF2-40B4-BE49-F238E27FC236}">
                <a16:creationId xmlns:a16="http://schemas.microsoft.com/office/drawing/2014/main" id="{EF1225E2-9960-4281-AC4F-F00930E26B8C}"/>
              </a:ext>
            </a:extLst>
          </xdr:cNvPr>
          <xdr:cNvSpPr/>
        </xdr:nvSpPr>
        <xdr:spPr>
          <a:xfrm>
            <a:off x="5815482" y="50062863"/>
            <a:ext cx="1885800" cy="90376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Ｄ</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35</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宮崎県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xnSp macro="">
        <xdr:nvCxnSpPr>
          <xdr:cNvPr id="68" name="直線矢印コネクタ 67">
            <a:extLst>
              <a:ext uri="{FF2B5EF4-FFF2-40B4-BE49-F238E27FC236}">
                <a16:creationId xmlns:a16="http://schemas.microsoft.com/office/drawing/2014/main" id="{9733A29C-6C1D-4865-BF26-73996635CFD4}"/>
              </a:ext>
            </a:extLst>
          </xdr:cNvPr>
          <xdr:cNvCxnSpPr/>
        </xdr:nvCxnSpPr>
        <xdr:spPr bwMode="auto">
          <a:xfrm>
            <a:off x="6629937" y="49289058"/>
            <a:ext cx="520" cy="25586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03" zoomScale="75" zoomScaleNormal="75" zoomScaleSheetLayoutView="75" zoomScalePageLayoutView="85" workbookViewId="0">
      <selection activeCell="A839" sqref="A839:XFD8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337</v>
      </c>
      <c r="AT2" s="220"/>
      <c r="AU2" s="220"/>
      <c r="AV2" s="52" t="str">
        <f>IF(AW2="", "", "-")</f>
        <v/>
      </c>
      <c r="AW2" s="397"/>
      <c r="AX2" s="397"/>
    </row>
    <row r="3" spans="1:50" ht="21" customHeight="1" thickBot="1">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9" t="s">
        <v>573</v>
      </c>
      <c r="H5" s="560"/>
      <c r="I5" s="560"/>
      <c r="J5" s="560"/>
      <c r="K5" s="560"/>
      <c r="L5" s="560"/>
      <c r="M5" s="561" t="s">
        <v>66</v>
      </c>
      <c r="N5" s="562"/>
      <c r="O5" s="562"/>
      <c r="P5" s="562"/>
      <c r="Q5" s="562"/>
      <c r="R5" s="563"/>
      <c r="S5" s="564" t="s">
        <v>574</v>
      </c>
      <c r="T5" s="560"/>
      <c r="U5" s="560"/>
      <c r="V5" s="560"/>
      <c r="W5" s="560"/>
      <c r="X5" s="565"/>
      <c r="Y5" s="715" t="s">
        <v>3</v>
      </c>
      <c r="Z5" s="716"/>
      <c r="AA5" s="716"/>
      <c r="AB5" s="716"/>
      <c r="AC5" s="716"/>
      <c r="AD5" s="717"/>
      <c r="AE5" s="718" t="s">
        <v>623</v>
      </c>
      <c r="AF5" s="718"/>
      <c r="AG5" s="718"/>
      <c r="AH5" s="718"/>
      <c r="AI5" s="718"/>
      <c r="AJ5" s="718"/>
      <c r="AK5" s="718"/>
      <c r="AL5" s="718"/>
      <c r="AM5" s="718"/>
      <c r="AN5" s="718"/>
      <c r="AO5" s="718"/>
      <c r="AP5" s="719"/>
      <c r="AQ5" s="720" t="s">
        <v>659</v>
      </c>
      <c r="AR5" s="721"/>
      <c r="AS5" s="721"/>
      <c r="AT5" s="721"/>
      <c r="AU5" s="721"/>
      <c r="AV5" s="721"/>
      <c r="AW5" s="721"/>
      <c r="AX5" s="722"/>
    </row>
    <row r="6" spans="1:50" ht="24.75" customHeight="1">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28" t="s">
        <v>22</v>
      </c>
      <c r="B7" s="829"/>
      <c r="C7" s="829"/>
      <c r="D7" s="829"/>
      <c r="E7" s="829"/>
      <c r="F7" s="830"/>
      <c r="G7" s="831" t="s">
        <v>575</v>
      </c>
      <c r="H7" s="832"/>
      <c r="I7" s="832"/>
      <c r="J7" s="832"/>
      <c r="K7" s="832"/>
      <c r="L7" s="832"/>
      <c r="M7" s="832"/>
      <c r="N7" s="832"/>
      <c r="O7" s="832"/>
      <c r="P7" s="832"/>
      <c r="Q7" s="832"/>
      <c r="R7" s="832"/>
      <c r="S7" s="832"/>
      <c r="T7" s="832"/>
      <c r="U7" s="832"/>
      <c r="V7" s="832"/>
      <c r="W7" s="832"/>
      <c r="X7" s="833"/>
      <c r="Y7" s="395" t="s">
        <v>508</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4.75" customHeight="1">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9"/>
      <c r="H12" s="680"/>
      <c r="I12" s="680"/>
      <c r="J12" s="680"/>
      <c r="K12" s="680"/>
      <c r="L12" s="680"/>
      <c r="M12" s="680"/>
      <c r="N12" s="680"/>
      <c r="O12" s="680"/>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2"/>
    </row>
    <row r="13" spans="1:50" ht="21" customHeight="1">
      <c r="A13" s="142"/>
      <c r="B13" s="143"/>
      <c r="C13" s="143"/>
      <c r="D13" s="143"/>
      <c r="E13" s="143"/>
      <c r="F13" s="144"/>
      <c r="G13" s="743" t="s">
        <v>6</v>
      </c>
      <c r="H13" s="744"/>
      <c r="I13" s="636" t="s">
        <v>7</v>
      </c>
      <c r="J13" s="637"/>
      <c r="K13" s="637"/>
      <c r="L13" s="637"/>
      <c r="M13" s="637"/>
      <c r="N13" s="637"/>
      <c r="O13" s="638"/>
      <c r="P13" s="108">
        <v>243</v>
      </c>
      <c r="Q13" s="109"/>
      <c r="R13" s="109"/>
      <c r="S13" s="109"/>
      <c r="T13" s="109"/>
      <c r="U13" s="109"/>
      <c r="V13" s="110"/>
      <c r="W13" s="108">
        <v>243</v>
      </c>
      <c r="X13" s="109"/>
      <c r="Y13" s="109"/>
      <c r="Z13" s="109"/>
      <c r="AA13" s="109"/>
      <c r="AB13" s="109"/>
      <c r="AC13" s="110"/>
      <c r="AD13" s="108">
        <v>243</v>
      </c>
      <c r="AE13" s="109"/>
      <c r="AF13" s="109"/>
      <c r="AG13" s="109"/>
      <c r="AH13" s="109"/>
      <c r="AI13" s="109"/>
      <c r="AJ13" s="110"/>
      <c r="AK13" s="108">
        <v>245</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5"/>
      <c r="H14" s="746"/>
      <c r="I14" s="576" t="s">
        <v>8</v>
      </c>
      <c r="J14" s="630"/>
      <c r="K14" s="630"/>
      <c r="L14" s="630"/>
      <c r="M14" s="630"/>
      <c r="N14" s="630"/>
      <c r="O14" s="631"/>
      <c r="P14" s="108" t="s">
        <v>579</v>
      </c>
      <c r="Q14" s="109"/>
      <c r="R14" s="109"/>
      <c r="S14" s="109"/>
      <c r="T14" s="109"/>
      <c r="U14" s="109"/>
      <c r="V14" s="110"/>
      <c r="W14" s="108" t="s">
        <v>580</v>
      </c>
      <c r="X14" s="109"/>
      <c r="Y14" s="109"/>
      <c r="Z14" s="109"/>
      <c r="AA14" s="109"/>
      <c r="AB14" s="109"/>
      <c r="AC14" s="110"/>
      <c r="AD14" s="108" t="s">
        <v>564</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c r="A15" s="142"/>
      <c r="B15" s="143"/>
      <c r="C15" s="143"/>
      <c r="D15" s="143"/>
      <c r="E15" s="143"/>
      <c r="F15" s="144"/>
      <c r="G15" s="745"/>
      <c r="H15" s="746"/>
      <c r="I15" s="576" t="s">
        <v>51</v>
      </c>
      <c r="J15" s="577"/>
      <c r="K15" s="577"/>
      <c r="L15" s="577"/>
      <c r="M15" s="577"/>
      <c r="N15" s="577"/>
      <c r="O15" s="578"/>
      <c r="P15" s="108" t="s">
        <v>581</v>
      </c>
      <c r="Q15" s="109"/>
      <c r="R15" s="109"/>
      <c r="S15" s="109"/>
      <c r="T15" s="109"/>
      <c r="U15" s="109"/>
      <c r="V15" s="110"/>
      <c r="W15" s="108" t="s">
        <v>567</v>
      </c>
      <c r="X15" s="109"/>
      <c r="Y15" s="109"/>
      <c r="Z15" s="109"/>
      <c r="AA15" s="109"/>
      <c r="AB15" s="109"/>
      <c r="AC15" s="110"/>
      <c r="AD15" s="108" t="s">
        <v>582</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c r="A16" s="142"/>
      <c r="B16" s="143"/>
      <c r="C16" s="143"/>
      <c r="D16" s="143"/>
      <c r="E16" s="143"/>
      <c r="F16" s="144"/>
      <c r="G16" s="745"/>
      <c r="H16" s="746"/>
      <c r="I16" s="576" t="s">
        <v>52</v>
      </c>
      <c r="J16" s="577"/>
      <c r="K16" s="577"/>
      <c r="L16" s="577"/>
      <c r="M16" s="577"/>
      <c r="N16" s="577"/>
      <c r="O16" s="578"/>
      <c r="P16" s="108" t="s">
        <v>583</v>
      </c>
      <c r="Q16" s="109"/>
      <c r="R16" s="109"/>
      <c r="S16" s="109"/>
      <c r="T16" s="109"/>
      <c r="U16" s="109"/>
      <c r="V16" s="110"/>
      <c r="W16" s="108" t="s">
        <v>582</v>
      </c>
      <c r="X16" s="109"/>
      <c r="Y16" s="109"/>
      <c r="Z16" s="109"/>
      <c r="AA16" s="109"/>
      <c r="AB16" s="109"/>
      <c r="AC16" s="110"/>
      <c r="AD16" s="108"/>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4" ht="24.75" customHeight="1">
      <c r="A17" s="142"/>
      <c r="B17" s="143"/>
      <c r="C17" s="143"/>
      <c r="D17" s="143"/>
      <c r="E17" s="143"/>
      <c r="F17" s="144"/>
      <c r="G17" s="745"/>
      <c r="H17" s="746"/>
      <c r="I17" s="576" t="s">
        <v>50</v>
      </c>
      <c r="J17" s="630"/>
      <c r="K17" s="630"/>
      <c r="L17" s="630"/>
      <c r="M17" s="630"/>
      <c r="N17" s="630"/>
      <c r="O17" s="631"/>
      <c r="P17" s="108" t="s">
        <v>567</v>
      </c>
      <c r="Q17" s="109"/>
      <c r="R17" s="109"/>
      <c r="S17" s="109"/>
      <c r="T17" s="109"/>
      <c r="U17" s="109"/>
      <c r="V17" s="110"/>
      <c r="W17" s="108" t="s">
        <v>582</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4" ht="24.75" customHeight="1">
      <c r="A18" s="142"/>
      <c r="B18" s="143"/>
      <c r="C18" s="143"/>
      <c r="D18" s="143"/>
      <c r="E18" s="143"/>
      <c r="F18" s="144"/>
      <c r="G18" s="747"/>
      <c r="H18" s="748"/>
      <c r="I18" s="735" t="s">
        <v>20</v>
      </c>
      <c r="J18" s="736"/>
      <c r="K18" s="736"/>
      <c r="L18" s="736"/>
      <c r="M18" s="736"/>
      <c r="N18" s="736"/>
      <c r="O18" s="737"/>
      <c r="P18" s="114">
        <f>SUM(P13:V17)</f>
        <v>243</v>
      </c>
      <c r="Q18" s="115"/>
      <c r="R18" s="115"/>
      <c r="S18" s="115"/>
      <c r="T18" s="115"/>
      <c r="U18" s="115"/>
      <c r="V18" s="116"/>
      <c r="W18" s="114">
        <f>SUM(W13:AC17)</f>
        <v>243</v>
      </c>
      <c r="X18" s="115"/>
      <c r="Y18" s="115"/>
      <c r="Z18" s="115"/>
      <c r="AA18" s="115"/>
      <c r="AB18" s="115"/>
      <c r="AC18" s="116"/>
      <c r="AD18" s="114">
        <f>SUM(AD13:AJ17)</f>
        <v>243</v>
      </c>
      <c r="AE18" s="115"/>
      <c r="AF18" s="115"/>
      <c r="AG18" s="115"/>
      <c r="AH18" s="115"/>
      <c r="AI18" s="115"/>
      <c r="AJ18" s="116"/>
      <c r="AK18" s="114">
        <f>SUM(AK13:AQ17)</f>
        <v>245</v>
      </c>
      <c r="AL18" s="115"/>
      <c r="AM18" s="115"/>
      <c r="AN18" s="115"/>
      <c r="AO18" s="115"/>
      <c r="AP18" s="115"/>
      <c r="AQ18" s="116"/>
      <c r="AR18" s="114">
        <f>SUM(AR13:AX17)</f>
        <v>0</v>
      </c>
      <c r="AS18" s="115"/>
      <c r="AT18" s="115"/>
      <c r="AU18" s="115"/>
      <c r="AV18" s="115"/>
      <c r="AW18" s="115"/>
      <c r="AX18" s="538"/>
    </row>
    <row r="19" spans="1:54" ht="24.75" customHeight="1">
      <c r="A19" s="142"/>
      <c r="B19" s="143"/>
      <c r="C19" s="143"/>
      <c r="D19" s="143"/>
      <c r="E19" s="143"/>
      <c r="F19" s="144"/>
      <c r="G19" s="536" t="s">
        <v>9</v>
      </c>
      <c r="H19" s="537"/>
      <c r="I19" s="537"/>
      <c r="J19" s="537"/>
      <c r="K19" s="537"/>
      <c r="L19" s="537"/>
      <c r="M19" s="537"/>
      <c r="N19" s="537"/>
      <c r="O19" s="537"/>
      <c r="P19" s="108">
        <v>240</v>
      </c>
      <c r="Q19" s="109"/>
      <c r="R19" s="109"/>
      <c r="S19" s="109"/>
      <c r="T19" s="109"/>
      <c r="U19" s="109"/>
      <c r="V19" s="110"/>
      <c r="W19" s="108">
        <v>242</v>
      </c>
      <c r="X19" s="109"/>
      <c r="Y19" s="109"/>
      <c r="Z19" s="109"/>
      <c r="AA19" s="109"/>
      <c r="AB19" s="109"/>
      <c r="AC19" s="110"/>
      <c r="AD19" s="108">
        <v>239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4" ht="24.75" customHeight="1">
      <c r="A20" s="142"/>
      <c r="B20" s="143"/>
      <c r="C20" s="143"/>
      <c r="D20" s="143"/>
      <c r="E20" s="143"/>
      <c r="F20" s="144"/>
      <c r="G20" s="536" t="s">
        <v>10</v>
      </c>
      <c r="H20" s="537"/>
      <c r="I20" s="537"/>
      <c r="J20" s="537"/>
      <c r="K20" s="537"/>
      <c r="L20" s="537"/>
      <c r="M20" s="537"/>
      <c r="N20" s="537"/>
      <c r="O20" s="537"/>
      <c r="P20" s="540">
        <f>IF(P18=0, "-", SUM(P19)/P18)</f>
        <v>0.98765432098765427</v>
      </c>
      <c r="Q20" s="540"/>
      <c r="R20" s="540"/>
      <c r="S20" s="540"/>
      <c r="T20" s="540"/>
      <c r="U20" s="540"/>
      <c r="V20" s="540"/>
      <c r="W20" s="540">
        <f t="shared" ref="W20" si="0">IF(W18=0, "-", SUM(W19)/W18)</f>
        <v>0.99588477366255146</v>
      </c>
      <c r="X20" s="540"/>
      <c r="Y20" s="540"/>
      <c r="Z20" s="540"/>
      <c r="AA20" s="540"/>
      <c r="AB20" s="540"/>
      <c r="AC20" s="540"/>
      <c r="AD20" s="540">
        <f t="shared" ref="AD20" si="1">IF(AD18=0, "-", SUM(AD19)/AD18)</f>
        <v>0.98353909465020573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4" ht="25.5" customHeight="1">
      <c r="A21" s="145"/>
      <c r="B21" s="146"/>
      <c r="C21" s="146"/>
      <c r="D21" s="146"/>
      <c r="E21" s="146"/>
      <c r="F21" s="147"/>
      <c r="G21" s="928" t="s">
        <v>475</v>
      </c>
      <c r="H21" s="929"/>
      <c r="I21" s="929"/>
      <c r="J21" s="929"/>
      <c r="K21" s="929"/>
      <c r="L21" s="929"/>
      <c r="M21" s="929"/>
      <c r="N21" s="929"/>
      <c r="O21" s="929"/>
      <c r="P21" s="540">
        <f>IF(P19=0, "-", SUM(P19)/SUM(P13,P14))</f>
        <v>0.98765432098765427</v>
      </c>
      <c r="Q21" s="540"/>
      <c r="R21" s="540"/>
      <c r="S21" s="540"/>
      <c r="T21" s="540"/>
      <c r="U21" s="540"/>
      <c r="V21" s="540"/>
      <c r="W21" s="540">
        <f t="shared" ref="W21" si="2">IF(W19=0, "-", SUM(W19)/SUM(W13,W14))</f>
        <v>0.99588477366255146</v>
      </c>
      <c r="X21" s="540"/>
      <c r="Y21" s="540"/>
      <c r="Z21" s="540"/>
      <c r="AA21" s="540"/>
      <c r="AB21" s="540"/>
      <c r="AC21" s="540"/>
      <c r="AD21" s="540">
        <f t="shared" ref="AD21" si="3">IF(AD19=0, "-", SUM(AD19)/SUM(AD13,AD14))</f>
        <v>0.98353909465020573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4" ht="18.75" customHeight="1">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4" ht="25.5" customHeight="1">
      <c r="A23" s="201"/>
      <c r="B23" s="202"/>
      <c r="C23" s="202"/>
      <c r="D23" s="202"/>
      <c r="E23" s="202"/>
      <c r="F23" s="203"/>
      <c r="G23" s="186" t="s">
        <v>584</v>
      </c>
      <c r="H23" s="187"/>
      <c r="I23" s="187"/>
      <c r="J23" s="187"/>
      <c r="K23" s="187"/>
      <c r="L23" s="187"/>
      <c r="M23" s="187"/>
      <c r="N23" s="187"/>
      <c r="O23" s="188"/>
      <c r="P23" s="105">
        <v>233</v>
      </c>
      <c r="Q23" s="106"/>
      <c r="R23" s="106"/>
      <c r="S23" s="106"/>
      <c r="T23" s="106"/>
      <c r="U23" s="106"/>
      <c r="V23" s="107"/>
      <c r="W23" s="105"/>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4" ht="25.5" customHeight="1">
      <c r="A24" s="201"/>
      <c r="B24" s="202"/>
      <c r="C24" s="202"/>
      <c r="D24" s="202"/>
      <c r="E24" s="202"/>
      <c r="F24" s="203"/>
      <c r="G24" s="189" t="s">
        <v>585</v>
      </c>
      <c r="H24" s="190"/>
      <c r="I24" s="190"/>
      <c r="J24" s="190"/>
      <c r="K24" s="190"/>
      <c r="L24" s="190"/>
      <c r="M24" s="190"/>
      <c r="N24" s="190"/>
      <c r="O24" s="191"/>
      <c r="P24" s="108">
        <v>10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4" ht="25.5" customHeight="1">
      <c r="A25" s="201"/>
      <c r="B25" s="202"/>
      <c r="C25" s="202"/>
      <c r="D25" s="202"/>
      <c r="E25" s="202"/>
      <c r="F25" s="203"/>
      <c r="G25" s="189" t="s">
        <v>586</v>
      </c>
      <c r="H25" s="190"/>
      <c r="I25" s="190"/>
      <c r="J25" s="190"/>
      <c r="K25" s="190"/>
      <c r="L25" s="190"/>
      <c r="M25" s="190"/>
      <c r="N25" s="190"/>
      <c r="O25" s="191"/>
      <c r="P25" s="108">
        <v>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4" ht="25.5" customHeight="1">
      <c r="A26" s="201"/>
      <c r="B26" s="202"/>
      <c r="C26" s="202"/>
      <c r="D26" s="202"/>
      <c r="E26" s="202"/>
      <c r="F26" s="203"/>
      <c r="G26" s="189" t="s">
        <v>587</v>
      </c>
      <c r="H26" s="190"/>
      <c r="I26" s="190"/>
      <c r="J26" s="190"/>
      <c r="K26" s="190"/>
      <c r="L26" s="190"/>
      <c r="M26" s="190"/>
      <c r="N26" s="190"/>
      <c r="O26" s="191"/>
      <c r="P26" s="108">
        <v>0.5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4" ht="25.5" customHeight="1">
      <c r="A27" s="201"/>
      <c r="B27" s="202"/>
      <c r="C27" s="202"/>
      <c r="D27" s="202"/>
      <c r="E27" s="202"/>
      <c r="F27" s="203"/>
      <c r="G27" s="189" t="s">
        <v>588</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4" ht="25.5" customHeight="1">
      <c r="A28" s="201"/>
      <c r="B28" s="202"/>
      <c r="C28" s="202"/>
      <c r="D28" s="202"/>
      <c r="E28" s="202"/>
      <c r="F28" s="203"/>
      <c r="G28" s="192" t="s">
        <v>458</v>
      </c>
      <c r="H28" s="193"/>
      <c r="I28" s="193"/>
      <c r="J28" s="193"/>
      <c r="K28" s="193"/>
      <c r="L28" s="193"/>
      <c r="M28" s="193"/>
      <c r="N28" s="193"/>
      <c r="O28" s="194"/>
      <c r="P28" s="114">
        <f>P29-SUM(P23:P27)</f>
        <v>0.59999999999999432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4" ht="25.5" customHeight="1" thickBot="1">
      <c r="A29" s="204"/>
      <c r="B29" s="205"/>
      <c r="C29" s="205"/>
      <c r="D29" s="205"/>
      <c r="E29" s="205"/>
      <c r="F29" s="206"/>
      <c r="G29" s="195" t="s">
        <v>455</v>
      </c>
      <c r="H29" s="196"/>
      <c r="I29" s="196"/>
      <c r="J29" s="196"/>
      <c r="K29" s="196"/>
      <c r="L29" s="196"/>
      <c r="M29" s="196"/>
      <c r="N29" s="196"/>
      <c r="O29" s="197"/>
      <c r="P29" s="108">
        <f>AK13</f>
        <v>245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4" ht="18.75" customHeight="1">
      <c r="A30" s="510" t="s">
        <v>470</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528</v>
      </c>
      <c r="AF30" s="387"/>
      <c r="AG30" s="387"/>
      <c r="AH30" s="388"/>
      <c r="AI30" s="386" t="s">
        <v>525</v>
      </c>
      <c r="AJ30" s="387"/>
      <c r="AK30" s="387"/>
      <c r="AL30" s="388"/>
      <c r="AM30" s="389" t="s">
        <v>520</v>
      </c>
      <c r="AN30" s="389"/>
      <c r="AO30" s="389"/>
      <c r="AP30" s="386"/>
      <c r="AQ30" s="639" t="s">
        <v>354</v>
      </c>
      <c r="AR30" s="640"/>
      <c r="AS30" s="640"/>
      <c r="AT30" s="641"/>
      <c r="AU30" s="390" t="s">
        <v>253</v>
      </c>
      <c r="AV30" s="390"/>
      <c r="AW30" s="390"/>
      <c r="AX30" s="391"/>
    </row>
    <row r="31" spans="1:54" ht="18.75" customHeight="1">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564</v>
      </c>
      <c r="AR31" s="136"/>
      <c r="AS31" s="137" t="s">
        <v>355</v>
      </c>
      <c r="AT31" s="172"/>
      <c r="AU31" s="271" t="s">
        <v>567</v>
      </c>
      <c r="AV31" s="271"/>
      <c r="AW31" s="379" t="s">
        <v>300</v>
      </c>
      <c r="AX31" s="380"/>
    </row>
    <row r="32" spans="1:54" ht="23.25" customHeight="1">
      <c r="A32" s="516"/>
      <c r="B32" s="514"/>
      <c r="C32" s="514"/>
      <c r="D32" s="514"/>
      <c r="E32" s="514"/>
      <c r="F32" s="515"/>
      <c r="G32" s="541" t="s">
        <v>645</v>
      </c>
      <c r="H32" s="542"/>
      <c r="I32" s="542"/>
      <c r="J32" s="542"/>
      <c r="K32" s="542"/>
      <c r="L32" s="542"/>
      <c r="M32" s="542"/>
      <c r="N32" s="542"/>
      <c r="O32" s="543"/>
      <c r="P32" s="161" t="s">
        <v>589</v>
      </c>
      <c r="Q32" s="161"/>
      <c r="R32" s="161"/>
      <c r="S32" s="161"/>
      <c r="T32" s="161"/>
      <c r="U32" s="161"/>
      <c r="V32" s="161"/>
      <c r="W32" s="161"/>
      <c r="X32" s="231"/>
      <c r="Y32" s="338" t="s">
        <v>12</v>
      </c>
      <c r="Z32" s="550"/>
      <c r="AA32" s="551"/>
      <c r="AB32" s="552" t="s">
        <v>590</v>
      </c>
      <c r="AC32" s="552"/>
      <c r="AD32" s="552"/>
      <c r="AE32" s="364">
        <v>30</v>
      </c>
      <c r="AF32" s="365"/>
      <c r="AG32" s="365"/>
      <c r="AH32" s="365"/>
      <c r="AI32" s="364">
        <v>31</v>
      </c>
      <c r="AJ32" s="365"/>
      <c r="AK32" s="365"/>
      <c r="AL32" s="365"/>
      <c r="AM32" s="364">
        <v>31</v>
      </c>
      <c r="AN32" s="365"/>
      <c r="AO32" s="365"/>
      <c r="AP32" s="365"/>
      <c r="AQ32" s="111" t="s">
        <v>567</v>
      </c>
      <c r="AR32" s="112"/>
      <c r="AS32" s="112"/>
      <c r="AT32" s="113"/>
      <c r="AU32" s="365" t="s">
        <v>567</v>
      </c>
      <c r="AV32" s="365"/>
      <c r="AW32" s="365"/>
      <c r="AX32" s="367"/>
    </row>
    <row r="33" spans="1:50" ht="23.25" customHeight="1">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590</v>
      </c>
      <c r="AC33" s="523"/>
      <c r="AD33" s="523"/>
      <c r="AE33" s="364">
        <v>47</v>
      </c>
      <c r="AF33" s="365"/>
      <c r="AG33" s="365"/>
      <c r="AH33" s="365"/>
      <c r="AI33" s="364">
        <v>47</v>
      </c>
      <c r="AJ33" s="365"/>
      <c r="AK33" s="365"/>
      <c r="AL33" s="365"/>
      <c r="AM33" s="364">
        <v>47</v>
      </c>
      <c r="AN33" s="365"/>
      <c r="AO33" s="365"/>
      <c r="AP33" s="365"/>
      <c r="AQ33" s="111">
        <v>47</v>
      </c>
      <c r="AR33" s="112"/>
      <c r="AS33" s="112"/>
      <c r="AT33" s="113"/>
      <c r="AU33" s="365">
        <v>47</v>
      </c>
      <c r="AV33" s="365"/>
      <c r="AW33" s="365"/>
      <c r="AX33" s="367"/>
    </row>
    <row r="34" spans="1:50" ht="23.25" customHeight="1">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63.8</v>
      </c>
      <c r="AF34" s="365"/>
      <c r="AG34" s="365"/>
      <c r="AH34" s="365"/>
      <c r="AI34" s="364">
        <v>65.900000000000006</v>
      </c>
      <c r="AJ34" s="365"/>
      <c r="AK34" s="365"/>
      <c r="AL34" s="365"/>
      <c r="AM34" s="364">
        <f>AM32/AM33*100</f>
        <v>65.957446808510639</v>
      </c>
      <c r="AN34" s="365"/>
      <c r="AO34" s="365"/>
      <c r="AP34" s="365"/>
      <c r="AQ34" s="111" t="s">
        <v>567</v>
      </c>
      <c r="AR34" s="112"/>
      <c r="AS34" s="112"/>
      <c r="AT34" s="113"/>
      <c r="AU34" s="365" t="s">
        <v>567</v>
      </c>
      <c r="AV34" s="365"/>
      <c r="AW34" s="365"/>
      <c r="AX34" s="367"/>
    </row>
    <row r="35" spans="1:50" ht="23.25" customHeight="1">
      <c r="A35" s="899" t="s">
        <v>498</v>
      </c>
      <c r="B35" s="900"/>
      <c r="C35" s="900"/>
      <c r="D35" s="900"/>
      <c r="E35" s="900"/>
      <c r="F35" s="901"/>
      <c r="G35" s="905" t="s">
        <v>591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c r="A37" s="642" t="s">
        <v>470</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528</v>
      </c>
      <c r="AF37" s="369"/>
      <c r="AG37" s="369"/>
      <c r="AH37" s="370"/>
      <c r="AI37" s="368" t="s">
        <v>525</v>
      </c>
      <c r="AJ37" s="369"/>
      <c r="AK37" s="369"/>
      <c r="AL37" s="370"/>
      <c r="AM37" s="375" t="s">
        <v>520</v>
      </c>
      <c r="AN37" s="375"/>
      <c r="AO37" s="375"/>
      <c r="AP37" s="368"/>
      <c r="AQ37" s="267" t="s">
        <v>354</v>
      </c>
      <c r="AR37" s="268"/>
      <c r="AS37" s="268"/>
      <c r="AT37" s="269"/>
      <c r="AU37" s="381" t="s">
        <v>253</v>
      </c>
      <c r="AV37" s="381"/>
      <c r="AW37" s="381"/>
      <c r="AX37" s="382"/>
    </row>
    <row r="38" spans="1:50" ht="18.75" hidden="1" customHeight="1">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c r="A44" s="642" t="s">
        <v>470</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528</v>
      </c>
      <c r="AF44" s="369"/>
      <c r="AG44" s="369"/>
      <c r="AH44" s="370"/>
      <c r="AI44" s="368" t="s">
        <v>525</v>
      </c>
      <c r="AJ44" s="369"/>
      <c r="AK44" s="369"/>
      <c r="AL44" s="370"/>
      <c r="AM44" s="375" t="s">
        <v>520</v>
      </c>
      <c r="AN44" s="375"/>
      <c r="AO44" s="375"/>
      <c r="AP44" s="368"/>
      <c r="AQ44" s="267" t="s">
        <v>354</v>
      </c>
      <c r="AR44" s="268"/>
      <c r="AS44" s="268"/>
      <c r="AT44" s="269"/>
      <c r="AU44" s="381" t="s">
        <v>253</v>
      </c>
      <c r="AV44" s="381"/>
      <c r="AW44" s="381"/>
      <c r="AX44" s="382"/>
    </row>
    <row r="45" spans="1:50" ht="18.75" hidden="1" customHeight="1">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c r="A51" s="513" t="s">
        <v>470</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528</v>
      </c>
      <c r="AF51" s="369"/>
      <c r="AG51" s="369"/>
      <c r="AH51" s="370"/>
      <c r="AI51" s="368" t="s">
        <v>525</v>
      </c>
      <c r="AJ51" s="369"/>
      <c r="AK51" s="369"/>
      <c r="AL51" s="370"/>
      <c r="AM51" s="375" t="s">
        <v>521</v>
      </c>
      <c r="AN51" s="375"/>
      <c r="AO51" s="375"/>
      <c r="AP51" s="368"/>
      <c r="AQ51" s="267" t="s">
        <v>354</v>
      </c>
      <c r="AR51" s="268"/>
      <c r="AS51" s="268"/>
      <c r="AT51" s="269"/>
      <c r="AU51" s="377" t="s">
        <v>253</v>
      </c>
      <c r="AV51" s="377"/>
      <c r="AW51" s="377"/>
      <c r="AX51" s="378"/>
    </row>
    <row r="52" spans="1:50" ht="18.75" hidden="1" customHeight="1">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c r="A58" s="513" t="s">
        <v>470</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529</v>
      </c>
      <c r="AF58" s="369"/>
      <c r="AG58" s="369"/>
      <c r="AH58" s="370"/>
      <c r="AI58" s="368" t="s">
        <v>525</v>
      </c>
      <c r="AJ58" s="369"/>
      <c r="AK58" s="369"/>
      <c r="AL58" s="370"/>
      <c r="AM58" s="375" t="s">
        <v>520</v>
      </c>
      <c r="AN58" s="375"/>
      <c r="AO58" s="375"/>
      <c r="AP58" s="368"/>
      <c r="AQ58" s="267" t="s">
        <v>354</v>
      </c>
      <c r="AR58" s="268"/>
      <c r="AS58" s="268"/>
      <c r="AT58" s="269"/>
      <c r="AU58" s="377" t="s">
        <v>253</v>
      </c>
      <c r="AV58" s="377"/>
      <c r="AW58" s="377"/>
      <c r="AX58" s="378"/>
    </row>
    <row r="59" spans="1:50" ht="18.75" hidden="1" customHeight="1">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8" t="s">
        <v>528</v>
      </c>
      <c r="AF65" s="369"/>
      <c r="AG65" s="369"/>
      <c r="AH65" s="370"/>
      <c r="AI65" s="368" t="s">
        <v>525</v>
      </c>
      <c r="AJ65" s="369"/>
      <c r="AK65" s="369"/>
      <c r="AL65" s="370"/>
      <c r="AM65" s="375" t="s">
        <v>520</v>
      </c>
      <c r="AN65" s="375"/>
      <c r="AO65" s="375"/>
      <c r="AP65" s="368"/>
      <c r="AQ65" s="869" t="s">
        <v>354</v>
      </c>
      <c r="AR65" s="865"/>
      <c r="AS65" s="865"/>
      <c r="AT65" s="866"/>
      <c r="AU65" s="978" t="s">
        <v>253</v>
      </c>
      <c r="AV65" s="978"/>
      <c r="AW65" s="978"/>
      <c r="AX65" s="979"/>
    </row>
    <row r="66" spans="1:50"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469</v>
      </c>
      <c r="AX66" s="980"/>
    </row>
    <row r="67" spans="1:50" ht="23.25" hidden="1" customHeight="1">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488</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488</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489</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c r="A70" s="853" t="s">
        <v>476</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487</v>
      </c>
      <c r="X70" s="946"/>
      <c r="Y70" s="951" t="s">
        <v>12</v>
      </c>
      <c r="Z70" s="951"/>
      <c r="AA70" s="952"/>
      <c r="AB70" s="953" t="s">
        <v>488</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488</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489</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528</v>
      </c>
      <c r="AF73" s="369"/>
      <c r="AG73" s="369"/>
      <c r="AH73" s="370"/>
      <c r="AI73" s="368" t="s">
        <v>525</v>
      </c>
      <c r="AJ73" s="369"/>
      <c r="AK73" s="369"/>
      <c r="AL73" s="370"/>
      <c r="AM73" s="375" t="s">
        <v>520</v>
      </c>
      <c r="AN73" s="375"/>
      <c r="AO73" s="375"/>
      <c r="AP73" s="368"/>
      <c r="AQ73" s="176" t="s">
        <v>354</v>
      </c>
      <c r="AR73" s="169"/>
      <c r="AS73" s="169"/>
      <c r="AT73" s="170"/>
      <c r="AU73" s="273" t="s">
        <v>253</v>
      </c>
      <c r="AV73" s="134"/>
      <c r="AW73" s="134"/>
      <c r="AX73" s="135"/>
    </row>
    <row r="74" spans="1:50" ht="18.75" hidden="1" customHeight="1">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2"/>
      <c r="B75" s="843"/>
      <c r="C75" s="843"/>
      <c r="D75" s="843"/>
      <c r="E75" s="843"/>
      <c r="F75" s="844"/>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2"/>
      <c r="B76" s="843"/>
      <c r="C76" s="843"/>
      <c r="D76" s="843"/>
      <c r="E76" s="843"/>
      <c r="F76" s="844"/>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2"/>
      <c r="B77" s="843"/>
      <c r="C77" s="843"/>
      <c r="D77" s="843"/>
      <c r="E77" s="843"/>
      <c r="F77" s="844"/>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3" t="s">
        <v>501</v>
      </c>
      <c r="B78" s="914"/>
      <c r="C78" s="914"/>
      <c r="D78" s="914"/>
      <c r="E78" s="911" t="s">
        <v>448</v>
      </c>
      <c r="F78" s="912"/>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c r="A80" s="520" t="s">
        <v>266</v>
      </c>
      <c r="B80" s="848" t="s">
        <v>462</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c r="A81" s="521"/>
      <c r="B81" s="851"/>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528</v>
      </c>
      <c r="AF85" s="369"/>
      <c r="AG85" s="369"/>
      <c r="AH85" s="370"/>
      <c r="AI85" s="368" t="s">
        <v>525</v>
      </c>
      <c r="AJ85" s="369"/>
      <c r="AK85" s="369"/>
      <c r="AL85" s="370"/>
      <c r="AM85" s="375" t="s">
        <v>520</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1"/>
      <c r="B87" s="553"/>
      <c r="C87" s="553"/>
      <c r="D87" s="553"/>
      <c r="E87" s="553"/>
      <c r="F87" s="554"/>
      <c r="G87" s="230"/>
      <c r="H87" s="161"/>
      <c r="I87" s="161"/>
      <c r="J87" s="161"/>
      <c r="K87" s="161"/>
      <c r="L87" s="161"/>
      <c r="M87" s="161"/>
      <c r="N87" s="161"/>
      <c r="O87" s="231"/>
      <c r="P87" s="161"/>
      <c r="Q87" s="801"/>
      <c r="R87" s="801"/>
      <c r="S87" s="801"/>
      <c r="T87" s="801"/>
      <c r="U87" s="801"/>
      <c r="V87" s="801"/>
      <c r="W87" s="801"/>
      <c r="X87" s="802"/>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1"/>
      <c r="B88" s="553"/>
      <c r="C88" s="553"/>
      <c r="D88" s="553"/>
      <c r="E88" s="553"/>
      <c r="F88" s="554"/>
      <c r="G88" s="232"/>
      <c r="H88" s="233"/>
      <c r="I88" s="233"/>
      <c r="J88" s="233"/>
      <c r="K88" s="233"/>
      <c r="L88" s="233"/>
      <c r="M88" s="233"/>
      <c r="N88" s="233"/>
      <c r="O88" s="234"/>
      <c r="P88" s="803"/>
      <c r="Q88" s="803"/>
      <c r="R88" s="803"/>
      <c r="S88" s="803"/>
      <c r="T88" s="803"/>
      <c r="U88" s="803"/>
      <c r="V88" s="803"/>
      <c r="W88" s="803"/>
      <c r="X88" s="804"/>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5"/>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528</v>
      </c>
      <c r="AF90" s="369"/>
      <c r="AG90" s="369"/>
      <c r="AH90" s="370"/>
      <c r="AI90" s="368" t="s">
        <v>525</v>
      </c>
      <c r="AJ90" s="369"/>
      <c r="AK90" s="369"/>
      <c r="AL90" s="370"/>
      <c r="AM90" s="375" t="s">
        <v>520</v>
      </c>
      <c r="AN90" s="375"/>
      <c r="AO90" s="375"/>
      <c r="AP90" s="368"/>
      <c r="AQ90" s="176" t="s">
        <v>354</v>
      </c>
      <c r="AR90" s="169"/>
      <c r="AS90" s="169"/>
      <c r="AT90" s="170"/>
      <c r="AU90" s="373" t="s">
        <v>253</v>
      </c>
      <c r="AV90" s="373"/>
      <c r="AW90" s="373"/>
      <c r="AX90" s="374"/>
    </row>
    <row r="91" spans="1:60" ht="18.75" hidden="1" customHeight="1">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1"/>
      <c r="B92" s="553"/>
      <c r="C92" s="553"/>
      <c r="D92" s="553"/>
      <c r="E92" s="553"/>
      <c r="F92" s="554"/>
      <c r="G92" s="230"/>
      <c r="H92" s="161"/>
      <c r="I92" s="161"/>
      <c r="J92" s="161"/>
      <c r="K92" s="161"/>
      <c r="L92" s="161"/>
      <c r="M92" s="161"/>
      <c r="N92" s="161"/>
      <c r="O92" s="231"/>
      <c r="P92" s="161"/>
      <c r="Q92" s="801"/>
      <c r="R92" s="801"/>
      <c r="S92" s="801"/>
      <c r="T92" s="801"/>
      <c r="U92" s="801"/>
      <c r="V92" s="801"/>
      <c r="W92" s="801"/>
      <c r="X92" s="802"/>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1"/>
      <c r="B93" s="553"/>
      <c r="C93" s="553"/>
      <c r="D93" s="553"/>
      <c r="E93" s="553"/>
      <c r="F93" s="554"/>
      <c r="G93" s="232"/>
      <c r="H93" s="233"/>
      <c r="I93" s="233"/>
      <c r="J93" s="233"/>
      <c r="K93" s="233"/>
      <c r="L93" s="233"/>
      <c r="M93" s="233"/>
      <c r="N93" s="233"/>
      <c r="O93" s="234"/>
      <c r="P93" s="803"/>
      <c r="Q93" s="803"/>
      <c r="R93" s="803"/>
      <c r="S93" s="803"/>
      <c r="T93" s="803"/>
      <c r="U93" s="803"/>
      <c r="V93" s="803"/>
      <c r="W93" s="803"/>
      <c r="X93" s="804"/>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5"/>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528</v>
      </c>
      <c r="AF95" s="369"/>
      <c r="AG95" s="369"/>
      <c r="AH95" s="370"/>
      <c r="AI95" s="368" t="s">
        <v>525</v>
      </c>
      <c r="AJ95" s="369"/>
      <c r="AK95" s="369"/>
      <c r="AL95" s="370"/>
      <c r="AM95" s="375" t="s">
        <v>520</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1"/>
      <c r="B97" s="553"/>
      <c r="C97" s="553"/>
      <c r="D97" s="553"/>
      <c r="E97" s="553"/>
      <c r="F97" s="554"/>
      <c r="G97" s="230"/>
      <c r="H97" s="161"/>
      <c r="I97" s="161"/>
      <c r="J97" s="161"/>
      <c r="K97" s="161"/>
      <c r="L97" s="161"/>
      <c r="M97" s="161"/>
      <c r="N97" s="161"/>
      <c r="O97" s="231"/>
      <c r="P97" s="161"/>
      <c r="Q97" s="801"/>
      <c r="R97" s="801"/>
      <c r="S97" s="801"/>
      <c r="T97" s="801"/>
      <c r="U97" s="801"/>
      <c r="V97" s="801"/>
      <c r="W97" s="801"/>
      <c r="X97" s="802"/>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1"/>
      <c r="B98" s="553"/>
      <c r="C98" s="553"/>
      <c r="D98" s="553"/>
      <c r="E98" s="553"/>
      <c r="F98" s="554"/>
      <c r="G98" s="232"/>
      <c r="H98" s="233"/>
      <c r="I98" s="233"/>
      <c r="J98" s="233"/>
      <c r="K98" s="233"/>
      <c r="L98" s="233"/>
      <c r="M98" s="233"/>
      <c r="N98" s="233"/>
      <c r="O98" s="234"/>
      <c r="P98" s="803"/>
      <c r="Q98" s="803"/>
      <c r="R98" s="803"/>
      <c r="S98" s="803"/>
      <c r="T98" s="803"/>
      <c r="U98" s="803"/>
      <c r="V98" s="803"/>
      <c r="W98" s="803"/>
      <c r="X98" s="804"/>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2"/>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528</v>
      </c>
      <c r="AF100" s="826"/>
      <c r="AG100" s="826"/>
      <c r="AH100" s="827"/>
      <c r="AI100" s="825" t="s">
        <v>525</v>
      </c>
      <c r="AJ100" s="826"/>
      <c r="AK100" s="826"/>
      <c r="AL100" s="827"/>
      <c r="AM100" s="825" t="s">
        <v>521</v>
      </c>
      <c r="AN100" s="826"/>
      <c r="AO100" s="826"/>
      <c r="AP100" s="827"/>
      <c r="AQ100" s="930" t="s">
        <v>514</v>
      </c>
      <c r="AR100" s="931"/>
      <c r="AS100" s="931"/>
      <c r="AT100" s="932"/>
      <c r="AU100" s="930" t="s">
        <v>511</v>
      </c>
      <c r="AV100" s="931"/>
      <c r="AW100" s="931"/>
      <c r="AX100" s="933"/>
    </row>
    <row r="101" spans="1:60" ht="23.25" customHeight="1">
      <c r="A101" s="492"/>
      <c r="B101" s="493"/>
      <c r="C101" s="493"/>
      <c r="D101" s="493"/>
      <c r="E101" s="493"/>
      <c r="F101" s="494"/>
      <c r="G101" s="161" t="s">
        <v>592</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552" t="s">
        <v>593</v>
      </c>
      <c r="AC101" s="552"/>
      <c r="AD101" s="552"/>
      <c r="AE101" s="364">
        <v>23731</v>
      </c>
      <c r="AF101" s="365"/>
      <c r="AG101" s="365"/>
      <c r="AH101" s="366"/>
      <c r="AI101" s="364">
        <v>39275</v>
      </c>
      <c r="AJ101" s="365"/>
      <c r="AK101" s="365"/>
      <c r="AL101" s="366"/>
      <c r="AM101" s="364">
        <v>24981</v>
      </c>
      <c r="AN101" s="365"/>
      <c r="AO101" s="365"/>
      <c r="AP101" s="366"/>
      <c r="AQ101" s="364" t="s">
        <v>564</v>
      </c>
      <c r="AR101" s="365"/>
      <c r="AS101" s="365"/>
      <c r="AT101" s="366"/>
      <c r="AU101" s="364" t="s">
        <v>648</v>
      </c>
      <c r="AV101" s="365"/>
      <c r="AW101" s="365"/>
      <c r="AX101" s="366"/>
    </row>
    <row r="102" spans="1:60" ht="23.25" customHeight="1">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581</v>
      </c>
      <c r="AC102" s="552"/>
      <c r="AD102" s="552"/>
      <c r="AE102" s="358" t="s">
        <v>564</v>
      </c>
      <c r="AF102" s="358"/>
      <c r="AG102" s="358"/>
      <c r="AH102" s="358"/>
      <c r="AI102" s="358" t="s">
        <v>564</v>
      </c>
      <c r="AJ102" s="358"/>
      <c r="AK102" s="358"/>
      <c r="AL102" s="358"/>
      <c r="AM102" s="358" t="s">
        <v>564</v>
      </c>
      <c r="AN102" s="358"/>
      <c r="AO102" s="358"/>
      <c r="AP102" s="358"/>
      <c r="AQ102" s="816" t="s">
        <v>564</v>
      </c>
      <c r="AR102" s="817"/>
      <c r="AS102" s="817"/>
      <c r="AT102" s="818"/>
      <c r="AU102" s="816" t="s">
        <v>646</v>
      </c>
      <c r="AV102" s="817"/>
      <c r="AW102" s="817"/>
      <c r="AX102" s="818"/>
    </row>
    <row r="103" spans="1:60" ht="31.5" hidden="1" customHeight="1">
      <c r="A103" s="489" t="s">
        <v>472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c r="A104" s="492"/>
      <c r="B104" s="493"/>
      <c r="C104" s="493"/>
      <c r="D104" s="493"/>
      <c r="E104" s="493"/>
      <c r="F104" s="494"/>
      <c r="G104" s="161" t="s">
        <v>594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c r="A106" s="489" t="s">
        <v>472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c r="A109" s="489" t="s">
        <v>472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c r="A112" s="489" t="s">
        <v>472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10113</v>
      </c>
      <c r="AF116" s="358"/>
      <c r="AG116" s="358"/>
      <c r="AH116" s="358"/>
      <c r="AI116" s="358">
        <v>6161.6804583068106</v>
      </c>
      <c r="AJ116" s="358"/>
      <c r="AK116" s="358"/>
      <c r="AL116" s="358"/>
      <c r="AM116" s="358">
        <v>9547</v>
      </c>
      <c r="AN116" s="358"/>
      <c r="AO116" s="358"/>
      <c r="AP116" s="358"/>
      <c r="AQ116" s="364" t="s">
        <v>646</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458" t="s">
        <v>598</v>
      </c>
      <c r="AF117" s="306"/>
      <c r="AG117" s="306"/>
      <c r="AH117" s="306"/>
      <c r="AI117" s="458" t="s">
        <v>663</v>
      </c>
      <c r="AJ117" s="306"/>
      <c r="AK117" s="306"/>
      <c r="AL117" s="306"/>
      <c r="AM117" s="458" t="s">
        <v>664</v>
      </c>
      <c r="AN117" s="306"/>
      <c r="AO117" s="306"/>
      <c r="AP117" s="306"/>
      <c r="AQ117" s="306" t="s">
        <v>647</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c r="A119" s="292"/>
      <c r="B119" s="293"/>
      <c r="C119" s="293"/>
      <c r="D119" s="293"/>
      <c r="E119" s="293"/>
      <c r="F119" s="294"/>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c r="A122" s="292"/>
      <c r="B122" s="293"/>
      <c r="C122" s="293"/>
      <c r="D122" s="293"/>
      <c r="E122" s="293"/>
      <c r="F122" s="294"/>
      <c r="G122" s="351" t="s">
        <v>601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c r="A125" s="292"/>
      <c r="B125" s="293"/>
      <c r="C125" s="293"/>
      <c r="D125" s="293"/>
      <c r="E125" s="293"/>
      <c r="F125" s="294"/>
      <c r="G125" s="351" t="s">
        <v>601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c r="A128" s="292"/>
      <c r="B128" s="293"/>
      <c r="C128" s="293"/>
      <c r="D128" s="293"/>
      <c r="E128" s="293"/>
      <c r="F128" s="294"/>
      <c r="G128" s="351" t="s">
        <v>601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4"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4" ht="45" customHeight="1">
      <c r="A130" s="995" t="s">
        <v>558</v>
      </c>
      <c r="B130" s="993"/>
      <c r="C130" s="992" t="s">
        <v>358</v>
      </c>
      <c r="D130" s="993"/>
      <c r="E130" s="308" t="s">
        <v>387</v>
      </c>
      <c r="F130" s="309"/>
      <c r="G130" s="310" t="s">
        <v>667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4" ht="45" customHeight="1">
      <c r="A131" s="996"/>
      <c r="B131" s="252"/>
      <c r="C131" s="251"/>
      <c r="D131" s="252"/>
      <c r="E131" s="238" t="s">
        <v>386</v>
      </c>
      <c r="F131" s="239"/>
      <c r="G131" s="235" t="s">
        <v>660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4" ht="18.75" customHeight="1">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4" ht="18.75" customHeight="1">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32</v>
      </c>
      <c r="AV133" s="136"/>
      <c r="AW133" s="137" t="s">
        <v>300</v>
      </c>
      <c r="AX133" s="138"/>
    </row>
    <row r="134" spans="1:54" ht="39.75" customHeight="1">
      <c r="A134" s="996"/>
      <c r="B134" s="252"/>
      <c r="C134" s="251"/>
      <c r="D134" s="252"/>
      <c r="E134" s="251"/>
      <c r="F134" s="314"/>
      <c r="G134" s="230" t="s">
        <v>649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53.6</v>
      </c>
      <c r="AF134" s="112"/>
      <c r="AG134" s="112"/>
      <c r="AH134" s="112"/>
      <c r="AI134" s="266" t="s">
        <v>567</v>
      </c>
      <c r="AJ134" s="112"/>
      <c r="AK134" s="112"/>
      <c r="AL134" s="112"/>
      <c r="AM134" s="266" t="s">
        <v>646</v>
      </c>
      <c r="AN134" s="112"/>
      <c r="AO134" s="112"/>
      <c r="AP134" s="112"/>
      <c r="AQ134" s="266" t="s">
        <v>567</v>
      </c>
      <c r="AR134" s="112"/>
      <c r="AS134" s="112"/>
      <c r="AT134" s="112"/>
      <c r="AU134" s="266" t="s">
        <v>567</v>
      </c>
      <c r="AV134" s="112"/>
      <c r="AW134" s="112"/>
      <c r="AX134" s="222"/>
    </row>
    <row r="135" spans="1:54" ht="39.75" customHeight="1">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567</v>
      </c>
      <c r="AF135" s="112"/>
      <c r="AG135" s="112"/>
      <c r="AH135" s="112"/>
      <c r="AI135" s="266" t="s">
        <v>567</v>
      </c>
      <c r="AJ135" s="112"/>
      <c r="AK135" s="112"/>
      <c r="AL135" s="112"/>
      <c r="AM135" s="266" t="s">
        <v>646</v>
      </c>
      <c r="AN135" s="112"/>
      <c r="AO135" s="112"/>
      <c r="AP135" s="112"/>
      <c r="AQ135" s="266" t="s">
        <v>581</v>
      </c>
      <c r="AR135" s="112"/>
      <c r="AS135" s="112"/>
      <c r="AT135" s="112"/>
      <c r="AU135" s="266">
        <v>60</v>
      </c>
      <c r="AV135" s="112"/>
      <c r="AW135" s="112"/>
      <c r="AX135" s="222"/>
    </row>
    <row r="136" spans="1:54" ht="18.75" customHeight="1">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4" ht="18.75" customHeight="1">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564</v>
      </c>
      <c r="AR137" s="271"/>
      <c r="AS137" s="137" t="s">
        <v>355</v>
      </c>
      <c r="AT137" s="172"/>
      <c r="AU137" s="136">
        <v>32</v>
      </c>
      <c r="AV137" s="136"/>
      <c r="AW137" s="137" t="s">
        <v>300</v>
      </c>
      <c r="AX137" s="138"/>
    </row>
    <row r="138" spans="1:54" ht="39.75" customHeight="1">
      <c r="A138" s="996"/>
      <c r="B138" s="252"/>
      <c r="C138" s="251"/>
      <c r="D138" s="252"/>
      <c r="E138" s="251"/>
      <c r="F138" s="314"/>
      <c r="G138" s="230" t="s">
        <v>650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489</v>
      </c>
      <c r="AC138" s="221"/>
      <c r="AD138" s="221"/>
      <c r="AE138" s="266">
        <v>28.1</v>
      </c>
      <c r="AF138" s="112"/>
      <c r="AG138" s="112"/>
      <c r="AH138" s="112"/>
      <c r="AI138" s="266" t="s">
        <v>564</v>
      </c>
      <c r="AJ138" s="112"/>
      <c r="AK138" s="112"/>
      <c r="AL138" s="112"/>
      <c r="AM138" s="266" t="s">
        <v>646</v>
      </c>
      <c r="AN138" s="112"/>
      <c r="AO138" s="112"/>
      <c r="AP138" s="112"/>
      <c r="AQ138" s="266" t="s">
        <v>564</v>
      </c>
      <c r="AR138" s="112"/>
      <c r="AS138" s="112"/>
      <c r="AT138" s="112"/>
      <c r="AU138" s="266" t="s">
        <v>564</v>
      </c>
      <c r="AV138" s="112"/>
      <c r="AW138" s="112"/>
      <c r="AX138" s="222"/>
    </row>
    <row r="139" spans="1:54" ht="39.75" customHeight="1">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489</v>
      </c>
      <c r="AC139" s="133"/>
      <c r="AD139" s="133"/>
      <c r="AE139" s="266" t="s">
        <v>564</v>
      </c>
      <c r="AF139" s="112"/>
      <c r="AG139" s="112"/>
      <c r="AH139" s="112"/>
      <c r="AI139" s="266" t="s">
        <v>564</v>
      </c>
      <c r="AJ139" s="112"/>
      <c r="AK139" s="112"/>
      <c r="AL139" s="112"/>
      <c r="AM139" s="266" t="s">
        <v>646</v>
      </c>
      <c r="AN139" s="112"/>
      <c r="AO139" s="112"/>
      <c r="AP139" s="112"/>
      <c r="AQ139" s="266" t="s">
        <v>564</v>
      </c>
      <c r="AR139" s="112"/>
      <c r="AS139" s="112"/>
      <c r="AT139" s="112"/>
      <c r="AU139" s="266">
        <v>40</v>
      </c>
      <c r="AV139" s="112"/>
      <c r="AW139" s="112"/>
      <c r="AX139" s="222"/>
    </row>
    <row r="140" spans="1:54" ht="18.75" hidden="1" customHeight="1">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4" ht="18.75" hidden="1" customHeight="1">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564</v>
      </c>
      <c r="AR141" s="271"/>
      <c r="AS141" s="137" t="s">
        <v>355</v>
      </c>
      <c r="AT141" s="172"/>
      <c r="AU141" s="136" t="s">
        <v>564</v>
      </c>
      <c r="AV141" s="136"/>
      <c r="AW141" s="137" t="s">
        <v>300</v>
      </c>
      <c r="AX141" s="138"/>
    </row>
    <row r="142" spans="1:54" ht="39.75" hidden="1" customHeight="1">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489</v>
      </c>
      <c r="AC142" s="221"/>
      <c r="AD142" s="221"/>
      <c r="AE142" s="266" t="s">
        <v>564</v>
      </c>
      <c r="AF142" s="112"/>
      <c r="AG142" s="112"/>
      <c r="AH142" s="112"/>
      <c r="AI142" s="266" t="s">
        <v>564</v>
      </c>
      <c r="AJ142" s="112"/>
      <c r="AK142" s="112"/>
      <c r="AL142" s="112"/>
      <c r="AM142" s="266"/>
      <c r="AN142" s="112"/>
      <c r="AO142" s="112"/>
      <c r="AP142" s="112"/>
      <c r="AQ142" s="266" t="s">
        <v>564</v>
      </c>
      <c r="AR142" s="112"/>
      <c r="AS142" s="112"/>
      <c r="AT142" s="112"/>
      <c r="AU142" s="266" t="s">
        <v>564</v>
      </c>
      <c r="AV142" s="112"/>
      <c r="AW142" s="112"/>
      <c r="AX142" s="222"/>
    </row>
    <row r="143" spans="1:54" ht="39.75" hidden="1" customHeight="1">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489</v>
      </c>
      <c r="AC143" s="133"/>
      <c r="AD143" s="133"/>
      <c r="AE143" s="266" t="s">
        <v>564</v>
      </c>
      <c r="AF143" s="112"/>
      <c r="AG143" s="112"/>
      <c r="AH143" s="112"/>
      <c r="AI143" s="266" t="s">
        <v>564</v>
      </c>
      <c r="AJ143" s="112"/>
      <c r="AK143" s="112"/>
      <c r="AL143" s="112"/>
      <c r="AM143" s="266"/>
      <c r="AN143" s="112"/>
      <c r="AO143" s="112"/>
      <c r="AP143" s="112"/>
      <c r="AQ143" s="266" t="s">
        <v>564</v>
      </c>
      <c r="AR143" s="112"/>
      <c r="AS143" s="112"/>
      <c r="AT143" s="112"/>
      <c r="AU143" s="266" t="s">
        <v>564</v>
      </c>
      <c r="AV143" s="112"/>
      <c r="AW143" s="112"/>
      <c r="AX143" s="222"/>
    </row>
    <row r="144" spans="1:54" ht="18.75" hidden="1" customHeight="1">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6"/>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6"/>
      <c r="B430" s="252"/>
      <c r="C430" s="249" t="s">
        <v>554</v>
      </c>
      <c r="D430" s="250"/>
      <c r="E430" s="238" t="s">
        <v>538</v>
      </c>
      <c r="F430" s="448"/>
      <c r="G430" s="240" t="s">
        <v>374</v>
      </c>
      <c r="H430" s="158"/>
      <c r="I430" s="158"/>
      <c r="J430" s="241" t="s">
        <v>567</v>
      </c>
      <c r="K430" s="242"/>
      <c r="L430" s="242"/>
      <c r="M430" s="242"/>
      <c r="N430" s="242"/>
      <c r="O430" s="242"/>
      <c r="P430" s="242"/>
      <c r="Q430" s="242"/>
      <c r="R430" s="242"/>
      <c r="S430" s="242"/>
      <c r="T430" s="243"/>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355</v>
      </c>
      <c r="AH432" s="172"/>
      <c r="AI432" s="182"/>
      <c r="AJ432" s="182"/>
      <c r="AK432" s="182"/>
      <c r="AL432" s="177"/>
      <c r="AM432" s="182"/>
      <c r="AN432" s="182"/>
      <c r="AO432" s="182"/>
      <c r="AP432" s="177"/>
      <c r="AQ432" s="217" t="s">
        <v>567</v>
      </c>
      <c r="AR432" s="136"/>
      <c r="AS432" s="137" t="s">
        <v>355</v>
      </c>
      <c r="AT432" s="172"/>
      <c r="AU432" s="136" t="s">
        <v>581</v>
      </c>
      <c r="AV432" s="136"/>
      <c r="AW432" s="137" t="s">
        <v>300</v>
      </c>
      <c r="AX432" s="138"/>
    </row>
    <row r="433" spans="1:50" ht="23.25" customHeight="1">
      <c r="A433" s="996"/>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581</v>
      </c>
      <c r="AF433" s="112"/>
      <c r="AG433" s="112"/>
      <c r="AH433" s="113"/>
      <c r="AI433" s="111" t="s">
        <v>567</v>
      </c>
      <c r="AJ433" s="112"/>
      <c r="AK433" s="112"/>
      <c r="AL433" s="112"/>
      <c r="AM433" s="111" t="s">
        <v>564</v>
      </c>
      <c r="AN433" s="112"/>
      <c r="AO433" s="112"/>
      <c r="AP433" s="113"/>
      <c r="AQ433" s="111" t="s">
        <v>581</v>
      </c>
      <c r="AR433" s="112"/>
      <c r="AS433" s="112"/>
      <c r="AT433" s="113"/>
      <c r="AU433" s="112" t="s">
        <v>581</v>
      </c>
      <c r="AV433" s="112"/>
      <c r="AW433" s="112"/>
      <c r="AX433" s="222"/>
    </row>
    <row r="434" spans="1:50" ht="23.25" customHeight="1">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564</v>
      </c>
      <c r="AN434" s="112"/>
      <c r="AO434" s="112"/>
      <c r="AP434" s="113"/>
      <c r="AQ434" s="111" t="s">
        <v>581</v>
      </c>
      <c r="AR434" s="112"/>
      <c r="AS434" s="112"/>
      <c r="AT434" s="113"/>
      <c r="AU434" s="112" t="s">
        <v>581</v>
      </c>
      <c r="AV434" s="112"/>
      <c r="AW434" s="112"/>
      <c r="AX434" s="222"/>
    </row>
    <row r="435" spans="1:50" ht="23.25" customHeight="1">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604</v>
      </c>
      <c r="AJ435" s="112"/>
      <c r="AK435" s="112"/>
      <c r="AL435" s="112"/>
      <c r="AM435" s="111" t="s">
        <v>564</v>
      </c>
      <c r="AN435" s="112"/>
      <c r="AO435" s="112"/>
      <c r="AP435" s="113"/>
      <c r="AQ435" s="111" t="s">
        <v>581</v>
      </c>
      <c r="AR435" s="112"/>
      <c r="AS435" s="112"/>
      <c r="AT435" s="113"/>
      <c r="AU435" s="112" t="s">
        <v>567</v>
      </c>
      <c r="AV435" s="112"/>
      <c r="AW435" s="112"/>
      <c r="AX435" s="222"/>
    </row>
    <row r="436" spans="1:50" ht="18.75" hidden="1" customHeight="1">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355</v>
      </c>
      <c r="AH457" s="172"/>
      <c r="AI457" s="182"/>
      <c r="AJ457" s="182"/>
      <c r="AK457" s="182"/>
      <c r="AL457" s="177"/>
      <c r="AM457" s="182"/>
      <c r="AN457" s="182"/>
      <c r="AO457" s="182"/>
      <c r="AP457" s="177"/>
      <c r="AQ457" s="217" t="s">
        <v>581</v>
      </c>
      <c r="AR457" s="136"/>
      <c r="AS457" s="137" t="s">
        <v>355</v>
      </c>
      <c r="AT457" s="172"/>
      <c r="AU457" s="136" t="s">
        <v>567</v>
      </c>
      <c r="AV457" s="136"/>
      <c r="AW457" s="137" t="s">
        <v>300</v>
      </c>
      <c r="AX457" s="138"/>
    </row>
    <row r="458" spans="1:50" ht="23.25" customHeight="1">
      <c r="A458" s="996"/>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567</v>
      </c>
      <c r="AJ458" s="112"/>
      <c r="AK458" s="112"/>
      <c r="AL458" s="112"/>
      <c r="AM458" s="111" t="s">
        <v>564</v>
      </c>
      <c r="AN458" s="112"/>
      <c r="AO458" s="112"/>
      <c r="AP458" s="113"/>
      <c r="AQ458" s="111" t="s">
        <v>567</v>
      </c>
      <c r="AR458" s="112"/>
      <c r="AS458" s="112"/>
      <c r="AT458" s="113"/>
      <c r="AU458" s="112" t="s">
        <v>604</v>
      </c>
      <c r="AV458" s="112"/>
      <c r="AW458" s="112"/>
      <c r="AX458" s="222"/>
    </row>
    <row r="459" spans="1:50" ht="23.25" customHeight="1">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567</v>
      </c>
      <c r="AF459" s="112"/>
      <c r="AG459" s="112"/>
      <c r="AH459" s="113"/>
      <c r="AI459" s="111" t="s">
        <v>567</v>
      </c>
      <c r="AJ459" s="112"/>
      <c r="AK459" s="112"/>
      <c r="AL459" s="112"/>
      <c r="AM459" s="111" t="s">
        <v>564</v>
      </c>
      <c r="AN459" s="112"/>
      <c r="AO459" s="112"/>
      <c r="AP459" s="113"/>
      <c r="AQ459" s="111" t="s">
        <v>567</v>
      </c>
      <c r="AR459" s="112"/>
      <c r="AS459" s="112"/>
      <c r="AT459" s="113"/>
      <c r="AU459" s="112" t="s">
        <v>567</v>
      </c>
      <c r="AV459" s="112"/>
      <c r="AW459" s="112"/>
      <c r="AX459" s="222"/>
    </row>
    <row r="460" spans="1:50" ht="23.25" customHeight="1">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564</v>
      </c>
      <c r="AN460" s="112"/>
      <c r="AO460" s="112"/>
      <c r="AP460" s="113"/>
      <c r="AQ460" s="111" t="s">
        <v>567</v>
      </c>
      <c r="AR460" s="112"/>
      <c r="AS460" s="112"/>
      <c r="AT460" s="113"/>
      <c r="AU460" s="112" t="s">
        <v>567</v>
      </c>
      <c r="AV460" s="112"/>
      <c r="AW460" s="112"/>
      <c r="AX460" s="222"/>
    </row>
    <row r="461" spans="1:50" ht="18.75" hidden="1" customHeight="1">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6"/>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6"/>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6"/>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6"/>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6"/>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6"/>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6"/>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6"/>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6"/>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6"/>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75" customHeight="1">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569</v>
      </c>
      <c r="AE702" s="898"/>
      <c r="AF702" s="898"/>
      <c r="AG702" s="887" t="s">
        <v>605</v>
      </c>
      <c r="AH702" s="888"/>
      <c r="AI702" s="888"/>
      <c r="AJ702" s="888"/>
      <c r="AK702" s="888"/>
      <c r="AL702" s="888"/>
      <c r="AM702" s="888"/>
      <c r="AN702" s="888"/>
      <c r="AO702" s="888"/>
      <c r="AP702" s="888"/>
      <c r="AQ702" s="888"/>
      <c r="AR702" s="888"/>
      <c r="AS702" s="888"/>
      <c r="AT702" s="888"/>
      <c r="AU702" s="888"/>
      <c r="AV702" s="888"/>
      <c r="AW702" s="888"/>
      <c r="AX702" s="889"/>
    </row>
    <row r="703" spans="1:50" ht="56.25"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569</v>
      </c>
      <c r="AE703" s="155"/>
      <c r="AF703" s="155"/>
      <c r="AG703" s="665" t="s">
        <v>606</v>
      </c>
      <c r="AH703" s="666"/>
      <c r="AI703" s="666"/>
      <c r="AJ703" s="666"/>
      <c r="AK703" s="666"/>
      <c r="AL703" s="666"/>
      <c r="AM703" s="666"/>
      <c r="AN703" s="666"/>
      <c r="AO703" s="666"/>
      <c r="AP703" s="666"/>
      <c r="AQ703" s="666"/>
      <c r="AR703" s="666"/>
      <c r="AS703" s="666"/>
      <c r="AT703" s="666"/>
      <c r="AU703" s="666"/>
      <c r="AV703" s="666"/>
      <c r="AW703" s="666"/>
      <c r="AX703" s="667"/>
    </row>
    <row r="704" spans="1:50" ht="51.75" customHeight="1">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569</v>
      </c>
      <c r="AE704" s="587"/>
      <c r="AF704" s="587"/>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57.75" customHeight="1">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569</v>
      </c>
      <c r="AE705" s="734"/>
      <c r="AF705" s="734"/>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57.75" customHeight="1">
      <c r="A706" s="656"/>
      <c r="B706" s="771"/>
      <c r="C706" s="615"/>
      <c r="D706" s="616"/>
      <c r="E706" s="684" t="s">
        <v>499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651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7.75" customHeight="1">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651</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6.75" customHeight="1">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569</v>
      </c>
      <c r="AE708" s="669"/>
      <c r="AF708" s="669"/>
      <c r="AG708" s="527" t="s">
        <v>608</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569</v>
      </c>
      <c r="AE709" s="155"/>
      <c r="AF709" s="155"/>
      <c r="AG709" s="665" t="s">
        <v>609</v>
      </c>
      <c r="AH709" s="666"/>
      <c r="AI709" s="666"/>
      <c r="AJ709" s="666"/>
      <c r="AK709" s="666"/>
      <c r="AL709" s="666"/>
      <c r="AM709" s="666"/>
      <c r="AN709" s="666"/>
      <c r="AO709" s="666"/>
      <c r="AP709" s="666"/>
      <c r="AQ709" s="666"/>
      <c r="AR709" s="666"/>
      <c r="AS709" s="666"/>
      <c r="AT709" s="666"/>
      <c r="AU709" s="666"/>
      <c r="AV709" s="666"/>
      <c r="AW709" s="666"/>
      <c r="AX709" s="667"/>
    </row>
    <row r="710" spans="1:50" ht="41.25" customHeight="1">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569</v>
      </c>
      <c r="AE710" s="155"/>
      <c r="AF710" s="155"/>
      <c r="AG710" s="665" t="s">
        <v>610</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569</v>
      </c>
      <c r="AE711" s="155"/>
      <c r="AF711" s="155"/>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9" t="s">
        <v>467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652</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6"/>
      <c r="B713" s="657"/>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c r="A714" s="658"/>
      <c r="B714" s="659"/>
      <c r="C714" s="772" t="s">
        <v>444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569</v>
      </c>
      <c r="AE714" s="593"/>
      <c r="AF714" s="594"/>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39.75" customHeight="1">
      <c r="A715" s="622" t="s">
        <v>40</v>
      </c>
      <c r="B715" s="655"/>
      <c r="C715" s="660" t="s">
        <v>445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569</v>
      </c>
      <c r="AE715" s="669"/>
      <c r="AF715" s="778"/>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569</v>
      </c>
      <c r="AE716" s="760"/>
      <c r="AF716" s="760"/>
      <c r="AG716" s="665" t="s">
        <v>614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652</v>
      </c>
      <c r="AE717" s="155"/>
      <c r="AF717" s="155"/>
      <c r="AG717" s="665" t="s">
        <v>581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652</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652</v>
      </c>
      <c r="AE719" s="669"/>
      <c r="AF719" s="669"/>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1"/>
      <c r="B720" s="652"/>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2" t="s">
        <v>48</v>
      </c>
      <c r="B726" s="623"/>
      <c r="C726" s="443" t="s">
        <v>53</v>
      </c>
      <c r="D726" s="582"/>
      <c r="E726" s="582"/>
      <c r="F726" s="583"/>
      <c r="G726" s="798" t="s">
        <v>662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4"/>
      <c r="B727" s="625"/>
      <c r="C727" s="696" t="s">
        <v>57</v>
      </c>
      <c r="D727" s="697"/>
      <c r="E727" s="697"/>
      <c r="F727" s="698"/>
      <c r="G727" s="796" t="s">
        <v>661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5" t="s">
        <v>473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542</v>
      </c>
      <c r="B737" s="124"/>
      <c r="C737" s="124"/>
      <c r="D737" s="125"/>
      <c r="E737" s="122" t="s">
        <v>615</v>
      </c>
      <c r="F737" s="122"/>
      <c r="G737" s="122"/>
      <c r="H737" s="122"/>
      <c r="I737" s="122"/>
      <c r="J737" s="122"/>
      <c r="K737" s="122"/>
      <c r="L737" s="122"/>
      <c r="M737" s="122"/>
      <c r="N737" s="101" t="s">
        <v>535</v>
      </c>
      <c r="O737" s="101"/>
      <c r="P737" s="101"/>
      <c r="Q737" s="101"/>
      <c r="R737" s="122" t="s">
        <v>616</v>
      </c>
      <c r="S737" s="122"/>
      <c r="T737" s="122"/>
      <c r="U737" s="122"/>
      <c r="V737" s="122"/>
      <c r="W737" s="122"/>
      <c r="X737" s="122"/>
      <c r="Y737" s="122"/>
      <c r="Z737" s="122"/>
      <c r="AA737" s="101" t="s">
        <v>534</v>
      </c>
      <c r="AB737" s="101"/>
      <c r="AC737" s="101"/>
      <c r="AD737" s="101"/>
      <c r="AE737" s="122" t="s">
        <v>617</v>
      </c>
      <c r="AF737" s="122"/>
      <c r="AG737" s="122"/>
      <c r="AH737" s="122"/>
      <c r="AI737" s="122"/>
      <c r="AJ737" s="122"/>
      <c r="AK737" s="122"/>
      <c r="AL737" s="122"/>
      <c r="AM737" s="122"/>
      <c r="AN737" s="101" t="s">
        <v>533</v>
      </c>
      <c r="AO737" s="101"/>
      <c r="AP737" s="101"/>
      <c r="AQ737" s="101"/>
      <c r="AR737" s="102" t="s">
        <v>618</v>
      </c>
      <c r="AS737" s="103"/>
      <c r="AT737" s="103"/>
      <c r="AU737" s="103"/>
      <c r="AV737" s="103"/>
      <c r="AW737" s="103"/>
      <c r="AX737" s="104"/>
      <c r="AY737" s="89"/>
      <c r="AZ737" s="89"/>
    </row>
    <row r="738" spans="1:52" ht="24.75" customHeight="1">
      <c r="A738" s="123" t="s">
        <v>532</v>
      </c>
      <c r="B738" s="124"/>
      <c r="C738" s="124"/>
      <c r="D738" s="125"/>
      <c r="E738" s="122" t="s">
        <v>619</v>
      </c>
      <c r="F738" s="122"/>
      <c r="G738" s="122"/>
      <c r="H738" s="122"/>
      <c r="I738" s="122"/>
      <c r="J738" s="122"/>
      <c r="K738" s="122"/>
      <c r="L738" s="122"/>
      <c r="M738" s="122"/>
      <c r="N738" s="101" t="s">
        <v>531</v>
      </c>
      <c r="O738" s="101"/>
      <c r="P738" s="101"/>
      <c r="Q738" s="101"/>
      <c r="R738" s="122" t="s">
        <v>620</v>
      </c>
      <c r="S738" s="122"/>
      <c r="T738" s="122"/>
      <c r="U738" s="122"/>
      <c r="V738" s="122"/>
      <c r="W738" s="122"/>
      <c r="X738" s="122"/>
      <c r="Y738" s="122"/>
      <c r="Z738" s="122"/>
      <c r="AA738" s="101" t="s">
        <v>530</v>
      </c>
      <c r="AB738" s="101"/>
      <c r="AC738" s="101"/>
      <c r="AD738" s="101"/>
      <c r="AE738" s="122" t="s">
        <v>621</v>
      </c>
      <c r="AF738" s="122"/>
      <c r="AG738" s="122"/>
      <c r="AH738" s="122"/>
      <c r="AI738" s="122"/>
      <c r="AJ738" s="122"/>
      <c r="AK738" s="122"/>
      <c r="AL738" s="122"/>
      <c r="AM738" s="122"/>
      <c r="AN738" s="101" t="s">
        <v>526</v>
      </c>
      <c r="AO738" s="101"/>
      <c r="AP738" s="101"/>
      <c r="AQ738" s="101"/>
      <c r="AR738" s="102">
        <v>343</v>
      </c>
      <c r="AS738" s="103"/>
      <c r="AT738" s="103"/>
      <c r="AU738" s="103"/>
      <c r="AV738" s="103"/>
      <c r="AW738" s="103"/>
      <c r="AX738" s="104"/>
    </row>
    <row r="739" spans="1:52" ht="24.75" customHeight="1" thickBot="1">
      <c r="A739" s="126" t="s">
        <v>522</v>
      </c>
      <c r="B739" s="127"/>
      <c r="C739" s="127"/>
      <c r="D739" s="128"/>
      <c r="E739" s="129" t="s">
        <v>622</v>
      </c>
      <c r="F739" s="117"/>
      <c r="G739" s="117"/>
      <c r="H739" s="93" t="str">
        <f>IF(E739="", "", "(")</f>
        <v>(</v>
      </c>
      <c r="I739" s="117"/>
      <c r="J739" s="117"/>
      <c r="K739" s="93" t="str">
        <f>IF(OR(I739="　", I739=""), "", "-")</f>
        <v/>
      </c>
      <c r="L739" s="118">
        <v>344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504</v>
      </c>
      <c r="B779" s="762"/>
      <c r="C779" s="762"/>
      <c r="D779" s="762"/>
      <c r="E779" s="762"/>
      <c r="F779" s="763"/>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7"/>
      <c r="B781" s="764"/>
      <c r="C781" s="764"/>
      <c r="D781" s="764"/>
      <c r="E781" s="764"/>
      <c r="F781" s="765"/>
      <c r="G781" s="449" t="s">
        <v>626</v>
      </c>
      <c r="H781" s="450"/>
      <c r="I781" s="450"/>
      <c r="J781" s="450"/>
      <c r="K781" s="451"/>
      <c r="L781" s="452" t="s">
        <v>627</v>
      </c>
      <c r="M781" s="453"/>
      <c r="N781" s="453"/>
      <c r="O781" s="453"/>
      <c r="P781" s="453"/>
      <c r="Q781" s="453"/>
      <c r="R781" s="453"/>
      <c r="S781" s="453"/>
      <c r="T781" s="453"/>
      <c r="U781" s="453"/>
      <c r="V781" s="453"/>
      <c r="W781" s="453"/>
      <c r="X781" s="454"/>
      <c r="Y781" s="455">
        <v>227</v>
      </c>
      <c r="Z781" s="456"/>
      <c r="AA781" s="456"/>
      <c r="AB781" s="558"/>
      <c r="AC781" s="449" t="s">
        <v>628</v>
      </c>
      <c r="AD781" s="450"/>
      <c r="AE781" s="450"/>
      <c r="AF781" s="450"/>
      <c r="AG781" s="451"/>
      <c r="AH781" s="452" t="s">
        <v>629</v>
      </c>
      <c r="AI781" s="453"/>
      <c r="AJ781" s="453"/>
      <c r="AK781" s="453"/>
      <c r="AL781" s="453"/>
      <c r="AM781" s="453"/>
      <c r="AN781" s="453"/>
      <c r="AO781" s="453"/>
      <c r="AP781" s="453"/>
      <c r="AQ781" s="453"/>
      <c r="AR781" s="453"/>
      <c r="AS781" s="453"/>
      <c r="AT781" s="454"/>
      <c r="AU781" s="455">
        <v>205</v>
      </c>
      <c r="AV781" s="456"/>
      <c r="AW781" s="456"/>
      <c r="AX781" s="457"/>
    </row>
    <row r="782" spans="1:50" ht="24.75" hidden="1" customHeight="1">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227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205</v>
      </c>
      <c r="AV791" s="415"/>
      <c r="AW791" s="415"/>
      <c r="AX791" s="417"/>
    </row>
    <row r="792" spans="1:50" ht="24.75" customHeight="1">
      <c r="A792" s="557"/>
      <c r="B792" s="764"/>
      <c r="C792" s="764"/>
      <c r="D792" s="764"/>
      <c r="E792" s="764"/>
      <c r="F792" s="765"/>
      <c r="G792" s="439" t="s">
        <v>641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7"/>
      <c r="B794" s="764"/>
      <c r="C794" s="764"/>
      <c r="D794" s="764"/>
      <c r="E794" s="764"/>
      <c r="F794" s="765"/>
      <c r="G794" s="449" t="s">
        <v>631</v>
      </c>
      <c r="H794" s="450"/>
      <c r="I794" s="450"/>
      <c r="J794" s="450"/>
      <c r="K794" s="451"/>
      <c r="L794" s="452" t="s">
        <v>632</v>
      </c>
      <c r="M794" s="453"/>
      <c r="N794" s="453"/>
      <c r="O794" s="453"/>
      <c r="P794" s="453"/>
      <c r="Q794" s="453"/>
      <c r="R794" s="453"/>
      <c r="S794" s="453"/>
      <c r="T794" s="453"/>
      <c r="U794" s="453"/>
      <c r="V794" s="453"/>
      <c r="W794" s="453"/>
      <c r="X794" s="454"/>
      <c r="Y794" s="455">
        <v>20</v>
      </c>
      <c r="Z794" s="456"/>
      <c r="AA794" s="456"/>
      <c r="AB794" s="558"/>
      <c r="AC794" s="449" t="s">
        <v>631</v>
      </c>
      <c r="AD794" s="450"/>
      <c r="AE794" s="450"/>
      <c r="AF794" s="450"/>
      <c r="AG794" s="451"/>
      <c r="AH794" s="452" t="s">
        <v>632</v>
      </c>
      <c r="AI794" s="453"/>
      <c r="AJ794" s="453"/>
      <c r="AK794" s="453"/>
      <c r="AL794" s="453"/>
      <c r="AM794" s="453"/>
      <c r="AN794" s="453"/>
      <c r="AO794" s="453"/>
      <c r="AP794" s="453"/>
      <c r="AQ794" s="453"/>
      <c r="AR794" s="453"/>
      <c r="AS794" s="453"/>
      <c r="AT794" s="454"/>
      <c r="AU794" s="455">
        <v>2</v>
      </c>
      <c r="AV794" s="456"/>
      <c r="AW794" s="456"/>
      <c r="AX794" s="457"/>
    </row>
    <row r="795" spans="1:50" ht="24.75" hidden="1" customHeight="1">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20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customHeight="1">
      <c r="A805" s="557"/>
      <c r="B805" s="764"/>
      <c r="C805" s="764"/>
      <c r="D805" s="764"/>
      <c r="E805" s="764"/>
      <c r="F805" s="765"/>
      <c r="G805" s="439" t="s">
        <v>640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c r="A807" s="557"/>
      <c r="B807" s="764"/>
      <c r="C807" s="764"/>
      <c r="D807" s="764"/>
      <c r="E807" s="764"/>
      <c r="F807" s="765"/>
      <c r="G807" s="449" t="s">
        <v>626</v>
      </c>
      <c r="H807" s="450"/>
      <c r="I807" s="450"/>
      <c r="J807" s="450"/>
      <c r="K807" s="451"/>
      <c r="L807" s="452" t="s">
        <v>633</v>
      </c>
      <c r="M807" s="453"/>
      <c r="N807" s="453"/>
      <c r="O807" s="453"/>
      <c r="P807" s="453"/>
      <c r="Q807" s="453"/>
      <c r="R807" s="453"/>
      <c r="S807" s="453"/>
      <c r="T807" s="453"/>
      <c r="U807" s="453"/>
      <c r="V807" s="453"/>
      <c r="W807" s="453"/>
      <c r="X807" s="454"/>
      <c r="Y807" s="455">
        <v>10</v>
      </c>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10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12" hidden="1" customHeight="1">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c r="A837" s="404">
        <v>1</v>
      </c>
      <c r="B837" s="404">
        <v>1</v>
      </c>
      <c r="C837" s="424" t="s">
        <v>635</v>
      </c>
      <c r="D837" s="418"/>
      <c r="E837" s="418"/>
      <c r="F837" s="418"/>
      <c r="G837" s="418"/>
      <c r="H837" s="418"/>
      <c r="I837" s="418"/>
      <c r="J837" s="419">
        <v>1000020440001</v>
      </c>
      <c r="K837" s="420"/>
      <c r="L837" s="420"/>
      <c r="M837" s="420"/>
      <c r="N837" s="420"/>
      <c r="O837" s="420"/>
      <c r="P837" s="425" t="s">
        <v>665</v>
      </c>
      <c r="Q837" s="317"/>
      <c r="R837" s="317"/>
      <c r="S837" s="317"/>
      <c r="T837" s="317"/>
      <c r="U837" s="317"/>
      <c r="V837" s="317"/>
      <c r="W837" s="317"/>
      <c r="X837" s="317"/>
      <c r="Y837" s="318">
        <v>205</v>
      </c>
      <c r="Z837" s="319"/>
      <c r="AA837" s="319"/>
      <c r="AB837" s="320"/>
      <c r="AC837" s="328" t="s">
        <v>196</v>
      </c>
      <c r="AD837" s="423"/>
      <c r="AE837" s="423"/>
      <c r="AF837" s="423"/>
      <c r="AG837" s="423"/>
      <c r="AH837" s="421" t="s">
        <v>564</v>
      </c>
      <c r="AI837" s="422"/>
      <c r="AJ837" s="422"/>
      <c r="AK837" s="422"/>
      <c r="AL837" s="325" t="s">
        <v>564</v>
      </c>
      <c r="AM837" s="326"/>
      <c r="AN837" s="326"/>
      <c r="AO837" s="327"/>
      <c r="AP837" s="321" t="s">
        <v>564</v>
      </c>
      <c r="AQ837" s="321"/>
      <c r="AR837" s="321"/>
      <c r="AS837" s="321"/>
      <c r="AT837" s="321"/>
      <c r="AU837" s="321"/>
      <c r="AV837" s="321"/>
      <c r="AW837" s="321"/>
      <c r="AX837" s="321"/>
    </row>
    <row r="838" spans="1:50" ht="41.25" customHeight="1">
      <c r="A838" s="404">
        <v>2</v>
      </c>
      <c r="B838" s="404">
        <v>1</v>
      </c>
      <c r="C838" s="424" t="s">
        <v>636</v>
      </c>
      <c r="D838" s="418"/>
      <c r="E838" s="418"/>
      <c r="F838" s="418"/>
      <c r="G838" s="418"/>
      <c r="H838" s="418"/>
      <c r="I838" s="418"/>
      <c r="J838" s="419">
        <v>5000020150002</v>
      </c>
      <c r="K838" s="420"/>
      <c r="L838" s="420"/>
      <c r="M838" s="420"/>
      <c r="N838" s="420"/>
      <c r="O838" s="420"/>
      <c r="P838" s="425" t="s">
        <v>666</v>
      </c>
      <c r="Q838" s="317"/>
      <c r="R838" s="317"/>
      <c r="S838" s="317"/>
      <c r="T838" s="317"/>
      <c r="U838" s="317"/>
      <c r="V838" s="317"/>
      <c r="W838" s="317"/>
      <c r="X838" s="317"/>
      <c r="Y838" s="318">
        <v>20</v>
      </c>
      <c r="Z838" s="319"/>
      <c r="AA838" s="319"/>
      <c r="AB838" s="320"/>
      <c r="AC838" s="328" t="s">
        <v>196</v>
      </c>
      <c r="AD838" s="328"/>
      <c r="AE838" s="328"/>
      <c r="AF838" s="328"/>
      <c r="AG838" s="328"/>
      <c r="AH838" s="421" t="s">
        <v>564</v>
      </c>
      <c r="AI838" s="422"/>
      <c r="AJ838" s="422"/>
      <c r="AK838" s="422"/>
      <c r="AL838" s="325" t="s">
        <v>564</v>
      </c>
      <c r="AM838" s="326"/>
      <c r="AN838" s="326"/>
      <c r="AO838" s="327"/>
      <c r="AP838" s="321" t="s">
        <v>564</v>
      </c>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37.5" customHeight="1">
      <c r="A870" s="404">
        <v>1</v>
      </c>
      <c r="B870" s="404">
        <v>1</v>
      </c>
      <c r="C870" s="424" t="s">
        <v>639</v>
      </c>
      <c r="D870" s="418"/>
      <c r="E870" s="418"/>
      <c r="F870" s="418"/>
      <c r="G870" s="418"/>
      <c r="H870" s="418"/>
      <c r="I870" s="418"/>
      <c r="J870" s="419" t="s">
        <v>638</v>
      </c>
      <c r="K870" s="420"/>
      <c r="L870" s="420"/>
      <c r="M870" s="420"/>
      <c r="N870" s="420"/>
      <c r="O870" s="420"/>
      <c r="P870" s="425" t="s">
        <v>637</v>
      </c>
      <c r="Q870" s="317"/>
      <c r="R870" s="317"/>
      <c r="S870" s="317"/>
      <c r="T870" s="317"/>
      <c r="U870" s="317"/>
      <c r="V870" s="317"/>
      <c r="W870" s="317"/>
      <c r="X870" s="317"/>
      <c r="Y870" s="318">
        <v>204</v>
      </c>
      <c r="Z870" s="319"/>
      <c r="AA870" s="319"/>
      <c r="AB870" s="320"/>
      <c r="AC870" s="328" t="s">
        <v>497</v>
      </c>
      <c r="AD870" s="423"/>
      <c r="AE870" s="423"/>
      <c r="AF870" s="423"/>
      <c r="AG870" s="423"/>
      <c r="AH870" s="421" t="s">
        <v>646</v>
      </c>
      <c r="AI870" s="422"/>
      <c r="AJ870" s="422"/>
      <c r="AK870" s="422"/>
      <c r="AL870" s="325" t="s">
        <v>653</v>
      </c>
      <c r="AM870" s="326"/>
      <c r="AN870" s="326"/>
      <c r="AO870" s="327"/>
      <c r="AP870" s="321" t="s">
        <v>646</v>
      </c>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c r="A903" s="404">
        <v>1</v>
      </c>
      <c r="B903" s="404">
        <v>1</v>
      </c>
      <c r="C903" s="424" t="s">
        <v>642</v>
      </c>
      <c r="D903" s="418"/>
      <c r="E903" s="418"/>
      <c r="F903" s="418"/>
      <c r="G903" s="418"/>
      <c r="H903" s="418"/>
      <c r="I903" s="418"/>
      <c r="J903" s="419" t="s">
        <v>643</v>
      </c>
      <c r="K903" s="420"/>
      <c r="L903" s="420"/>
      <c r="M903" s="420"/>
      <c r="N903" s="420"/>
      <c r="O903" s="420"/>
      <c r="P903" s="425" t="s">
        <v>644</v>
      </c>
      <c r="Q903" s="317"/>
      <c r="R903" s="317"/>
      <c r="S903" s="317"/>
      <c r="T903" s="317"/>
      <c r="U903" s="317"/>
      <c r="V903" s="317"/>
      <c r="W903" s="317"/>
      <c r="X903" s="317"/>
      <c r="Y903" s="318">
        <v>20</v>
      </c>
      <c r="Z903" s="319"/>
      <c r="AA903" s="319"/>
      <c r="AB903" s="320"/>
      <c r="AC903" s="328" t="s">
        <v>497</v>
      </c>
      <c r="AD903" s="423"/>
      <c r="AE903" s="423"/>
      <c r="AF903" s="423"/>
      <c r="AG903" s="423"/>
      <c r="AH903" s="421" t="s">
        <v>646</v>
      </c>
      <c r="AI903" s="422"/>
      <c r="AJ903" s="422"/>
      <c r="AK903" s="422"/>
      <c r="AL903" s="325" t="s">
        <v>646</v>
      </c>
      <c r="AM903" s="326"/>
      <c r="AN903" s="326"/>
      <c r="AO903" s="327"/>
      <c r="AP903" s="321" t="s">
        <v>648</v>
      </c>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c r="A936" s="404">
        <v>1</v>
      </c>
      <c r="B936" s="404">
        <v>1</v>
      </c>
      <c r="C936" s="424" t="s">
        <v>654</v>
      </c>
      <c r="D936" s="418"/>
      <c r="E936" s="418"/>
      <c r="F936" s="418"/>
      <c r="G936" s="418"/>
      <c r="H936" s="418"/>
      <c r="I936" s="418"/>
      <c r="J936" s="419" t="s">
        <v>646</v>
      </c>
      <c r="K936" s="420"/>
      <c r="L936" s="420"/>
      <c r="M936" s="420"/>
      <c r="N936" s="420"/>
      <c r="O936" s="420"/>
      <c r="P936" s="425" t="s">
        <v>655</v>
      </c>
      <c r="Q936" s="317"/>
      <c r="R936" s="317"/>
      <c r="S936" s="317"/>
      <c r="T936" s="317"/>
      <c r="U936" s="317"/>
      <c r="V936" s="317"/>
      <c r="W936" s="317"/>
      <c r="X936" s="317"/>
      <c r="Y936" s="318">
        <v>1.5</v>
      </c>
      <c r="Z936" s="319"/>
      <c r="AA936" s="319"/>
      <c r="AB936" s="320"/>
      <c r="AC936" s="328" t="s">
        <v>497</v>
      </c>
      <c r="AD936" s="423"/>
      <c r="AE936" s="423"/>
      <c r="AF936" s="423"/>
      <c r="AG936" s="423"/>
      <c r="AH936" s="421" t="s">
        <v>648</v>
      </c>
      <c r="AI936" s="422"/>
      <c r="AJ936" s="422"/>
      <c r="AK936" s="422"/>
      <c r="AL936" s="325" t="s">
        <v>646</v>
      </c>
      <c r="AM936" s="326"/>
      <c r="AN936" s="326"/>
      <c r="AO936" s="327"/>
      <c r="AP936" s="321" t="s">
        <v>656</v>
      </c>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c r="A969" s="404">
        <v>1</v>
      </c>
      <c r="B969" s="404">
        <v>1</v>
      </c>
      <c r="C969" s="424" t="s">
        <v>658</v>
      </c>
      <c r="D969" s="418"/>
      <c r="E969" s="418"/>
      <c r="F969" s="418"/>
      <c r="G969" s="418"/>
      <c r="H969" s="418"/>
      <c r="I969" s="418"/>
      <c r="J969" s="419">
        <v>3011001003970</v>
      </c>
      <c r="K969" s="420"/>
      <c r="L969" s="420"/>
      <c r="M969" s="420"/>
      <c r="N969" s="420"/>
      <c r="O969" s="420"/>
      <c r="P969" s="425" t="s">
        <v>657</v>
      </c>
      <c r="Q969" s="317"/>
      <c r="R969" s="317"/>
      <c r="S969" s="317"/>
      <c r="T969" s="317"/>
      <c r="U969" s="317"/>
      <c r="V969" s="317"/>
      <c r="W969" s="317"/>
      <c r="X969" s="317"/>
      <c r="Y969" s="318">
        <v>10</v>
      </c>
      <c r="Z969" s="319"/>
      <c r="AA969" s="319"/>
      <c r="AB969" s="320"/>
      <c r="AC969" s="328" t="s">
        <v>494</v>
      </c>
      <c r="AD969" s="423"/>
      <c r="AE969" s="423"/>
      <c r="AF969" s="423"/>
      <c r="AG969" s="423"/>
      <c r="AH969" s="421">
        <v>6</v>
      </c>
      <c r="AI969" s="422"/>
      <c r="AJ969" s="422"/>
      <c r="AK969" s="422"/>
      <c r="AL969" s="325">
        <v>100</v>
      </c>
      <c r="AM969" s="326"/>
      <c r="AN969" s="326"/>
      <c r="AO969" s="327"/>
      <c r="AP969" s="321" t="s">
        <v>647</v>
      </c>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465</v>
      </c>
      <c r="AM1098" s="960"/>
      <c r="AN1098" s="960"/>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450</v>
      </c>
      <c r="AQ1101" s="427"/>
      <c r="AR1101" s="427"/>
      <c r="AS1101" s="427"/>
      <c r="AT1101" s="427"/>
      <c r="AU1101" s="427"/>
      <c r="AV1101" s="427"/>
      <c r="AW1101" s="427"/>
      <c r="AX1101" s="427"/>
    </row>
    <row r="1102" spans="1:50" ht="30" customHeight="1">
      <c r="A1102" s="404">
        <v>1</v>
      </c>
      <c r="B1102" s="404">
        <v>1</v>
      </c>
      <c r="C1102" s="895"/>
      <c r="D1102" s="895"/>
      <c r="E1102" s="261" t="s">
        <v>565</v>
      </c>
      <c r="F1102" s="894"/>
      <c r="G1102" s="894"/>
      <c r="H1102" s="894"/>
      <c r="I1102" s="894"/>
      <c r="J1102" s="419" t="s">
        <v>566</v>
      </c>
      <c r="K1102" s="420"/>
      <c r="L1102" s="420"/>
      <c r="M1102" s="420"/>
      <c r="N1102" s="420"/>
      <c r="O1102" s="420"/>
      <c r="P1102" s="425" t="s">
        <v>565</v>
      </c>
      <c r="Q1102" s="317"/>
      <c r="R1102" s="317"/>
      <c r="S1102" s="317"/>
      <c r="T1102" s="317"/>
      <c r="U1102" s="317"/>
      <c r="V1102" s="317"/>
      <c r="W1102" s="317"/>
      <c r="X1102" s="317"/>
      <c r="Y1102" s="318" t="s">
        <v>567</v>
      </c>
      <c r="Z1102" s="319"/>
      <c r="AA1102" s="319"/>
      <c r="AB1102" s="320"/>
      <c r="AC1102" s="322"/>
      <c r="AD1102" s="322"/>
      <c r="AE1102" s="322"/>
      <c r="AF1102" s="322"/>
      <c r="AG1102" s="322"/>
      <c r="AH1102" s="323" t="s">
        <v>566</v>
      </c>
      <c r="AI1102" s="324"/>
      <c r="AJ1102" s="324"/>
      <c r="AK1102" s="324"/>
      <c r="AL1102" s="325" t="s">
        <v>568</v>
      </c>
      <c r="AM1102" s="326"/>
      <c r="AN1102" s="326"/>
      <c r="AO1102" s="327"/>
      <c r="AP1102" s="321" t="s">
        <v>565</v>
      </c>
      <c r="AQ1102" s="321"/>
      <c r="AR1102" s="321"/>
      <c r="AS1102" s="321"/>
      <c r="AT1102" s="321"/>
      <c r="AU1102" s="321"/>
      <c r="AV1102" s="321"/>
      <c r="AW1102" s="321"/>
      <c r="AX1102" s="321"/>
    </row>
    <row r="1103" spans="1:50" ht="30" hidden="1" customHeight="1">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2">
    <cfRule type="expression" dxfId="2803" priority="13891">
      <formula>IF(RIGHT(TEXT(Y782,"0.#"),1)=".",FALSE,TRUE)</formula>
    </cfRule>
    <cfRule type="expression" dxfId="2802" priority="13892">
      <formula>IF(RIGHT(TEXT(Y782,"0.#"),1)=".",TRUE,FALSE)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796:Y803">
    <cfRule type="expression" dxfId="2799" priority="13669">
      <formula>IF(RIGHT(TEXT(Y796,"0.#"),1)=".",FALSE,TRUE)</formula>
    </cfRule>
    <cfRule type="expression" dxfId="2798" priority="13670">
      <formula>IF(RIGHT(TEXT(Y796,"0.#"),1)=".",TRUE,FALSE)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cfRule type="expression" dxfId="2791" priority="13693">
      <formula>IF(RIGHT(TEXT(Y783,"0.#"),1)=".",FALSE,TRUE)</formula>
    </cfRule>
    <cfRule type="expression" dxfId="2790" priority="13694">
      <formula>IF(RIGHT(TEXT(Y783,"0.#"),1)=".",TRUE,FALSE)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cfRule type="expression" dxfId="2785" priority="13687">
      <formula>IF(RIGHT(TEXT(AU783,"0.#"),1)=".",FALSE,TRUE)</formula>
    </cfRule>
    <cfRule type="expression" dxfId="2784" priority="13688">
      <formula>IF(RIGHT(TEXT(AU783,"0.#"),1)=".",TRUE,FALSE)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cfRule type="expression" dxfId="2775" priority="13663">
      <formula>IF(RIGHT(TEXT(AU796,"0.#"),1)=".",FALSE,TRUE)</formula>
    </cfRule>
    <cfRule type="expression" dxfId="2774" priority="13664">
      <formula>IF(RIGHT(TEXT(AU796,"0.#"),1)=".",TRUE,FALSE)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1">
    <cfRule type="expression" dxfId="2069" priority="2079">
      <formula>IF(RIGHT(TEXT(Y871,"0.#"),1)=".",FALSE,TRUE)</formula>
    </cfRule>
    <cfRule type="expression" dxfId="2068" priority="2080">
      <formula>IF(RIGHT(TEXT(Y871,"0.#"),1)=".",TRUE,FALSE)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2:AO899">
    <cfRule type="expression" dxfId="1973" priority="2087">
      <formula>IF(AND(AL872&gt;=0, RIGHT(TEXT(AL872,"0.#"),1)&lt;&gt;"."),TRUE,FALSE)</formula>
    </cfRule>
    <cfRule type="expression" dxfId="1972" priority="2088">
      <formula>IF(AND(AL872&gt;=0, RIGHT(TEXT(AL872,"0.#"),1)="."),TRUE,FALSE)</formula>
    </cfRule>
    <cfRule type="expression" dxfId="1971" priority="2089">
      <formula>IF(AND(AL872&lt;0, RIGHT(TEXT(AL872,"0.#"),1)&lt;&gt;"."),TRUE,FALSE)</formula>
    </cfRule>
    <cfRule type="expression" dxfId="1970" priority="2090">
      <formula>IF(AND(AL872&lt;0, RIGHT(TEXT(AL872,"0.#"),1)="."),TRUE,FALSE)</formula>
    </cfRule>
  </conditionalFormatting>
  <conditionalFormatting sqref="AL870:AO871">
    <cfRule type="expression" dxfId="1969" priority="2081">
      <formula>IF(AND(AL870&gt;=0, RIGHT(TEXT(AL870,"0.#"),1)&lt;&gt;"."),TRUE,FALSE)</formula>
    </cfRule>
    <cfRule type="expression" dxfId="1968" priority="2082">
      <formula>IF(AND(AL870&gt;=0, RIGHT(TEXT(AL870,"0.#"),1)="."),TRUE,FALSE)</formula>
    </cfRule>
    <cfRule type="expression" dxfId="1967" priority="2083">
      <formula>IF(AND(AL870&lt;0, RIGHT(TEXT(AL870,"0.#"),1)&lt;&gt;"."),TRUE,FALSE)</formula>
    </cfRule>
    <cfRule type="expression" dxfId="1966" priority="2084">
      <formula>IF(AND(AL870&lt;0, RIGHT(TEXT(AL870,"0.#"),1)="."),TRUE,FALSE)</formula>
    </cfRule>
  </conditionalFormatting>
  <conditionalFormatting sqref="AL905:AO932">
    <cfRule type="expression" dxfId="1965" priority="2075">
      <formula>IF(AND(AL905&gt;=0, RIGHT(TEXT(AL905,"0.#"),1)&lt;&gt;"."),TRUE,FALSE)</formula>
    </cfRule>
    <cfRule type="expression" dxfId="1964" priority="2076">
      <formula>IF(AND(AL905&gt;=0, RIGHT(TEXT(AL905,"0.#"),1)="."),TRUE,FALSE)</formula>
    </cfRule>
    <cfRule type="expression" dxfId="1963" priority="2077">
      <formula>IF(AND(AL905&lt;0, RIGHT(TEXT(AL905,"0.#"),1)&lt;&gt;"."),TRUE,FALSE)</formula>
    </cfRule>
    <cfRule type="expression" dxfId="1962" priority="2078">
      <formula>IF(AND(AL905&lt;0, RIGHT(TEXT(AL905,"0.#"),1)="."),TRUE,FALSE)</formula>
    </cfRule>
  </conditionalFormatting>
  <conditionalFormatting sqref="AL903:AO904">
    <cfRule type="expression" dxfId="1961" priority="2069">
      <formula>IF(AND(AL903&gt;=0, RIGHT(TEXT(AL903,"0.#"),1)&lt;&gt;"."),TRUE,FALSE)</formula>
    </cfRule>
    <cfRule type="expression" dxfId="1960" priority="2070">
      <formula>IF(AND(AL903&gt;=0, RIGHT(TEXT(AL903,"0.#"),1)="."),TRUE,FALSE)</formula>
    </cfRule>
    <cfRule type="expression" dxfId="1959" priority="2071">
      <formula>IF(AND(AL903&lt;0, RIGHT(TEXT(AL903,"0.#"),1)&lt;&gt;"."),TRUE,FALSE)</formula>
    </cfRule>
    <cfRule type="expression" dxfId="1958" priority="2072">
      <formula>IF(AND(AL903&lt;0, RIGHT(TEXT(AL903,"0.#"),1)="."),TRUE,FALSE)</formula>
    </cfRule>
  </conditionalFormatting>
  <conditionalFormatting sqref="AL938:AO965">
    <cfRule type="expression" dxfId="1957" priority="2063">
      <formula>IF(AND(AL938&gt;=0, RIGHT(TEXT(AL938,"0.#"),1)&lt;&gt;"."),TRUE,FALSE)</formula>
    </cfRule>
    <cfRule type="expression" dxfId="1956" priority="2064">
      <formula>IF(AND(AL938&gt;=0, RIGHT(TEXT(AL938,"0.#"),1)="."),TRUE,FALSE)</formula>
    </cfRule>
    <cfRule type="expression" dxfId="1955" priority="2065">
      <formula>IF(AND(AL938&lt;0, RIGHT(TEXT(AL938,"0.#"),1)&lt;&gt;"."),TRUE,FALSE)</formula>
    </cfRule>
    <cfRule type="expression" dxfId="1954" priority="2066">
      <formula>IF(AND(AL938&lt;0, RIGHT(TEXT(AL938,"0.#"),1)="."),TRUE,FALSE)</formula>
    </cfRule>
  </conditionalFormatting>
  <conditionalFormatting sqref="AL936:AO937">
    <cfRule type="expression" dxfId="1953" priority="2057">
      <formula>IF(AND(AL936&gt;=0, RIGHT(TEXT(AL936,"0.#"),1)&lt;&gt;"."),TRUE,FALSE)</formula>
    </cfRule>
    <cfRule type="expression" dxfId="1952" priority="2058">
      <formula>IF(AND(AL936&gt;=0, RIGHT(TEXT(AL936,"0.#"),1)="."),TRUE,FALSE)</formula>
    </cfRule>
    <cfRule type="expression" dxfId="1951" priority="2059">
      <formula>IF(AND(AL936&lt;0, RIGHT(TEXT(AL936,"0.#"),1)&lt;&gt;"."),TRUE,FALSE)</formula>
    </cfRule>
    <cfRule type="expression" dxfId="1950" priority="2060">
      <formula>IF(AND(AL936&lt;0, RIGHT(TEXT(AL936,"0.#"),1)="."),TRUE,FALSE)</formula>
    </cfRule>
  </conditionalFormatting>
  <conditionalFormatting sqref="AL971:AO998">
    <cfRule type="expression" dxfId="1949" priority="2051">
      <formula>IF(AND(AL971&gt;=0, RIGHT(TEXT(AL971,"0.#"),1)&lt;&gt;"."),TRUE,FALSE)</formula>
    </cfRule>
    <cfRule type="expression" dxfId="1948" priority="2052">
      <formula>IF(AND(AL971&gt;=0, RIGHT(TEXT(AL971,"0.#"),1)="."),TRUE,FALSE)</formula>
    </cfRule>
    <cfRule type="expression" dxfId="1947" priority="2053">
      <formula>IF(AND(AL971&lt;0, RIGHT(TEXT(AL971,"0.#"),1)&lt;&gt;"."),TRUE,FALSE)</formula>
    </cfRule>
    <cfRule type="expression" dxfId="1946" priority="2054">
      <formula>IF(AND(AL971&lt;0, RIGHT(TEXT(AL971,"0.#"),1)="."),TRUE,FALSE)</formula>
    </cfRule>
  </conditionalFormatting>
  <conditionalFormatting sqref="AL969:AO970">
    <cfRule type="expression" dxfId="1945" priority="2045">
      <formula>IF(AND(AL969&gt;=0, RIGHT(TEXT(AL969,"0.#"),1)&lt;&gt;"."),TRUE,FALSE)</formula>
    </cfRule>
    <cfRule type="expression" dxfId="1944" priority="2046">
      <formula>IF(AND(AL969&gt;=0, RIGHT(TEXT(AL969,"0.#"),1)="."),TRUE,FALSE)</formula>
    </cfRule>
    <cfRule type="expression" dxfId="1943" priority="2047">
      <formula>IF(AND(AL969&lt;0, RIGHT(TEXT(AL969,"0.#"),1)&lt;&gt;"."),TRUE,FALSE)</formula>
    </cfRule>
    <cfRule type="expression" dxfId="1942" priority="2048">
      <formula>IF(AND(AL969&lt;0, RIGHT(TEXT(AL969,"0.#"),1)="."),TRUE,FALSE)</formula>
    </cfRule>
  </conditionalFormatting>
  <conditionalFormatting sqref="AL1004:AO1031">
    <cfRule type="expression" dxfId="1941" priority="2039">
      <formula>IF(AND(AL1004&gt;=0, RIGHT(TEXT(AL1004,"0.#"),1)&lt;&gt;"."),TRUE,FALSE)</formula>
    </cfRule>
    <cfRule type="expression" dxfId="1940" priority="2040">
      <formula>IF(AND(AL1004&gt;=0, RIGHT(TEXT(AL1004,"0.#"),1)="."),TRUE,FALSE)</formula>
    </cfRule>
    <cfRule type="expression" dxfId="1939" priority="2041">
      <formula>IF(AND(AL1004&lt;0, RIGHT(TEXT(AL1004,"0.#"),1)&lt;&gt;"."),TRUE,FALSE)</formula>
    </cfRule>
    <cfRule type="expression" dxfId="1938" priority="2042">
      <formula>IF(AND(AL1004&lt;0, RIGHT(TEXT(AL1004,"0.#"),1)="."),TRUE,FALSE)</formula>
    </cfRule>
  </conditionalFormatting>
  <conditionalFormatting sqref="AL1002:AO1003">
    <cfRule type="expression" dxfId="1937" priority="2033">
      <formula>IF(AND(AL1002&gt;=0, RIGHT(TEXT(AL1002,"0.#"),1)&lt;&gt;"."),TRUE,FALSE)</formula>
    </cfRule>
    <cfRule type="expression" dxfId="1936" priority="2034">
      <formula>IF(AND(AL1002&gt;=0, RIGHT(TEXT(AL1002,"0.#"),1)="."),TRUE,FALSE)</formula>
    </cfRule>
    <cfRule type="expression" dxfId="1935" priority="2035">
      <formula>IF(AND(AL1002&lt;0, RIGHT(TEXT(AL1002,"0.#"),1)&lt;&gt;"."),TRUE,FALSE)</formula>
    </cfRule>
    <cfRule type="expression" dxfId="1934" priority="2036">
      <formula>IF(AND(AL1002&lt;0, RIGHT(TEXT(AL1002,"0.#"),1)="."),TRUE,FALSE)</formula>
    </cfRule>
  </conditionalFormatting>
  <conditionalFormatting sqref="Y1002:Y1003">
    <cfRule type="expression" dxfId="1933" priority="2031">
      <formula>IF(RIGHT(TEXT(Y1002,"0.#"),1)=".",FALSE,TRUE)</formula>
    </cfRule>
    <cfRule type="expression" dxfId="1932" priority="2032">
      <formula>IF(RIGHT(TEXT(Y1002,"0.#"),1)=".",TRUE,FALSE)</formula>
    </cfRule>
  </conditionalFormatting>
  <conditionalFormatting sqref="AL1037:AO1064">
    <cfRule type="expression" dxfId="1931" priority="2027">
      <formula>IF(AND(AL1037&gt;=0, RIGHT(TEXT(AL1037,"0.#"),1)&lt;&gt;"."),TRUE,FALSE)</formula>
    </cfRule>
    <cfRule type="expression" dxfId="1930" priority="2028">
      <formula>IF(AND(AL1037&gt;=0, RIGHT(TEXT(AL1037,"0.#"),1)="."),TRUE,FALSE)</formula>
    </cfRule>
    <cfRule type="expression" dxfId="1929" priority="2029">
      <formula>IF(AND(AL1037&lt;0, RIGHT(TEXT(AL1037,"0.#"),1)&lt;&gt;"."),TRUE,FALSE)</formula>
    </cfRule>
    <cfRule type="expression" dxfId="1928" priority="2030">
      <formula>IF(AND(AL1037&lt;0, RIGHT(TEXT(AL1037,"0.#"),1)="."),TRUE,FALSE)</formula>
    </cfRule>
  </conditionalFormatting>
  <conditionalFormatting sqref="Y1037:Y1064">
    <cfRule type="expression" dxfId="1927" priority="2025">
      <formula>IF(RIGHT(TEXT(Y1037,"0.#"),1)=".",FALSE,TRUE)</formula>
    </cfRule>
    <cfRule type="expression" dxfId="1926" priority="2026">
      <formula>IF(RIGHT(TEXT(Y1037,"0.#"),1)=".",TRUE,FALSE)</formula>
    </cfRule>
  </conditionalFormatting>
  <conditionalFormatting sqref="AL1035:AO1036">
    <cfRule type="expression" dxfId="1925" priority="2021">
      <formula>IF(AND(AL1035&gt;=0, RIGHT(TEXT(AL1035,"0.#"),1)&lt;&gt;"."),TRUE,FALSE)</formula>
    </cfRule>
    <cfRule type="expression" dxfId="1924" priority="2022">
      <formula>IF(AND(AL1035&gt;=0, RIGHT(TEXT(AL1035,"0.#"),1)="."),TRUE,FALSE)</formula>
    </cfRule>
    <cfRule type="expression" dxfId="1923" priority="2023">
      <formula>IF(AND(AL1035&lt;0, RIGHT(TEXT(AL1035,"0.#"),1)&lt;&gt;"."),TRUE,FALSE)</formula>
    </cfRule>
    <cfRule type="expression" dxfId="1922" priority="2024">
      <formula>IF(AND(AL1035&lt;0, RIGHT(TEXT(AL1035,"0.#"),1)="."),TRUE,FALSE)</formula>
    </cfRule>
  </conditionalFormatting>
  <conditionalFormatting sqref="Y1035:Y1036">
    <cfRule type="expression" dxfId="1921" priority="2019">
      <formula>IF(RIGHT(TEXT(Y1035,"0.#"),1)=".",FALSE,TRUE)</formula>
    </cfRule>
    <cfRule type="expression" dxfId="1920" priority="2020">
      <formula>IF(RIGHT(TEXT(Y1035,"0.#"),1)=".",TRUE,FALSE)</formula>
    </cfRule>
  </conditionalFormatting>
  <conditionalFormatting sqref="AL1070:AO1097">
    <cfRule type="expression" dxfId="1919" priority="2015">
      <formula>IF(AND(AL1070&gt;=0, RIGHT(TEXT(AL1070,"0.#"),1)&lt;&gt;"."),TRUE,FALSE)</formula>
    </cfRule>
    <cfRule type="expression" dxfId="1918" priority="2016">
      <formula>IF(AND(AL1070&gt;=0, RIGHT(TEXT(AL1070,"0.#"),1)="."),TRUE,FALSE)</formula>
    </cfRule>
    <cfRule type="expression" dxfId="1917" priority="2017">
      <formula>IF(AND(AL1070&lt;0, RIGHT(TEXT(AL1070,"0.#"),1)&lt;&gt;"."),TRUE,FALSE)</formula>
    </cfRule>
    <cfRule type="expression" dxfId="1916" priority="2018">
      <formula>IF(AND(AL1070&lt;0, RIGHT(TEXT(AL1070,"0.#"),1)="."),TRUE,FALSE)</formula>
    </cfRule>
  </conditionalFormatting>
  <conditionalFormatting sqref="Y1070:Y1097">
    <cfRule type="expression" dxfId="1915" priority="2013">
      <formula>IF(RIGHT(TEXT(Y1070,"0.#"),1)=".",FALSE,TRUE)</formula>
    </cfRule>
    <cfRule type="expression" dxfId="1914" priority="2014">
      <formula>IF(RIGHT(TEXT(Y1070,"0.#"),1)=".",TRUE,FALSE)</formula>
    </cfRule>
  </conditionalFormatting>
  <conditionalFormatting sqref="AL1068:AO1069">
    <cfRule type="expression" dxfId="1913" priority="2009">
      <formula>IF(AND(AL1068&gt;=0, RIGHT(TEXT(AL1068,"0.#"),1)&lt;&gt;"."),TRUE,FALSE)</formula>
    </cfRule>
    <cfRule type="expression" dxfId="1912" priority="2010">
      <formula>IF(AND(AL1068&gt;=0, RIGHT(TEXT(AL1068,"0.#"),1)="."),TRUE,FALSE)</formula>
    </cfRule>
    <cfRule type="expression" dxfId="1911" priority="2011">
      <formula>IF(AND(AL1068&lt;0, RIGHT(TEXT(AL1068,"0.#"),1)&lt;&gt;"."),TRUE,FALSE)</formula>
    </cfRule>
    <cfRule type="expression" dxfId="1910" priority="2012">
      <formula>IF(AND(AL1068&lt;0, RIGHT(TEXT(AL1068,"0.#"),1)="."),TRUE,FALSE)</formula>
    </cfRule>
  </conditionalFormatting>
  <conditionalFormatting sqref="Y1068:Y1069">
    <cfRule type="expression" dxfId="1909" priority="2007">
      <formula>IF(RIGHT(TEXT(Y1068,"0.#"),1)=".",FALSE,TRUE)</formula>
    </cfRule>
    <cfRule type="expression" dxfId="1908" priority="2008">
      <formula>IF(RIGHT(TEXT(Y1068,"0.#"),1)=".",TRUE,FALSE)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Y781">
    <cfRule type="expression" dxfId="713" priority="15">
      <formula>IF(RIGHT(TEXT(Y781,"0.#"),1)=".",FALSE,TRUE)</formula>
    </cfRule>
    <cfRule type="expression" dxfId="712" priority="16">
      <formula>IF(RIGHT(TEXT(Y781,"0.#"),1)=".",TRUE,FALSE)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Y794">
    <cfRule type="expression" dxfId="709" priority="11">
      <formula>IF(RIGHT(TEXT(Y794,"0.#"),1)=".",FALSE,TRUE)</formula>
    </cfRule>
    <cfRule type="expression" dxfId="708" priority="12">
      <formula>IF(RIGHT(TEXT(Y794,"0.#"),1)=".",TRUE,FALSE)</formula>
    </cfRule>
  </conditionalFormatting>
  <conditionalFormatting sqref="AU794">
    <cfRule type="expression" dxfId="707" priority="9">
      <formula>IF(RIGHT(TEXT(AU794,"0.#"),1)=".",FALSE,TRUE)</formula>
    </cfRule>
    <cfRule type="expression" dxfId="706" priority="10">
      <formula>IF(RIGHT(TEXT(AU794,"0.#"),1)=".",TRUE,FALSE)</formula>
    </cfRule>
  </conditionalFormatting>
  <conditionalFormatting sqref="Y807">
    <cfRule type="expression" dxfId="705" priority="7">
      <formula>IF(RIGHT(TEXT(Y807,"0.#"),1)=".",FALSE,TRUE)</formula>
    </cfRule>
    <cfRule type="expression" dxfId="704" priority="8">
      <formula>IF(RIGHT(TEXT(Y807,"0.#"),1)=".",TRUE,FALSE)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505</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470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2"/>
      <c r="AA2" s="413"/>
      <c r="AB2" s="1010" t="s">
        <v>11</v>
      </c>
      <c r="AC2" s="1011"/>
      <c r="AD2" s="1012"/>
      <c r="AE2" s="998" t="s">
        <v>549</v>
      </c>
      <c r="AF2" s="998"/>
      <c r="AG2" s="998"/>
      <c r="AH2" s="998"/>
      <c r="AI2" s="998" t="s">
        <v>546</v>
      </c>
      <c r="AJ2" s="998"/>
      <c r="AK2" s="998"/>
      <c r="AL2" s="998"/>
      <c r="AM2" s="998" t="s">
        <v>520</v>
      </c>
      <c r="AN2" s="998"/>
      <c r="AO2" s="998"/>
      <c r="AP2" s="459"/>
      <c r="AQ2" s="176" t="s">
        <v>354</v>
      </c>
      <c r="AR2" s="169"/>
      <c r="AS2" s="169"/>
      <c r="AT2" s="170"/>
      <c r="AU2" s="373" t="s">
        <v>253</v>
      </c>
      <c r="AV2" s="373"/>
      <c r="AW2" s="373"/>
      <c r="AX2" s="374"/>
    </row>
    <row r="3" spans="1:50" ht="18.75" customHeight="1">
      <c r="A3" s="513"/>
      <c r="B3" s="514"/>
      <c r="C3" s="514"/>
      <c r="D3" s="514"/>
      <c r="E3" s="514"/>
      <c r="F3" s="515"/>
      <c r="G3" s="568"/>
      <c r="H3" s="379"/>
      <c r="I3" s="379"/>
      <c r="J3" s="379"/>
      <c r="K3" s="379"/>
      <c r="L3" s="379"/>
      <c r="M3" s="379"/>
      <c r="N3" s="379"/>
      <c r="O3" s="569"/>
      <c r="P3" s="581"/>
      <c r="Q3" s="379"/>
      <c r="R3" s="379"/>
      <c r="S3" s="379"/>
      <c r="T3" s="379"/>
      <c r="U3" s="379"/>
      <c r="V3" s="379"/>
      <c r="W3" s="379"/>
      <c r="X3" s="569"/>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6"/>
      <c r="B4" s="514"/>
      <c r="C4" s="514"/>
      <c r="D4" s="514"/>
      <c r="E4" s="514"/>
      <c r="F4" s="515"/>
      <c r="G4" s="541"/>
      <c r="H4" s="1016"/>
      <c r="I4" s="1016"/>
      <c r="J4" s="1016"/>
      <c r="K4" s="1016"/>
      <c r="L4" s="1016"/>
      <c r="M4" s="1016"/>
      <c r="N4" s="1016"/>
      <c r="O4" s="1017"/>
      <c r="P4" s="161"/>
      <c r="Q4" s="1024"/>
      <c r="R4" s="1024"/>
      <c r="S4" s="1024"/>
      <c r="T4" s="1024"/>
      <c r="U4" s="1024"/>
      <c r="V4" s="1024"/>
      <c r="W4" s="1024"/>
      <c r="X4" s="1025"/>
      <c r="Y4" s="1002" t="s">
        <v>12</v>
      </c>
      <c r="Z4" s="1003"/>
      <c r="AA4" s="1004"/>
      <c r="AB4" s="552"/>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9" t="s">
        <v>498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c r="A9" s="513" t="s">
        <v>470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2"/>
      <c r="AA9" s="413"/>
      <c r="AB9" s="1010" t="s">
        <v>11</v>
      </c>
      <c r="AC9" s="1011"/>
      <c r="AD9" s="1012"/>
      <c r="AE9" s="998" t="s">
        <v>550</v>
      </c>
      <c r="AF9" s="998"/>
      <c r="AG9" s="998"/>
      <c r="AH9" s="998"/>
      <c r="AI9" s="998" t="s">
        <v>546</v>
      </c>
      <c r="AJ9" s="998"/>
      <c r="AK9" s="998"/>
      <c r="AL9" s="998"/>
      <c r="AM9" s="998" t="s">
        <v>520</v>
      </c>
      <c r="AN9" s="998"/>
      <c r="AO9" s="998"/>
      <c r="AP9" s="459"/>
      <c r="AQ9" s="176" t="s">
        <v>354</v>
      </c>
      <c r="AR9" s="169"/>
      <c r="AS9" s="169"/>
      <c r="AT9" s="170"/>
      <c r="AU9" s="373" t="s">
        <v>253</v>
      </c>
      <c r="AV9" s="373"/>
      <c r="AW9" s="373"/>
      <c r="AX9" s="374"/>
    </row>
    <row r="10" spans="1:50" ht="18.75" customHeight="1">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6"/>
      <c r="B11" s="514"/>
      <c r="C11" s="514"/>
      <c r="D11" s="514"/>
      <c r="E11" s="514"/>
      <c r="F11" s="515"/>
      <c r="G11" s="541"/>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2"/>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9" t="s">
        <v>498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c r="A16" s="513" t="s">
        <v>470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2"/>
      <c r="AA16" s="413"/>
      <c r="AB16" s="1010" t="s">
        <v>11</v>
      </c>
      <c r="AC16" s="1011"/>
      <c r="AD16" s="1012"/>
      <c r="AE16" s="998" t="s">
        <v>549</v>
      </c>
      <c r="AF16" s="998"/>
      <c r="AG16" s="998"/>
      <c r="AH16" s="998"/>
      <c r="AI16" s="998" t="s">
        <v>547</v>
      </c>
      <c r="AJ16" s="998"/>
      <c r="AK16" s="998"/>
      <c r="AL16" s="998"/>
      <c r="AM16" s="998" t="s">
        <v>520</v>
      </c>
      <c r="AN16" s="998"/>
      <c r="AO16" s="998"/>
      <c r="AP16" s="459"/>
      <c r="AQ16" s="176" t="s">
        <v>354</v>
      </c>
      <c r="AR16" s="169"/>
      <c r="AS16" s="169"/>
      <c r="AT16" s="170"/>
      <c r="AU16" s="373" t="s">
        <v>253</v>
      </c>
      <c r="AV16" s="373"/>
      <c r="AW16" s="373"/>
      <c r="AX16" s="374"/>
    </row>
    <row r="17" spans="1:50" ht="18.75" customHeight="1">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6"/>
      <c r="B18" s="514"/>
      <c r="C18" s="514"/>
      <c r="D18" s="514"/>
      <c r="E18" s="514"/>
      <c r="F18" s="515"/>
      <c r="G18" s="541"/>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2"/>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9" t="s">
        <v>498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c r="A23" s="513" t="s">
        <v>470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2"/>
      <c r="AA23" s="413"/>
      <c r="AB23" s="1010" t="s">
        <v>11</v>
      </c>
      <c r="AC23" s="1011"/>
      <c r="AD23" s="1012"/>
      <c r="AE23" s="998" t="s">
        <v>551</v>
      </c>
      <c r="AF23" s="998"/>
      <c r="AG23" s="998"/>
      <c r="AH23" s="998"/>
      <c r="AI23" s="998" t="s">
        <v>546</v>
      </c>
      <c r="AJ23" s="998"/>
      <c r="AK23" s="998"/>
      <c r="AL23" s="998"/>
      <c r="AM23" s="998" t="s">
        <v>520</v>
      </c>
      <c r="AN23" s="998"/>
      <c r="AO23" s="998"/>
      <c r="AP23" s="459"/>
      <c r="AQ23" s="176" t="s">
        <v>354</v>
      </c>
      <c r="AR23" s="169"/>
      <c r="AS23" s="169"/>
      <c r="AT23" s="170"/>
      <c r="AU23" s="373" t="s">
        <v>253</v>
      </c>
      <c r="AV23" s="373"/>
      <c r="AW23" s="373"/>
      <c r="AX23" s="374"/>
    </row>
    <row r="24" spans="1:50" ht="18.75" customHeight="1">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6"/>
      <c r="B25" s="514"/>
      <c r="C25" s="514"/>
      <c r="D25" s="514"/>
      <c r="E25" s="514"/>
      <c r="F25" s="515"/>
      <c r="G25" s="541"/>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2"/>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9" t="s">
        <v>498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c r="A30" s="513" t="s">
        <v>470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2"/>
      <c r="AA30" s="413"/>
      <c r="AB30" s="1010" t="s">
        <v>11</v>
      </c>
      <c r="AC30" s="1011"/>
      <c r="AD30" s="1012"/>
      <c r="AE30" s="998" t="s">
        <v>549</v>
      </c>
      <c r="AF30" s="998"/>
      <c r="AG30" s="998"/>
      <c r="AH30" s="998"/>
      <c r="AI30" s="998" t="s">
        <v>546</v>
      </c>
      <c r="AJ30" s="998"/>
      <c r="AK30" s="998"/>
      <c r="AL30" s="998"/>
      <c r="AM30" s="998" t="s">
        <v>544</v>
      </c>
      <c r="AN30" s="998"/>
      <c r="AO30" s="998"/>
      <c r="AP30" s="459"/>
      <c r="AQ30" s="176" t="s">
        <v>354</v>
      </c>
      <c r="AR30" s="169"/>
      <c r="AS30" s="169"/>
      <c r="AT30" s="170"/>
      <c r="AU30" s="373" t="s">
        <v>253</v>
      </c>
      <c r="AV30" s="373"/>
      <c r="AW30" s="373"/>
      <c r="AX30" s="374"/>
    </row>
    <row r="31" spans="1:50" ht="18.75" customHeight="1">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6"/>
      <c r="B32" s="514"/>
      <c r="C32" s="514"/>
      <c r="D32" s="514"/>
      <c r="E32" s="514"/>
      <c r="F32" s="515"/>
      <c r="G32" s="541"/>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2"/>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9" t="s">
        <v>498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c r="A37" s="513" t="s">
        <v>470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2"/>
      <c r="AA37" s="413"/>
      <c r="AB37" s="1010" t="s">
        <v>11</v>
      </c>
      <c r="AC37" s="1011"/>
      <c r="AD37" s="1012"/>
      <c r="AE37" s="998" t="s">
        <v>551</v>
      </c>
      <c r="AF37" s="998"/>
      <c r="AG37" s="998"/>
      <c r="AH37" s="998"/>
      <c r="AI37" s="998" t="s">
        <v>548</v>
      </c>
      <c r="AJ37" s="998"/>
      <c r="AK37" s="998"/>
      <c r="AL37" s="998"/>
      <c r="AM37" s="998" t="s">
        <v>545</v>
      </c>
      <c r="AN37" s="998"/>
      <c r="AO37" s="998"/>
      <c r="AP37" s="459"/>
      <c r="AQ37" s="176" t="s">
        <v>354</v>
      </c>
      <c r="AR37" s="169"/>
      <c r="AS37" s="169"/>
      <c r="AT37" s="170"/>
      <c r="AU37" s="373" t="s">
        <v>253</v>
      </c>
      <c r="AV37" s="373"/>
      <c r="AW37" s="373"/>
      <c r="AX37" s="374"/>
    </row>
    <row r="38" spans="1:50" ht="18.75" customHeight="1">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6"/>
      <c r="B39" s="514"/>
      <c r="C39" s="514"/>
      <c r="D39" s="514"/>
      <c r="E39" s="514"/>
      <c r="F39" s="515"/>
      <c r="G39" s="541"/>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2"/>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c r="A44" s="513" t="s">
        <v>470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2"/>
      <c r="AA44" s="413"/>
      <c r="AB44" s="1010" t="s">
        <v>11</v>
      </c>
      <c r="AC44" s="1011"/>
      <c r="AD44" s="1012"/>
      <c r="AE44" s="998" t="s">
        <v>549</v>
      </c>
      <c r="AF44" s="998"/>
      <c r="AG44" s="998"/>
      <c r="AH44" s="998"/>
      <c r="AI44" s="998" t="s">
        <v>546</v>
      </c>
      <c r="AJ44" s="998"/>
      <c r="AK44" s="998"/>
      <c r="AL44" s="998"/>
      <c r="AM44" s="998" t="s">
        <v>520</v>
      </c>
      <c r="AN44" s="998"/>
      <c r="AO44" s="998"/>
      <c r="AP44" s="459"/>
      <c r="AQ44" s="176" t="s">
        <v>354</v>
      </c>
      <c r="AR44" s="169"/>
      <c r="AS44" s="169"/>
      <c r="AT44" s="170"/>
      <c r="AU44" s="373" t="s">
        <v>253</v>
      </c>
      <c r="AV44" s="373"/>
      <c r="AW44" s="373"/>
      <c r="AX44" s="374"/>
    </row>
    <row r="45" spans="1:50" ht="18.75" customHeight="1">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6"/>
      <c r="B46" s="514"/>
      <c r="C46" s="514"/>
      <c r="D46" s="514"/>
      <c r="E46" s="514"/>
      <c r="F46" s="515"/>
      <c r="G46" s="541"/>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2"/>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c r="A51" s="513" t="s">
        <v>470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2"/>
      <c r="AA51" s="413"/>
      <c r="AB51" s="459" t="s">
        <v>11</v>
      </c>
      <c r="AC51" s="1011"/>
      <c r="AD51" s="1012"/>
      <c r="AE51" s="998" t="s">
        <v>549</v>
      </c>
      <c r="AF51" s="998"/>
      <c r="AG51" s="998"/>
      <c r="AH51" s="998"/>
      <c r="AI51" s="998" t="s">
        <v>546</v>
      </c>
      <c r="AJ51" s="998"/>
      <c r="AK51" s="998"/>
      <c r="AL51" s="998"/>
      <c r="AM51" s="998" t="s">
        <v>520</v>
      </c>
      <c r="AN51" s="998"/>
      <c r="AO51" s="998"/>
      <c r="AP51" s="459"/>
      <c r="AQ51" s="176" t="s">
        <v>354</v>
      </c>
      <c r="AR51" s="169"/>
      <c r="AS51" s="169"/>
      <c r="AT51" s="170"/>
      <c r="AU51" s="373" t="s">
        <v>253</v>
      </c>
      <c r="AV51" s="373"/>
      <c r="AW51" s="373"/>
      <c r="AX51" s="374"/>
    </row>
    <row r="52" spans="1:50" ht="18.75" customHeight="1">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6"/>
      <c r="B53" s="514"/>
      <c r="C53" s="514"/>
      <c r="D53" s="514"/>
      <c r="E53" s="514"/>
      <c r="F53" s="515"/>
      <c r="G53" s="541"/>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2"/>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c r="A58" s="513" t="s">
        <v>470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2"/>
      <c r="AA58" s="413"/>
      <c r="AB58" s="1010" t="s">
        <v>11</v>
      </c>
      <c r="AC58" s="1011"/>
      <c r="AD58" s="1012"/>
      <c r="AE58" s="998" t="s">
        <v>549</v>
      </c>
      <c r="AF58" s="998"/>
      <c r="AG58" s="998"/>
      <c r="AH58" s="998"/>
      <c r="AI58" s="998" t="s">
        <v>546</v>
      </c>
      <c r="AJ58" s="998"/>
      <c r="AK58" s="998"/>
      <c r="AL58" s="998"/>
      <c r="AM58" s="998" t="s">
        <v>520</v>
      </c>
      <c r="AN58" s="998"/>
      <c r="AO58" s="998"/>
      <c r="AP58" s="459"/>
      <c r="AQ58" s="176" t="s">
        <v>354</v>
      </c>
      <c r="AR58" s="169"/>
      <c r="AS58" s="169"/>
      <c r="AT58" s="170"/>
      <c r="AU58" s="373" t="s">
        <v>253</v>
      </c>
      <c r="AV58" s="373"/>
      <c r="AW58" s="373"/>
      <c r="AX58" s="374"/>
    </row>
    <row r="59" spans="1:50" ht="18.75" customHeight="1">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6"/>
      <c r="B60" s="514"/>
      <c r="C60" s="514"/>
      <c r="D60" s="514"/>
      <c r="E60" s="514"/>
      <c r="F60" s="515"/>
      <c r="G60" s="541"/>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2"/>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c r="A65" s="513" t="s">
        <v>470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2"/>
      <c r="AA65" s="413"/>
      <c r="AB65" s="1010" t="s">
        <v>11</v>
      </c>
      <c r="AC65" s="1011"/>
      <c r="AD65" s="1012"/>
      <c r="AE65" s="998" t="s">
        <v>549</v>
      </c>
      <c r="AF65" s="998"/>
      <c r="AG65" s="998"/>
      <c r="AH65" s="998"/>
      <c r="AI65" s="998" t="s">
        <v>546</v>
      </c>
      <c r="AJ65" s="998"/>
      <c r="AK65" s="998"/>
      <c r="AL65" s="998"/>
      <c r="AM65" s="998" t="s">
        <v>520</v>
      </c>
      <c r="AN65" s="998"/>
      <c r="AO65" s="998"/>
      <c r="AP65" s="459"/>
      <c r="AQ65" s="176" t="s">
        <v>354</v>
      </c>
      <c r="AR65" s="169"/>
      <c r="AS65" s="169"/>
      <c r="AT65" s="170"/>
      <c r="AU65" s="373" t="s">
        <v>253</v>
      </c>
      <c r="AV65" s="373"/>
      <c r="AW65" s="373"/>
      <c r="AX65" s="374"/>
    </row>
    <row r="66" spans="1:50" ht="18.75" customHeight="1">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6"/>
      <c r="B67" s="514"/>
      <c r="C67" s="514"/>
      <c r="D67" s="514"/>
      <c r="E67" s="514"/>
      <c r="F67" s="515"/>
      <c r="G67" s="541"/>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2"/>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9" t="s">
        <v>498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5" t="s">
        <v>28</v>
      </c>
      <c r="B2" s="1036"/>
      <c r="C2" s="1036"/>
      <c r="D2" s="1036"/>
      <c r="E2" s="1036"/>
      <c r="F2" s="1037"/>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2019-05-13T02:53:07Z</cp:lastPrinted>
  <dcterms:created xsi:type="dcterms:W3CDTF">2012-03-13T00:50:25Z</dcterms:created>
  <dcterms:modified xsi:type="dcterms:W3CDTF">2019-07-09T00:59:59Z</dcterms:modified>
</cp:coreProperties>
</file>