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59A05B7-BB6D-4CB7-9607-061F1B3DB266}"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<sst xmlns="http://schemas.openxmlformats.org/spreadsheetml/2006/main" count="2920" uniqueCount="659">
  <si>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</si>
  <si>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</si>
  <si>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</si>
  <si>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</si>
  <si>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</si>
  <si>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</si>
  <si>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</si>
  <si>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</si>
  <si>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</si>
  <si>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</si>
  <si>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</si>
  <si>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</si>
  <si>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</si>
  <si>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</si>
  <si>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</si>
  <si>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</si>
  <si>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</si>
  <si>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</si>
  <si>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</si>
  <si>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</si>
  <si>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</si>
  <si>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</si>
  <si>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</si>
  <si>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</si>
  <si>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</si>
  <si>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</si>
  <si>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</si>
  <si>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</si>
  <si>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</si>
  <si>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</si>
  <si>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</si>
  <si>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</si>
  <si>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</si>
  <si>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</si>
  <si>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</si>
  <si>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</si>
  <si>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</si>
  <si>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</si>
  <si>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</si>
  <si>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</si>
  <si>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</si>
  <si>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</si>
  <si>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</si>
  <si>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</si>
  <si>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</si>
  <si>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</si>
  <si>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</si>
  <si>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</si>
  <si>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</si>
  <si>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</si>
  <si>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</si>
  <si>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</si>
  <si>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</si>
  <si>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</si>
  <si>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</si>
  <si>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</si>
  <si>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</si>
  <si>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</si>
  <si>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</si>
  <si>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</si>
  <si>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</si>
  <si>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</si>
  <si>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</si>
  <si>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</si>
  <si>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</si>
  <si>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</si>
  <si>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</si>
  <si>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</si>
  <si>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</si>
  <si>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</si>
  <si>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</si>
  <si>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</si>
  <si>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</si>
  <si>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</si>
  <si>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</si>
  <si>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</si>
  <si>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</si>
  <si>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</si>
  <si>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</si>
  <si>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</si>
  <si>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</si>
  <si>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</si>
  <si>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</si>
  <si>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</si>
  <si>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</si>
  <si>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</si>
  <si>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</si>
  <si>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</si>
  <si>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</si>
  <si>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</si>
  <si>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</si>
  <si>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</si>
  <si>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</si>
  <si>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</si>
  <si>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</si>
  <si>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</si>
  <si>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</si>
  <si>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</si>
  <si>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</si>
  <si>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</si>
  <si>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</si>
  <si>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</si>
  <si>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</si>
  <si>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</si>
  <si>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</si>
  <si>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</si>
  <si>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</si>
  <si>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</si>
  <si>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</si>
  <si>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</si>
  <si>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</si>
  <si>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</si>
  <si>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</si>
  <si>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</si>
  <si>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</si>
  <si>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</si>
  <si>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</si>
  <si>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</si>
  <si>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</si>
  <si>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</si>
  <si>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</si>
  <si>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</si>
  <si>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</si>
  <si>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</si>
  <si>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</si>
  <si>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</si>
  <si>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</si>
  <si>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</si>
  <si>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</si>
  <si>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</si>
  <si>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</si>
  <si>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</si>
  <si>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</si>
  <si>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</si>
  <si>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</si>
  <si>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</si>
  <si>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</si>
  <si>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</si>
  <si>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</si>
  <si>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</si>
  <si>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</si>
  <si>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</si>
  <si>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</si>
  <si>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</si>
  <si>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</si>
  <si>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</si>
  <si>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</si>
  <si>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</si>
  <si>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</si>
  <si>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</si>
  <si>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</si>
  <si>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</si>
  <si>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</si>
  <si>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</si>
  <si>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</si>
  <si>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</si>
  <si>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</si>
  <si>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</si>
  <si>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</si>
  <si>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</si>
  <si>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</si>
  <si>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</si>
  <si>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</si>
  <si>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</si>
  <si>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</si>
  <si>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</si>
  <si>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</si>
  <si>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</si>
  <si>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</si>
  <si>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</si>
  <si>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</si>
  <si>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</si>
  <si>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</si>
  <si>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</si>
  <si>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</si>
  <si>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</si>
  <si>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</si>
  <si>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</si>
  <si>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</si>
  <si>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</si>
  <si>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</si>
  <si>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</si>
  <si>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</si>
  <si>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</si>
  <si>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</si>
  <si>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</si>
  <si>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</si>
  <si>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</si>
  <si>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</si>
  <si>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</si>
  <si>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</si>
  <si>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</si>
  <si>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</si>
  <si>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</si>
  <si>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</si>
  <si>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</si>
  <si>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</si>
  <si>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</si>
  <si>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</si>
  <si>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</si>
  <si>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</si>
  <si>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</si>
  <si>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</si>
  <si>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</si>
  <si>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</si>
  <si>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</si>
  <si>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</si>
  <si>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</si>
  <si>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</si>
  <si>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</si>
  <si>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</si>
  <si>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</si>
  <si>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</si>
  <si>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</si>
  <si>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</si>
  <si>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</si>
  <si>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</si>
  <si>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</si>
  <si>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</si>
  <si>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</si>
  <si>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</si>
  <si>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</si>
  <si>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</si>
  <si>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</si>
  <si>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</si>
  <si>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</si>
  <si>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</si>
  <si>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</si>
  <si>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</si>
  <si>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</si>
  <si>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</si>
  <si>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</si>
  <si>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</si>
  <si>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</si>
  <si>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</si>
  <si>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</si>
  <si>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</si>
  <si>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</si>
  <si>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</si>
  <si>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</si>
  <si>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</si>
  <si>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</si>
  <si>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</si>
  <si>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</si>
  <si>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</si>
  <si>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</si>
  <si>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</si>
  <si>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</si>
  <si>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</si>
  <si>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</si>
  <si>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</si>
  <si>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</si>
  <si>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</si>
  <si>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</si>
  <si>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</si>
  <si>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</si>
  <si>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</si>
  <si>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</si>
  <si>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</si>
  <si>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</si>
  <si>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</si>
  <si>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</si>
  <si>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</si>
  <si>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</si>
  <si>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</si>
  <si>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</si>
  <si>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</si>
  <si>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</si>
  <si>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</si>
  <si>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</si>
  <si>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</si>
  <si>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</si>
  <si>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</si>
  <si>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</si>
  <si>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</si>
  <si>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</si>
  <si>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</si>
  <si>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</si>
  <si>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</si>
  <si>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</si>
  <si>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</si>
  <si>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</si>
  <si>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</si>
  <si>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</si>
  <si>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</si>
  <si>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</si>
  <si>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</si>
  <si>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</si>
  <si>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</si>
  <si>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</si>
  <si>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</si>
  <si>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</si>
  <si>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</si>
  <si>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</si>
  <si>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</si>
  <si>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</si>
  <si>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</si>
  <si>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</si>
  <si>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</si>
  <si>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</si>
  <si>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</si>
  <si>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</si>
  <si>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</si>
  <si>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</si>
  <si>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</si>
  <si>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</si>
  <si>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</si>
  <si>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</si>
  <si>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</si>
  <si>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</si>
  <si>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</si>
  <si>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</si>
  <si>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</si>
  <si>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</si>
  <si>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</si>
  <si>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</si>
  <si>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</si>
  <si>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</si>
  <si>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</si>
  <si>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</si>
  <si>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</si>
  <si>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</si>
  <si>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</si>
  <si>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</si>
  <si>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</si>
  <si>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</si>
  <si>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</si>
  <si>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</si>
  <si>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</si>
  <si>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</si>
  <si>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</si>
  <si>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</si>
  <si>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</si>
  <si>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</si>
  <si>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</si>
  <si>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</si>
  <si>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</si>
  <si>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</si>
  <si>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</si>
  <si>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</si>
  <si>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</si>
  <si>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</si>
  <si>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</si>
  <si>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</si>
  <si>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</si>
  <si>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</si>
  <si>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</si>
  <si>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</si>
  <si>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</si>
  <si>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</si>
  <si>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</si>
  <si>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</si>
  <si>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</si>
  <si>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</si>
  <si>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</si>
  <si>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</si>
  <si>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</si>
  <si>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</si>
  <si>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</si>
  <si>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</si>
  <si>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</si>
  <si>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</si>
  <si>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</si>
  <si>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</si>
  <si>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</si>
  <si>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</si>
  <si>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</si>
  <si>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</si>
  <si>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</si>
  <si>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</si>
  <si>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</si>
  <si>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</si>
  <si>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</si>
  <si>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</si>
  <si>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</si>
  <si>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</si>
  <si>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</si>
  <si>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</si>
  <si>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</si>
  <si>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</si>
  <si>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</si>
  <si>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</si>
  <si>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</si>
  <si>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</si>
  <si>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</si>
  <si>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</si>
  <si>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</si>
  <si>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</si>
  <si>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</si>
  <si>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</si>
  <si>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</si>
  <si>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</si>
  <si>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</si>
  <si>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</si>
  <si>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</si>
  <si>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</si>
  <si>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</si>
  <si>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</si>
  <si>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</si>
  <si>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</si>
  <si>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</si>
  <si>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</si>
  <si>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</si>
  <si>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</si>
  <si>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</si>
  <si>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</si>
  <si>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</si>
  <si>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</si>
  <si>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</si>
  <si>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</si>
  <si>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</si>
  <si>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</si>
  <si>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</si>
  <si>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</si>
  <si>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</si>
  <si>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</si>
  <si>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</si>
  <si>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</si>
  <si>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</si>
  <si>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</si>
  <si>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</si>
  <si>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</si>
  <si>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</si>
  <si>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</si>
  <si>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</si>
  <si>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</si>
  <si>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</si>
  <si>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</si>
  <si>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</si>
  <si>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</si>
  <si>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</si>
  <si>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</si>
  <si>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</si>
  <si>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</si>
  <si>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</si>
  <si>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</si>
  <si>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</si>
  <si>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</si>
  <si>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</si>
  <si>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</si>
  <si>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</si>
  <si>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</si>
  <si>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</si>
  <si>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</si>
  <si>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</si>
  <si>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</si>
  <si>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</si>
  <si>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</si>
  <si>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</si>
  <si>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</si>
  <si>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</si>
  <si>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</si>
  <si>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</si>
  <si>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</si>
  <si>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</si>
  <si>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</si>
  <si>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</si>
  <si>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</si>
  <si>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</si>
  <si>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</si>
  <si>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</si>
  <si>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</si>
  <si>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</si>
  <si>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</si>
  <si>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</si>
  <si>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</si>
  <si>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</si>
  <si>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</si>
  <si>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</si>
  <si>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</si>
  <si>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</si>
  <si>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</si>
  <si>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</si>
  <si>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</si>
  <si>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</si>
  <si>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</si>
  <si>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</si>
  <si>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</si>
  <si>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</si>
  <si>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</si>
  <si>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</si>
  <si>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</si>
  <si>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</si>
  <si>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</si>
  <si>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</si>
  <si>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</si>
  <si>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</si>
  <si>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</si>
  <si>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</si>
  <si>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</si>
  <si>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</si>
  <si>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</si>
  <si>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</si>
  <si>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</si>
  <si>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</si>
  <si>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</si>
  <si>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</si>
  <si>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</si>
  <si>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</si>
  <si>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</si>
  <si>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</si>
  <si>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</si>
  <si>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</si>
  <si>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</si>
  <si>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</si>
  <si>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</si>
  <si>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</si>
  <si>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</si>
  <si>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</si>
  <si>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</si>
  <si>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</si>
  <si>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</si>
  <si>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</si>
  <si>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</si>
  <si>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</si>
  <si>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</si>
  <si>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</si>
  <si>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</si>
  <si>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</si>
  <si>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</si>
  <si>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</si>
  <si>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</si>
  <si>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</si>
  <si>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</si>
  <si>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</si>
  <si>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</si>
  <si>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</si>
  <si>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</si>
  <si>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</si>
  <si>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</si>
  <si>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</si>
  <si>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</si>
  <si>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</si>
  <si>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</si>
  <si>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</si>
  <si>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</si>
  <si>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</si>
  <si>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</si>
  <si>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</si>
  <si>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</si>
  <si>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</si>
  <si>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</si>
  <si>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</si>
  <si>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</si>
  <si>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</si>
  <si>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</si>
  <si>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</si>
  <si>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</si>
  <si>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</si>
  <si>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</si>
  <si>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</si>
  <si>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</si>
  <si>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</si>
  <si>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</si>
  <si>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</si>
  <si>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</si>
  <si>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</si>
  <si>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</si>
  <si>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</si>
  <si>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</si>
  <si>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</si>
  <si>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</si>
  <si>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</si>
  <si>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</si>
  <si>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</si>
  <si>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</si>
  <si>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</si>
  <si>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</si>
  <si>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</si>
  <si>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</si>
  <si>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</si>
  <si>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</si>
  <si>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</si>
  <si>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</si>
  <si>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</si>
  <si>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文部科学省</t>
    <phoneticPr fontId="5"/>
  </si>
  <si>
    <t>経済協力開発機構原子力機関拠出金</t>
  </si>
  <si>
    <t>経済協力開発機構原子力機関拠出金</t>
    <phoneticPr fontId="5"/>
  </si>
  <si>
    <t>平成元年度</t>
    <phoneticPr fontId="5"/>
  </si>
  <si>
    <t>研究開発戦略官（核融合・原子力国際協力担当）新井知彦</t>
    <phoneticPr fontId="5"/>
  </si>
  <si>
    <t>特別会計に関する法律施行令
第51条1項24号</t>
    <phoneticPr fontId="5"/>
  </si>
  <si>
    <t>-</t>
    <phoneticPr fontId="5"/>
  </si>
  <si>
    <t>-</t>
    <phoneticPr fontId="5"/>
  </si>
  <si>
    <t>OECD/NEAにおける、原子力政策・研究開発等に関する様々な活動成果を、我が国の原子力政策の立案に活用することに加え、国際的な原子力基盤整備の貢献に資するため、毎年度、過去３年間のレポート数の平均以上のレポートを公開する。</t>
    <phoneticPr fontId="5"/>
  </si>
  <si>
    <t>OECD/NEAが、原子力政策・調査・研究開発等に関する様々な活動成果について、対外的に発信している公開レポート数（中間目標欄、目標最終年度欄には30年度事業の目標値を記載）</t>
    <phoneticPr fontId="5"/>
  </si>
  <si>
    <t>公開レポート数</t>
    <phoneticPr fontId="5"/>
  </si>
  <si>
    <t>-</t>
    <phoneticPr fontId="5"/>
  </si>
  <si>
    <t>OECD/NEA公式ホームページ（http://www.oecd-nea.org/）</t>
    <phoneticPr fontId="5"/>
  </si>
  <si>
    <t>OECD/NEAの意思決定における我が国のプレゼンスの向上</t>
  </si>
  <si>
    <t>OECD/NEAの意思決定における我が国のプレゼンスの向上</t>
    <phoneticPr fontId="5"/>
  </si>
  <si>
    <t>OECD/NEAの職員数（専門職以上）に占める日本人職員数</t>
    <phoneticPr fontId="5"/>
  </si>
  <si>
    <t>人</t>
  </si>
  <si>
    <t>人</t>
    <phoneticPr fontId="5"/>
  </si>
  <si>
    <t>外務省算出</t>
  </si>
  <si>
    <t>外務省算出</t>
    <phoneticPr fontId="5"/>
  </si>
  <si>
    <t>OECD/NEAの幹部職員数（D１相当以上）に占める日本人幹部職員数</t>
  </si>
  <si>
    <t>OECD/NEAに対する拠出金額</t>
    <phoneticPr fontId="5"/>
  </si>
  <si>
    <t>百万円</t>
    <phoneticPr fontId="5"/>
  </si>
  <si>
    <t>百万円</t>
    <phoneticPr fontId="5"/>
  </si>
  <si>
    <t>拠出金額／公開レポート数　　　　　　　　　　　　　　　　</t>
    <phoneticPr fontId="5"/>
  </si>
  <si>
    <t>千円</t>
    <phoneticPr fontId="5"/>
  </si>
  <si>
    <t>千円/レポート数</t>
    <phoneticPr fontId="5"/>
  </si>
  <si>
    <t>118,914千円／42</t>
    <phoneticPr fontId="5"/>
  </si>
  <si>
    <t>104,956千円／73</t>
    <phoneticPr fontId="5"/>
  </si>
  <si>
    <t>／　</t>
    <phoneticPr fontId="5"/>
  </si>
  <si>
    <t>　　/</t>
    <phoneticPr fontId="5"/>
  </si>
  <si>
    <t>／　　　　　　　　　　　　　　</t>
    <phoneticPr fontId="5"/>
  </si>
  <si>
    <t>　　/</t>
    <phoneticPr fontId="5"/>
  </si>
  <si>
    <t>-</t>
    <phoneticPr fontId="5"/>
  </si>
  <si>
    <t>経済産業省</t>
  </si>
  <si>
    <t>原子力規制委員会</t>
  </si>
  <si>
    <t>本事業は、OECD／NEAを通じて、各国の原子力の研究開発に関連する調査等を行い、その成果を活用することで、我が国の原子力研究開発政策に反映するものであり、公益性・汎用性の高い事業である。</t>
    <phoneticPr fontId="5"/>
  </si>
  <si>
    <t>本事業は、上記の通り、OECD／NEAを通じて得られた成果を活用し、我が国の原子力研究開発政策に反映するものであり、事業に要する経費は国が拠出する必要がある。</t>
    <phoneticPr fontId="5"/>
  </si>
  <si>
    <t>我が国の原子力政策への活用に資する情報や知見の入手という本事業の目的の達成手段として、原子力先進国の各種分野の専門家が集まる場であるOECD／NEAを活用することは必要かつ適切である。得られる情報、知見の有益性の観点から優先度が高い事業である。</t>
    <phoneticPr fontId="5"/>
  </si>
  <si>
    <t>OECD／NEAは、各国の原子力の研究開発に関連する調査等について先進国の知見が集まる国際機関であり、拠出先としては妥当である。</t>
    <phoneticPr fontId="5"/>
  </si>
  <si>
    <t>OECD／NEAに対する拠出金であり、受益者との負担関係は妥当である。</t>
    <phoneticPr fontId="5"/>
  </si>
  <si>
    <t>OECD/NEAに対して、我が国からの拠出金の執行状況等を精査し、単位当たりのコストの水準について妥当なものであることを確認している。</t>
    <phoneticPr fontId="5"/>
  </si>
  <si>
    <t>OECD/NEAに対して、我が国からの拠出金の執行状況等を精査し、使途が事業目的に即し、真に必要なものに限定されていることを確認している。</t>
    <phoneticPr fontId="5"/>
  </si>
  <si>
    <t>OECD/NEAが主催する会議等にできる限り専門家が参加することにより最大限の知見を得ることによって、拠出した費用に対する成果が最大化されるよう務めている。</t>
    <phoneticPr fontId="5"/>
  </si>
  <si>
    <t>本事業は、各国の原子力の研究開発に関連する調査等について、先進国の知見が集まる国際機関であるOECD/NEAにおいて実施するものであり、費用対効果の高い事業となっている。</t>
    <phoneticPr fontId="5"/>
  </si>
  <si>
    <t>OECD／NEAに対する我が国の分担額については、OECD/NEAにおいて適正に決定されていること及び我が国からの拠出金の執行状況等を精査し、使途が事業目的に即し、真に必要なものに限定されていることを確認しており、活動実績は見込みに見合ったものとなっている。</t>
    <phoneticPr fontId="5"/>
  </si>
  <si>
    <t>OECD/NEAにおいて各国の原子力の研究開発に関連する動向調査等を実施の上レポート等が発行、公開されており、これらの成果物は我が国の原子力研究開発の施策の基盤として、着実に活用されている。</t>
    <phoneticPr fontId="5"/>
  </si>
  <si>
    <t>日本としてOECD/NEAへの義務的拠出金を拠出するため、関係省庁が共同・連携して予算要求を行っている。</t>
    <phoneticPr fontId="5"/>
  </si>
  <si>
    <t>0525</t>
    <phoneticPr fontId="5"/>
  </si>
  <si>
    <t>0471</t>
    <phoneticPr fontId="5"/>
  </si>
  <si>
    <t>0281</t>
    <phoneticPr fontId="5"/>
  </si>
  <si>
    <t>0284</t>
    <phoneticPr fontId="5"/>
  </si>
  <si>
    <t>0273</t>
    <phoneticPr fontId="5"/>
  </si>
  <si>
    <t>0270</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</si>
  <si>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</si>
  <si>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</si>
  <si>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</si>
  <si>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</si>
  <si>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</si>
  <si>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経済協力開発機構原子力機関拠出金</t>
    <phoneticPr fontId="5"/>
  </si>
  <si>
    <t>研究開発局</t>
    <phoneticPr fontId="5"/>
  </si>
  <si>
    <t>研究開発戦略官（核融合・原子力国際協力担当）付</t>
    <phoneticPr fontId="5"/>
  </si>
  <si>
    <t>-</t>
    <phoneticPr fontId="5"/>
  </si>
  <si>
    <t>経済協力開発機構原子力機関（OECD/NEA）に特別拠出金を拠出し、先進国において蓄積された原子力科学に関する知見、各国の原子力の研究開発に関する動向などに関する調査レポート等を活用し、我が国の原子力政策に反映するとともに、調査レポートの公開などを通じ一般公衆などに対し情報発信等を行い、研究開発機関等で実施する原子力分野の研究開発に活用し、原子力分野の研究・開発・利用の基盤整備を図る。</t>
    <phoneticPr fontId="5"/>
  </si>
  <si>
    <t>-</t>
    <phoneticPr fontId="5"/>
  </si>
  <si>
    <t>OECD/NEAの活動に参加し、OECD/NEAにおける原子力政策・研究開発等に関する様々な活動成果を用いた国際協力の推進に加え、我が国が原子力科学等に関する知見を得ることで、原子力政策の立案や、研究開発機関等で実施する原子力分野の研究開発に活用し、原子力分野の研究・開発・利用の基盤整備を図ることができる。</t>
    <phoneticPr fontId="5"/>
  </si>
  <si>
    <t>本事業により、OECD/NEAによる我が国の原子力政策・電源立地対策に資する調査・検討が行われることにより、原子力研究開発等に関する有益な情報が提供されるなど、我が国の原子力研究開発関連の施策の基盤として着実に活用されている。なお、拠出金の使途については、事業の目的に即し真に必要なものに限定されている。</t>
    <phoneticPr fontId="5"/>
  </si>
  <si>
    <t>引き続き、他国の拠出状況も踏まえつつ必要な拠出を行うとともに、事業の目的に即して着実に実施する。</t>
    <phoneticPr fontId="5"/>
  </si>
  <si>
    <t>経済協力開発機構原子力機関</t>
  </si>
  <si>
    <t>-</t>
    <phoneticPr fontId="5"/>
  </si>
  <si>
    <t>先進国において蓄積された原子力科学に関する知見等の調査・検討評価を行う。（拠出金）</t>
    <rPh sb="37" eb="40">
      <t>キョシュツキン</t>
    </rPh>
    <phoneticPr fontId="5"/>
  </si>
  <si>
    <t>OECD/NEAにおける活動のうち、我が国の原子力政策・電源立地対策に合致する活動に関する調査・検討を行う。 (拠出金)</t>
    <rPh sb="56" eb="59">
      <t>キョシュツキン</t>
    </rPh>
    <phoneticPr fontId="5"/>
  </si>
  <si>
    <t>-</t>
    <phoneticPr fontId="5"/>
  </si>
  <si>
    <t>拠出金</t>
    <rPh sb="0" eb="3">
      <t>キョシュツキン</t>
    </rPh>
    <phoneticPr fontId="5"/>
  </si>
  <si>
    <t>原子力科学に関する知識の普及に係る調査・検討</t>
    <rPh sb="0" eb="3">
      <t>ゲンシリョク</t>
    </rPh>
    <rPh sb="3" eb="5">
      <t>カガク</t>
    </rPh>
    <rPh sb="6" eb="7">
      <t>カン</t>
    </rPh>
    <rPh sb="9" eb="11">
      <t>チシキ</t>
    </rPh>
    <rPh sb="12" eb="14">
      <t>フキュウ</t>
    </rPh>
    <rPh sb="15" eb="16">
      <t>カカ</t>
    </rPh>
    <rPh sb="17" eb="19">
      <t>チョウサ</t>
    </rPh>
    <rPh sb="20" eb="22">
      <t>ケントウ</t>
    </rPh>
    <phoneticPr fontId="5"/>
  </si>
  <si>
    <t>‐</t>
  </si>
  <si>
    <t>無</t>
  </si>
  <si>
    <t>OECD/NEAにて実施されている以下の活動について拠出金を拠出する。
Ⅰ．原子力科学に関する知識の普及に係る調査・検討
　先進国において蓄積された原子力科学に関する知見を調査・検討し、情報発信等を行う。
Ⅱ．経済協力開発機構原子力機関拠出金
　OECD/NEAにおける活動のうち、我が国の原子力政策・電源立地対策に合致する活動の調査・検討を行う。</t>
    <phoneticPr fontId="5"/>
  </si>
  <si>
    <t>105,733千円／70</t>
    <phoneticPr fontId="5"/>
  </si>
  <si>
    <t>OECD/NEAは各国の原子力の研究開発に関連する調査等のレポート等を発行、公開しており、目標に見合った成果実績となっている。また、OECD/NEAのデータバンク課課長に、我が国から須山賢也氏（JAEA）が就いており、OECD/NEAの意思決定における我が国のプレゼンスの向上に貢献している。</t>
    <phoneticPr fontId="5"/>
  </si>
  <si>
    <t>-</t>
    <phoneticPr fontId="5"/>
  </si>
  <si>
    <t>-</t>
    <phoneticPr fontId="5"/>
  </si>
  <si>
    <t>121,575千円／62</t>
    <phoneticPr fontId="5"/>
  </si>
  <si>
    <t>エネルギー基本計画（平成30年7月閣議決定）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</si>
</sst>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17649</xdr:colOff>
      <xdr:row>38</xdr:row>
      <xdr:rowOff>27214</xdr:rowOff>
    </xdr:from>
    <xdr:to>
      <xdr:col>49</xdr:col>
      <xdr:colOff>433367</xdr:colOff>
      <xdr:row>40</xdr:row>
      <xdr:rowOff>287481</xdr:rowOff>
    </xdr:to>
    <xdr:sp macro="" textlink="">
      <xdr:nvSpPr>
        <xdr:cNvPr id="17" name="テキスト ボックス 16">
          <a:extLst>
            <a:ext uri="{FF2B5EF4-FFF2-40B4-BE49-F238E27FC236}">
              <a16:creationId xmlns:a16="http://schemas.microsoft.com/office/drawing/2014/main" id="{0AAA4D84-7084-49E1-B6D1-0CEECC34DDD5}"/>
            </a:ext>
          </a:extLst>
        </xdr:cNvPr>
        <xdr:cNvSpPr txBox="1"/>
      </xdr:nvSpPr>
      <xdr:spPr>
        <a:xfrm>
          <a:off x="6140863" y="13484678"/>
          <a:ext cx="4293754" cy="8589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6</xdr:col>
      <xdr:colOff>54428</xdr:colOff>
      <xdr:row>41</xdr:row>
      <xdr:rowOff>824</xdr:rowOff>
    </xdr:from>
    <xdr:to>
      <xdr:col>49</xdr:col>
      <xdr:colOff>431058</xdr:colOff>
      <xdr:row>42</xdr:row>
      <xdr:rowOff>255649</xdr:rowOff>
    </xdr:to>
    <xdr:sp macro="" textlink="">
      <xdr:nvSpPr>
        <xdr:cNvPr id="18" name="テキスト ボックス 17">
          <a:extLst>
            <a:ext uri="{FF2B5EF4-FFF2-40B4-BE49-F238E27FC236}">
              <a16:creationId xmlns:a16="http://schemas.microsoft.com/office/drawing/2014/main" id="{C0978B4B-A22F-4CAA-BBFE-985EF988BD37}"/>
            </a:ext>
          </a:extLst>
        </xdr:cNvPr>
        <xdr:cNvSpPr txBox="1"/>
      </xdr:nvSpPr>
      <xdr:spPr>
        <a:xfrm>
          <a:off x="1279071" y="14356360"/>
          <a:ext cx="9153237" cy="5541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30</xdr:col>
      <xdr:colOff>31257</xdr:colOff>
      <xdr:row>45</xdr:row>
      <xdr:rowOff>27214</xdr:rowOff>
    </xdr:from>
    <xdr:to>
      <xdr:col>49</xdr:col>
      <xdr:colOff>446975</xdr:colOff>
      <xdr:row>47</xdr:row>
      <xdr:rowOff>287482</xdr:rowOff>
    </xdr:to>
    <xdr:sp macro="" textlink="">
      <xdr:nvSpPr>
        <xdr:cNvPr id="19" name="テキスト ボックス 18">
          <a:extLst>
            <a:ext uri="{FF2B5EF4-FFF2-40B4-BE49-F238E27FC236}">
              <a16:creationId xmlns:a16="http://schemas.microsoft.com/office/drawing/2014/main" id="{44E406C1-500E-4C09-9E7D-2914C872AA48}"/>
            </a:ext>
          </a:extLst>
        </xdr:cNvPr>
        <xdr:cNvSpPr txBox="1"/>
      </xdr:nvSpPr>
      <xdr:spPr>
        <a:xfrm>
          <a:off x="6154471" y="15471321"/>
          <a:ext cx="4293754" cy="8589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6</xdr:col>
      <xdr:colOff>68036</xdr:colOff>
      <xdr:row>48</xdr:row>
      <xdr:rowOff>824</xdr:rowOff>
    </xdr:from>
    <xdr:to>
      <xdr:col>49</xdr:col>
      <xdr:colOff>444666</xdr:colOff>
      <xdr:row>49</xdr:row>
      <xdr:rowOff>255649</xdr:rowOff>
    </xdr:to>
    <xdr:sp macro="" textlink="">
      <xdr:nvSpPr>
        <xdr:cNvPr id="20" name="テキスト ボックス 19">
          <a:extLst>
            <a:ext uri="{FF2B5EF4-FFF2-40B4-BE49-F238E27FC236}">
              <a16:creationId xmlns:a16="http://schemas.microsoft.com/office/drawing/2014/main" id="{29515CBE-69FB-4DBA-855B-657C77888199}"/>
            </a:ext>
          </a:extLst>
        </xdr:cNvPr>
        <xdr:cNvSpPr txBox="1"/>
      </xdr:nvSpPr>
      <xdr:spPr>
        <a:xfrm>
          <a:off x="1292679" y="16343003"/>
          <a:ext cx="9153237" cy="5541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30</xdr:col>
      <xdr:colOff>125435</xdr:colOff>
      <xdr:row>752</xdr:row>
      <xdr:rowOff>9515</xdr:rowOff>
    </xdr:from>
    <xdr:to>
      <xdr:col>45</xdr:col>
      <xdr:colOff>29865</xdr:colOff>
      <xdr:row>755</xdr:row>
      <xdr:rowOff>241432</xdr:rowOff>
    </xdr:to>
    <xdr:sp macro="" textlink="">
      <xdr:nvSpPr>
        <xdr:cNvPr id="37" name="Text Box 22">
          <a:extLst>
            <a:ext uri="{FF2B5EF4-FFF2-40B4-BE49-F238E27FC236}">
              <a16:creationId xmlns:a16="http://schemas.microsoft.com/office/drawing/2014/main" id="{3495E36E-58A7-43D6-BDEE-6AD03C725E90}"/>
            </a:ext>
          </a:extLst>
        </xdr:cNvPr>
        <xdr:cNvSpPr txBox="1">
          <a:spLocks noChangeArrowheads="1"/>
        </xdr:cNvSpPr>
      </xdr:nvSpPr>
      <xdr:spPr bwMode="auto">
        <a:xfrm>
          <a:off x="6176611" y="51982397"/>
          <a:ext cx="2930019" cy="127406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における活動のうち、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我が国の原子力政策・電源立地対策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に合致する活動について調査・検討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139941</xdr:colOff>
      <xdr:row>742</xdr:row>
      <xdr:rowOff>9886</xdr:rowOff>
    </xdr:from>
    <xdr:to>
      <xdr:col>36</xdr:col>
      <xdr:colOff>144907</xdr:colOff>
      <xdr:row>743</xdr:row>
      <xdr:rowOff>326478</xdr:rowOff>
    </xdr:to>
    <xdr:sp macro="" textlink="">
      <xdr:nvSpPr>
        <xdr:cNvPr id="38" name="Text Box 9">
          <a:extLst>
            <a:ext uri="{FF2B5EF4-FFF2-40B4-BE49-F238E27FC236}">
              <a16:creationId xmlns:a16="http://schemas.microsoft.com/office/drawing/2014/main" id="{2FD29ABB-6D9E-4ECC-8ADC-75CB34B3D5E6}"/>
            </a:ext>
          </a:extLst>
        </xdr:cNvPr>
        <xdr:cNvSpPr txBox="1">
          <a:spLocks noChangeArrowheads="1"/>
        </xdr:cNvSpPr>
      </xdr:nvSpPr>
      <xdr:spPr bwMode="auto">
        <a:xfrm>
          <a:off x="4577470" y="48508945"/>
          <a:ext cx="2828849" cy="66397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106</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29</xdr:col>
      <xdr:colOff>116533</xdr:colOff>
      <xdr:row>744</xdr:row>
      <xdr:rowOff>13623</xdr:rowOff>
    </xdr:from>
    <xdr:to>
      <xdr:col>29</xdr:col>
      <xdr:colOff>116533</xdr:colOff>
      <xdr:row>745</xdr:row>
      <xdr:rowOff>25015</xdr:rowOff>
    </xdr:to>
    <xdr:sp macro="" textlink="">
      <xdr:nvSpPr>
        <xdr:cNvPr id="39" name="Line 26">
          <a:extLst>
            <a:ext uri="{FF2B5EF4-FFF2-40B4-BE49-F238E27FC236}">
              <a16:creationId xmlns:a16="http://schemas.microsoft.com/office/drawing/2014/main" id="{94C54327-0657-406E-8E89-EFB19B627D8D}"/>
            </a:ext>
          </a:extLst>
        </xdr:cNvPr>
        <xdr:cNvSpPr>
          <a:spLocks noChangeShapeType="1"/>
        </xdr:cNvSpPr>
      </xdr:nvSpPr>
      <xdr:spPr bwMode="auto">
        <a:xfrm flipH="1">
          <a:off x="5966004" y="49207447"/>
          <a:ext cx="0" cy="3587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73888</xdr:colOff>
      <xdr:row>745</xdr:row>
      <xdr:rowOff>40890</xdr:rowOff>
    </xdr:from>
    <xdr:to>
      <xdr:col>37</xdr:col>
      <xdr:colOff>67340</xdr:colOff>
      <xdr:row>745</xdr:row>
      <xdr:rowOff>40890</xdr:rowOff>
    </xdr:to>
    <xdr:sp macro="" textlink="">
      <xdr:nvSpPr>
        <xdr:cNvPr id="40" name="Line 24">
          <a:extLst>
            <a:ext uri="{FF2B5EF4-FFF2-40B4-BE49-F238E27FC236}">
              <a16:creationId xmlns:a16="http://schemas.microsoft.com/office/drawing/2014/main" id="{C2F3D0A0-FB23-4B4E-804E-76472E58AFBD}"/>
            </a:ext>
          </a:extLst>
        </xdr:cNvPr>
        <xdr:cNvSpPr>
          <a:spLocks noChangeShapeType="1"/>
        </xdr:cNvSpPr>
      </xdr:nvSpPr>
      <xdr:spPr bwMode="auto">
        <a:xfrm>
          <a:off x="4309712" y="49582096"/>
          <a:ext cx="322074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73888</xdr:colOff>
      <xdr:row>745</xdr:row>
      <xdr:rowOff>52096</xdr:rowOff>
    </xdr:from>
    <xdr:to>
      <xdr:col>21</xdr:col>
      <xdr:colOff>73888</xdr:colOff>
      <xdr:row>746</xdr:row>
      <xdr:rowOff>28564</xdr:rowOff>
    </xdr:to>
    <xdr:sp macro="" textlink="">
      <xdr:nvSpPr>
        <xdr:cNvPr id="41" name="Line 25">
          <a:extLst>
            <a:ext uri="{FF2B5EF4-FFF2-40B4-BE49-F238E27FC236}">
              <a16:creationId xmlns:a16="http://schemas.microsoft.com/office/drawing/2014/main" id="{1D63EB2C-8F43-4403-A943-CC16DBC34A55}"/>
            </a:ext>
          </a:extLst>
        </xdr:cNvPr>
        <xdr:cNvSpPr>
          <a:spLocks noChangeShapeType="1"/>
        </xdr:cNvSpPr>
      </xdr:nvSpPr>
      <xdr:spPr bwMode="auto">
        <a:xfrm>
          <a:off x="4309712" y="49593302"/>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67340</xdr:colOff>
      <xdr:row>745</xdr:row>
      <xdr:rowOff>52096</xdr:rowOff>
    </xdr:from>
    <xdr:to>
      <xdr:col>37</xdr:col>
      <xdr:colOff>67340</xdr:colOff>
      <xdr:row>746</xdr:row>
      <xdr:rowOff>28564</xdr:rowOff>
    </xdr:to>
    <xdr:sp macro="" textlink="">
      <xdr:nvSpPr>
        <xdr:cNvPr id="42" name="Line 25">
          <a:extLst>
            <a:ext uri="{FF2B5EF4-FFF2-40B4-BE49-F238E27FC236}">
              <a16:creationId xmlns:a16="http://schemas.microsoft.com/office/drawing/2014/main" id="{CB42D0C7-BA4D-40AF-8E91-C1FB637E3960}"/>
            </a:ext>
          </a:extLst>
        </xdr:cNvPr>
        <xdr:cNvSpPr>
          <a:spLocks noChangeShapeType="1"/>
        </xdr:cNvSpPr>
      </xdr:nvSpPr>
      <xdr:spPr bwMode="auto">
        <a:xfrm>
          <a:off x="7530458" y="49593302"/>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172252</xdr:colOff>
      <xdr:row>746</xdr:row>
      <xdr:rowOff>52283</xdr:rowOff>
    </xdr:from>
    <xdr:to>
      <xdr:col>25</xdr:col>
      <xdr:colOff>185698</xdr:colOff>
      <xdr:row>746</xdr:row>
      <xdr:rowOff>299933</xdr:rowOff>
    </xdr:to>
    <xdr:sp macro="" textlink="">
      <xdr:nvSpPr>
        <xdr:cNvPr id="43" name="Text Box 29">
          <a:extLst>
            <a:ext uri="{FF2B5EF4-FFF2-40B4-BE49-F238E27FC236}">
              <a16:creationId xmlns:a16="http://schemas.microsoft.com/office/drawing/2014/main" id="{8D90853A-6DB8-428F-A692-1481953386D9}"/>
            </a:ext>
          </a:extLst>
        </xdr:cNvPr>
        <xdr:cNvSpPr txBox="1">
          <a:spLocks noChangeArrowheads="1"/>
        </xdr:cNvSpPr>
      </xdr:nvSpPr>
      <xdr:spPr bwMode="auto">
        <a:xfrm>
          <a:off x="3399546" y="49940871"/>
          <a:ext cx="1828799"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152763</xdr:colOff>
      <xdr:row>746</xdr:row>
      <xdr:rowOff>42758</xdr:rowOff>
    </xdr:from>
    <xdr:to>
      <xdr:col>41</xdr:col>
      <xdr:colOff>195845</xdr:colOff>
      <xdr:row>746</xdr:row>
      <xdr:rowOff>309458</xdr:rowOff>
    </xdr:to>
    <xdr:sp macro="" textlink="">
      <xdr:nvSpPr>
        <xdr:cNvPr id="44" name="Text Box 23">
          <a:extLst>
            <a:ext uri="{FF2B5EF4-FFF2-40B4-BE49-F238E27FC236}">
              <a16:creationId xmlns:a16="http://schemas.microsoft.com/office/drawing/2014/main" id="{8AF57D4A-C39E-48E4-AA54-1874A5938E86}"/>
            </a:ext>
          </a:extLst>
        </xdr:cNvPr>
        <xdr:cNvSpPr txBox="1">
          <a:spLocks noChangeArrowheads="1"/>
        </xdr:cNvSpPr>
      </xdr:nvSpPr>
      <xdr:spPr bwMode="auto">
        <a:xfrm>
          <a:off x="6607351" y="49931346"/>
          <a:ext cx="1858435"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100708</xdr:colOff>
      <xdr:row>747</xdr:row>
      <xdr:rowOff>9700</xdr:rowOff>
    </xdr:from>
    <xdr:to>
      <xdr:col>29</xdr:col>
      <xdr:colOff>57739</xdr:colOff>
      <xdr:row>751</xdr:row>
      <xdr:rowOff>176939</xdr:rowOff>
    </xdr:to>
    <xdr:sp macro="" textlink="">
      <xdr:nvSpPr>
        <xdr:cNvPr id="45" name="Text Box 27">
          <a:extLst>
            <a:ext uri="{FF2B5EF4-FFF2-40B4-BE49-F238E27FC236}">
              <a16:creationId xmlns:a16="http://schemas.microsoft.com/office/drawing/2014/main" id="{D3FC1296-FED5-4217-AC6D-C00CF61E4387}"/>
            </a:ext>
          </a:extLst>
        </xdr:cNvPr>
        <xdr:cNvSpPr txBox="1">
          <a:spLocks noChangeArrowheads="1"/>
        </xdr:cNvSpPr>
      </xdr:nvSpPr>
      <xdr:spPr bwMode="auto">
        <a:xfrm>
          <a:off x="2924590" y="50245671"/>
          <a:ext cx="2982620" cy="155676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．原子力科学に関する知識の</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普及に係る調査・検討</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100708</xdr:colOff>
      <xdr:row>751</xdr:row>
      <xdr:rowOff>330003</xdr:rowOff>
    </xdr:from>
    <xdr:to>
      <xdr:col>29</xdr:col>
      <xdr:colOff>24968</xdr:colOff>
      <xdr:row>755</xdr:row>
      <xdr:rowOff>296813</xdr:rowOff>
    </xdr:to>
    <xdr:sp macro="" textlink="">
      <xdr:nvSpPr>
        <xdr:cNvPr id="46" name="AutoShape 31">
          <a:extLst>
            <a:ext uri="{FF2B5EF4-FFF2-40B4-BE49-F238E27FC236}">
              <a16:creationId xmlns:a16="http://schemas.microsoft.com/office/drawing/2014/main" id="{3416488F-C96B-481A-A6A6-82DC8E81BF51}"/>
            </a:ext>
          </a:extLst>
        </xdr:cNvPr>
        <xdr:cNvSpPr>
          <a:spLocks noChangeArrowheads="1"/>
        </xdr:cNvSpPr>
      </xdr:nvSpPr>
      <xdr:spPr bwMode="auto">
        <a:xfrm>
          <a:off x="2924590" y="51955503"/>
          <a:ext cx="2949849" cy="13563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183020</xdr:colOff>
      <xdr:row>752</xdr:row>
      <xdr:rowOff>9514</xdr:rowOff>
    </xdr:from>
    <xdr:to>
      <xdr:col>29</xdr:col>
      <xdr:colOff>44359</xdr:colOff>
      <xdr:row>755</xdr:row>
      <xdr:rowOff>336170</xdr:rowOff>
    </xdr:to>
    <xdr:sp macro="" textlink="">
      <xdr:nvSpPr>
        <xdr:cNvPr id="47" name="Text Box 28">
          <a:extLst>
            <a:ext uri="{FF2B5EF4-FFF2-40B4-BE49-F238E27FC236}">
              <a16:creationId xmlns:a16="http://schemas.microsoft.com/office/drawing/2014/main" id="{FF00AD9C-AA11-484E-B76D-86A7AB0F3557}"/>
            </a:ext>
          </a:extLst>
        </xdr:cNvPr>
        <xdr:cNvSpPr txBox="1">
          <a:spLocks noChangeArrowheads="1"/>
        </xdr:cNvSpPr>
      </xdr:nvSpPr>
      <xdr:spPr bwMode="auto">
        <a:xfrm>
          <a:off x="3006902" y="51982396"/>
          <a:ext cx="2886928" cy="1368803"/>
        </a:xfrm>
        <a:prstGeom prst="rect">
          <a:avLst/>
        </a:prstGeom>
        <a:noFill/>
        <a:ln>
          <a:noFill/>
        </a:ln>
        <a:effectLs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先進国において蓄積された原子力科学に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関する知見等の調査・検討評価を行う。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173495</xdr:colOff>
      <xdr:row>753</xdr:row>
      <xdr:rowOff>322530</xdr:rowOff>
    </xdr:from>
    <xdr:to>
      <xdr:col>26</xdr:col>
      <xdr:colOff>136087</xdr:colOff>
      <xdr:row>755</xdr:row>
      <xdr:rowOff>285607</xdr:rowOff>
    </xdr:to>
    <xdr:sp macro="" textlink="">
      <xdr:nvSpPr>
        <xdr:cNvPr id="48" name="Text Box 28">
          <a:extLst>
            <a:ext uri="{FF2B5EF4-FFF2-40B4-BE49-F238E27FC236}">
              <a16:creationId xmlns:a16="http://schemas.microsoft.com/office/drawing/2014/main" id="{24F3112A-6159-4EF7-8C04-A514127B453A}"/>
            </a:ext>
          </a:extLst>
        </xdr:cNvPr>
        <xdr:cNvSpPr txBox="1">
          <a:spLocks noChangeArrowheads="1"/>
        </xdr:cNvSpPr>
      </xdr:nvSpPr>
      <xdr:spPr bwMode="auto">
        <a:xfrm>
          <a:off x="2997377" y="52642795"/>
          <a:ext cx="2383063" cy="657841"/>
        </a:xfrm>
        <a:prstGeom prst="rect">
          <a:avLst/>
        </a:prstGeom>
        <a:noFill/>
        <a:ln>
          <a:noFill/>
        </a:ln>
        <a:effectLst/>
        <a:extLst/>
      </xdr:spPr>
      <xdr:txBody>
        <a:bodyPr vertOverflow="clip" wrap="square" lIns="27432" tIns="18288" rIns="27432" bIns="0" anchor="t" upright="1"/>
        <a:lstStyle/>
        <a:p>
          <a:pPr rtl="0"/>
          <a:r>
            <a:rPr lang="ja-JP" altLang="ja-JP" sz="1100">
              <a:effectLst/>
              <a:latin typeface="+mn-lt"/>
              <a:ea typeface="+mn-ea"/>
              <a:cs typeface="+mn-cs"/>
            </a:rPr>
            <a:t>（平成</a:t>
          </a:r>
          <a:r>
            <a:rPr lang="en-US" altLang="ja-JP" sz="1100">
              <a:effectLst/>
              <a:latin typeface="+mn-lt"/>
              <a:ea typeface="+mn-ea"/>
              <a:cs typeface="+mn-cs"/>
            </a:rPr>
            <a:t>27</a:t>
          </a:r>
          <a:r>
            <a:rPr lang="ja-JP" altLang="ja-JP" sz="1100">
              <a:effectLst/>
              <a:latin typeface="+mn-lt"/>
              <a:ea typeface="+mn-ea"/>
              <a:cs typeface="+mn-cs"/>
            </a:rPr>
            <a:t>年度より、「原子力科学に関する知識の普及に係る調査・検討」に名称変更。）</a:t>
          </a:r>
          <a:endParaRPr lang="ja-JP" altLang="ja-JP">
            <a:effectLst/>
          </a:endParaRPr>
        </a:p>
      </xdr:txBody>
    </xdr:sp>
    <xdr:clientData/>
  </xdr:twoCellAnchor>
  <xdr:twoCellAnchor>
    <xdr:from>
      <xdr:col>30</xdr:col>
      <xdr:colOff>7676</xdr:colOff>
      <xdr:row>751</xdr:row>
      <xdr:rowOff>291903</xdr:rowOff>
    </xdr:from>
    <xdr:to>
      <xdr:col>45</xdr:col>
      <xdr:colOff>24532</xdr:colOff>
      <xdr:row>754</xdr:row>
      <xdr:rowOff>231572</xdr:rowOff>
    </xdr:to>
    <xdr:sp macro="" textlink="">
      <xdr:nvSpPr>
        <xdr:cNvPr id="49" name="AutoShape 32">
          <a:extLst>
            <a:ext uri="{FF2B5EF4-FFF2-40B4-BE49-F238E27FC236}">
              <a16:creationId xmlns:a16="http://schemas.microsoft.com/office/drawing/2014/main" id="{4F4D0EE8-8B15-4100-B04D-30ACEFDE22E0}"/>
            </a:ext>
          </a:extLst>
        </xdr:cNvPr>
        <xdr:cNvSpPr>
          <a:spLocks noChangeArrowheads="1"/>
        </xdr:cNvSpPr>
      </xdr:nvSpPr>
      <xdr:spPr bwMode="auto">
        <a:xfrm>
          <a:off x="6058852" y="51917403"/>
          <a:ext cx="3042445" cy="9818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26726</xdr:colOff>
      <xdr:row>747</xdr:row>
      <xdr:rowOff>175</xdr:rowOff>
    </xdr:from>
    <xdr:to>
      <xdr:col>45</xdr:col>
      <xdr:colOff>96934</xdr:colOff>
      <xdr:row>751</xdr:row>
      <xdr:rowOff>129314</xdr:rowOff>
    </xdr:to>
    <xdr:sp macro="" textlink="">
      <xdr:nvSpPr>
        <xdr:cNvPr id="50" name="Text Box 21">
          <a:extLst>
            <a:ext uri="{FF2B5EF4-FFF2-40B4-BE49-F238E27FC236}">
              <a16:creationId xmlns:a16="http://schemas.microsoft.com/office/drawing/2014/main" id="{52F41370-5D11-40C6-AB3F-9C4DC6AC8636}"/>
            </a:ext>
          </a:extLst>
        </xdr:cNvPr>
        <xdr:cNvSpPr txBox="1">
          <a:spLocks noChangeArrowheads="1"/>
        </xdr:cNvSpPr>
      </xdr:nvSpPr>
      <xdr:spPr bwMode="auto">
        <a:xfrm>
          <a:off x="6077902" y="50236146"/>
          <a:ext cx="3095797" cy="151866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拠出金</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741</xdr:row>
      <xdr:rowOff>16806</xdr:rowOff>
    </xdr:from>
    <xdr:to>
      <xdr:col>35</xdr:col>
      <xdr:colOff>64215</xdr:colOff>
      <xdr:row>741</xdr:row>
      <xdr:rowOff>273929</xdr:rowOff>
    </xdr:to>
    <xdr:sp macro="" textlink="">
      <xdr:nvSpPr>
        <xdr:cNvPr id="51" name="Text Box 15">
          <a:extLst>
            <a:ext uri="{FF2B5EF4-FFF2-40B4-BE49-F238E27FC236}">
              <a16:creationId xmlns:a16="http://schemas.microsoft.com/office/drawing/2014/main" id="{3DE3B5BE-F690-4F5A-8C77-37FBD3DEE0E1}"/>
            </a:ext>
          </a:extLst>
        </xdr:cNvPr>
        <xdr:cNvSpPr txBox="1">
          <a:spLocks noChangeArrowheads="1"/>
        </xdr:cNvSpPr>
      </xdr:nvSpPr>
      <xdr:spPr bwMode="auto">
        <a:xfrm>
          <a:off x="1613647" y="48168482"/>
          <a:ext cx="5510274" cy="257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67236</xdr:colOff>
      <xdr:row>719</xdr:row>
      <xdr:rowOff>224117</xdr:rowOff>
    </xdr:from>
    <xdr:to>
      <xdr:col>12</xdr:col>
      <xdr:colOff>190500</xdr:colOff>
      <xdr:row>721</xdr:row>
      <xdr:rowOff>11205</xdr:rowOff>
    </xdr:to>
    <xdr:sp macro="" textlink="">
      <xdr:nvSpPr>
        <xdr:cNvPr id="52" name="テキスト ボックス 51">
          <a:extLst>
            <a:ext uri="{FF2B5EF4-FFF2-40B4-BE49-F238E27FC236}">
              <a16:creationId xmlns:a16="http://schemas.microsoft.com/office/drawing/2014/main" id="{6FF2710A-A3A9-4E3C-8CCB-2003D5447282}"/>
            </a:ext>
          </a:extLst>
        </xdr:cNvPr>
        <xdr:cNvSpPr txBox="1"/>
      </xdr:nvSpPr>
      <xdr:spPr>
        <a:xfrm>
          <a:off x="1277471" y="38469793"/>
          <a:ext cx="1333500" cy="34738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経産省の回答待ち</a:t>
          </a:r>
        </a:p>
      </xdr:txBody>
    </xdr:sp>
    <xdr:clientData/>
  </xdr:twoCellAnchor>
  <xdr:twoCellAnchor>
    <xdr:from>
      <xdr:col>41</xdr:col>
      <xdr:colOff>134471</xdr:colOff>
      <xdr:row>39</xdr:row>
      <xdr:rowOff>246529</xdr:rowOff>
    </xdr:from>
    <xdr:to>
      <xdr:col>49</xdr:col>
      <xdr:colOff>147758</xdr:colOff>
      <xdr:row>41</xdr:row>
      <xdr:rowOff>30093</xdr:rowOff>
    </xdr:to>
    <xdr:sp macro="" textlink="">
      <xdr:nvSpPr>
        <xdr:cNvPr id="54" name="テキスト ボックス 53">
          <a:extLst>
            <a:ext uri="{FF2B5EF4-FFF2-40B4-BE49-F238E27FC236}">
              <a16:creationId xmlns:a16="http://schemas.microsoft.com/office/drawing/2014/main" id="{BC74AEFA-AB13-4A4D-868C-3164135F539B}"/>
            </a:ext>
          </a:extLst>
        </xdr:cNvPr>
        <xdr:cNvSpPr txBox="1"/>
      </xdr:nvSpPr>
      <xdr:spPr>
        <a:xfrm>
          <a:off x="8404412" y="13917705"/>
          <a:ext cx="1626934" cy="36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外務省に確認中</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41</xdr:col>
      <xdr:colOff>89647</xdr:colOff>
      <xdr:row>47</xdr:row>
      <xdr:rowOff>100853</xdr:rowOff>
    </xdr:from>
    <xdr:to>
      <xdr:col>49</xdr:col>
      <xdr:colOff>102934</xdr:colOff>
      <xdr:row>48</xdr:row>
      <xdr:rowOff>175770</xdr:rowOff>
    </xdr:to>
    <xdr:sp macro="" textlink="">
      <xdr:nvSpPr>
        <xdr:cNvPr id="55" name="テキスト ボックス 54">
          <a:extLst>
            <a:ext uri="{FF2B5EF4-FFF2-40B4-BE49-F238E27FC236}">
              <a16:creationId xmlns:a16="http://schemas.microsoft.com/office/drawing/2014/main" id="{3E4B7922-B225-4D8F-8114-2ABCA68A13D7}"/>
            </a:ext>
          </a:extLst>
        </xdr:cNvPr>
        <xdr:cNvSpPr txBox="1"/>
      </xdr:nvSpPr>
      <xdr:spPr>
        <a:xfrm>
          <a:off x="8359588" y="15990794"/>
          <a:ext cx="1626934" cy="36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外務省に確認中</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85" zoomScaleNormal="75" zoomScaleSheetLayoutView="85"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276</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42.75" customHeight="1" x14ac:dyDescent="0.15">
      <c r="A5" s="692" t="s">
        <v>67</v>
      </c>
      <c r="B5" s="693"/>
      <c r="C5" s="693"/>
      <c r="D5" s="693"/>
      <c r="E5" s="693"/>
      <c r="F5" s="694"/>
      <c r="G5" s="839" t="s">
        <v>578</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636</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658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131</v>
      </c>
      <c r="Q13" s="658"/>
      <c r="R13" s="658"/>
      <c r="S13" s="658"/>
      <c r="T13" s="658"/>
      <c r="U13" s="658"/>
      <c r="V13" s="659"/>
      <c r="W13" s="657">
        <v>115</v>
      </c>
      <c r="X13" s="658"/>
      <c r="Y13" s="658"/>
      <c r="Z13" s="658"/>
      <c r="AA13" s="658"/>
      <c r="AB13" s="658"/>
      <c r="AC13" s="659"/>
      <c r="AD13" s="657">
        <v>116</v>
      </c>
      <c r="AE13" s="658"/>
      <c r="AF13" s="658"/>
      <c r="AG13" s="658"/>
      <c r="AH13" s="658"/>
      <c r="AI13" s="658"/>
      <c r="AJ13" s="659"/>
      <c r="AK13" s="657">
        <v>122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637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582</v>
      </c>
      <c r="AE15" s="658"/>
      <c r="AF15" s="658"/>
      <c r="AG15" s="658"/>
      <c r="AH15" s="658"/>
      <c r="AI15" s="658"/>
      <c r="AJ15" s="659"/>
      <c r="AK15" s="657" t="s">
        <v>655</v>
      </c>
      <c r="AL15" s="658"/>
      <c r="AM15" s="658"/>
      <c r="AN15" s="658"/>
      <c r="AO15" s="658"/>
      <c r="AP15" s="658"/>
      <c r="AQ15" s="659"/>
      <c r="AR15" s="657" t="s">
        <v>656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656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656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131</v>
      </c>
      <c r="Q18" s="879"/>
      <c r="R18" s="879"/>
      <c r="S18" s="879"/>
      <c r="T18" s="879"/>
      <c r="U18" s="879"/>
      <c r="V18" s="880"/>
      <c r="W18" s="878">
        <f>SUM(W13:AC17)</f>
        <v>115</v>
      </c>
      <c r="X18" s="879"/>
      <c r="Y18" s="879"/>
      <c r="Z18" s="879"/>
      <c r="AA18" s="879"/>
      <c r="AB18" s="879"/>
      <c r="AC18" s="880"/>
      <c r="AD18" s="878">
        <f>SUM(AD13:AJ17)</f>
        <v>116</v>
      </c>
      <c r="AE18" s="879"/>
      <c r="AF18" s="879"/>
      <c r="AG18" s="879"/>
      <c r="AH18" s="879"/>
      <c r="AI18" s="879"/>
      <c r="AJ18" s="880"/>
      <c r="AK18" s="878">
        <f>SUM(AK13:AQ17)</f>
        <v>122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119</v>
      </c>
      <c r="Q19" s="658"/>
      <c r="R19" s="658"/>
      <c r="S19" s="658"/>
      <c r="T19" s="658"/>
      <c r="U19" s="658"/>
      <c r="V19" s="659"/>
      <c r="W19" s="657">
        <v>105</v>
      </c>
      <c r="X19" s="658"/>
      <c r="Y19" s="658"/>
      <c r="Z19" s="658"/>
      <c r="AA19" s="658"/>
      <c r="AB19" s="658"/>
      <c r="AC19" s="659"/>
      <c r="AD19" s="657">
        <v>106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0.90839694656488545</v>
      </c>
      <c r="Q20" s="318"/>
      <c r="R20" s="318"/>
      <c r="S20" s="318"/>
      <c r="T20" s="318"/>
      <c r="U20" s="318"/>
      <c r="V20" s="318"/>
      <c r="W20" s="318">
        <f t="shared" ref="W20" si="0">IF(W18=0, "-", SUM(W19)/W18)</f>
        <v>0.91304347826086951</v>
      </c>
      <c r="X20" s="318"/>
      <c r="Y20" s="318"/>
      <c r="Z20" s="318"/>
      <c r="AA20" s="318"/>
      <c r="AB20" s="318"/>
      <c r="AC20" s="318"/>
      <c r="AD20" s="318">
        <f t="shared" ref="AD20" si="1">IF(AD18=0, "-", SUM(AD19)/AD18)</f>
        <v>0.91379310344827591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0.90839694656488545</v>
      </c>
      <c r="Q21" s="318"/>
      <c r="R21" s="318"/>
      <c r="S21" s="318"/>
      <c r="T21" s="318"/>
      <c r="U21" s="318"/>
      <c r="V21" s="318"/>
      <c r="W21" s="318">
        <f t="shared" ref="W21" si="2">IF(W19=0, "-", SUM(W19)/SUM(W13,W14))</f>
        <v>0.91304347826086951</v>
      </c>
      <c r="X21" s="318"/>
      <c r="Y21" s="318"/>
      <c r="Z21" s="318"/>
      <c r="AA21" s="318"/>
      <c r="AB21" s="318"/>
      <c r="AC21" s="318"/>
      <c r="AD21" s="318">
        <f t="shared" ref="AD21" si="3">IF(AD19=0, "-", SUM(AD19)/SUM(AD13,AD14))</f>
        <v>0.91379310344827591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8.25" customHeight="1" x14ac:dyDescent="0.15">
      <c r="A23" s="967"/>
      <c r="B23" s="968"/>
      <c r="C23" s="968"/>
      <c r="D23" s="968"/>
      <c r="E23" s="968"/>
      <c r="F23" s="969"/>
      <c r="G23" s="952" t="s">
        <v>577</v>
      </c>
      <c r="H23" s="953"/>
      <c r="I23" s="953"/>
      <c r="J23" s="953"/>
      <c r="K23" s="953"/>
      <c r="L23" s="953"/>
      <c r="M23" s="953"/>
      <c r="N23" s="953"/>
      <c r="O23" s="954"/>
      <c r="P23" s="919">
        <v>122</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31</v>
      </c>
      <c r="AV31" s="199"/>
      <c r="AW31" s="398" t="s">
        <v>300</v>
      </c>
      <c r="AX31" s="399"/>
    </row>
    <row r="32" spans="1:50" ht="46.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42</v>
      </c>
      <c r="AF32" s="219"/>
      <c r="AG32" s="219"/>
      <c r="AH32" s="219"/>
      <c r="AI32" s="218">
        <v>73</v>
      </c>
      <c r="AJ32" s="219"/>
      <c r="AK32" s="219"/>
      <c r="AL32" s="219"/>
      <c r="AM32" s="218">
        <v>70</v>
      </c>
      <c r="AN32" s="219"/>
      <c r="AO32" s="219"/>
      <c r="AP32" s="219"/>
      <c r="AQ32" s="340" t="s">
        <v>570</v>
      </c>
      <c r="AR32" s="207"/>
      <c r="AS32" s="207"/>
      <c r="AT32" s="341"/>
      <c r="AU32" s="219" t="s">
        <v>586</v>
      </c>
      <c r="AV32" s="219"/>
      <c r="AW32" s="219"/>
      <c r="AX32" s="221"/>
    </row>
    <row r="33" spans="1:50" ht="46.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67</v>
      </c>
      <c r="AF33" s="219"/>
      <c r="AG33" s="219"/>
      <c r="AH33" s="219"/>
      <c r="AI33" s="218">
        <v>52</v>
      </c>
      <c r="AJ33" s="219"/>
      <c r="AK33" s="219"/>
      <c r="AL33" s="219"/>
      <c r="AM33" s="218">
        <v>59</v>
      </c>
      <c r="AN33" s="219"/>
      <c r="AO33" s="219"/>
      <c r="AP33" s="219"/>
      <c r="AQ33" s="340">
        <v>62</v>
      </c>
      <c r="AR33" s="207"/>
      <c r="AS33" s="207"/>
      <c r="AT33" s="341"/>
      <c r="AU33" s="219">
        <v>62</v>
      </c>
      <c r="AV33" s="219"/>
      <c r="AW33" s="219"/>
      <c r="AX33" s="221"/>
    </row>
    <row r="34" spans="1:50" ht="46.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63</v>
      </c>
      <c r="AF34" s="219"/>
      <c r="AG34" s="219"/>
      <c r="AH34" s="219"/>
      <c r="AI34" s="218">
        <v>140</v>
      </c>
      <c r="AJ34" s="219"/>
      <c r="AK34" s="219"/>
      <c r="AL34" s="219"/>
      <c r="AM34" s="218">
        <v>119</v>
      </c>
      <c r="AN34" s="219"/>
      <c r="AO34" s="219"/>
      <c r="AP34" s="219"/>
      <c r="AQ34" s="340" t="s">
        <v>570</v>
      </c>
      <c r="AR34" s="207"/>
      <c r="AS34" s="207"/>
      <c r="AT34" s="341"/>
      <c r="AU34" s="219" t="s">
        <v>570</v>
      </c>
      <c r="AV34" s="219"/>
      <c r="AW34" s="219"/>
      <c r="AX34" s="221"/>
    </row>
    <row r="35" spans="1:50" ht="23.25" customHeight="1" x14ac:dyDescent="0.15">
      <c r="A35" s="226" t="s">
        <v>502</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30</v>
      </c>
      <c r="AR38" s="200"/>
      <c r="AS38" s="133" t="s">
        <v>355</v>
      </c>
      <c r="AT38" s="134"/>
      <c r="AU38" s="199" t="s">
        <v>586</v>
      </c>
      <c r="AV38" s="199"/>
      <c r="AW38" s="398" t="s">
        <v>300</v>
      </c>
      <c r="AX38" s="399"/>
    </row>
    <row r="39" spans="1:50" ht="23.25" customHeight="1" x14ac:dyDescent="0.15">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592</v>
      </c>
      <c r="AC39" s="461"/>
      <c r="AD39" s="461"/>
      <c r="AE39" s="218">
        <v>6</v>
      </c>
      <c r="AF39" s="219"/>
      <c r="AG39" s="219"/>
      <c r="AH39" s="219"/>
      <c r="AI39" s="218">
        <v>6</v>
      </c>
      <c r="AJ39" s="219"/>
      <c r="AK39" s="219"/>
      <c r="AL39" s="219"/>
      <c r="AM39" s="218"/>
      <c r="AN39" s="219"/>
      <c r="AO39" s="219"/>
      <c r="AP39" s="219"/>
      <c r="AQ39" s="340" t="s">
        <v>586</v>
      </c>
      <c r="AR39" s="207"/>
      <c r="AS39" s="207"/>
      <c r="AT39" s="341"/>
      <c r="AU39" s="219" t="s">
        <v>570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592</v>
      </c>
      <c r="AC40" s="523"/>
      <c r="AD40" s="523"/>
      <c r="AE40" s="218">
        <v>7</v>
      </c>
      <c r="AF40" s="219"/>
      <c r="AG40" s="219"/>
      <c r="AH40" s="219"/>
      <c r="AI40" s="218">
        <v>7</v>
      </c>
      <c r="AJ40" s="219"/>
      <c r="AK40" s="219"/>
      <c r="AL40" s="219"/>
      <c r="AM40" s="218"/>
      <c r="AN40" s="219"/>
      <c r="AO40" s="219"/>
      <c r="AP40" s="219"/>
      <c r="AQ40" s="340">
        <v>7</v>
      </c>
      <c r="AR40" s="207"/>
      <c r="AS40" s="207"/>
      <c r="AT40" s="341"/>
      <c r="AU40" s="219" t="s">
        <v>581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86</v>
      </c>
      <c r="AF41" s="219"/>
      <c r="AG41" s="219"/>
      <c r="AH41" s="219"/>
      <c r="AI41" s="218">
        <v>86</v>
      </c>
      <c r="AJ41" s="219"/>
      <c r="AK41" s="219"/>
      <c r="AL41" s="219"/>
      <c r="AM41" s="218"/>
      <c r="AN41" s="219"/>
      <c r="AO41" s="219"/>
      <c r="AP41" s="219"/>
      <c r="AQ41" s="340" t="s">
        <v>570</v>
      </c>
      <c r="AR41" s="207"/>
      <c r="AS41" s="207"/>
      <c r="AT41" s="341"/>
      <c r="AU41" s="219" t="s">
        <v>570</v>
      </c>
      <c r="AV41" s="219"/>
      <c r="AW41" s="219"/>
      <c r="AX41" s="221"/>
    </row>
    <row r="42" spans="1:50" ht="23.25" customHeight="1" x14ac:dyDescent="0.15">
      <c r="A42" s="226" t="s">
        <v>502</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30</v>
      </c>
      <c r="AR45" s="200"/>
      <c r="AS45" s="133" t="s">
        <v>355</v>
      </c>
      <c r="AT45" s="134"/>
      <c r="AU45" s="199" t="s">
        <v>568</v>
      </c>
      <c r="AV45" s="199"/>
      <c r="AW45" s="398" t="s">
        <v>300</v>
      </c>
      <c r="AX45" s="399"/>
    </row>
    <row r="46" spans="1:50" ht="23.25" customHeight="1" x14ac:dyDescent="0.15">
      <c r="A46" s="403"/>
      <c r="B46" s="401"/>
      <c r="C46" s="401"/>
      <c r="D46" s="401"/>
      <c r="E46" s="401"/>
      <c r="F46" s="402"/>
      <c r="G46" s="564" t="s">
        <v>588</v>
      </c>
      <c r="H46" s="565"/>
      <c r="I46" s="565"/>
      <c r="J46" s="565"/>
      <c r="K46" s="565"/>
      <c r="L46" s="565"/>
      <c r="M46" s="565"/>
      <c r="N46" s="565"/>
      <c r="O46" s="566"/>
      <c r="P46" s="105" t="s">
        <v>595</v>
      </c>
      <c r="Q46" s="105"/>
      <c r="R46" s="105"/>
      <c r="S46" s="105"/>
      <c r="T46" s="105"/>
      <c r="U46" s="105"/>
      <c r="V46" s="105"/>
      <c r="W46" s="105"/>
      <c r="X46" s="106"/>
      <c r="Y46" s="471" t="s">
        <v>12</v>
      </c>
      <c r="Z46" s="531"/>
      <c r="AA46" s="532"/>
      <c r="AB46" s="461" t="s">
        <v>591</v>
      </c>
      <c r="AC46" s="461"/>
      <c r="AD46" s="461"/>
      <c r="AE46" s="218">
        <v>2</v>
      </c>
      <c r="AF46" s="219"/>
      <c r="AG46" s="219"/>
      <c r="AH46" s="219"/>
      <c r="AI46" s="218">
        <v>1</v>
      </c>
      <c r="AJ46" s="219"/>
      <c r="AK46" s="219"/>
      <c r="AL46" s="219"/>
      <c r="AM46" s="218"/>
      <c r="AN46" s="219"/>
      <c r="AO46" s="219"/>
      <c r="AP46" s="219"/>
      <c r="AQ46" s="340" t="s">
        <v>568</v>
      </c>
      <c r="AR46" s="207"/>
      <c r="AS46" s="207"/>
      <c r="AT46" s="341"/>
      <c r="AU46" s="219" t="s">
        <v>568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591</v>
      </c>
      <c r="AC47" s="523"/>
      <c r="AD47" s="523"/>
      <c r="AE47" s="218">
        <v>3</v>
      </c>
      <c r="AF47" s="219"/>
      <c r="AG47" s="219"/>
      <c r="AH47" s="219"/>
      <c r="AI47" s="218">
        <v>3</v>
      </c>
      <c r="AJ47" s="219"/>
      <c r="AK47" s="219"/>
      <c r="AL47" s="219"/>
      <c r="AM47" s="218"/>
      <c r="AN47" s="219"/>
      <c r="AO47" s="219"/>
      <c r="AP47" s="219"/>
      <c r="AQ47" s="340">
        <v>2</v>
      </c>
      <c r="AR47" s="207"/>
      <c r="AS47" s="207"/>
      <c r="AT47" s="341"/>
      <c r="AU47" s="219" t="s">
        <v>568</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67</v>
      </c>
      <c r="AF48" s="219"/>
      <c r="AG48" s="219"/>
      <c r="AH48" s="219"/>
      <c r="AI48" s="218">
        <v>33</v>
      </c>
      <c r="AJ48" s="219"/>
      <c r="AK48" s="219"/>
      <c r="AL48" s="219"/>
      <c r="AM48" s="218"/>
      <c r="AN48" s="219"/>
      <c r="AO48" s="219"/>
      <c r="AP48" s="219"/>
      <c r="AQ48" s="340" t="s">
        <v>568</v>
      </c>
      <c r="AR48" s="207"/>
      <c r="AS48" s="207"/>
      <c r="AT48" s="341"/>
      <c r="AU48" s="219" t="s">
        <v>568</v>
      </c>
      <c r="AV48" s="219"/>
      <c r="AW48" s="219"/>
      <c r="AX48" s="221"/>
    </row>
    <row r="49" spans="1:50" ht="23.25" customHeight="1" x14ac:dyDescent="0.15">
      <c r="A49" s="226" t="s">
        <v>502</v>
      </c>
      <c r="B49" s="227"/>
      <c r="C49" s="227"/>
      <c r="D49" s="227"/>
      <c r="E49" s="227"/>
      <c r="F49" s="228"/>
      <c r="G49" s="232" t="s">
        <v>593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119</v>
      </c>
      <c r="AF101" s="219"/>
      <c r="AG101" s="219"/>
      <c r="AH101" s="220"/>
      <c r="AI101" s="218">
        <v>105</v>
      </c>
      <c r="AJ101" s="219"/>
      <c r="AK101" s="219"/>
      <c r="AL101" s="220"/>
      <c r="AM101" s="218">
        <v>106</v>
      </c>
      <c r="AN101" s="219"/>
      <c r="AO101" s="219"/>
      <c r="AP101" s="220"/>
      <c r="AQ101" s="218" t="s">
        <v>639</v>
      </c>
      <c r="AR101" s="219"/>
      <c r="AS101" s="219"/>
      <c r="AT101" s="220"/>
      <c r="AU101" s="218" t="s">
        <v>639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131</v>
      </c>
      <c r="AF102" s="418"/>
      <c r="AG102" s="418"/>
      <c r="AH102" s="418"/>
      <c r="AI102" s="418">
        <v>115</v>
      </c>
      <c r="AJ102" s="418"/>
      <c r="AK102" s="418"/>
      <c r="AL102" s="418"/>
      <c r="AM102" s="418">
        <v>116</v>
      </c>
      <c r="AN102" s="418"/>
      <c r="AO102" s="418"/>
      <c r="AP102" s="418"/>
      <c r="AQ102" s="273">
        <v>122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v>2831</v>
      </c>
      <c r="AF116" s="418"/>
      <c r="AG116" s="418"/>
      <c r="AH116" s="418"/>
      <c r="AI116" s="418">
        <v>1438</v>
      </c>
      <c r="AJ116" s="418"/>
      <c r="AK116" s="418"/>
      <c r="AL116" s="418"/>
      <c r="AM116" s="418">
        <v>1510</v>
      </c>
      <c r="AN116" s="418"/>
      <c r="AO116" s="418"/>
      <c r="AP116" s="418"/>
      <c r="AQ116" s="218">
        <v>1961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602</v>
      </c>
      <c r="AF117" s="551"/>
      <c r="AG117" s="551"/>
      <c r="AH117" s="551"/>
      <c r="AI117" s="551" t="s">
        <v>603</v>
      </c>
      <c r="AJ117" s="551"/>
      <c r="AK117" s="551"/>
      <c r="AL117" s="551"/>
      <c r="AM117" s="551" t="s">
        <v>653</v>
      </c>
      <c r="AN117" s="551"/>
      <c r="AO117" s="551"/>
      <c r="AP117" s="551"/>
      <c r="AQ117" s="551" t="s">
        <v>657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586</v>
      </c>
      <c r="AF134" s="207"/>
      <c r="AG134" s="207"/>
      <c r="AH134" s="207"/>
      <c r="AI134" s="206" t="s">
        <v>570</v>
      </c>
      <c r="AJ134" s="207"/>
      <c r="AK134" s="207"/>
      <c r="AL134" s="207"/>
      <c r="AM134" s="206" t="s">
        <v>568</v>
      </c>
      <c r="AN134" s="207"/>
      <c r="AO134" s="207"/>
      <c r="AP134" s="207"/>
      <c r="AQ134" s="206" t="s">
        <v>570</v>
      </c>
      <c r="AR134" s="207"/>
      <c r="AS134" s="207"/>
      <c r="AT134" s="207"/>
      <c r="AU134" s="206" t="s">
        <v>586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t="s">
        <v>568</v>
      </c>
      <c r="AN135" s="207"/>
      <c r="AO135" s="207"/>
      <c r="AP135" s="207"/>
      <c r="AQ135" s="206" t="s">
        <v>586</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570</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608</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570</v>
      </c>
      <c r="AF433" s="207"/>
      <c r="AG433" s="207"/>
      <c r="AH433" s="341"/>
      <c r="AI433" s="340" t="s">
        <v>586</v>
      </c>
      <c r="AJ433" s="207"/>
      <c r="AK433" s="207"/>
      <c r="AL433" s="207"/>
      <c r="AM433" s="340" t="s">
        <v>568</v>
      </c>
      <c r="AN433" s="207"/>
      <c r="AO433" s="207"/>
      <c r="AP433" s="341"/>
      <c r="AQ433" s="340" t="s">
        <v>586</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570</v>
      </c>
      <c r="AF434" s="207"/>
      <c r="AG434" s="207"/>
      <c r="AH434" s="341"/>
      <c r="AI434" s="340" t="s">
        <v>570</v>
      </c>
      <c r="AJ434" s="207"/>
      <c r="AK434" s="207"/>
      <c r="AL434" s="207"/>
      <c r="AM434" s="340" t="s">
        <v>568</v>
      </c>
      <c r="AN434" s="207"/>
      <c r="AO434" s="207"/>
      <c r="AP434" s="341"/>
      <c r="AQ434" s="340" t="s">
        <v>570</v>
      </c>
      <c r="AR434" s="207"/>
      <c r="AS434" s="207"/>
      <c r="AT434" s="341"/>
      <c r="AU434" s="207" t="s">
        <v>570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570</v>
      </c>
      <c r="AF435" s="207"/>
      <c r="AG435" s="207"/>
      <c r="AH435" s="341"/>
      <c r="AI435" s="340" t="s">
        <v>570</v>
      </c>
      <c r="AJ435" s="207"/>
      <c r="AK435" s="207"/>
      <c r="AL435" s="207"/>
      <c r="AM435" s="340" t="s">
        <v>568</v>
      </c>
      <c r="AN435" s="207"/>
      <c r="AO435" s="207"/>
      <c r="AP435" s="341"/>
      <c r="AQ435" s="340" t="s">
        <v>586</v>
      </c>
      <c r="AR435" s="207"/>
      <c r="AS435" s="207"/>
      <c r="AT435" s="341"/>
      <c r="AU435" s="207" t="s">
        <v>570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0" t="s">
        <v>570</v>
      </c>
      <c r="AR457" s="200"/>
      <c r="AS457" s="133" t="s">
        <v>355</v>
      </c>
      <c r="AT457" s="134"/>
      <c r="AU457" s="200" t="s">
        <v>570</v>
      </c>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570</v>
      </c>
      <c r="AF458" s="207"/>
      <c r="AG458" s="207"/>
      <c r="AH458" s="207"/>
      <c r="AI458" s="340" t="s">
        <v>570</v>
      </c>
      <c r="AJ458" s="207"/>
      <c r="AK458" s="207"/>
      <c r="AL458" s="207"/>
      <c r="AM458" s="340" t="s">
        <v>568</v>
      </c>
      <c r="AN458" s="207"/>
      <c r="AO458" s="207"/>
      <c r="AP458" s="341"/>
      <c r="AQ458" s="340" t="s">
        <v>570</v>
      </c>
      <c r="AR458" s="207"/>
      <c r="AS458" s="207"/>
      <c r="AT458" s="341"/>
      <c r="AU458" s="207" t="s">
        <v>570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570</v>
      </c>
      <c r="AF459" s="207"/>
      <c r="AG459" s="207"/>
      <c r="AH459" s="341"/>
      <c r="AI459" s="340" t="s">
        <v>570</v>
      </c>
      <c r="AJ459" s="207"/>
      <c r="AK459" s="207"/>
      <c r="AL459" s="207"/>
      <c r="AM459" s="340" t="s">
        <v>568</v>
      </c>
      <c r="AN459" s="207"/>
      <c r="AO459" s="207"/>
      <c r="AP459" s="341"/>
      <c r="AQ459" s="340" t="s">
        <v>570</v>
      </c>
      <c r="AR459" s="207"/>
      <c r="AS459" s="207"/>
      <c r="AT459" s="341"/>
      <c r="AU459" s="207" t="s">
        <v>570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570</v>
      </c>
      <c r="AF460" s="207"/>
      <c r="AG460" s="207"/>
      <c r="AH460" s="341"/>
      <c r="AI460" s="340" t="s">
        <v>570</v>
      </c>
      <c r="AJ460" s="207"/>
      <c r="AK460" s="207"/>
      <c r="AL460" s="207"/>
      <c r="AM460" s="340" t="s">
        <v>568</v>
      </c>
      <c r="AN460" s="207"/>
      <c r="AO460" s="207"/>
      <c r="AP460" s="341"/>
      <c r="AQ460" s="340" t="s">
        <v>570</v>
      </c>
      <c r="AR460" s="207"/>
      <c r="AS460" s="207"/>
      <c r="AT460" s="341"/>
      <c r="AU460" s="207" t="s">
        <v>570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650</v>
      </c>
      <c r="AE705" s="715"/>
      <c r="AF705" s="715"/>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650</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650</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650</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5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8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654</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84.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66.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609</v>
      </c>
      <c r="D721" s="297"/>
      <c r="E721" s="297"/>
      <c r="F721" s="298"/>
      <c r="G721" s="287"/>
      <c r="H721" s="288"/>
      <c r="I721" s="83" t="str">
        <f>IF(OR(G721="　", G721=""), "", "-")</f>
        <v/>
      </c>
      <c r="J721" s="291"/>
      <c r="K721" s="291"/>
      <c r="L721" s="83" t="str">
        <f>IF(M721="","","-")</f>
        <v/>
      </c>
      <c r="M721" s="84"/>
      <c r="N721" s="304" t="s">
        <v>576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610</v>
      </c>
      <c r="D722" s="297"/>
      <c r="E722" s="297"/>
      <c r="F722" s="298"/>
      <c r="G722" s="287"/>
      <c r="H722" s="288"/>
      <c r="I722" s="83" t="str">
        <f t="shared" ref="I722:I725" si="4">IF(OR(G722="　", G722=""), "", "-")</f>
        <v/>
      </c>
      <c r="J722" s="291">
        <v>5</v>
      </c>
      <c r="K722" s="291"/>
      <c r="L722" s="83" t="str">
        <f t="shared" ref="L722:L725" si="5">IF(M722="","","-")</f>
        <v/>
      </c>
      <c r="M722" s="84"/>
      <c r="N722" s="304" t="s">
        <v>576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623</v>
      </c>
      <c r="F737" s="990"/>
      <c r="G737" s="990"/>
      <c r="H737" s="990"/>
      <c r="I737" s="990"/>
      <c r="J737" s="990"/>
      <c r="K737" s="990"/>
      <c r="L737" s="990"/>
      <c r="M737" s="990"/>
      <c r="N737" s="365" t="s">
        <v>539</v>
      </c>
      <c r="O737" s="365"/>
      <c r="P737" s="365"/>
      <c r="Q737" s="365"/>
      <c r="R737" s="990" t="s">
        <v>623</v>
      </c>
      <c r="S737" s="990"/>
      <c r="T737" s="990"/>
      <c r="U737" s="990"/>
      <c r="V737" s="990"/>
      <c r="W737" s="990"/>
      <c r="X737" s="990"/>
      <c r="Y737" s="990"/>
      <c r="Z737" s="990"/>
      <c r="AA737" s="365" t="s">
        <v>538</v>
      </c>
      <c r="AB737" s="365"/>
      <c r="AC737" s="365"/>
      <c r="AD737" s="365"/>
      <c r="AE737" s="990" t="s">
        <v>624</v>
      </c>
      <c r="AF737" s="990"/>
      <c r="AG737" s="990"/>
      <c r="AH737" s="990"/>
      <c r="AI737" s="990"/>
      <c r="AJ737" s="990"/>
      <c r="AK737" s="990"/>
      <c r="AL737" s="990"/>
      <c r="AM737" s="990"/>
      <c r="AN737" s="365" t="s">
        <v>537</v>
      </c>
      <c r="AO737" s="365"/>
      <c r="AP737" s="365"/>
      <c r="AQ737" s="365"/>
      <c r="AR737" s="982" t="s">
        <v>625</v>
      </c>
      <c r="AS737" s="983"/>
      <c r="AT737" s="983"/>
      <c r="AU737" s="983"/>
      <c r="AV737" s="983"/>
      <c r="AW737" s="983"/>
      <c r="AX737" s="984"/>
      <c r="AY737" s="89"/>
      <c r="AZ737" s="89"/>
    </row>
    <row r="738" spans="1:52" ht="24.75" customHeight="1" x14ac:dyDescent="0.15">
      <c r="A738" s="991" t="s">
        <v>536</v>
      </c>
      <c r="B738" s="210"/>
      <c r="C738" s="210"/>
      <c r="D738" s="211"/>
      <c r="E738" s="990" t="s">
        <v>626</v>
      </c>
      <c r="F738" s="990"/>
      <c r="G738" s="990"/>
      <c r="H738" s="990"/>
      <c r="I738" s="990"/>
      <c r="J738" s="990"/>
      <c r="K738" s="990"/>
      <c r="L738" s="990"/>
      <c r="M738" s="990"/>
      <c r="N738" s="365" t="s">
        <v>535</v>
      </c>
      <c r="O738" s="365"/>
      <c r="P738" s="365"/>
      <c r="Q738" s="365"/>
      <c r="R738" s="990" t="s">
        <v>627</v>
      </c>
      <c r="S738" s="990"/>
      <c r="T738" s="990"/>
      <c r="U738" s="990"/>
      <c r="V738" s="990"/>
      <c r="W738" s="990"/>
      <c r="X738" s="990"/>
      <c r="Y738" s="990"/>
      <c r="Z738" s="990"/>
      <c r="AA738" s="365" t="s">
        <v>534</v>
      </c>
      <c r="AB738" s="365"/>
      <c r="AC738" s="365"/>
      <c r="AD738" s="365"/>
      <c r="AE738" s="990" t="s">
        <v>628</v>
      </c>
      <c r="AF738" s="990"/>
      <c r="AG738" s="990"/>
      <c r="AH738" s="990"/>
      <c r="AI738" s="990"/>
      <c r="AJ738" s="990"/>
      <c r="AK738" s="990"/>
      <c r="AL738" s="990"/>
      <c r="AM738" s="990"/>
      <c r="AN738" s="365" t="s">
        <v>530</v>
      </c>
      <c r="AO738" s="365"/>
      <c r="AP738" s="365"/>
      <c r="AQ738" s="365"/>
      <c r="AR738" s="982">
        <v>277</v>
      </c>
      <c r="AS738" s="983"/>
      <c r="AT738" s="983"/>
      <c r="AU738" s="983"/>
      <c r="AV738" s="983"/>
      <c r="AW738" s="983"/>
      <c r="AX738" s="984"/>
    </row>
    <row r="739" spans="1:52" ht="24.75" customHeight="1" thickBot="1" x14ac:dyDescent="0.2">
      <c r="A739" s="992" t="s">
        <v>526</v>
      </c>
      <c r="B739" s="993"/>
      <c r="C739" s="993"/>
      <c r="D739" s="994"/>
      <c r="E739" s="995" t="s">
        <v>629</v>
      </c>
      <c r="F739" s="985"/>
      <c r="G739" s="985"/>
      <c r="H739" s="93" t="str">
        <f>IF(E739="", "", "(")</f>
        <v>(</v>
      </c>
      <c r="I739" s="985"/>
      <c r="J739" s="985"/>
      <c r="K739" s="93" t="str">
        <f>IF(OR(I739="　", I739=""), "", "-")</f>
        <v/>
      </c>
      <c r="L739" s="986">
        <v>282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482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4.5" customHeight="1" x14ac:dyDescent="0.15">
      <c r="A781" s="631"/>
      <c r="B781" s="632"/>
      <c r="C781" s="632"/>
      <c r="D781" s="632"/>
      <c r="E781" s="632"/>
      <c r="F781" s="633"/>
      <c r="G781" s="670" t="s">
        <v>648</v>
      </c>
      <c r="H781" s="671"/>
      <c r="I781" s="671"/>
      <c r="J781" s="671"/>
      <c r="K781" s="672"/>
      <c r="L781" s="664" t="s">
        <v>649</v>
      </c>
      <c r="M781" s="665"/>
      <c r="N781" s="665"/>
      <c r="O781" s="665"/>
      <c r="P781" s="665"/>
      <c r="Q781" s="665"/>
      <c r="R781" s="665"/>
      <c r="S781" s="665"/>
      <c r="T781" s="665"/>
      <c r="U781" s="665"/>
      <c r="V781" s="665"/>
      <c r="W781" s="665"/>
      <c r="X781" s="666"/>
      <c r="Y781" s="388">
        <v>12</v>
      </c>
      <c r="Z781" s="389"/>
      <c r="AA781" s="389"/>
      <c r="AB781" s="805"/>
      <c r="AC781" s="670" t="s">
        <v>648</v>
      </c>
      <c r="AD781" s="671"/>
      <c r="AE781" s="671"/>
      <c r="AF781" s="671"/>
      <c r="AG781" s="672"/>
      <c r="AH781" s="664" t="s">
        <v>576</v>
      </c>
      <c r="AI781" s="665"/>
      <c r="AJ781" s="665"/>
      <c r="AK781" s="665"/>
      <c r="AL781" s="665"/>
      <c r="AM781" s="665"/>
      <c r="AN781" s="665"/>
      <c r="AO781" s="665"/>
      <c r="AP781" s="665"/>
      <c r="AQ781" s="665"/>
      <c r="AR781" s="665"/>
      <c r="AS781" s="665"/>
      <c r="AT781" s="666"/>
      <c r="AU781" s="388">
        <v>94</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51.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94</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5.25" customHeight="1" x14ac:dyDescent="0.15">
      <c r="A837" s="376">
        <v>1</v>
      </c>
      <c r="B837" s="376">
        <v>1</v>
      </c>
      <c r="C837" s="347" t="s">
        <v>643</v>
      </c>
      <c r="D837" s="347"/>
      <c r="E837" s="347"/>
      <c r="F837" s="347"/>
      <c r="G837" s="347"/>
      <c r="H837" s="347"/>
      <c r="I837" s="347"/>
      <c r="J837" s="348" t="s">
        <v>644</v>
      </c>
      <c r="K837" s="349"/>
      <c r="L837" s="349"/>
      <c r="M837" s="349"/>
      <c r="N837" s="349"/>
      <c r="O837" s="349"/>
      <c r="P837" s="350" t="s">
        <v>645</v>
      </c>
      <c r="Q837" s="350"/>
      <c r="R837" s="350"/>
      <c r="S837" s="350"/>
      <c r="T837" s="350"/>
      <c r="U837" s="350"/>
      <c r="V837" s="350"/>
      <c r="W837" s="350"/>
      <c r="X837" s="350"/>
      <c r="Y837" s="351">
        <v>12</v>
      </c>
      <c r="Z837" s="352"/>
      <c r="AA837" s="352"/>
      <c r="AB837" s="353"/>
      <c r="AC837" s="363" t="s">
        <v>196</v>
      </c>
      <c r="AD837" s="371"/>
      <c r="AE837" s="371"/>
      <c r="AF837" s="371"/>
      <c r="AG837" s="371"/>
      <c r="AH837" s="372" t="s">
        <v>644</v>
      </c>
      <c r="AI837" s="373"/>
      <c r="AJ837" s="373"/>
      <c r="AK837" s="373"/>
      <c r="AL837" s="357" t="s">
        <v>644</v>
      </c>
      <c r="AM837" s="358"/>
      <c r="AN837" s="358"/>
      <c r="AO837" s="359"/>
      <c r="AP837" s="360" t="s">
        <v>644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80.25" customHeight="1" x14ac:dyDescent="0.15">
      <c r="A870" s="376">
        <v>1</v>
      </c>
      <c r="B870" s="376">
        <v>1</v>
      </c>
      <c r="C870" s="347" t="s">
        <v>643</v>
      </c>
      <c r="D870" s="347"/>
      <c r="E870" s="347"/>
      <c r="F870" s="347"/>
      <c r="G870" s="347"/>
      <c r="H870" s="347"/>
      <c r="I870" s="347"/>
      <c r="J870" s="348" t="s">
        <v>563</v>
      </c>
      <c r="K870" s="349"/>
      <c r="L870" s="349"/>
      <c r="M870" s="349"/>
      <c r="N870" s="349"/>
      <c r="O870" s="349"/>
      <c r="P870" s="350" t="s">
        <v>646</v>
      </c>
      <c r="Q870" s="350"/>
      <c r="R870" s="350"/>
      <c r="S870" s="350"/>
      <c r="T870" s="350"/>
      <c r="U870" s="350"/>
      <c r="V870" s="350"/>
      <c r="W870" s="350"/>
      <c r="X870" s="350"/>
      <c r="Y870" s="351">
        <v>94</v>
      </c>
      <c r="Z870" s="352"/>
      <c r="AA870" s="352"/>
      <c r="AB870" s="353"/>
      <c r="AC870" s="363" t="s">
        <v>196</v>
      </c>
      <c r="AD870" s="371"/>
      <c r="AE870" s="371"/>
      <c r="AF870" s="371"/>
      <c r="AG870" s="371"/>
      <c r="AH870" s="372" t="s">
        <v>647</v>
      </c>
      <c r="AI870" s="373"/>
      <c r="AJ870" s="373"/>
      <c r="AK870" s="373"/>
      <c r="AL870" s="357" t="s">
        <v>563</v>
      </c>
      <c r="AM870" s="358"/>
      <c r="AN870" s="358"/>
      <c r="AO870" s="359"/>
      <c r="AP870" s="360" t="s">
        <v>647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cfRule type="expression" dxfId="2795" priority="13693">
      <formula>IF(RIGHT(TEXT(Y783,"0.#"),1)=".",FALSE,TRUE)</formula>
    </cfRule>
    <cfRule type="expression" dxfId="2794" priority="13694">
      <formula>IF(RIGHT(TEXT(Y783,"0.#"),1)=".",TRUE,FALSE)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cfRule type="expression" dxfId="2789" priority="13687">
      <formula>IF(RIGHT(TEXT(AU783,"0.#"),1)=".",FALSE,TRUE)</formula>
    </cfRule>
    <cfRule type="expression" dxfId="2788" priority="13688">
      <formula>IF(RIGHT(TEXT(AU783,"0.#"),1)=".",TRUE,FALSE)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1">
    <cfRule type="expression" dxfId="2071" priority="2079">
      <formula>IF(RIGHT(TEXT(Y871,"0.#"),1)=".",FALSE,TRUE)</formula>
    </cfRule>
    <cfRule type="expression" dxfId="2070" priority="2080">
      <formula>IF(RIGHT(TEXT(Y871,"0.#"),1)=".",TRUE,FALSE)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1:AO871">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70">
    <cfRule type="expression" dxfId="709" priority="5">
      <formula>IF(RIGHT(TEXT(Y870,"0.#"),1)=".",FALSE,TRUE)</formula>
    </cfRule>
    <cfRule type="expression" dxfId="708" priority="6">
      <formula>IF(RIGHT(TEXT(Y870,"0.#"),1)=".",TRUE,FALSE)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483" max="49" man="1"/>
    <brk id="727" max="49" man="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630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631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631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2019-05-30T02:53:36Z</cp:lastPrinted>
  <dcterms:created xsi:type="dcterms:W3CDTF">2012-03-13T00:50:25Z</dcterms:created>
  <dcterms:modified xsi:type="dcterms:W3CDTF">2019-07-09T00:34:51Z</dcterms:modified>
</cp:coreProperties>
</file>