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9179FFD-9A6C-4570-AC30-45B156048B4E}" xr6:coauthVersionLast="36" xr6:coauthVersionMax="36" xr10:uidLastSave="{00000000-0000-0000-0000-000000000000}"/>
  <bookViews>
    <workbookView xWindow="2091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19" i="3" l="1"/>
  <c r="AM11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<sst xmlns="http://schemas.openxmlformats.org/spreadsheetml/2006/main" count="2909" uniqueCount="659">
  <si>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</si>
  <si>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</si>
  <si>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</si>
  <si>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</si>
  <si>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</si>
  <si>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</si>
  <si>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</si>
  <si>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</si>
  <si>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</si>
  <si>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</si>
  <si>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</si>
  <si>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</si>
  <si>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</si>
  <si>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</si>
  <si>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</si>
  <si>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</si>
  <si>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</si>
  <si>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</si>
  <si>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</si>
  <si>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</si>
  <si>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</si>
  <si>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</si>
  <si>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</si>
  <si>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</si>
  <si>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</si>
  <si>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</si>
  <si>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</si>
  <si>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</si>
  <si>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</si>
  <si>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</si>
  <si>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</si>
  <si>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</si>
  <si>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</si>
  <si>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</si>
  <si>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</si>
  <si>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</si>
  <si>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</si>
  <si>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</si>
  <si>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</si>
  <si>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</si>
  <si>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</si>
  <si>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</si>
  <si>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</si>
  <si>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</si>
  <si>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</si>
  <si>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</si>
  <si>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</si>
  <si>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</si>
  <si>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</si>
  <si>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</si>
  <si>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</si>
  <si>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</si>
  <si>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</si>
  <si>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</si>
  <si>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</si>
  <si>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</si>
  <si>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</si>
  <si>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</si>
  <si>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</si>
  <si>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</si>
  <si>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</si>
  <si>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</si>
  <si>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</si>
  <si>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</si>
  <si>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</si>
  <si>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</si>
  <si>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</si>
  <si>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</si>
  <si>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</si>
  <si>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</si>
  <si>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</si>
  <si>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</si>
  <si>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</si>
  <si>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</si>
  <si>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</si>
  <si>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</si>
  <si>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</si>
  <si>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</si>
  <si>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</si>
  <si>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</si>
  <si>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</si>
  <si>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</si>
  <si>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</si>
  <si>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</si>
  <si>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</si>
  <si>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</si>
  <si>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</si>
  <si>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</si>
  <si>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</si>
  <si>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</si>
  <si>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</si>
  <si>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</si>
  <si>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</si>
  <si>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</si>
  <si>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</si>
  <si>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</si>
  <si>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</si>
  <si>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</si>
  <si>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</si>
  <si>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</si>
  <si>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</si>
  <si>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</si>
  <si>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</si>
  <si>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</si>
  <si>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</si>
  <si>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</si>
  <si>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</si>
  <si>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</si>
  <si>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</si>
  <si>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</si>
  <si>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</si>
  <si>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</si>
  <si>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</si>
  <si>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</si>
  <si>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</si>
  <si>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</si>
  <si>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</si>
  <si>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</si>
  <si>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</si>
  <si>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</si>
  <si>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</si>
  <si>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</si>
  <si>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</si>
  <si>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</si>
  <si>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</si>
  <si>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</si>
  <si>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</si>
  <si>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</si>
  <si>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</si>
  <si>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</si>
  <si>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</si>
  <si>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</si>
  <si>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</si>
  <si>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</si>
  <si>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</si>
  <si>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</si>
  <si>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</si>
  <si>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</si>
  <si>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</si>
  <si>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</si>
  <si>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</si>
  <si>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</si>
  <si>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</si>
  <si>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</si>
  <si>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</si>
  <si>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</si>
  <si>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</si>
  <si>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</si>
  <si>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</si>
  <si>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</si>
  <si>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</si>
  <si>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</si>
  <si>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</si>
  <si>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</si>
  <si>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</si>
  <si>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</si>
  <si>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</si>
  <si>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</si>
  <si>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</si>
  <si>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</si>
  <si>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</si>
  <si>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</si>
  <si>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</si>
  <si>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</si>
  <si>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</si>
  <si>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</si>
  <si>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</si>
  <si>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</si>
  <si>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</si>
  <si>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</si>
  <si>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</si>
  <si>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</si>
  <si>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</si>
  <si>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</si>
  <si>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</si>
  <si>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</si>
  <si>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</si>
  <si>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</si>
  <si>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</si>
  <si>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</si>
  <si>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</si>
  <si>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</si>
  <si>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</si>
  <si>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</si>
  <si>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</si>
  <si>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</si>
  <si>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</si>
  <si>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</si>
  <si>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</si>
  <si>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</si>
  <si>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</si>
  <si>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</si>
  <si>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</si>
  <si>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</si>
  <si>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</si>
  <si>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</si>
  <si>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</si>
  <si>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</si>
  <si>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</si>
  <si>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</si>
  <si>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</si>
  <si>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</si>
  <si>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</si>
  <si>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</si>
  <si>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</si>
  <si>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</si>
  <si>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</si>
  <si>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</si>
  <si>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</si>
  <si>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</si>
  <si>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</si>
  <si>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</si>
  <si>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</si>
  <si>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</si>
  <si>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</si>
  <si>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</si>
  <si>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</si>
  <si>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</si>
  <si>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</si>
  <si>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</si>
  <si>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</si>
  <si>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</si>
  <si>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</si>
  <si>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</si>
  <si>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</si>
  <si>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</si>
  <si>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</si>
  <si>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</si>
  <si>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</si>
  <si>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</si>
  <si>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</si>
  <si>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</si>
  <si>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</si>
  <si>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</si>
  <si>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</si>
  <si>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</si>
  <si>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</si>
  <si>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</si>
  <si>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</si>
  <si>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</si>
  <si>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</si>
  <si>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</si>
  <si>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</si>
  <si>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</si>
  <si>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</si>
  <si>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</si>
  <si>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</si>
  <si>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</si>
  <si>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</si>
  <si>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</si>
  <si>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</si>
  <si>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</si>
  <si>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</si>
  <si>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</si>
  <si>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</si>
  <si>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</si>
  <si>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</si>
  <si>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</si>
  <si>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</si>
  <si>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</si>
  <si>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</si>
  <si>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</si>
  <si>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</si>
  <si>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</si>
  <si>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</si>
  <si>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</si>
  <si>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</si>
  <si>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</si>
  <si>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</si>
  <si>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</si>
  <si>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</si>
  <si>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</si>
  <si>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</si>
  <si>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</si>
  <si>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</si>
  <si>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</si>
  <si>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</si>
  <si>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</si>
  <si>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</si>
  <si>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</si>
  <si>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</si>
  <si>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</si>
  <si>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</si>
  <si>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</si>
  <si>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</si>
  <si>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</si>
  <si>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</si>
  <si>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</si>
  <si>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</si>
  <si>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</si>
  <si>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</si>
  <si>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</si>
  <si>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</si>
  <si>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</si>
  <si>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</si>
  <si>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</si>
  <si>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</si>
  <si>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</si>
  <si>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</si>
  <si>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</si>
  <si>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</si>
  <si>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</si>
  <si>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</si>
  <si>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</si>
  <si>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</si>
  <si>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</si>
  <si>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</si>
  <si>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</si>
  <si>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</si>
  <si>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</si>
  <si>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</si>
  <si>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</si>
  <si>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</si>
  <si>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</si>
  <si>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</si>
  <si>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</si>
  <si>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</si>
  <si>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</si>
  <si>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</si>
  <si>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</si>
  <si>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</si>
  <si>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</si>
  <si>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</si>
  <si>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</si>
  <si>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</si>
  <si>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</si>
  <si>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</si>
  <si>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</si>
  <si>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</si>
  <si>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</si>
  <si>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</si>
  <si>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</si>
  <si>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</si>
  <si>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</si>
  <si>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</si>
  <si>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</si>
  <si>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</si>
  <si>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</si>
  <si>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</si>
  <si>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</si>
  <si>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</si>
  <si>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</si>
  <si>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</si>
  <si>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</si>
  <si>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</si>
  <si>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</si>
  <si>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</si>
  <si>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</si>
  <si>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</si>
  <si>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</si>
  <si>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</si>
  <si>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</si>
  <si>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</si>
  <si>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</si>
  <si>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</si>
  <si>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</si>
  <si>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</si>
  <si>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</si>
  <si>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</si>
  <si>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</si>
  <si>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</si>
  <si>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</si>
  <si>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</si>
  <si>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</si>
  <si>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</si>
  <si>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</si>
  <si>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</si>
  <si>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</si>
  <si>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</si>
  <si>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</si>
  <si>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</si>
  <si>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</si>
  <si>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</si>
  <si>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</si>
  <si>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</si>
  <si>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</si>
  <si>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</si>
  <si>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</si>
  <si>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</si>
  <si>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</si>
  <si>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</si>
  <si>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</si>
  <si>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</si>
  <si>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</si>
  <si>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</si>
  <si>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</si>
  <si>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</si>
  <si>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</si>
  <si>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</si>
  <si>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</si>
  <si>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</si>
  <si>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</si>
  <si>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</si>
  <si>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</si>
  <si>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</si>
  <si>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</si>
  <si>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</si>
  <si>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</si>
  <si>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</si>
  <si>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</si>
  <si>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</si>
  <si>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</si>
  <si>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</si>
  <si>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</si>
  <si>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</si>
  <si>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</si>
  <si>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</si>
  <si>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</si>
  <si>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</si>
  <si>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</si>
  <si>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</si>
  <si>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</si>
  <si>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</si>
  <si>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</si>
  <si>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</si>
  <si>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</si>
  <si>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</si>
  <si>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</si>
  <si>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</si>
  <si>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</si>
  <si>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</si>
  <si>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</si>
  <si>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</si>
  <si>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</si>
  <si>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</si>
  <si>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</si>
  <si>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</si>
  <si>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</si>
  <si>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</si>
  <si>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</si>
  <si>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</si>
  <si>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</si>
  <si>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</si>
  <si>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</si>
  <si>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</si>
  <si>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</si>
  <si>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</si>
  <si>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</si>
  <si>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</si>
  <si>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</si>
  <si>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</si>
  <si>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</si>
  <si>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</si>
  <si>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</si>
  <si>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</si>
  <si>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</si>
  <si>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</si>
  <si>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</si>
  <si>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</si>
  <si>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</si>
  <si>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</si>
  <si>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</si>
  <si>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</si>
  <si>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</si>
  <si>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</si>
  <si>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</si>
  <si>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</si>
  <si>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</si>
  <si>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</si>
  <si>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</si>
  <si>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</si>
  <si>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</si>
  <si>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</si>
  <si>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</si>
  <si>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</si>
  <si>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</si>
  <si>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</si>
  <si>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</si>
  <si>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</si>
  <si>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</si>
  <si>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</si>
  <si>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</si>
  <si>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</si>
  <si>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</si>
  <si>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</si>
  <si>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</si>
  <si>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</si>
  <si>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</si>
  <si>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</si>
  <si>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</si>
  <si>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</si>
  <si>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</si>
  <si>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</si>
  <si>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</si>
  <si>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</si>
  <si>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</si>
  <si>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</si>
  <si>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</si>
  <si>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</si>
  <si>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</si>
  <si>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</si>
  <si>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</si>
  <si>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</si>
  <si>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</si>
  <si>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</si>
  <si>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</si>
  <si>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</si>
  <si>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</si>
  <si>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</si>
  <si>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</si>
  <si>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</si>
  <si>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</si>
  <si>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</si>
  <si>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</si>
  <si>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</si>
  <si>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</si>
  <si>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</si>
  <si>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</si>
  <si>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</si>
  <si>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</si>
  <si>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</si>
  <si>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</si>
  <si>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</si>
  <si>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</si>
  <si>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</si>
  <si>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</si>
  <si>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</si>
  <si>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</si>
  <si>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</si>
  <si>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</si>
  <si>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</si>
  <si>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</si>
  <si>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</si>
  <si>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</si>
  <si>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</si>
  <si>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</si>
  <si>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</si>
  <si>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</si>
  <si>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</si>
  <si>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</si>
  <si>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</si>
  <si>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</si>
  <si>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</si>
  <si>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</si>
  <si>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</si>
  <si>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</si>
  <si>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</si>
  <si>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</si>
  <si>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</si>
  <si>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</si>
  <si>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</si>
  <si>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</si>
  <si>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</si>
  <si>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</si>
  <si>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</si>
  <si>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</si>
  <si>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</si>
  <si>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</si>
  <si>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</si>
  <si>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</si>
  <si>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</si>
  <si>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</si>
  <si>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</si>
  <si>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</si>
  <si>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</si>
  <si>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</si>
  <si>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</si>
  <si>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</si>
  <si>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</si>
  <si>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</si>
  <si>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</si>
  <si>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</si>
  <si>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</si>
  <si>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</si>
  <si>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</si>
  <si>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</si>
  <si>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</si>
  <si>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</si>
  <si>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</si>
  <si>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</si>
  <si>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</si>
  <si>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</si>
  <si>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</si>
  <si>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</si>
  <si>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</si>
  <si>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核燃料サイクル関係推進調整等委託費</t>
    <phoneticPr fontId="5"/>
  </si>
  <si>
    <t>研究開発局</t>
    <phoneticPr fontId="5"/>
  </si>
  <si>
    <t>昭和５７年度</t>
    <phoneticPr fontId="5"/>
  </si>
  <si>
    <t>終了予定なし</t>
    <phoneticPr fontId="5"/>
  </si>
  <si>
    <t>研究開発戦略官（新型炉・原子力人材育成担当）
奥野　真</t>
    <phoneticPr fontId="5"/>
  </si>
  <si>
    <t>特別会計に関する法律施行令　第51条第1項第20号</t>
    <phoneticPr fontId="5"/>
  </si>
  <si>
    <t>-</t>
    <phoneticPr fontId="5"/>
  </si>
  <si>
    <t>-</t>
    <phoneticPr fontId="5"/>
  </si>
  <si>
    <t>-</t>
    <phoneticPr fontId="5"/>
  </si>
  <si>
    <t>-</t>
    <phoneticPr fontId="5"/>
  </si>
  <si>
    <t>-</t>
    <phoneticPr fontId="5"/>
  </si>
  <si>
    <t>本委託事業の広報活動による、原子力や「もんじゅ」等に対する基礎的知識理解促進効果60%以上を目標とし、国民への知識の普及を図る。</t>
    <phoneticPr fontId="5"/>
  </si>
  <si>
    <t>原子力や「もんじゅ」等に対する基礎的な知識の理解促進効果を問う事後アンケートにおける肯定的回答率[%]</t>
    <phoneticPr fontId="5"/>
  </si>
  <si>
    <t>％</t>
    <phoneticPr fontId="5"/>
  </si>
  <si>
    <t>文部科学省調べ</t>
    <phoneticPr fontId="5"/>
  </si>
  <si>
    <t>[広聴広報]
本委託事業において、意見交換会を開催する。</t>
    <phoneticPr fontId="5"/>
  </si>
  <si>
    <t>回</t>
    <phoneticPr fontId="5"/>
  </si>
  <si>
    <t>[新聞広報]
本委託事業において、新聞広告を制作し、福井県で発行されている新聞紙面に広告を掲載する。</t>
  </si>
  <si>
    <t>本</t>
  </si>
  <si>
    <t>百万円</t>
  </si>
  <si>
    <t>百万円</t>
    <phoneticPr fontId="5"/>
  </si>
  <si>
    <t>百万円/回</t>
    <phoneticPr fontId="5"/>
  </si>
  <si>
    <t>23.8/3</t>
    <phoneticPr fontId="5"/>
  </si>
  <si>
    <t>百万円/本</t>
    <phoneticPr fontId="5"/>
  </si>
  <si>
    <t>／　　　　　　　　　　　　　　</t>
    <phoneticPr fontId="5"/>
  </si>
  <si>
    <t>　　/</t>
    <phoneticPr fontId="5"/>
  </si>
  <si>
    <t>　　/</t>
    <phoneticPr fontId="5"/>
  </si>
  <si>
    <t>9　未来社会に向けた価値創出の取組と経済・社会的課題への対応</t>
    <phoneticPr fontId="5"/>
  </si>
  <si>
    <t>「核燃料サイクル関係推進調整等委託費」における理解促進効果を問う事後アンケートにおける肯定的回答率(全回答数に対する肯定的回答数の割合）</t>
    <phoneticPr fontId="5"/>
  </si>
  <si>
    <t>経済産業省</t>
  </si>
  <si>
    <t>原子力に関する国民理解促進のための広聴・広報事業費</t>
  </si>
  <si>
    <t>エネルギー基本計画において、原子力に関する丁寧な広聴・広報の必要性が明記されるなど、国が主体的に取り組むべき事業であり、地方自治体・民間等に委ねることはできない。</t>
    <phoneticPr fontId="5"/>
  </si>
  <si>
    <t>エネルギー基本計画において、原子力に関する丁寧な広聴・広報の必要性が明記されており、原子力研究開発の意義や安全対策等について、国民の視点に立った情報提供を行う必要があり、かつ適切な事業であり、政策体系の中で優先度が高い。</t>
    <phoneticPr fontId="5"/>
  </si>
  <si>
    <t>使途・費目の精査を行った上で契約を締結しており、単位当たりコスト等の水準は妥当である。</t>
    <phoneticPr fontId="5"/>
  </si>
  <si>
    <t>使途・費目の精査を行って締結した契約に基づき、適正に事業を実施されており、資金の流れは中間段階でも合理的である。</t>
    <phoneticPr fontId="5"/>
  </si>
  <si>
    <t>契約時に使途・費目の精査を行い、額の確定（精算行為）もなされることから、真に必要なものに限定されている。</t>
    <phoneticPr fontId="5"/>
  </si>
  <si>
    <t>アンケート調査の結果、原子力関連の基礎的な知識の理解促進効果が得られており、情報の受け手側の多様なニーズを踏まえ、各種広告媒体等を用いて体系的に実施した広報活動の成果が得られており、成果実績は成果目標に見合ったものとなっている。</t>
    <phoneticPr fontId="5"/>
  </si>
  <si>
    <t>価格と提案の双方を評価する総合評価落札方式により落札者を決定し、委託費申請時に内容を精査することにより効率化・低コスト化を図っている。</t>
    <phoneticPr fontId="5"/>
  </si>
  <si>
    <t>情報の受け手側の多様なニーズを踏まえ、見込み同等の広報活動を実施している。</t>
    <phoneticPr fontId="5"/>
  </si>
  <si>
    <t>502</t>
    <phoneticPr fontId="5"/>
  </si>
  <si>
    <t>450</t>
    <phoneticPr fontId="5"/>
  </si>
  <si>
    <t>273</t>
    <phoneticPr fontId="5"/>
  </si>
  <si>
    <t>264</t>
    <phoneticPr fontId="5"/>
  </si>
  <si>
    <t>261</t>
    <phoneticPr fontId="5"/>
  </si>
  <si>
    <t>文部科学省</t>
    <phoneticPr fontId="5"/>
  </si>
  <si>
    <t>○</t>
    <phoneticPr fontId="5"/>
  </si>
  <si>
    <t>9-5 国家戦略上重要な基幹技術の推進</t>
    <phoneticPr fontId="5"/>
  </si>
  <si>
    <t>核燃料サイクル関係推進調整等委託費</t>
    <phoneticPr fontId="5"/>
  </si>
  <si>
    <t>研究開発戦略官（新型炉・原子力人材育成担当）付</t>
    <phoneticPr fontId="5"/>
  </si>
  <si>
    <t>無</t>
  </si>
  <si>
    <t>‐</t>
  </si>
  <si>
    <t>支出先の決定方法は、総合評価入札方式を採用しており競争性を確保している。H30年度の入札結果は2者入札となった。専門家を含む複数の者にて構成された技術審査委員会を実施し、支出先の妥当性を検討した上で、支出先を選定したところであり、支出先の選定は妥当である。引き続き、1者入札を極力回避するべく、他社参入を促す為にも、入札仕様の一層の明確化や公示方法の再検討等に取組む。</t>
    <rPh sb="49" eb="51">
      <t>ニュウサツ</t>
    </rPh>
    <rPh sb="128" eb="129">
      <t>ヒ</t>
    </rPh>
    <rPh sb="130" eb="131">
      <t>ツヅ</t>
    </rPh>
    <phoneticPr fontId="5"/>
  </si>
  <si>
    <t>A.公益財団法人原子力安全研究協会</t>
    <phoneticPr fontId="5"/>
  </si>
  <si>
    <t>人件費</t>
  </si>
  <si>
    <t>業務実施費</t>
  </si>
  <si>
    <t>一般管理費</t>
  </si>
  <si>
    <t>業務担当職員、社会保険料等事業主負担分</t>
    <rPh sb="12" eb="13">
      <t>トウ</t>
    </rPh>
    <phoneticPr fontId="5"/>
  </si>
  <si>
    <t>直接経費の20％</t>
  </si>
  <si>
    <t>消耗品費、国内旅費、外国人等招へい旅費等</t>
    <phoneticPr fontId="5"/>
  </si>
  <si>
    <t>公益財団法人原子力安全研究協会</t>
  </si>
  <si>
    <t>廃止措置等を踏まえた国際シンポジウムの実施</t>
    <phoneticPr fontId="5"/>
  </si>
  <si>
    <t>-</t>
    <phoneticPr fontId="5"/>
  </si>
  <si>
    <t>-</t>
    <phoneticPr fontId="5"/>
  </si>
  <si>
    <t>35/1</t>
    <phoneticPr fontId="5"/>
  </si>
  <si>
    <t>38.8/1</t>
    <phoneticPr fontId="5"/>
  </si>
  <si>
    <t>地域住民の多様なニーズや国際的な視点を踏まえ、廃止措置等をテーマに国際シンポジウム等体系的な広報活動を国が実施する事業であり、負担関係（国側の負担）は妥当である。</t>
    <rPh sb="41" eb="42">
      <t>トウ</t>
    </rPh>
    <rPh sb="42" eb="45">
      <t>タイケイテキ</t>
    </rPh>
    <rPh sb="46" eb="48">
      <t>コウホウ</t>
    </rPh>
    <rPh sb="48" eb="50">
      <t>カツドウ</t>
    </rPh>
    <phoneticPr fontId="5"/>
  </si>
  <si>
    <t>限られた予算による獲得効果の維持・向上のため、H28年度における広報媒体の見直し（TV広報の取り止め）、H30年度から国際的な視点を踏まえた国際シンポジウムを実施しているところであり、引き続き上記取組を継続的に実施し、事業の効率性・有効性を確保している。</t>
    <rPh sb="55" eb="57">
      <t>ネンド</t>
    </rPh>
    <rPh sb="59" eb="62">
      <t>コクサイテキ</t>
    </rPh>
    <rPh sb="63" eb="65">
      <t>シテン</t>
    </rPh>
    <rPh sb="66" eb="67">
      <t>フ</t>
    </rPh>
    <rPh sb="70" eb="72">
      <t>コクサイ</t>
    </rPh>
    <phoneticPr fontId="5"/>
  </si>
  <si>
    <t>国民の多様なニーズを踏まえた広報活動を体系的に実施し、「もんじゅ」の廃止措置等に係る取組や安全対策等に対する国民への知識の普及を図り、原子力に関する国民、自治体との信頼関係の構築を図ることにより、エネルギーの安定供給及び原子力分野の研究・開発・利用の基盤整備に寄与する。</t>
    <rPh sb="38" eb="39">
      <t>トウ</t>
    </rPh>
    <phoneticPr fontId="5"/>
  </si>
  <si>
    <t>エネルギー基本計画（平成30年度7月閣議決定）を踏まえた事業であり、情報の受け手側の多様なニーズを踏まえ、各種広告媒体等を用いた広報活動を体系的に実施している。</t>
    <phoneticPr fontId="5"/>
  </si>
  <si>
    <t>人</t>
    <rPh sb="0" eb="1">
      <t>ニン</t>
    </rPh>
    <phoneticPr fontId="5"/>
  </si>
  <si>
    <t>-</t>
    <phoneticPr fontId="5"/>
  </si>
  <si>
    <t>エネルギー基本計画（平成30年7月3日閣議決定）</t>
    <phoneticPr fontId="5"/>
  </si>
  <si>
    <t>文部科学省が所管する原子力施設等に関し、情報公開による透明性の向上を目指して、国民（情報の受け手側）の視点に立った迅速な情報提供等に取り組むことにより、原子力研究開発の意義や原子力施設の安全対策等に対する国民への知識の普及を図る。</t>
    <phoneticPr fontId="5"/>
  </si>
  <si>
    <t>「もんじゅ」を含む周辺地域は我が国の高速炉研究開発の中核的拠点の１つとして位置付けられており、「もんじゅ」に代わる新たな試験研究炉の検討、原子力・エネルギーの研究開発等を行うこととしていることから、本委託事業において、地域住民の多様なニーズや国際的な視点を踏まえ、廃止措置等をテーマに国際シンポジウムを行い、地域住民への知識の普及等を図る。</t>
    <rPh sb="7" eb="8">
      <t>フク</t>
    </rPh>
    <rPh sb="9" eb="11">
      <t>シュウヘン</t>
    </rPh>
    <rPh sb="11" eb="13">
      <t>チイキ</t>
    </rPh>
    <rPh sb="14" eb="15">
      <t>ワ</t>
    </rPh>
    <rPh sb="16" eb="17">
      <t>クニ</t>
    </rPh>
    <rPh sb="18" eb="20">
      <t>コウソク</t>
    </rPh>
    <rPh sb="20" eb="21">
      <t>ロ</t>
    </rPh>
    <rPh sb="21" eb="23">
      <t>ケンキュウ</t>
    </rPh>
    <rPh sb="23" eb="25">
      <t>カイハツ</t>
    </rPh>
    <rPh sb="26" eb="29">
      <t>チュウカクテキ</t>
    </rPh>
    <rPh sb="29" eb="31">
      <t>キョテン</t>
    </rPh>
    <rPh sb="37" eb="40">
      <t>イチヅ</t>
    </rPh>
    <phoneticPr fontId="5"/>
  </si>
  <si>
    <t>-</t>
    <phoneticPr fontId="5"/>
  </si>
  <si>
    <t>[シンポジウム]
本委託事業で開催したシンポジウムにおけるのべ来場者数</t>
    <rPh sb="9" eb="10">
      <t>ホン</t>
    </rPh>
    <rPh sb="10" eb="12">
      <t>イタク</t>
    </rPh>
    <rPh sb="12" eb="14">
      <t>ジギョウ</t>
    </rPh>
    <rPh sb="15" eb="17">
      <t>カイサイ</t>
    </rPh>
    <rPh sb="31" eb="34">
      <t>ライジョウシャ</t>
    </rPh>
    <rPh sb="34" eb="35">
      <t>スウ</t>
    </rPh>
    <phoneticPr fontId="5"/>
  </si>
  <si>
    <t>[広聴広報・シンポジウム]
執行額（百万円）／意見交換会開催回数　　　　　　　　　　　　　　　　　　　　　　　　　　　</t>
    <phoneticPr fontId="5"/>
  </si>
  <si>
    <t>受託者における規定に基づき、コスト削減や効率化に向けた工夫が行われている。</t>
    <phoneticPr fontId="5"/>
  </si>
  <si>
    <t>本事業は電源立地対策として、原子力施設等に関し、情報公開による透明性の向上を図り、国民の視点に立った情報提供に取り組むものである。事業の実施に当たっては、総合評価落札方式により事業の効率性を確保するとともに、地域住民の多様なニーズや国際的な視点を踏まえ、廃止措置等をテーマに国際シンポジウム等体系的な広報活動を行い、広報活動成果確認を目的としたアンケートから原子力関連の基礎的な知識の理解促進効果等を評価することにより、事業の有効性を確保する。</t>
    <rPh sb="145" eb="146">
      <t>トウ</t>
    </rPh>
    <rPh sb="146" eb="149">
      <t>タイケイテキ</t>
    </rPh>
    <rPh sb="150" eb="152">
      <t>コウホウ</t>
    </rPh>
    <rPh sb="152" eb="154">
      <t>カツドウ</t>
    </rPh>
    <phoneticPr fontId="5"/>
  </si>
  <si>
    <t>[シンポジウム]
執行額（百万円）／来場者数　</t>
    <rPh sb="9" eb="11">
      <t>シッコウ</t>
    </rPh>
    <rPh sb="11" eb="12">
      <t>ガク</t>
    </rPh>
    <rPh sb="13" eb="16">
      <t>ヒャクマンエン</t>
    </rPh>
    <rPh sb="18" eb="21">
      <t>ライジョウシャ</t>
    </rPh>
    <rPh sb="21" eb="22">
      <t>スウ</t>
    </rPh>
    <phoneticPr fontId="5"/>
  </si>
  <si>
    <t>35/389</t>
    <phoneticPr fontId="5"/>
  </si>
  <si>
    <t>39/389</t>
    <phoneticPr fontId="5"/>
  </si>
  <si>
    <t>広報内容（文部科学省：廃止措置に係る取組、安全対策等、経済産業省：核燃料サイクルの意義、必要性）及び広報対象地域（文部科学省：福井県、経済産業省：青森県及び電力消費地）が異なる。</t>
    <phoneticPr fontId="5"/>
  </si>
  <si>
    <t>当事業で得られた成果（シンポジウムの様子等）を新聞に掲載するなど、有効活用するべく活用している。</t>
    <rPh sb="23" eb="25">
      <t>シンブン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</si>
</sst>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190500</xdr:colOff>
      <xdr:row>742</xdr:row>
      <xdr:rowOff>0</xdr:rowOff>
    </xdr:from>
    <xdr:to>
      <xdr:col>36</xdr:col>
      <xdr:colOff>23121</xdr:colOff>
      <xdr:row>746</xdr:row>
      <xdr:rowOff>107589</xdr:rowOff>
    </xdr:to>
    <xdr:sp macro="" textlink="">
      <xdr:nvSpPr>
        <xdr:cNvPr id="3" name="Text Box 1">
          <a:extLst>
            <a:ext uri="{FF2B5EF4-FFF2-40B4-BE49-F238E27FC236}">
              <a16:creationId xmlns:a16="http://schemas.microsoft.com/office/drawing/2014/main" id="{9594762E-4391-438E-9CE0-F81DA0C37C22}"/>
            </a:ext>
          </a:extLst>
        </xdr:cNvPr>
        <xdr:cNvSpPr txBox="1">
          <a:spLocks noChangeArrowheads="1"/>
        </xdr:cNvSpPr>
      </xdr:nvSpPr>
      <xdr:spPr bwMode="auto">
        <a:xfrm>
          <a:off x="3990975" y="42119550"/>
          <a:ext cx="3233046" cy="151728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76200</xdr:colOff>
      <xdr:row>747</xdr:row>
      <xdr:rowOff>0</xdr:rowOff>
    </xdr:from>
    <xdr:to>
      <xdr:col>37</xdr:col>
      <xdr:colOff>154081</xdr:colOff>
      <xdr:row>750</xdr:row>
      <xdr:rowOff>84605</xdr:rowOff>
    </xdr:to>
    <xdr:grpSp>
      <xdr:nvGrpSpPr>
        <xdr:cNvPr id="4" name="Group 2">
          <a:extLst>
            <a:ext uri="{FF2B5EF4-FFF2-40B4-BE49-F238E27FC236}">
              <a16:creationId xmlns:a16="http://schemas.microsoft.com/office/drawing/2014/main" id="{1676B53F-F309-45C3-9C02-E6E29B0CA58B}"/>
            </a:ext>
          </a:extLst>
        </xdr:cNvPr>
        <xdr:cNvGrpSpPr>
          <a:grpSpLocks/>
        </xdr:cNvGrpSpPr>
      </xdr:nvGrpSpPr>
      <xdr:grpSpPr bwMode="auto">
        <a:xfrm>
          <a:off x="3706906" y="46515618"/>
          <a:ext cx="3910293" cy="1126752"/>
          <a:chOff x="348" y="1559"/>
          <a:chExt cx="331" cy="92"/>
        </a:xfrm>
      </xdr:grpSpPr>
      <xdr:sp macro="" textlink="">
        <xdr:nvSpPr>
          <xdr:cNvPr id="5" name="AutoShape 3">
            <a:extLst>
              <a:ext uri="{FF2B5EF4-FFF2-40B4-BE49-F238E27FC236}">
                <a16:creationId xmlns:a16="http://schemas.microsoft.com/office/drawing/2014/main" id="{0593C315-9B99-473B-8A92-4EF6DC24D809}"/>
              </a:ext>
            </a:extLst>
          </xdr:cNvPr>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Text Box 4">
            <a:extLst>
              <a:ext uri="{FF2B5EF4-FFF2-40B4-BE49-F238E27FC236}">
                <a16:creationId xmlns:a16="http://schemas.microsoft.com/office/drawing/2014/main" id="{4A549325-322A-4401-8052-4CCA6287729B}"/>
              </a:ext>
            </a:extLst>
          </xdr:cNvPr>
          <xdr:cNvSpPr txBox="1">
            <a:spLocks noChangeArrowheads="1"/>
          </xdr:cNvSpPr>
        </xdr:nvSpPr>
        <xdr:spPr bwMode="auto">
          <a:xfrm>
            <a:off x="359" y="1572"/>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原子力に対する国民の信頼を確保するため、情報公開による透明性の向上、迅速な情報提供等、各種広報媒体等を用いた広報活動を体系的に実施する。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114300</xdr:colOff>
      <xdr:row>750</xdr:row>
      <xdr:rowOff>12700</xdr:rowOff>
    </xdr:from>
    <xdr:to>
      <xdr:col>29</xdr:col>
      <xdr:colOff>114787</xdr:colOff>
      <xdr:row>751</xdr:row>
      <xdr:rowOff>220187</xdr:rowOff>
    </xdr:to>
    <xdr:sp macro="" textlink="">
      <xdr:nvSpPr>
        <xdr:cNvPr id="7" name="下矢印 14">
          <a:extLst>
            <a:ext uri="{FF2B5EF4-FFF2-40B4-BE49-F238E27FC236}">
              <a16:creationId xmlns:a16="http://schemas.microsoft.com/office/drawing/2014/main" id="{9383E21B-C566-476D-95EB-ACED3B9BD583}"/>
            </a:ext>
          </a:extLst>
        </xdr:cNvPr>
        <xdr:cNvSpPr/>
      </xdr:nvSpPr>
      <xdr:spPr>
        <a:xfrm>
          <a:off x="5314950" y="44951650"/>
          <a:ext cx="600562" cy="559912"/>
        </a:xfrm>
        <a:prstGeom prst="downArrow">
          <a:avLst>
            <a:gd name="adj1" fmla="val 50000"/>
            <a:gd name="adj2" fmla="val 3030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52492</xdr:colOff>
      <xdr:row>752</xdr:row>
      <xdr:rowOff>38100</xdr:rowOff>
    </xdr:from>
    <xdr:to>
      <xdr:col>43</xdr:col>
      <xdr:colOff>179884</xdr:colOff>
      <xdr:row>758</xdr:row>
      <xdr:rowOff>32657</xdr:rowOff>
    </xdr:to>
    <xdr:sp macro="" textlink="">
      <xdr:nvSpPr>
        <xdr:cNvPr id="8" name="テキスト ボックス 7">
          <a:extLst>
            <a:ext uri="{FF2B5EF4-FFF2-40B4-BE49-F238E27FC236}">
              <a16:creationId xmlns:a16="http://schemas.microsoft.com/office/drawing/2014/main" id="{F231057D-B6A6-4511-9A30-7FC10CFBF58C}"/>
            </a:ext>
          </a:extLst>
        </xdr:cNvPr>
        <xdr:cNvSpPr txBox="1"/>
      </xdr:nvSpPr>
      <xdr:spPr>
        <a:xfrm>
          <a:off x="2452792" y="45681900"/>
          <a:ext cx="6328167" cy="27377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xmlns:mc="http://schemas.openxmlformats.org/markup-compatibility/2006" xmlns:a14="http://schemas.microsoft.com/office/drawing/2010/main" val="000000" mc:Ignorable="a14" a14:legacySpreadsheetColorIndex="8"/>
              </a:solidFill>
              <a:latin typeface="+mn-ea"/>
              <a:ea typeface="+mn-ea"/>
            </a:rPr>
            <a:t>重点施策広報対策等</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a:p>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a:p>
          <a:pPr algn="ctr"/>
          <a:r>
            <a:rPr kumimoji="1" lang="en-US" altLang="ja-JP" sz="1800" baseline="0">
              <a:solidFill>
                <a:srgbClr xmlns:mc="http://schemas.openxmlformats.org/markup-compatibility/2006" xmlns:a14="http://schemas.microsoft.com/office/drawing/2010/main" val="000000" mc:Ignorable="a14" a14:legacySpreadsheetColorIndex="8"/>
              </a:solidFill>
              <a:latin typeface="+mn-ea"/>
              <a:ea typeface="+mn-ea"/>
            </a:rPr>
            <a:t>35</a:t>
          </a:r>
          <a:r>
            <a:rPr kumimoji="1" lang="ja-JP" altLang="en-US" sz="1800"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22</xdr:col>
      <xdr:colOff>67236</xdr:colOff>
      <xdr:row>755</xdr:row>
      <xdr:rowOff>141194</xdr:rowOff>
    </xdr:from>
    <xdr:to>
      <xdr:col>33</xdr:col>
      <xdr:colOff>24092</xdr:colOff>
      <xdr:row>757</xdr:row>
      <xdr:rowOff>334207</xdr:rowOff>
    </xdr:to>
    <xdr:sp macro="" textlink="">
      <xdr:nvSpPr>
        <xdr:cNvPr id="9" name="正方形/長方形 8">
          <a:extLst>
            <a:ext uri="{FF2B5EF4-FFF2-40B4-BE49-F238E27FC236}">
              <a16:creationId xmlns:a16="http://schemas.microsoft.com/office/drawing/2014/main" id="{AE00EEB0-527B-481B-8531-EAEDA7D09FB3}"/>
            </a:ext>
          </a:extLst>
        </xdr:cNvPr>
        <xdr:cNvSpPr/>
      </xdr:nvSpPr>
      <xdr:spPr>
        <a:xfrm>
          <a:off x="4504765" y="49054870"/>
          <a:ext cx="2175621" cy="12127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Ａ廃止措置等を踏まえた国際シンポジウムの実施</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3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35</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公益財団法人</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原子力安全研究協会</a:t>
          </a:r>
        </a:p>
      </xdr:txBody>
    </xdr:sp>
    <xdr:clientData/>
  </xdr:twoCellAnchor>
  <xdr:twoCellAnchor>
    <xdr:from>
      <xdr:col>19</xdr:col>
      <xdr:colOff>0</xdr:colOff>
      <xdr:row>758</xdr:row>
      <xdr:rowOff>264569</xdr:rowOff>
    </xdr:from>
    <xdr:to>
      <xdr:col>37</xdr:col>
      <xdr:colOff>0</xdr:colOff>
      <xdr:row>760</xdr:row>
      <xdr:rowOff>179294</xdr:rowOff>
    </xdr:to>
    <xdr:sp macro="" textlink="">
      <xdr:nvSpPr>
        <xdr:cNvPr id="11" name="AutoShape 8">
          <a:extLst>
            <a:ext uri="{FF2B5EF4-FFF2-40B4-BE49-F238E27FC236}">
              <a16:creationId xmlns:a16="http://schemas.microsoft.com/office/drawing/2014/main" id="{7B464CF6-56FE-461C-8AE2-AE55283DAD2A}"/>
            </a:ext>
          </a:extLst>
        </xdr:cNvPr>
        <xdr:cNvSpPr>
          <a:spLocks noChangeArrowheads="1"/>
        </xdr:cNvSpPr>
      </xdr:nvSpPr>
      <xdr:spPr bwMode="auto">
        <a:xfrm>
          <a:off x="3832412" y="50870334"/>
          <a:ext cx="3630706" cy="9568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758</xdr:row>
      <xdr:rowOff>431991</xdr:rowOff>
    </xdr:from>
    <xdr:to>
      <xdr:col>36</xdr:col>
      <xdr:colOff>114302</xdr:colOff>
      <xdr:row>761</xdr:row>
      <xdr:rowOff>112059</xdr:rowOff>
    </xdr:to>
    <xdr:sp macro="" textlink="">
      <xdr:nvSpPr>
        <xdr:cNvPr id="12" name="Text Box 4">
          <a:extLst>
            <a:ext uri="{FF2B5EF4-FFF2-40B4-BE49-F238E27FC236}">
              <a16:creationId xmlns:a16="http://schemas.microsoft.com/office/drawing/2014/main" id="{4686FFE0-88F4-4F81-B836-767AACCAC827}"/>
            </a:ext>
          </a:extLst>
        </xdr:cNvPr>
        <xdr:cNvSpPr txBox="1">
          <a:spLocks noChangeArrowheads="1"/>
        </xdr:cNvSpPr>
      </xdr:nvSpPr>
      <xdr:spPr bwMode="auto">
        <a:xfrm>
          <a:off x="3946712" y="51037756"/>
          <a:ext cx="3429002" cy="9463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高速増殖炉「もんじゅ」の廃止措置に係る取組等に関し、個別地点を対象とした広報対策を行うほか、全国の国民各層を対象として様々なメディアを活用した広報等を行う。</a:t>
          </a:r>
        </a:p>
      </xdr:txBody>
    </xdr:sp>
    <xdr:clientData/>
  </xdr:twoCellAnchor>
  <xdr:twoCellAnchor>
    <xdr:from>
      <xdr:col>12</xdr:col>
      <xdr:colOff>0</xdr:colOff>
      <xdr:row>751</xdr:row>
      <xdr:rowOff>0</xdr:rowOff>
    </xdr:from>
    <xdr:to>
      <xdr:col>20</xdr:col>
      <xdr:colOff>190500</xdr:colOff>
      <xdr:row>751</xdr:row>
      <xdr:rowOff>292099</xdr:rowOff>
    </xdr:to>
    <xdr:sp macro="" textlink="">
      <xdr:nvSpPr>
        <xdr:cNvPr id="13" name="Text Box 54">
          <a:extLst>
            <a:ext uri="{FF2B5EF4-FFF2-40B4-BE49-F238E27FC236}">
              <a16:creationId xmlns:a16="http://schemas.microsoft.com/office/drawing/2014/main" id="{3BDFE110-66EF-4AE6-8475-0CA2C8F13A29}"/>
            </a:ext>
          </a:extLst>
        </xdr:cNvPr>
        <xdr:cNvSpPr txBox="1">
          <a:spLocks noChangeArrowheads="1"/>
        </xdr:cNvSpPr>
      </xdr:nvSpPr>
      <xdr:spPr bwMode="auto">
        <a:xfrm>
          <a:off x="2400300" y="45291375"/>
          <a:ext cx="1790700" cy="2920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委託【総合評価入札】</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267</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576</v>
      </c>
      <c r="AF4" s="704"/>
      <c r="AG4" s="704"/>
      <c r="AH4" s="704"/>
      <c r="AI4" s="704"/>
      <c r="AJ4" s="704"/>
      <c r="AK4" s="704"/>
      <c r="AL4" s="704"/>
      <c r="AM4" s="704"/>
      <c r="AN4" s="704"/>
      <c r="AO4" s="704"/>
      <c r="AP4" s="705"/>
      <c r="AQ4" s="706" t="s">
        <v>2</v>
      </c>
      <c r="AR4" s="701"/>
      <c r="AS4" s="701"/>
      <c r="AT4" s="701"/>
      <c r="AU4" s="701"/>
      <c r="AV4" s="701"/>
      <c r="AW4" s="701"/>
      <c r="AX4" s="707"/>
    </row>
    <row r="5" spans="1:50" ht="50.25"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623</v>
      </c>
      <c r="AF5" s="717"/>
      <c r="AG5" s="717"/>
      <c r="AH5" s="717"/>
      <c r="AI5" s="717"/>
      <c r="AJ5" s="717"/>
      <c r="AK5" s="717"/>
      <c r="AL5" s="717"/>
      <c r="AM5" s="717"/>
      <c r="AN5" s="717"/>
      <c r="AO5" s="717"/>
      <c r="AP5" s="718"/>
      <c r="AQ5" s="719" t="s">
        <v>579</v>
      </c>
      <c r="AR5" s="720"/>
      <c r="AS5" s="720"/>
      <c r="AT5" s="720"/>
      <c r="AU5" s="720"/>
      <c r="AV5" s="720"/>
      <c r="AW5" s="720"/>
      <c r="AX5" s="721"/>
    </row>
    <row r="6" spans="1:50" ht="30.75" customHeight="1" x14ac:dyDescent="0.15">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580</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646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8.5"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39</v>
      </c>
      <c r="Q13" s="109"/>
      <c r="R13" s="109"/>
      <c r="S13" s="109"/>
      <c r="T13" s="109"/>
      <c r="U13" s="109"/>
      <c r="V13" s="110"/>
      <c r="W13" s="108">
        <v>39</v>
      </c>
      <c r="X13" s="109"/>
      <c r="Y13" s="109"/>
      <c r="Z13" s="109"/>
      <c r="AA13" s="109"/>
      <c r="AB13" s="109"/>
      <c r="AC13" s="110"/>
      <c r="AD13" s="108">
        <v>39</v>
      </c>
      <c r="AE13" s="109"/>
      <c r="AF13" s="109"/>
      <c r="AG13" s="109"/>
      <c r="AH13" s="109"/>
      <c r="AI13" s="109"/>
      <c r="AJ13" s="110"/>
      <c r="AK13" s="108">
        <v>39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571</v>
      </c>
      <c r="AE14" s="109"/>
      <c r="AF14" s="109"/>
      <c r="AG14" s="109"/>
      <c r="AH14" s="109"/>
      <c r="AI14" s="109"/>
      <c r="AJ14" s="110"/>
      <c r="AK14" s="108" t="s">
        <v>568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563</v>
      </c>
      <c r="X15" s="109"/>
      <c r="Y15" s="109"/>
      <c r="Z15" s="109"/>
      <c r="AA15" s="109"/>
      <c r="AB15" s="109"/>
      <c r="AC15" s="110"/>
      <c r="AD15" s="108" t="s">
        <v>582</v>
      </c>
      <c r="AE15" s="109"/>
      <c r="AF15" s="109"/>
      <c r="AG15" s="109"/>
      <c r="AH15" s="109"/>
      <c r="AI15" s="109"/>
      <c r="AJ15" s="110"/>
      <c r="AK15" s="108" t="s">
        <v>568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583</v>
      </c>
      <c r="Q16" s="109"/>
      <c r="R16" s="109"/>
      <c r="S16" s="109"/>
      <c r="T16" s="109"/>
      <c r="U16" s="109"/>
      <c r="V16" s="110"/>
      <c r="W16" s="108" t="s">
        <v>584</v>
      </c>
      <c r="X16" s="109"/>
      <c r="Y16" s="109"/>
      <c r="Z16" s="109"/>
      <c r="AA16" s="109"/>
      <c r="AB16" s="109"/>
      <c r="AC16" s="110"/>
      <c r="AD16" s="108" t="s">
        <v>585</v>
      </c>
      <c r="AE16" s="109"/>
      <c r="AF16" s="109"/>
      <c r="AG16" s="109"/>
      <c r="AH16" s="109"/>
      <c r="AI16" s="109"/>
      <c r="AJ16" s="110"/>
      <c r="AK16" s="108" t="s">
        <v>568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568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39</v>
      </c>
      <c r="Q18" s="115"/>
      <c r="R18" s="115"/>
      <c r="S18" s="115"/>
      <c r="T18" s="115"/>
      <c r="U18" s="115"/>
      <c r="V18" s="116"/>
      <c r="W18" s="114">
        <f>SUM(W13:AC17)</f>
        <v>39</v>
      </c>
      <c r="X18" s="115"/>
      <c r="Y18" s="115"/>
      <c r="Z18" s="115"/>
      <c r="AA18" s="115"/>
      <c r="AB18" s="115"/>
      <c r="AC18" s="116"/>
      <c r="AD18" s="114">
        <f>SUM(AD13:AJ17)</f>
        <v>39</v>
      </c>
      <c r="AE18" s="115"/>
      <c r="AF18" s="115"/>
      <c r="AG18" s="115"/>
      <c r="AH18" s="115"/>
      <c r="AI18" s="115"/>
      <c r="AJ18" s="116"/>
      <c r="AK18" s="114">
        <f>SUM(AK13:AQ17)</f>
        <v>39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33</v>
      </c>
      <c r="X19" s="109"/>
      <c r="Y19" s="109"/>
      <c r="Z19" s="109"/>
      <c r="AA19" s="109"/>
      <c r="AB19" s="109"/>
      <c r="AC19" s="110"/>
      <c r="AD19" s="108">
        <v>35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v>
      </c>
      <c r="Q20" s="539"/>
      <c r="R20" s="539"/>
      <c r="S20" s="539"/>
      <c r="T20" s="539"/>
      <c r="U20" s="539"/>
      <c r="V20" s="539"/>
      <c r="W20" s="539">
        <f t="shared" ref="W20" si="0">IF(W18=0, "-", SUM(W19)/W18)</f>
        <v>0.84615384615384615</v>
      </c>
      <c r="X20" s="539"/>
      <c r="Y20" s="539"/>
      <c r="Z20" s="539"/>
      <c r="AA20" s="539"/>
      <c r="AB20" s="539"/>
      <c r="AC20" s="539"/>
      <c r="AD20" s="539">
        <f t="shared" ref="AD20" si="1">IF(AD18=0, "-", SUM(AD19)/AD18)</f>
        <v>0.89743589743589747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0.84615384615384615</v>
      </c>
      <c r="X21" s="539"/>
      <c r="Y21" s="539"/>
      <c r="Z21" s="539"/>
      <c r="AA21" s="539"/>
      <c r="AB21" s="539"/>
      <c r="AC21" s="539"/>
      <c r="AD21" s="539">
        <f t="shared" ref="AD21" si="3">IF(AD19=0, "-", SUM(AD19)/SUM(AD13,AD14))</f>
        <v>0.89743589743589747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6" customHeight="1" x14ac:dyDescent="0.15">
      <c r="A23" s="201"/>
      <c r="B23" s="202"/>
      <c r="C23" s="202"/>
      <c r="D23" s="202"/>
      <c r="E23" s="202"/>
      <c r="F23" s="203"/>
      <c r="G23" s="186" t="s">
        <v>575</v>
      </c>
      <c r="H23" s="187"/>
      <c r="I23" s="187"/>
      <c r="J23" s="187"/>
      <c r="K23" s="187"/>
      <c r="L23" s="187"/>
      <c r="M23" s="187"/>
      <c r="N23" s="187"/>
      <c r="O23" s="188"/>
      <c r="P23" s="105">
        <v>39</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582</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t="s">
        <v>568</v>
      </c>
      <c r="AF32" s="365"/>
      <c r="AG32" s="365"/>
      <c r="AH32" s="365"/>
      <c r="AI32" s="364">
        <v>78</v>
      </c>
      <c r="AJ32" s="365"/>
      <c r="AK32" s="365"/>
      <c r="AL32" s="365"/>
      <c r="AM32" s="364">
        <v>81</v>
      </c>
      <c r="AN32" s="365"/>
      <c r="AO32" s="365"/>
      <c r="AP32" s="365"/>
      <c r="AQ32" s="111" t="s">
        <v>563</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v>60</v>
      </c>
      <c r="AF33" s="365"/>
      <c r="AG33" s="365"/>
      <c r="AH33" s="365"/>
      <c r="AI33" s="364">
        <v>60</v>
      </c>
      <c r="AJ33" s="365"/>
      <c r="AK33" s="365"/>
      <c r="AL33" s="365"/>
      <c r="AM33" s="111">
        <v>60</v>
      </c>
      <c r="AN33" s="112"/>
      <c r="AO33" s="112"/>
      <c r="AP33" s="113"/>
      <c r="AQ33" s="111">
        <v>60</v>
      </c>
      <c r="AR33" s="112"/>
      <c r="AS33" s="112"/>
      <c r="AT33" s="113"/>
      <c r="AU33" s="365" t="s">
        <v>568</v>
      </c>
      <c r="AV33" s="365"/>
      <c r="AW33" s="365"/>
      <c r="AX33" s="367"/>
    </row>
    <row r="34" spans="1:50" ht="4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568</v>
      </c>
      <c r="AF34" s="365"/>
      <c r="AG34" s="365"/>
      <c r="AH34" s="365"/>
      <c r="AI34" s="364">
        <v>130</v>
      </c>
      <c r="AJ34" s="365"/>
      <c r="AK34" s="365"/>
      <c r="AL34" s="365"/>
      <c r="AM34" s="364">
        <v>135</v>
      </c>
      <c r="AN34" s="365"/>
      <c r="AO34" s="365"/>
      <c r="AP34" s="365"/>
      <c r="AQ34" s="111" t="s">
        <v>563</v>
      </c>
      <c r="AR34" s="112"/>
      <c r="AS34" s="112"/>
      <c r="AT34" s="113"/>
      <c r="AU34" s="365" t="s">
        <v>563</v>
      </c>
      <c r="AV34" s="365"/>
      <c r="AW34" s="365"/>
      <c r="AX34" s="367"/>
    </row>
    <row r="35" spans="1:50" ht="23.25" customHeight="1" x14ac:dyDescent="0.15">
      <c r="A35" s="897" t="s">
        <v>502</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t="s">
        <v>568</v>
      </c>
      <c r="AF101" s="365"/>
      <c r="AG101" s="365"/>
      <c r="AH101" s="366"/>
      <c r="AI101" s="364">
        <v>3</v>
      </c>
      <c r="AJ101" s="365"/>
      <c r="AK101" s="365"/>
      <c r="AL101" s="366"/>
      <c r="AM101" s="364">
        <v>1</v>
      </c>
      <c r="AN101" s="365"/>
      <c r="AO101" s="365"/>
      <c r="AP101" s="366"/>
      <c r="AQ101" s="364" t="s">
        <v>563</v>
      </c>
      <c r="AR101" s="365"/>
      <c r="AS101" s="365"/>
      <c r="AT101" s="366"/>
      <c r="AU101" s="364" t="s">
        <v>637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3</v>
      </c>
      <c r="AF102" s="358"/>
      <c r="AG102" s="358"/>
      <c r="AH102" s="358"/>
      <c r="AI102" s="358">
        <v>3</v>
      </c>
      <c r="AJ102" s="358"/>
      <c r="AK102" s="358"/>
      <c r="AL102" s="358"/>
      <c r="AM102" s="358">
        <v>3</v>
      </c>
      <c r="AN102" s="358"/>
      <c r="AO102" s="358"/>
      <c r="AP102" s="358"/>
      <c r="AQ102" s="814" t="s">
        <v>645</v>
      </c>
      <c r="AR102" s="815"/>
      <c r="AS102" s="815"/>
      <c r="AT102" s="816"/>
      <c r="AU102" s="814" t="s">
        <v>645</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592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593</v>
      </c>
      <c r="AC104" s="472"/>
      <c r="AD104" s="473"/>
      <c r="AE104" s="364" t="s">
        <v>568</v>
      </c>
      <c r="AF104" s="365"/>
      <c r="AG104" s="365"/>
      <c r="AH104" s="366"/>
      <c r="AI104" s="364">
        <v>3</v>
      </c>
      <c r="AJ104" s="365"/>
      <c r="AK104" s="365"/>
      <c r="AL104" s="366"/>
      <c r="AM104" s="364">
        <v>1</v>
      </c>
      <c r="AN104" s="365"/>
      <c r="AO104" s="365"/>
      <c r="AP104" s="366"/>
      <c r="AQ104" s="364" t="s">
        <v>568</v>
      </c>
      <c r="AR104" s="365"/>
      <c r="AS104" s="365"/>
      <c r="AT104" s="366"/>
      <c r="AU104" s="364" t="s">
        <v>637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593</v>
      </c>
      <c r="AC105" s="407"/>
      <c r="AD105" s="408"/>
      <c r="AE105" s="358">
        <v>4</v>
      </c>
      <c r="AF105" s="358"/>
      <c r="AG105" s="358"/>
      <c r="AH105" s="358"/>
      <c r="AI105" s="358">
        <v>4</v>
      </c>
      <c r="AJ105" s="358"/>
      <c r="AK105" s="358"/>
      <c r="AL105" s="358"/>
      <c r="AM105" s="358">
        <v>4</v>
      </c>
      <c r="AN105" s="358"/>
      <c r="AO105" s="358"/>
      <c r="AP105" s="358"/>
      <c r="AQ105" s="364" t="s">
        <v>645</v>
      </c>
      <c r="AR105" s="365"/>
      <c r="AS105" s="365"/>
      <c r="AT105" s="366"/>
      <c r="AU105" s="814" t="s">
        <v>645</v>
      </c>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491"/>
      <c r="B107" s="492"/>
      <c r="C107" s="492"/>
      <c r="D107" s="492"/>
      <c r="E107" s="492"/>
      <c r="F107" s="493"/>
      <c r="G107" s="161" t="s">
        <v>650</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644</v>
      </c>
      <c r="AC107" s="472"/>
      <c r="AD107" s="473"/>
      <c r="AE107" s="358" t="s">
        <v>645</v>
      </c>
      <c r="AF107" s="358"/>
      <c r="AG107" s="358"/>
      <c r="AH107" s="358"/>
      <c r="AI107" s="358" t="s">
        <v>645</v>
      </c>
      <c r="AJ107" s="358"/>
      <c r="AK107" s="358"/>
      <c r="AL107" s="358"/>
      <c r="AM107" s="358">
        <v>389</v>
      </c>
      <c r="AN107" s="358"/>
      <c r="AO107" s="358"/>
      <c r="AP107" s="358"/>
      <c r="AQ107" s="364" t="s">
        <v>649</v>
      </c>
      <c r="AR107" s="365"/>
      <c r="AS107" s="365"/>
      <c r="AT107" s="366"/>
      <c r="AU107" s="364" t="s">
        <v>649</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644</v>
      </c>
      <c r="AC108" s="407"/>
      <c r="AD108" s="408"/>
      <c r="AE108" s="358" t="s">
        <v>645</v>
      </c>
      <c r="AF108" s="358"/>
      <c r="AG108" s="358"/>
      <c r="AH108" s="358"/>
      <c r="AI108" s="358" t="s">
        <v>645</v>
      </c>
      <c r="AJ108" s="358"/>
      <c r="AK108" s="358"/>
      <c r="AL108" s="358"/>
      <c r="AM108" s="358" t="s">
        <v>645</v>
      </c>
      <c r="AN108" s="358"/>
      <c r="AO108" s="358"/>
      <c r="AP108" s="358"/>
      <c r="AQ108" s="364">
        <v>389</v>
      </c>
      <c r="AR108" s="365"/>
      <c r="AS108" s="365"/>
      <c r="AT108" s="366"/>
      <c r="AU108" s="814" t="s">
        <v>649</v>
      </c>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651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t="s">
        <v>568</v>
      </c>
      <c r="AF116" s="358"/>
      <c r="AG116" s="358"/>
      <c r="AH116" s="358"/>
      <c r="AI116" s="358">
        <v>7.9</v>
      </c>
      <c r="AJ116" s="358"/>
      <c r="AK116" s="358"/>
      <c r="AL116" s="358"/>
      <c r="AM116" s="358">
        <v>35</v>
      </c>
      <c r="AN116" s="358"/>
      <c r="AO116" s="358"/>
      <c r="AP116" s="358"/>
      <c r="AQ116" s="364">
        <v>38.799999999999997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563</v>
      </c>
      <c r="AF117" s="306"/>
      <c r="AG117" s="306"/>
      <c r="AH117" s="306"/>
      <c r="AI117" s="306" t="s">
        <v>597</v>
      </c>
      <c r="AJ117" s="306"/>
      <c r="AK117" s="306"/>
      <c r="AL117" s="306"/>
      <c r="AM117" s="306" t="s">
        <v>638</v>
      </c>
      <c r="AN117" s="306"/>
      <c r="AO117" s="306"/>
      <c r="AP117" s="306"/>
      <c r="AQ117" s="306" t="s">
        <v>639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654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594</v>
      </c>
      <c r="AC119" s="301"/>
      <c r="AD119" s="302"/>
      <c r="AE119" s="358" t="s">
        <v>568</v>
      </c>
      <c r="AF119" s="358"/>
      <c r="AG119" s="358"/>
      <c r="AH119" s="358"/>
      <c r="AI119" s="358" t="s">
        <v>649</v>
      </c>
      <c r="AJ119" s="358"/>
      <c r="AK119" s="358"/>
      <c r="AL119" s="358"/>
      <c r="AM119" s="358">
        <f>35/389</f>
        <v>8.9974293059125965E-2</v>
      </c>
      <c r="AN119" s="358"/>
      <c r="AO119" s="358"/>
      <c r="AP119" s="358"/>
      <c r="AQ119" s="358">
        <f>39/389</f>
        <v>0.10025706940874037</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t="s">
        <v>568</v>
      </c>
      <c r="AF120" s="306"/>
      <c r="AG120" s="306"/>
      <c r="AH120" s="306"/>
      <c r="AI120" s="306" t="s">
        <v>649</v>
      </c>
      <c r="AJ120" s="306"/>
      <c r="AK120" s="306"/>
      <c r="AL120" s="306"/>
      <c r="AM120" s="306" t="s">
        <v>655</v>
      </c>
      <c r="AN120" s="306"/>
      <c r="AO120" s="306"/>
      <c r="AP120" s="306"/>
      <c r="AQ120" s="306" t="s">
        <v>656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9" customHeight="1" x14ac:dyDescent="0.15">
      <c r="A130" s="993" t="s">
        <v>562</v>
      </c>
      <c r="B130" s="991"/>
      <c r="C130" s="990" t="s">
        <v>358</v>
      </c>
      <c r="D130" s="991"/>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9" customHeight="1" x14ac:dyDescent="0.15">
      <c r="A131" s="994"/>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582</v>
      </c>
      <c r="AV133" s="136"/>
      <c r="AW133" s="137" t="s">
        <v>300</v>
      </c>
      <c r="AX133" s="138"/>
    </row>
    <row r="134" spans="1:50" ht="39.75" customHeight="1" x14ac:dyDescent="0.15">
      <c r="A134" s="994"/>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t="s">
        <v>582</v>
      </c>
      <c r="AF134" s="112"/>
      <c r="AG134" s="112"/>
      <c r="AH134" s="112"/>
      <c r="AI134" s="266">
        <v>78</v>
      </c>
      <c r="AJ134" s="112"/>
      <c r="AK134" s="112"/>
      <c r="AL134" s="112"/>
      <c r="AM134" s="266">
        <v>81</v>
      </c>
      <c r="AN134" s="112"/>
      <c r="AO134" s="112"/>
      <c r="AP134" s="112"/>
      <c r="AQ134" s="266" t="s">
        <v>585</v>
      </c>
      <c r="AR134" s="112"/>
      <c r="AS134" s="112"/>
      <c r="AT134" s="112"/>
      <c r="AU134" s="266" t="s">
        <v>585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v>60</v>
      </c>
      <c r="AF135" s="112"/>
      <c r="AG135" s="112"/>
      <c r="AH135" s="112"/>
      <c r="AI135" s="266">
        <v>60</v>
      </c>
      <c r="AJ135" s="112"/>
      <c r="AK135" s="112"/>
      <c r="AL135" s="112"/>
      <c r="AM135" s="266">
        <v>60</v>
      </c>
      <c r="AN135" s="112"/>
      <c r="AO135" s="112"/>
      <c r="AP135" s="112"/>
      <c r="AQ135" s="266">
        <v>60</v>
      </c>
      <c r="AR135" s="112"/>
      <c r="AS135" s="112"/>
      <c r="AT135" s="112"/>
      <c r="AU135" s="266" t="s">
        <v>582</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563</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x14ac:dyDescent="0.15">
      <c r="A433" s="99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563</v>
      </c>
      <c r="AF433" s="112"/>
      <c r="AG433" s="112"/>
      <c r="AH433" s="113"/>
      <c r="AI433" s="111" t="s">
        <v>563</v>
      </c>
      <c r="AJ433" s="112"/>
      <c r="AK433" s="112"/>
      <c r="AL433" s="112"/>
      <c r="AM433" s="111" t="s">
        <v>568</v>
      </c>
      <c r="AN433" s="112"/>
      <c r="AO433" s="112"/>
      <c r="AP433" s="113"/>
      <c r="AQ433" s="111" t="s">
        <v>563</v>
      </c>
      <c r="AR433" s="112"/>
      <c r="AS433" s="112"/>
      <c r="AT433" s="113"/>
      <c r="AU433" s="112" t="s">
        <v>585</v>
      </c>
      <c r="AV433" s="112"/>
      <c r="AW433" s="112"/>
      <c r="AX433" s="222"/>
    </row>
    <row r="434" spans="1:50"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563</v>
      </c>
      <c r="AF434" s="112"/>
      <c r="AG434" s="112"/>
      <c r="AH434" s="113"/>
      <c r="AI434" s="111" t="s">
        <v>563</v>
      </c>
      <c r="AJ434" s="112"/>
      <c r="AK434" s="112"/>
      <c r="AL434" s="112"/>
      <c r="AM434" s="111" t="s">
        <v>568</v>
      </c>
      <c r="AN434" s="112"/>
      <c r="AO434" s="112"/>
      <c r="AP434" s="113"/>
      <c r="AQ434" s="111" t="s">
        <v>585</v>
      </c>
      <c r="AR434" s="112"/>
      <c r="AS434" s="112"/>
      <c r="AT434" s="113"/>
      <c r="AU434" s="112" t="s">
        <v>585</v>
      </c>
      <c r="AV434" s="112"/>
      <c r="AW434" s="112"/>
      <c r="AX434" s="222"/>
    </row>
    <row r="435" spans="1:50"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563</v>
      </c>
      <c r="AF435" s="112"/>
      <c r="AG435" s="112"/>
      <c r="AH435" s="113"/>
      <c r="AI435" s="111" t="s">
        <v>563</v>
      </c>
      <c r="AJ435" s="112"/>
      <c r="AK435" s="112"/>
      <c r="AL435" s="112"/>
      <c r="AM435" s="111" t="s">
        <v>568</v>
      </c>
      <c r="AN435" s="112"/>
      <c r="AO435" s="112"/>
      <c r="AP435" s="113"/>
      <c r="AQ435" s="111" t="s">
        <v>563</v>
      </c>
      <c r="AR435" s="112"/>
      <c r="AS435" s="112"/>
      <c r="AT435" s="113"/>
      <c r="AU435" s="112" t="s">
        <v>563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x14ac:dyDescent="0.15">
      <c r="A458" s="99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563</v>
      </c>
      <c r="AF458" s="112"/>
      <c r="AG458" s="112"/>
      <c r="AH458" s="112"/>
      <c r="AI458" s="111" t="s">
        <v>563</v>
      </c>
      <c r="AJ458" s="112"/>
      <c r="AK458" s="112"/>
      <c r="AL458" s="112"/>
      <c r="AM458" s="111" t="s">
        <v>568</v>
      </c>
      <c r="AN458" s="112"/>
      <c r="AO458" s="112"/>
      <c r="AP458" s="113"/>
      <c r="AQ458" s="111" t="s">
        <v>563</v>
      </c>
      <c r="AR458" s="112"/>
      <c r="AS458" s="112"/>
      <c r="AT458" s="113"/>
      <c r="AU458" s="112" t="s">
        <v>563</v>
      </c>
      <c r="AV458" s="112"/>
      <c r="AW458" s="112"/>
      <c r="AX458" s="222"/>
    </row>
    <row r="459" spans="1:50"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563</v>
      </c>
      <c r="AF459" s="112"/>
      <c r="AG459" s="112"/>
      <c r="AH459" s="113"/>
      <c r="AI459" s="111" t="s">
        <v>563</v>
      </c>
      <c r="AJ459" s="112"/>
      <c r="AK459" s="112"/>
      <c r="AL459" s="112"/>
      <c r="AM459" s="111" t="s">
        <v>568</v>
      </c>
      <c r="AN459" s="112"/>
      <c r="AO459" s="112"/>
      <c r="AP459" s="113"/>
      <c r="AQ459" s="111" t="s">
        <v>563</v>
      </c>
      <c r="AR459" s="112"/>
      <c r="AS459" s="112"/>
      <c r="AT459" s="113"/>
      <c r="AU459" s="112" t="s">
        <v>563</v>
      </c>
      <c r="AV459" s="112"/>
      <c r="AW459" s="112"/>
      <c r="AX459" s="222"/>
    </row>
    <row r="460" spans="1:50"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563</v>
      </c>
      <c r="AJ460" s="112"/>
      <c r="AK460" s="112"/>
      <c r="AL460" s="112"/>
      <c r="AM460" s="111" t="s">
        <v>568</v>
      </c>
      <c r="AN460" s="112"/>
      <c r="AO460" s="112"/>
      <c r="AP460" s="113"/>
      <c r="AQ460" s="111" t="s">
        <v>563</v>
      </c>
      <c r="AR460" s="112"/>
      <c r="AS460" s="112"/>
      <c r="AT460" s="113"/>
      <c r="AU460" s="112" t="s">
        <v>563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8.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643</v>
      </c>
      <c r="AH702" s="886"/>
      <c r="AI702" s="886"/>
      <c r="AJ702" s="886"/>
      <c r="AK702" s="886"/>
      <c r="AL702" s="886"/>
      <c r="AM702" s="886"/>
      <c r="AN702" s="886"/>
      <c r="AO702" s="886"/>
      <c r="AP702" s="886"/>
      <c r="AQ702" s="886"/>
      <c r="AR702" s="886"/>
      <c r="AS702" s="886"/>
      <c r="AT702" s="886"/>
      <c r="AU702" s="886"/>
      <c r="AV702" s="886"/>
      <c r="AW702" s="886"/>
      <c r="AX702" s="887"/>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7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48.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626</v>
      </c>
      <c r="AH705" s="161"/>
      <c r="AI705" s="161"/>
      <c r="AJ705" s="161"/>
      <c r="AK705" s="161"/>
      <c r="AL705" s="161"/>
      <c r="AM705" s="161"/>
      <c r="AN705" s="161"/>
      <c r="AO705" s="161"/>
      <c r="AP705" s="161"/>
      <c r="AQ705" s="161"/>
      <c r="AR705" s="161"/>
      <c r="AS705" s="161"/>
      <c r="AT705" s="161"/>
      <c r="AU705" s="161"/>
      <c r="AV705" s="161"/>
      <c r="AW705" s="161"/>
      <c r="AX705" s="162"/>
    </row>
    <row r="706" spans="1:50" ht="48.7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8.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8.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640</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36"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609</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625</v>
      </c>
      <c r="AE712" s="586"/>
      <c r="AF712" s="586"/>
      <c r="AG712" s="594" t="s">
        <v>563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625</v>
      </c>
      <c r="AE713" s="155"/>
      <c r="AF713" s="156"/>
      <c r="AG713" s="664" t="s">
        <v>563</v>
      </c>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652</v>
      </c>
      <c r="AH714" s="690"/>
      <c r="AI714" s="690"/>
      <c r="AJ714" s="690"/>
      <c r="AK714" s="690"/>
      <c r="AL714" s="690"/>
      <c r="AM714" s="690"/>
      <c r="AN714" s="690"/>
      <c r="AO714" s="690"/>
      <c r="AP714" s="690"/>
      <c r="AQ714" s="690"/>
      <c r="AR714" s="690"/>
      <c r="AS714" s="690"/>
      <c r="AT714" s="690"/>
      <c r="AU714" s="690"/>
      <c r="AV714" s="690"/>
      <c r="AW714" s="690"/>
      <c r="AX714" s="691"/>
    </row>
    <row r="715" spans="1:50" ht="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32.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3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60" t="s">
        <v>657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604</v>
      </c>
      <c r="D721" s="918"/>
      <c r="E721" s="918"/>
      <c r="F721" s="919"/>
      <c r="G721" s="937"/>
      <c r="H721" s="938"/>
      <c r="I721" s="83" t="str">
        <f>IF(OR(G721="　", G721=""), "", "-")</f>
        <v/>
      </c>
      <c r="J721" s="916"/>
      <c r="K721" s="916"/>
      <c r="L721" s="83" t="str">
        <f>IF(M721="","","-")</f>
        <v/>
      </c>
      <c r="M721" s="84"/>
      <c r="N721" s="913" t="s">
        <v>605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614</v>
      </c>
      <c r="F737" s="122"/>
      <c r="G737" s="122"/>
      <c r="H737" s="122"/>
      <c r="I737" s="122"/>
      <c r="J737" s="122"/>
      <c r="K737" s="122"/>
      <c r="L737" s="122"/>
      <c r="M737" s="122"/>
      <c r="N737" s="101" t="s">
        <v>539</v>
      </c>
      <c r="O737" s="101"/>
      <c r="P737" s="101"/>
      <c r="Q737" s="101"/>
      <c r="R737" s="122" t="s">
        <v>614</v>
      </c>
      <c r="S737" s="122"/>
      <c r="T737" s="122"/>
      <c r="U737" s="122"/>
      <c r="V737" s="122"/>
      <c r="W737" s="122"/>
      <c r="X737" s="122"/>
      <c r="Y737" s="122"/>
      <c r="Z737" s="122"/>
      <c r="AA737" s="101" t="s">
        <v>538</v>
      </c>
      <c r="AB737" s="101"/>
      <c r="AC737" s="101"/>
      <c r="AD737" s="101"/>
      <c r="AE737" s="122" t="s">
        <v>615</v>
      </c>
      <c r="AF737" s="122"/>
      <c r="AG737" s="122"/>
      <c r="AH737" s="122"/>
      <c r="AI737" s="122"/>
      <c r="AJ737" s="122"/>
      <c r="AK737" s="122"/>
      <c r="AL737" s="122"/>
      <c r="AM737" s="122"/>
      <c r="AN737" s="101" t="s">
        <v>537</v>
      </c>
      <c r="AO737" s="101"/>
      <c r="AP737" s="101"/>
      <c r="AQ737" s="101"/>
      <c r="AR737" s="102" t="s">
        <v>616</v>
      </c>
      <c r="AS737" s="103"/>
      <c r="AT737" s="103"/>
      <c r="AU737" s="103"/>
      <c r="AV737" s="103"/>
      <c r="AW737" s="103"/>
      <c r="AX737" s="104"/>
      <c r="AY737" s="89"/>
      <c r="AZ737" s="89"/>
    </row>
    <row r="738" spans="1:52" ht="24.75" customHeight="1" x14ac:dyDescent="0.15">
      <c r="A738" s="123" t="s">
        <v>536</v>
      </c>
      <c r="B738" s="124"/>
      <c r="C738" s="124"/>
      <c r="D738" s="125"/>
      <c r="E738" s="122" t="s">
        <v>616</v>
      </c>
      <c r="F738" s="122"/>
      <c r="G738" s="122"/>
      <c r="H738" s="122"/>
      <c r="I738" s="122"/>
      <c r="J738" s="122"/>
      <c r="K738" s="122"/>
      <c r="L738" s="122"/>
      <c r="M738" s="122"/>
      <c r="N738" s="101" t="s">
        <v>535</v>
      </c>
      <c r="O738" s="101"/>
      <c r="P738" s="101"/>
      <c r="Q738" s="101"/>
      <c r="R738" s="122" t="s">
        <v>617</v>
      </c>
      <c r="S738" s="122"/>
      <c r="T738" s="122"/>
      <c r="U738" s="122"/>
      <c r="V738" s="122"/>
      <c r="W738" s="122"/>
      <c r="X738" s="122"/>
      <c r="Y738" s="122"/>
      <c r="Z738" s="122"/>
      <c r="AA738" s="101" t="s">
        <v>534</v>
      </c>
      <c r="AB738" s="101"/>
      <c r="AC738" s="101"/>
      <c r="AD738" s="101"/>
      <c r="AE738" s="122" t="s">
        <v>618</v>
      </c>
      <c r="AF738" s="122"/>
      <c r="AG738" s="122"/>
      <c r="AH738" s="122"/>
      <c r="AI738" s="122"/>
      <c r="AJ738" s="122"/>
      <c r="AK738" s="122"/>
      <c r="AL738" s="122"/>
      <c r="AM738" s="122"/>
      <c r="AN738" s="101" t="s">
        <v>530</v>
      </c>
      <c r="AO738" s="101"/>
      <c r="AP738" s="101"/>
      <c r="AQ738" s="101"/>
      <c r="AR738" s="102">
        <v>268</v>
      </c>
      <c r="AS738" s="103"/>
      <c r="AT738" s="103"/>
      <c r="AU738" s="103"/>
      <c r="AV738" s="103"/>
      <c r="AW738" s="103"/>
      <c r="AX738" s="104"/>
    </row>
    <row r="739" spans="1:52" ht="24.75" customHeight="1" thickBot="1" x14ac:dyDescent="0.2">
      <c r="A739" s="126" t="s">
        <v>526</v>
      </c>
      <c r="B739" s="127"/>
      <c r="C739" s="127"/>
      <c r="D739" s="128"/>
      <c r="E739" s="129" t="s">
        <v>619</v>
      </c>
      <c r="F739" s="117"/>
      <c r="G739" s="117"/>
      <c r="H739" s="93" t="str">
        <f>IF(E739="", "", "(")</f>
        <v>(</v>
      </c>
      <c r="I739" s="117"/>
      <c r="J739" s="117"/>
      <c r="K739" s="93" t="str">
        <f>IF(OR(I739="　", I739=""), "", "-")</f>
        <v/>
      </c>
      <c r="L739" s="118">
        <v>273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628</v>
      </c>
      <c r="H781" s="450"/>
      <c r="I781" s="450"/>
      <c r="J781" s="450"/>
      <c r="K781" s="451"/>
      <c r="L781" s="452" t="s">
        <v>631</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629</v>
      </c>
      <c r="H782" s="349"/>
      <c r="I782" s="349"/>
      <c r="J782" s="349"/>
      <c r="K782" s="350"/>
      <c r="L782" s="401" t="s">
        <v>633</v>
      </c>
      <c r="M782" s="402"/>
      <c r="N782" s="402"/>
      <c r="O782" s="402"/>
      <c r="P782" s="402"/>
      <c r="Q782" s="402"/>
      <c r="R782" s="402"/>
      <c r="S782" s="402"/>
      <c r="T782" s="402"/>
      <c r="U782" s="402"/>
      <c r="V782" s="402"/>
      <c r="W782" s="402"/>
      <c r="X782" s="403"/>
      <c r="Y782" s="398">
        <v>19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630</v>
      </c>
      <c r="H783" s="349"/>
      <c r="I783" s="349"/>
      <c r="J783" s="349"/>
      <c r="K783" s="350"/>
      <c r="L783" s="401" t="s">
        <v>632</v>
      </c>
      <c r="M783" s="402"/>
      <c r="N783" s="402"/>
      <c r="O783" s="402"/>
      <c r="P783" s="402"/>
      <c r="Q783" s="402"/>
      <c r="R783" s="402"/>
      <c r="S783" s="402"/>
      <c r="T783" s="402"/>
      <c r="U783" s="402"/>
      <c r="V783" s="402"/>
      <c r="W783" s="402"/>
      <c r="X783" s="403"/>
      <c r="Y783" s="398">
        <v>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634</v>
      </c>
      <c r="D837" s="418"/>
      <c r="E837" s="418"/>
      <c r="F837" s="418"/>
      <c r="G837" s="418"/>
      <c r="H837" s="418"/>
      <c r="I837" s="418"/>
      <c r="J837" s="419">
        <v>1010405009411</v>
      </c>
      <c r="K837" s="420"/>
      <c r="L837" s="420"/>
      <c r="M837" s="420"/>
      <c r="N837" s="420"/>
      <c r="O837" s="420"/>
      <c r="P837" s="425" t="s">
        <v>635</v>
      </c>
      <c r="Q837" s="317"/>
      <c r="R837" s="317"/>
      <c r="S837" s="317"/>
      <c r="T837" s="317"/>
      <c r="U837" s="317"/>
      <c r="V837" s="317"/>
      <c r="W837" s="317"/>
      <c r="X837" s="317"/>
      <c r="Y837" s="318">
        <v>35</v>
      </c>
      <c r="Z837" s="319"/>
      <c r="AA837" s="319"/>
      <c r="AB837" s="320"/>
      <c r="AC837" s="328" t="s">
        <v>495</v>
      </c>
      <c r="AD837" s="423"/>
      <c r="AE837" s="423"/>
      <c r="AF837" s="423"/>
      <c r="AG837" s="423"/>
      <c r="AH837" s="421">
        <v>2</v>
      </c>
      <c r="AI837" s="422"/>
      <c r="AJ837" s="422"/>
      <c r="AK837" s="422"/>
      <c r="AL837" s="325">
        <v>96.7</v>
      </c>
      <c r="AM837" s="326"/>
      <c r="AN837" s="326"/>
      <c r="AO837" s="327"/>
      <c r="AP837" s="321" t="s">
        <v>636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129" max="49" man="1"/>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2019-05-15T07:18:01Z</cp:lastPrinted>
  <dcterms:created xsi:type="dcterms:W3CDTF">2012-03-13T00:50:25Z</dcterms:created>
  <dcterms:modified xsi:type="dcterms:W3CDTF">2019-07-09T00:33:18Z</dcterms:modified>
</cp:coreProperties>
</file>