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31291A7-C85F-4130-AE1B-E4FCB120D2C3}"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<sst xmlns="http://schemas.openxmlformats.org/spreadsheetml/2006/main" count="2937" uniqueCount="657">
  <si>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</si>
  <si>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</si>
  <si>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</si>
  <si>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</si>
  <si>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</si>
  <si>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</si>
  <si>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</si>
  <si>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</si>
  <si>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</si>
  <si>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</si>
  <si>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</si>
  <si>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</si>
  <si>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</si>
  <si>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</si>
  <si>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</si>
  <si>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</si>
  <si>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</si>
  <si>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</si>
  <si>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</si>
  <si>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</si>
  <si>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</si>
  <si>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</si>
  <si>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</si>
  <si>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</si>
  <si>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</si>
  <si>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</si>
  <si>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</si>
  <si>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</si>
  <si>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</si>
  <si>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</si>
  <si>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</si>
  <si>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</si>
  <si>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</si>
  <si>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</si>
  <si>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</si>
  <si>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</si>
  <si>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</si>
  <si>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</si>
  <si>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</si>
  <si>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</si>
  <si>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</si>
  <si>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</si>
  <si>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</si>
  <si>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</si>
  <si>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</si>
  <si>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</si>
  <si>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</si>
  <si>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</si>
  <si>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</si>
  <si>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</si>
  <si>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</si>
  <si>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</si>
  <si>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</si>
  <si>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</si>
  <si>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</si>
  <si>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</si>
  <si>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</si>
  <si>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</si>
  <si>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</si>
  <si>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</si>
  <si>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</si>
  <si>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</si>
  <si>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</si>
  <si>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</si>
  <si>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</si>
  <si>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</si>
  <si>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</si>
  <si>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</si>
  <si>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</si>
  <si>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</si>
  <si>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</si>
  <si>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</si>
  <si>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</si>
  <si>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</si>
  <si>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</si>
  <si>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</si>
  <si>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</si>
  <si>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</si>
  <si>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</si>
  <si>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</si>
  <si>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</si>
  <si>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</si>
  <si>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</si>
  <si>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</si>
  <si>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</si>
  <si>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</si>
  <si>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</si>
  <si>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</si>
  <si>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</si>
  <si>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</si>
  <si>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</si>
  <si>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</si>
  <si>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</si>
  <si>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</si>
  <si>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</si>
  <si>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</si>
  <si>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</si>
  <si>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</si>
  <si>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</si>
  <si>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</si>
  <si>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</si>
  <si>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</si>
  <si>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</si>
  <si>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</si>
  <si>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</si>
  <si>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</si>
  <si>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</si>
  <si>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</si>
  <si>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</si>
  <si>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</si>
  <si>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</si>
  <si>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</si>
  <si>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</si>
  <si>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</si>
  <si>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</si>
  <si>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</si>
  <si>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</si>
  <si>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</si>
  <si>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</si>
  <si>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</si>
  <si>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</si>
  <si>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</si>
  <si>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</si>
  <si>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</si>
  <si>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</si>
  <si>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</si>
  <si>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</si>
  <si>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</si>
  <si>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</si>
  <si>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</si>
  <si>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</si>
  <si>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</si>
  <si>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</si>
  <si>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</si>
  <si>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</si>
  <si>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</si>
  <si>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</si>
  <si>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</si>
  <si>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</si>
  <si>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</si>
  <si>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</si>
  <si>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</si>
  <si>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</si>
  <si>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</si>
  <si>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</si>
  <si>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</si>
  <si>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</si>
  <si>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</si>
  <si>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</si>
  <si>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</si>
  <si>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</si>
  <si>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</si>
  <si>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</si>
  <si>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</si>
  <si>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</si>
  <si>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</si>
  <si>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</si>
  <si>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</si>
  <si>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</si>
  <si>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</si>
  <si>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</si>
  <si>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</si>
  <si>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</si>
  <si>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</si>
  <si>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</si>
  <si>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</si>
  <si>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</si>
  <si>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</si>
  <si>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</si>
  <si>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</si>
  <si>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</si>
  <si>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</si>
  <si>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</si>
  <si>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</si>
  <si>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</si>
  <si>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</si>
  <si>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</si>
  <si>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</si>
  <si>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</si>
  <si>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</si>
  <si>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</si>
  <si>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</si>
  <si>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</si>
  <si>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</si>
  <si>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</si>
  <si>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</si>
  <si>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</si>
  <si>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</si>
  <si>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</si>
  <si>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</si>
  <si>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</si>
  <si>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</si>
  <si>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</si>
  <si>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</si>
  <si>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</si>
  <si>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</si>
  <si>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</si>
  <si>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</si>
  <si>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</si>
  <si>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</si>
  <si>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</si>
  <si>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</si>
  <si>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</si>
  <si>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</si>
  <si>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</si>
  <si>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</si>
  <si>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</si>
  <si>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</si>
  <si>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</si>
  <si>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</si>
  <si>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</si>
  <si>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</si>
  <si>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</si>
  <si>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</si>
  <si>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</si>
  <si>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</si>
  <si>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</si>
  <si>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</si>
  <si>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</si>
  <si>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</si>
  <si>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</si>
  <si>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</si>
  <si>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</si>
  <si>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</si>
  <si>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</si>
  <si>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</si>
  <si>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</si>
  <si>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</si>
  <si>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</si>
  <si>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</si>
  <si>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</si>
  <si>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</si>
  <si>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</si>
  <si>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</si>
  <si>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</si>
  <si>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</si>
  <si>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</si>
  <si>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</si>
  <si>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</si>
  <si>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</si>
  <si>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</si>
  <si>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</si>
  <si>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</si>
  <si>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</si>
  <si>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</si>
  <si>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</si>
  <si>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</si>
  <si>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</si>
  <si>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</si>
  <si>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</si>
  <si>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</si>
  <si>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</si>
  <si>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</si>
  <si>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</si>
  <si>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</si>
  <si>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</si>
  <si>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</si>
  <si>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</si>
  <si>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</si>
  <si>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</si>
  <si>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</si>
  <si>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</si>
  <si>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</si>
  <si>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</si>
  <si>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</si>
  <si>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</si>
  <si>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</si>
  <si>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</si>
  <si>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</si>
  <si>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</si>
  <si>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</si>
  <si>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</si>
  <si>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</si>
  <si>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</si>
  <si>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</si>
  <si>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</si>
  <si>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</si>
  <si>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</si>
  <si>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</si>
  <si>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</si>
  <si>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</si>
  <si>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</si>
  <si>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</si>
  <si>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</si>
  <si>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</si>
  <si>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</si>
  <si>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</si>
  <si>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</si>
  <si>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</si>
  <si>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</si>
  <si>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</si>
  <si>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</si>
  <si>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</si>
  <si>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</si>
  <si>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</si>
  <si>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</si>
  <si>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</si>
  <si>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</si>
  <si>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</si>
  <si>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</si>
  <si>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</si>
  <si>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</si>
  <si>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</si>
  <si>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</si>
  <si>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</si>
  <si>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</si>
  <si>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</si>
  <si>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</si>
  <si>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</si>
  <si>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</si>
  <si>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</si>
  <si>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</si>
  <si>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</si>
  <si>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</si>
  <si>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</si>
  <si>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</si>
  <si>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</si>
  <si>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</si>
  <si>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</si>
  <si>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</si>
  <si>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</si>
  <si>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</si>
  <si>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</si>
  <si>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</si>
  <si>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</si>
  <si>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</si>
  <si>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</si>
  <si>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</si>
  <si>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</si>
  <si>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</si>
  <si>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</si>
  <si>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</si>
  <si>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</si>
  <si>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</si>
  <si>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</si>
  <si>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</si>
  <si>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</si>
  <si>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</si>
  <si>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</si>
  <si>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</si>
  <si>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</si>
  <si>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</si>
  <si>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</si>
  <si>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</si>
  <si>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</si>
  <si>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</si>
  <si>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</si>
  <si>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</si>
  <si>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</si>
  <si>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</si>
  <si>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</si>
  <si>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</si>
  <si>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</si>
  <si>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</si>
  <si>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</si>
  <si>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</si>
  <si>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</si>
  <si>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</si>
  <si>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</si>
  <si>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</si>
  <si>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</si>
  <si>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</si>
  <si>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</si>
  <si>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</si>
  <si>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</si>
  <si>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</si>
  <si>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</si>
  <si>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</si>
  <si>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</si>
  <si>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</si>
  <si>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</si>
  <si>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</si>
  <si>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</si>
  <si>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</si>
  <si>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</si>
  <si>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</si>
  <si>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</si>
  <si>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</si>
  <si>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</si>
  <si>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</si>
  <si>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</si>
  <si>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</si>
  <si>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</si>
  <si>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</si>
  <si>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</si>
  <si>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</si>
  <si>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</si>
  <si>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</si>
  <si>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</si>
  <si>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</si>
  <si>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</si>
  <si>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</si>
  <si>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</si>
  <si>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</si>
  <si>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</si>
  <si>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</si>
  <si>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</si>
  <si>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</si>
  <si>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</si>
  <si>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</si>
  <si>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</si>
  <si>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</si>
  <si>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</si>
  <si>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</si>
  <si>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</si>
  <si>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</si>
  <si>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</si>
  <si>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</si>
  <si>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</si>
  <si>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</si>
  <si>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</si>
  <si>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</si>
  <si>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</si>
  <si>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</si>
  <si>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</si>
  <si>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</si>
  <si>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</si>
  <si>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</si>
  <si>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</si>
  <si>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</si>
  <si>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</si>
  <si>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</si>
  <si>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</si>
  <si>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</si>
  <si>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</si>
  <si>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</si>
  <si>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</si>
  <si>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</si>
  <si>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</si>
  <si>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</si>
  <si>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</si>
  <si>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</si>
  <si>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</si>
  <si>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</si>
  <si>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</si>
  <si>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</si>
  <si>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</si>
  <si>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</si>
  <si>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</si>
  <si>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</si>
  <si>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</si>
  <si>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</si>
  <si>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</si>
  <si>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</si>
  <si>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</si>
  <si>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</si>
  <si>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</si>
  <si>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</si>
  <si>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</si>
  <si>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</si>
  <si>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</si>
  <si>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</si>
  <si>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</si>
  <si>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</si>
  <si>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</si>
  <si>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</si>
  <si>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</si>
  <si>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</si>
  <si>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</si>
  <si>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</si>
  <si>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</si>
  <si>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</si>
  <si>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</si>
  <si>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</si>
  <si>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</si>
  <si>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</si>
  <si>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</si>
  <si>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</si>
  <si>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</si>
  <si>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</si>
  <si>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</si>
  <si>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</si>
  <si>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</si>
  <si>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</si>
  <si>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</si>
  <si>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</si>
  <si>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</si>
  <si>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</si>
  <si>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</si>
  <si>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</si>
  <si>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</si>
  <si>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</si>
  <si>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</si>
  <si>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</si>
  <si>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</si>
  <si>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</si>
  <si>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</si>
  <si>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</si>
  <si>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</si>
  <si>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</si>
  <si>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</si>
  <si>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</si>
  <si>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</si>
  <si>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</si>
  <si>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</si>
  <si>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</si>
  <si>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</si>
  <si>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</si>
  <si>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</si>
  <si>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</si>
  <si>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</si>
  <si>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</si>
  <si>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</si>
  <si>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</si>
  <si>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</si>
  <si>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</si>
  <si>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</si>
  <si>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</si>
  <si>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</si>
  <si>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</si>
  <si>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</si>
  <si>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</si>
  <si>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</si>
  <si>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</si>
  <si>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</si>
  <si>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</si>
  <si>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</si>
  <si>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</si>
  <si>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</si>
  <si>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</si>
  <si>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</si>
  <si>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</si>
  <si>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</si>
  <si>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</si>
  <si>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</si>
  <si>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</si>
  <si>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</si>
  <si>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</si>
  <si>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</si>
  <si>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</si>
  <si>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</si>
  <si>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</si>
  <si>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</si>
  <si>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</si>
  <si>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</si>
  <si>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</si>
  <si>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</si>
  <si>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</si>
  <si>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</si>
  <si>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</si>
  <si>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</si>
  <si>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</si>
  <si>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</si>
  <si>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</si>
  <si>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</si>
  <si>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</si>
  <si>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</si>
  <si>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</si>
  <si>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</si>
  <si>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</si>
  <si>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</si>
  <si>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</si>
  <si>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</si>
  <si>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</si>
  <si>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</si>
  <si>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</si>
  <si>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</si>
  <si>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</si>
  <si>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</si>
  <si>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</si>
  <si>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</si>
  <si>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</si>
  <si>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</si>
  <si>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</si>
  <si>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</si>
  <si>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</si>
  <si>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</si>
  <si>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</si>
  <si>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</si>
  <si>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</si>
  <si>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</si>
  <si>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</si>
  <si>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</si>
  <si>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</si>
  <si>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</si>
  <si>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</si>
  <si>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</si>
  <si>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</si>
  <si>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</si>
  <si>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</si>
  <si>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科学技術・学術戦略官（国際担当）　上田　光幸</t>
  </si>
  <si>
    <t>第5期科学技術基本計画</t>
  </si>
  <si>
    <t>政府間会合等を通じ、科学技術外交の戦略的推進による重層的な協力関係の構築に貢献する。</t>
  </si>
  <si>
    <t>科学技術協力協定に基づく合同委員会や国際機関での会合等における二国間、他国間での意見交換や発表、専門的な議論を行うための専門家の派遣・招へいを行う。</t>
  </si>
  <si>
    <t>委員等旅費</t>
  </si>
  <si>
    <t>職員旅費</t>
  </si>
  <si>
    <t>非常勤職員手当</t>
  </si>
  <si>
    <t>在外研究員旅費</t>
  </si>
  <si>
    <t>外国人招へい旅費</t>
  </si>
  <si>
    <t>当該事業の招へいに伴い、外国人専門家が参加した我が国の会議等数を昨年度以上に維持する</t>
  </si>
  <si>
    <t>当該事業の招へいに伴い、外国人専門家が参加した我が国の会議等数</t>
  </si>
  <si>
    <t>回</t>
  </si>
  <si>
    <t>文部科学省調べ</t>
  </si>
  <si>
    <t>当該事業の派遣による、日本人専門家が参加した会議等数を昨年度以上にする</t>
  </si>
  <si>
    <t>当該事業の派遣による日本人専門家が参加した会議等数</t>
  </si>
  <si>
    <t>当該事業により我が国代表者が海外で発表を実施した会議数を昨年度以上に維持する</t>
  </si>
  <si>
    <t>当該事業により我が国代表者が海外で発表を実施した数</t>
  </si>
  <si>
    <t>外国人専門家等招へい人数</t>
  </si>
  <si>
    <t>人</t>
  </si>
  <si>
    <t>国際会合等への専門家・行政職員等派遣人数</t>
  </si>
  <si>
    <t>＜外国人専門家等招へい＞
（外国人招聘旅費＋招聘外国人滞在費（各年度執行実績））
／外国人専門家等招へい人数（各年度実績）　</t>
    <phoneticPr fontId="5"/>
  </si>
  <si>
    <t>百万</t>
  </si>
  <si>
    <t>百万円/人</t>
    <phoneticPr fontId="5"/>
  </si>
  <si>
    <t>7.6/14</t>
  </si>
  <si>
    <t>5/12</t>
  </si>
  <si>
    <t>＜国際会合等への専門家・行政職員等派遣＞
（委員等旅費（外国分）＋在外研究員旅費＋職員旅費（外国分）（各年度執行実績））
／国際会合等への専門家・行政職員等派遣人数（各年度実績）　</t>
    <phoneticPr fontId="5"/>
  </si>
  <si>
    <t>81.7/157</t>
  </si>
  <si>
    <t>78.4/146</t>
  </si>
  <si>
    <t>　　/</t>
    <phoneticPr fontId="5"/>
  </si>
  <si>
    <t>本</t>
  </si>
  <si>
    <t>本事業は国際会議等への専門家等の派遣・招へいを通じて、会議の場での我が国の発言や発表を行うことで我が国のプレゼンスを高めるとともに、研究者や行政官等の交流を促進することで、施策目標7-2の目標1「研究者交流等を通じて、優秀な研究者を育成・確保」に資する。また、本事業の活動指標である「派遣された研究者数」及び「招へいされた研究者数」のうち一部は、政策評価における上記指標の内数であるため、本事業の成果が政策目標達成に寄与している。</t>
  </si>
  <si>
    <t>-</t>
    <phoneticPr fontId="5"/>
  </si>
  <si>
    <t>-</t>
    <phoneticPr fontId="5"/>
  </si>
  <si>
    <t>-</t>
    <phoneticPr fontId="5"/>
  </si>
  <si>
    <t>-</t>
    <phoneticPr fontId="5"/>
  </si>
  <si>
    <t>-</t>
    <phoneticPr fontId="5"/>
  </si>
  <si>
    <t>－</t>
    <phoneticPr fontId="5"/>
  </si>
  <si>
    <t>本事業は、政府間会合等を通じ、科学技術外交の戦略的推進による重層的な協力関係を構築することを目的とするニーズの高い事業である。</t>
  </si>
  <si>
    <t>本事業は、政府間会合等を通じ、科学技術外交の戦略的推進による重層的な協力関係を構築することを目的とするニーズの高い事業であり、国が実施すべきである。</t>
  </si>
  <si>
    <t>科学技術外交の戦略的推進による重層的な協力関係を構築するために、国際会議等へ我が国の専門家を派遣したり、海外からの優秀な有識者を招へいすることは政策目的の達成手段として有用である。</t>
  </si>
  <si>
    <t>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t>
  </si>
  <si>
    <t>資金は、海外派遣や招へい及びそれに付随するもの等、科学技術の国際活動を推進するために必要な事務的経費に限定されている。</t>
  </si>
  <si>
    <t>年度当初に海外派遣や招へいを行うことを想定した会議が延長・中止等の事情により、その部分に係る経費が不用額となった。今後は不用額が発生しないよう努めていく。</t>
  </si>
  <si>
    <t>外国旅費の執行にあたって、航空賃の見積りを複数社から取得する等、コスト削減に努めている。</t>
  </si>
  <si>
    <t>言語や文化の異なる諸外国と良好な協力関係を築くためには、直接交流し、対話することが有用であることから、実効性の高い手段である。</t>
  </si>
  <si>
    <t>言語や文化の異なる諸外国と良好な協力関係を築くためには、直接交流し、対話することが有用であることから、実効性の高い手段であり、本事業のコストと成果を鑑みても十分に低コストで実現できていると言える。</t>
  </si>
  <si>
    <t>毎年200人近くの専門家を派遣、30人程度以上の専門家を招へいしており、当初見込まれていた目標値を概ね満たしている。</t>
  </si>
  <si>
    <t>36</t>
  </si>
  <si>
    <t>219</t>
  </si>
  <si>
    <t>215</t>
  </si>
  <si>
    <t>213</t>
  </si>
  <si>
    <t>201</t>
  </si>
  <si>
    <t>183</t>
  </si>
  <si>
    <t>○</t>
  </si>
  <si>
    <t>7　イノベーション創出に向けたシステム改革</t>
    <phoneticPr fontId="5"/>
  </si>
  <si>
    <t>7-2 科学技術の国際活動の戦略的推進</t>
    <phoneticPr fontId="5"/>
  </si>
  <si>
    <t>科学技術国際活動の推進事務費</t>
    <phoneticPr fontId="5"/>
  </si>
  <si>
    <t>科学技術・学術政策局</t>
    <phoneticPr fontId="5"/>
  </si>
  <si>
    <t>科学技術・学術戦略官付（国際担当）</t>
    <phoneticPr fontId="5"/>
  </si>
  <si>
    <t>-</t>
    <phoneticPr fontId="5"/>
  </si>
  <si>
    <t>‐</t>
  </si>
  <si>
    <t>無</t>
  </si>
  <si>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してまいりたい。</t>
    <phoneticPr fontId="5"/>
  </si>
  <si>
    <t>外国機関との調整など事前の計画が困難なものがあるが、引き続き必要な経費の検討に努め、科学技術外交の戦略的推進による重層的な協力関係の構築に支障が生じないよう適切な執行に努める。</t>
    <phoneticPr fontId="5"/>
  </si>
  <si>
    <t>外部有識者による点検対象外</t>
    <rPh sb="0" eb="2">
      <t>ガイブ</t>
    </rPh>
    <rPh sb="2" eb="5">
      <t>ユウシキシャ</t>
    </rPh>
    <rPh sb="8" eb="13">
      <t>テンケンタイショウガイ</t>
    </rPh>
    <phoneticPr fontId="5"/>
  </si>
  <si>
    <r>
      <rPr>
        <sz val="11"/>
        <rFont val="ＭＳ Ｐゴシック"/>
        <family val="3"/>
        <charset val="128"/>
      </rPr>
      <t>-</t>
    </r>
    <phoneticPr fontId="5"/>
  </si>
  <si>
    <t>-</t>
    <phoneticPr fontId="5"/>
  </si>
  <si>
    <r>
      <rPr>
        <sz val="11"/>
        <rFont val="ＭＳ Ｐゴシック"/>
        <family val="3"/>
        <charset val="128"/>
      </rPr>
      <t>-</t>
    </r>
    <phoneticPr fontId="5"/>
  </si>
  <si>
    <t>海外への研究者の派遣者数（中長期）
※30年度の実績値は調査予定</t>
    <phoneticPr fontId="5"/>
  </si>
  <si>
    <t>海外からの研究者の受入れ者数（中長期）
※30年度の実績値は調査予定</t>
    <phoneticPr fontId="5"/>
  </si>
  <si>
    <t>国際共著論文数
※30年度の実績値は調査予定</t>
    <phoneticPr fontId="5"/>
  </si>
  <si>
    <t>-</t>
    <phoneticPr fontId="5"/>
  </si>
  <si>
    <t>5.4/15</t>
    <phoneticPr fontId="5"/>
  </si>
  <si>
    <t>-</t>
    <phoneticPr fontId="5"/>
  </si>
  <si>
    <t>10/15</t>
    <phoneticPr fontId="5"/>
  </si>
  <si>
    <t>78.1/140</t>
    <phoneticPr fontId="5"/>
  </si>
  <si>
    <t>108.7/140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</si>
</sst>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101131</xdr:colOff>
      <xdr:row>742</xdr:row>
      <xdr:rowOff>54067</xdr:rowOff>
    </xdr:from>
    <xdr:to>
      <xdr:col>32</xdr:col>
      <xdr:colOff>115097</xdr:colOff>
      <xdr:row>744</xdr:row>
      <xdr:rowOff>116085</xdr:rowOff>
    </xdr:to>
    <xdr:sp macro="" textlink="">
      <xdr:nvSpPr>
        <xdr:cNvPr id="3" name="Rectangle 138">
          <a:extLst>
            <a:ext uri="{FF2B5EF4-FFF2-40B4-BE49-F238E27FC236}">
              <a16:creationId xmlns:a16="http://schemas.microsoft.com/office/drawing/2014/main" id="{B0227D0C-94BF-4132-9DCA-D3AFFE80D7C8}"/>
            </a:ext>
          </a:extLst>
        </xdr:cNvPr>
        <xdr:cNvSpPr>
          <a:spLocks noChangeArrowheads="1"/>
        </xdr:cNvSpPr>
      </xdr:nvSpPr>
      <xdr:spPr bwMode="auto">
        <a:xfrm>
          <a:off x="1938095" y="62864638"/>
          <a:ext cx="4708431" cy="76959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106</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54429</xdr:colOff>
      <xdr:row>744</xdr:row>
      <xdr:rowOff>251235</xdr:rowOff>
    </xdr:from>
    <xdr:to>
      <xdr:col>32</xdr:col>
      <xdr:colOff>150105</xdr:colOff>
      <xdr:row>746</xdr:row>
      <xdr:rowOff>186645</xdr:rowOff>
    </xdr:to>
    <xdr:sp macro="" textlink="">
      <xdr:nvSpPr>
        <xdr:cNvPr id="4" name="AutoShape 176">
          <a:extLst>
            <a:ext uri="{FF2B5EF4-FFF2-40B4-BE49-F238E27FC236}">
              <a16:creationId xmlns:a16="http://schemas.microsoft.com/office/drawing/2014/main" id="{4C3B6BC9-BD9C-4A4A-B621-AD5D665EDAA2}"/>
            </a:ext>
          </a:extLst>
        </xdr:cNvPr>
        <xdr:cNvSpPr>
          <a:spLocks noChangeArrowheads="1"/>
        </xdr:cNvSpPr>
      </xdr:nvSpPr>
      <xdr:spPr bwMode="auto">
        <a:xfrm>
          <a:off x="1891393" y="63769378"/>
          <a:ext cx="4790141" cy="642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99285</xdr:colOff>
      <xdr:row>741</xdr:row>
      <xdr:rowOff>258535</xdr:rowOff>
    </xdr:from>
    <xdr:to>
      <xdr:col>49</xdr:col>
      <xdr:colOff>34952</xdr:colOff>
      <xdr:row>746</xdr:row>
      <xdr:rowOff>163286</xdr:rowOff>
    </xdr:to>
    <xdr:sp macro="" textlink="">
      <xdr:nvSpPr>
        <xdr:cNvPr id="5" name="テキスト ボックス 4">
          <a:extLst>
            <a:ext uri="{FF2B5EF4-FFF2-40B4-BE49-F238E27FC236}">
              <a16:creationId xmlns:a16="http://schemas.microsoft.com/office/drawing/2014/main" id="{A003BAB9-A369-4D7A-9E6E-0A7325F54852}"/>
            </a:ext>
          </a:extLst>
        </xdr:cNvPr>
        <xdr:cNvSpPr txBox="1"/>
      </xdr:nvSpPr>
      <xdr:spPr>
        <a:xfrm>
          <a:off x="6834821" y="52428321"/>
          <a:ext cx="3201381" cy="1673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en-US" altLang="ja-JP" sz="1100">
              <a:solidFill>
                <a:srgbClr xmlns:mc="http://schemas.openxmlformats.org/markup-compatibility/2006" xmlns:a14="http://schemas.microsoft.com/office/drawing/2010/main" val="000000" mc:Ignorable="a14" a14:legacySpreadsheetColorIndex="8"/>
              </a:solidFill>
            </a:rPr>
            <a:t>33</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委員等旅費</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40</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非常勤職員手当　　　　　　　</a:t>
          </a:r>
          <a:r>
            <a:rPr kumimoji="1" lang="en-US" altLang="ja-JP" sz="1100">
              <a:solidFill>
                <a:srgbClr xmlns:mc="http://schemas.openxmlformats.org/markup-compatibility/2006" xmlns:a14="http://schemas.microsoft.com/office/drawing/2010/main" val="000000" mc:Ignorable="a14" a14:legacySpreadsheetColorIndex="8"/>
              </a:solidFill>
            </a:rPr>
            <a:t>16</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在外研究員旅費</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7</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庁費	　　　　　　　　 </a:t>
          </a:r>
          <a:r>
            <a:rPr kumimoji="1" lang="en-US" altLang="ja-JP" sz="1100">
              <a:solidFill>
                <a:srgbClr xmlns:mc="http://schemas.openxmlformats.org/markup-compatibility/2006" xmlns:a14="http://schemas.microsoft.com/office/drawing/2010/main" val="000000" mc:Ignorable="a14" a14:legacySpreadsheetColorIndex="8"/>
              </a:solidFill>
            </a:rPr>
            <a:t>5</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外国人招へい旅費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rgbClr xmlns:mc="http://schemas.openxmlformats.org/markup-compatibility/2006" xmlns:a14="http://schemas.microsoft.com/office/drawing/2010/main" val="000000" mc:Ignorable="a14" a14:legacySpreadsheetColorIndex="8"/>
              </a:solidFill>
            </a:rPr>
            <a:t>招へい外国人滞在費　　　　　</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諸謝金</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0.2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68035</xdr:colOff>
      <xdr:row>141</xdr:row>
      <xdr:rowOff>40821</xdr:rowOff>
    </xdr:from>
    <xdr:to>
      <xdr:col>37</xdr:col>
      <xdr:colOff>136072</xdr:colOff>
      <xdr:row>141</xdr:row>
      <xdr:rowOff>476250</xdr:rowOff>
    </xdr:to>
    <xdr:sp macro="" textlink="">
      <xdr:nvSpPr>
        <xdr:cNvPr id="6" name="テキスト ボックス 5">
          <a:extLst>
            <a:ext uri="{FF2B5EF4-FFF2-40B4-BE49-F238E27FC236}">
              <a16:creationId xmlns:a16="http://schemas.microsoft.com/office/drawing/2014/main" id="{B1428238-0702-42C1-896B-409233385327}"/>
            </a:ext>
          </a:extLst>
        </xdr:cNvPr>
        <xdr:cNvSpPr txBox="1"/>
      </xdr:nvSpPr>
      <xdr:spPr>
        <a:xfrm>
          <a:off x="7007678" y="26329821"/>
          <a:ext cx="680358" cy="435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8</a:t>
          </a:r>
          <a:r>
            <a:rPr kumimoji="1" lang="ja-JP" altLang="en-US" sz="900"/>
            <a:t>月末に発表予定</a:t>
          </a:r>
        </a:p>
      </xdr:txBody>
    </xdr:sp>
    <xdr:clientData/>
  </xdr:twoCellAnchor>
  <xdr:twoCellAnchor>
    <xdr:from>
      <xdr:col>38</xdr:col>
      <xdr:colOff>108858</xdr:colOff>
      <xdr:row>45</xdr:row>
      <xdr:rowOff>40822</xdr:rowOff>
    </xdr:from>
    <xdr:to>
      <xdr:col>41</xdr:col>
      <xdr:colOff>163286</xdr:colOff>
      <xdr:row>45</xdr:row>
      <xdr:rowOff>258536</xdr:rowOff>
    </xdr:to>
    <xdr:sp macro="" textlink="">
      <xdr:nvSpPr>
        <xdr:cNvPr id="7" name="テキスト ボックス 6">
          <a:extLst>
            <a:ext uri="{FF2B5EF4-FFF2-40B4-BE49-F238E27FC236}">
              <a16:creationId xmlns:a16="http://schemas.microsoft.com/office/drawing/2014/main" id="{7014A292-0465-4B03-B88C-DFC443415A7E}"/>
            </a:ext>
          </a:extLst>
        </xdr:cNvPr>
        <xdr:cNvSpPr txBox="1"/>
      </xdr:nvSpPr>
      <xdr:spPr>
        <a:xfrm>
          <a:off x="7864929" y="15607393"/>
          <a:ext cx="666750"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95251</xdr:colOff>
      <xdr:row>47</xdr:row>
      <xdr:rowOff>54428</xdr:rowOff>
    </xdr:from>
    <xdr:to>
      <xdr:col>41</xdr:col>
      <xdr:colOff>149679</xdr:colOff>
      <xdr:row>47</xdr:row>
      <xdr:rowOff>272142</xdr:rowOff>
    </xdr:to>
    <xdr:sp macro="" textlink="">
      <xdr:nvSpPr>
        <xdr:cNvPr id="8" name="テキスト ボックス 7">
          <a:extLst>
            <a:ext uri="{FF2B5EF4-FFF2-40B4-BE49-F238E27FC236}">
              <a16:creationId xmlns:a16="http://schemas.microsoft.com/office/drawing/2014/main" id="{4D9221DB-0F13-4E68-B04C-CF0171557270}"/>
            </a:ext>
          </a:extLst>
        </xdr:cNvPr>
        <xdr:cNvSpPr txBox="1"/>
      </xdr:nvSpPr>
      <xdr:spPr>
        <a:xfrm>
          <a:off x="7851322" y="16219714"/>
          <a:ext cx="666750"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182</v>
      </c>
      <c r="AT2" s="947"/>
      <c r="AU2" s="947"/>
      <c r="AV2" s="52" t="str">
        <f>IF(AW2="", "", "-")</f>
        <v/>
      </c>
      <c r="AW2" s="918"/>
      <c r="AX2" s="918"/>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636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579</v>
      </c>
      <c r="T5" s="841"/>
      <c r="U5" s="841"/>
      <c r="V5" s="841"/>
      <c r="W5" s="841"/>
      <c r="X5" s="846"/>
      <c r="Y5" s="699" t="s">
        <v>3</v>
      </c>
      <c r="Z5" s="544"/>
      <c r="AA5" s="544"/>
      <c r="AB5" s="544"/>
      <c r="AC5" s="544"/>
      <c r="AD5" s="545"/>
      <c r="AE5" s="700" t="s">
        <v>638</v>
      </c>
      <c r="AF5" s="700"/>
      <c r="AG5" s="700"/>
      <c r="AH5" s="700"/>
      <c r="AI5" s="700"/>
      <c r="AJ5" s="700"/>
      <c r="AK5" s="700"/>
      <c r="AL5" s="700"/>
      <c r="AM5" s="700"/>
      <c r="AN5" s="700"/>
      <c r="AO5" s="700"/>
      <c r="AP5" s="701"/>
      <c r="AQ5" s="702" t="s">
        <v>580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571</v>
      </c>
      <c r="H7" s="500"/>
      <c r="I7" s="500"/>
      <c r="J7" s="500"/>
      <c r="K7" s="500"/>
      <c r="L7" s="500"/>
      <c r="M7" s="500"/>
      <c r="N7" s="500"/>
      <c r="O7" s="500"/>
      <c r="P7" s="500"/>
      <c r="Q7" s="500"/>
      <c r="R7" s="500"/>
      <c r="S7" s="500"/>
      <c r="T7" s="500"/>
      <c r="U7" s="500"/>
      <c r="V7" s="500"/>
      <c r="W7" s="500"/>
      <c r="X7" s="501"/>
      <c r="Y7" s="929" t="s">
        <v>514</v>
      </c>
      <c r="Z7" s="444"/>
      <c r="AA7" s="444"/>
      <c r="AB7" s="444"/>
      <c r="AC7" s="444"/>
      <c r="AD7" s="930"/>
      <c r="AE7" s="919" t="s">
        <v>581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8" t="str">
        <f>入力規則等!A28</f>
        <v>科学技術・イノベーション</v>
      </c>
      <c r="H8" s="721"/>
      <c r="I8" s="721"/>
      <c r="J8" s="721"/>
      <c r="K8" s="721"/>
      <c r="L8" s="721"/>
      <c r="M8" s="721"/>
      <c r="N8" s="721"/>
      <c r="O8" s="721"/>
      <c r="P8" s="721"/>
      <c r="Q8" s="721"/>
      <c r="R8" s="721"/>
      <c r="S8" s="721"/>
      <c r="T8" s="721"/>
      <c r="U8" s="721"/>
      <c r="V8" s="721"/>
      <c r="W8" s="721"/>
      <c r="X8" s="949"/>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0" t="s">
        <v>24</v>
      </c>
      <c r="B12" s="951"/>
      <c r="C12" s="951"/>
      <c r="D12" s="951"/>
      <c r="E12" s="951"/>
      <c r="F12" s="952"/>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160.70699999999999</v>
      </c>
      <c r="Q13" s="659"/>
      <c r="R13" s="659"/>
      <c r="S13" s="659"/>
      <c r="T13" s="659"/>
      <c r="U13" s="659"/>
      <c r="V13" s="660"/>
      <c r="W13" s="658">
        <v>159.5</v>
      </c>
      <c r="X13" s="659"/>
      <c r="Y13" s="659"/>
      <c r="Z13" s="659"/>
      <c r="AA13" s="659"/>
      <c r="AB13" s="659"/>
      <c r="AC13" s="660"/>
      <c r="AD13" s="658">
        <v>144.5</v>
      </c>
      <c r="AE13" s="659"/>
      <c r="AF13" s="659"/>
      <c r="AG13" s="659"/>
      <c r="AH13" s="659"/>
      <c r="AI13" s="659"/>
      <c r="AJ13" s="660"/>
      <c r="AK13" s="658">
        <v>144.5</v>
      </c>
      <c r="AL13" s="659"/>
      <c r="AM13" s="659"/>
      <c r="AN13" s="659"/>
      <c r="AO13" s="659"/>
      <c r="AP13" s="659"/>
      <c r="AQ13" s="660"/>
      <c r="AR13" s="926"/>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639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79">
        <f>SUM(P13:V17)</f>
        <v>160.70699999999999</v>
      </c>
      <c r="Q18" s="880"/>
      <c r="R18" s="880"/>
      <c r="S18" s="880"/>
      <c r="T18" s="880"/>
      <c r="U18" s="880"/>
      <c r="V18" s="881"/>
      <c r="W18" s="879">
        <f>SUM(W13:AC17)</f>
        <v>159.5</v>
      </c>
      <c r="X18" s="880"/>
      <c r="Y18" s="880"/>
      <c r="Z18" s="880"/>
      <c r="AA18" s="880"/>
      <c r="AB18" s="880"/>
      <c r="AC18" s="881"/>
      <c r="AD18" s="879">
        <f>SUM(AD13:AJ17)</f>
        <v>144.5</v>
      </c>
      <c r="AE18" s="880"/>
      <c r="AF18" s="880"/>
      <c r="AG18" s="880"/>
      <c r="AH18" s="880"/>
      <c r="AI18" s="880"/>
      <c r="AJ18" s="881"/>
      <c r="AK18" s="879">
        <f>SUM(AK13:AQ17)</f>
        <v>144.5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109.3</v>
      </c>
      <c r="Q19" s="659"/>
      <c r="R19" s="659"/>
      <c r="S19" s="659"/>
      <c r="T19" s="659"/>
      <c r="U19" s="659"/>
      <c r="V19" s="660"/>
      <c r="W19" s="658">
        <v>108.4</v>
      </c>
      <c r="X19" s="659"/>
      <c r="Y19" s="659"/>
      <c r="Z19" s="659"/>
      <c r="AA19" s="659"/>
      <c r="AB19" s="659"/>
      <c r="AC19" s="660"/>
      <c r="AD19" s="658">
        <v>105.7</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0.68011972098290674</v>
      </c>
      <c r="Q20" s="318"/>
      <c r="R20" s="318"/>
      <c r="S20" s="318"/>
      <c r="T20" s="318"/>
      <c r="U20" s="318"/>
      <c r="V20" s="318"/>
      <c r="W20" s="318">
        <f t="shared" ref="W20" si="0">IF(W18=0, "-", SUM(W19)/W18)</f>
        <v>0.67962382445141067</v>
      </c>
      <c r="X20" s="318"/>
      <c r="Y20" s="318"/>
      <c r="Z20" s="318"/>
      <c r="AA20" s="318"/>
      <c r="AB20" s="318"/>
      <c r="AC20" s="318"/>
      <c r="AD20" s="318">
        <f t="shared" ref="AD20" si="1">IF(AD18=0, "-", SUM(AD19)/AD18)</f>
        <v>0.7314878892733564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3"/>
      <c r="G21" s="316" t="s">
        <v>478</v>
      </c>
      <c r="H21" s="317"/>
      <c r="I21" s="317"/>
      <c r="J21" s="317"/>
      <c r="K21" s="317"/>
      <c r="L21" s="317"/>
      <c r="M21" s="317"/>
      <c r="N21" s="317"/>
      <c r="O21" s="317"/>
      <c r="P21" s="318">
        <f>IF(P19=0, "-", SUM(P19)/SUM(P13,P14))</f>
        <v>0.68011972098290674</v>
      </c>
      <c r="Q21" s="318"/>
      <c r="R21" s="318"/>
      <c r="S21" s="318"/>
      <c r="T21" s="318"/>
      <c r="U21" s="318"/>
      <c r="V21" s="318"/>
      <c r="W21" s="318">
        <f t="shared" ref="W21" si="2">IF(W19=0, "-", SUM(W19)/SUM(W13,W14))</f>
        <v>0.67962382445141067</v>
      </c>
      <c r="X21" s="318"/>
      <c r="Y21" s="318"/>
      <c r="Z21" s="318"/>
      <c r="AA21" s="318"/>
      <c r="AB21" s="318"/>
      <c r="AC21" s="318"/>
      <c r="AD21" s="318">
        <f t="shared" ref="AD21" si="3">IF(AD19=0, "-", SUM(AD19)/SUM(AD13,AD14))</f>
        <v>0.7314878892733564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584</v>
      </c>
      <c r="H23" s="960"/>
      <c r="I23" s="960"/>
      <c r="J23" s="960"/>
      <c r="K23" s="960"/>
      <c r="L23" s="960"/>
      <c r="M23" s="960"/>
      <c r="N23" s="960"/>
      <c r="O23" s="961"/>
      <c r="P23" s="926">
        <v>55</v>
      </c>
      <c r="Q23" s="927"/>
      <c r="R23" s="927"/>
      <c r="S23" s="927"/>
      <c r="T23" s="927"/>
      <c r="U23" s="927"/>
      <c r="V23" s="944"/>
      <c r="W23" s="926"/>
      <c r="X23" s="927"/>
      <c r="Y23" s="927"/>
      <c r="Z23" s="927"/>
      <c r="AA23" s="927"/>
      <c r="AB23" s="927"/>
      <c r="AC23" s="944"/>
      <c r="AD23" s="981" t="s">
        <v>570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585</v>
      </c>
      <c r="H24" s="963"/>
      <c r="I24" s="963"/>
      <c r="J24" s="963"/>
      <c r="K24" s="963"/>
      <c r="L24" s="963"/>
      <c r="M24" s="963"/>
      <c r="N24" s="963"/>
      <c r="O24" s="964"/>
      <c r="P24" s="658">
        <v>39</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586</v>
      </c>
      <c r="H25" s="963"/>
      <c r="I25" s="963"/>
      <c r="J25" s="963"/>
      <c r="K25" s="963"/>
      <c r="L25" s="963"/>
      <c r="M25" s="963"/>
      <c r="N25" s="963"/>
      <c r="O25" s="964"/>
      <c r="P25" s="658">
        <v>16.399999999999999</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587</v>
      </c>
      <c r="H26" s="963"/>
      <c r="I26" s="963"/>
      <c r="J26" s="963"/>
      <c r="K26" s="963"/>
      <c r="L26" s="963"/>
      <c r="M26" s="963"/>
      <c r="N26" s="963"/>
      <c r="O26" s="964"/>
      <c r="P26" s="658">
        <v>15.4</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588</v>
      </c>
      <c r="H27" s="963"/>
      <c r="I27" s="963"/>
      <c r="J27" s="963"/>
      <c r="K27" s="963"/>
      <c r="L27" s="963"/>
      <c r="M27" s="963"/>
      <c r="N27" s="963"/>
      <c r="O27" s="964"/>
      <c r="P27" s="658">
        <v>7.2</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79">
        <f>P29-SUM(P23:P27)</f>
        <v>11.5</v>
      </c>
      <c r="Q28" s="880"/>
      <c r="R28" s="880"/>
      <c r="S28" s="880"/>
      <c r="T28" s="880"/>
      <c r="U28" s="880"/>
      <c r="V28" s="881"/>
      <c r="W28" s="879">
        <f>W29-SUM(W23:W27)</f>
        <v>0</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58">
        <f>AK13</f>
        <v>144.5</v>
      </c>
      <c r="Q29" s="659"/>
      <c r="R29" s="659"/>
      <c r="S29" s="659"/>
      <c r="T29" s="659"/>
      <c r="U29" s="659"/>
      <c r="V29" s="660"/>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22" t="s">
        <v>526</v>
      </c>
      <c r="AN30" s="922"/>
      <c r="AO30" s="922"/>
      <c r="AP30" s="859"/>
      <c r="AQ30" s="768" t="s">
        <v>354</v>
      </c>
      <c r="AR30" s="769"/>
      <c r="AS30" s="769"/>
      <c r="AT30" s="770"/>
      <c r="AU30" s="775" t="s">
        <v>253</v>
      </c>
      <c r="AV30" s="775"/>
      <c r="AW30" s="775"/>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571</v>
      </c>
      <c r="AR31" s="200"/>
      <c r="AS31" s="133" t="s">
        <v>355</v>
      </c>
      <c r="AT31" s="134"/>
      <c r="AU31" s="199" t="s">
        <v>571</v>
      </c>
      <c r="AV31" s="199"/>
      <c r="AW31" s="399" t="s">
        <v>300</v>
      </c>
      <c r="AX31" s="400"/>
    </row>
    <row r="32" spans="1:50" ht="23.25" customHeight="1" x14ac:dyDescent="0.15">
      <c r="A32" s="404"/>
      <c r="B32" s="402"/>
      <c r="C32" s="402"/>
      <c r="D32" s="402"/>
      <c r="E32" s="402"/>
      <c r="F32" s="403"/>
      <c r="G32" s="565" t="s">
        <v>589</v>
      </c>
      <c r="H32" s="566"/>
      <c r="I32" s="566"/>
      <c r="J32" s="566"/>
      <c r="K32" s="566"/>
      <c r="L32" s="566"/>
      <c r="M32" s="566"/>
      <c r="N32" s="566"/>
      <c r="O32" s="567"/>
      <c r="P32" s="105" t="s">
        <v>590</v>
      </c>
      <c r="Q32" s="105"/>
      <c r="R32" s="105"/>
      <c r="S32" s="105"/>
      <c r="T32" s="105"/>
      <c r="U32" s="105"/>
      <c r="V32" s="105"/>
      <c r="W32" s="105"/>
      <c r="X32" s="106"/>
      <c r="Y32" s="472" t="s">
        <v>12</v>
      </c>
      <c r="Z32" s="532"/>
      <c r="AA32" s="533"/>
      <c r="AB32" s="462" t="s">
        <v>591</v>
      </c>
      <c r="AC32" s="462"/>
      <c r="AD32" s="462"/>
      <c r="AE32" s="218">
        <v>3</v>
      </c>
      <c r="AF32" s="219"/>
      <c r="AG32" s="219"/>
      <c r="AH32" s="219"/>
      <c r="AI32" s="218">
        <v>2</v>
      </c>
      <c r="AJ32" s="219"/>
      <c r="AK32" s="219"/>
      <c r="AL32" s="219"/>
      <c r="AM32" s="218">
        <v>3</v>
      </c>
      <c r="AN32" s="219"/>
      <c r="AO32" s="219"/>
      <c r="AP32" s="219"/>
      <c r="AQ32" s="340" t="s">
        <v>571</v>
      </c>
      <c r="AR32" s="207"/>
      <c r="AS32" s="207"/>
      <c r="AT32" s="341"/>
      <c r="AU32" s="219" t="s">
        <v>571</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591</v>
      </c>
      <c r="AC33" s="524"/>
      <c r="AD33" s="524"/>
      <c r="AE33" s="218">
        <v>3</v>
      </c>
      <c r="AF33" s="219"/>
      <c r="AG33" s="219"/>
      <c r="AH33" s="219"/>
      <c r="AI33" s="218">
        <v>3</v>
      </c>
      <c r="AJ33" s="219"/>
      <c r="AK33" s="219"/>
      <c r="AL33" s="219"/>
      <c r="AM33" s="218">
        <v>2</v>
      </c>
      <c r="AN33" s="219"/>
      <c r="AO33" s="219"/>
      <c r="AP33" s="219"/>
      <c r="AQ33" s="340" t="s">
        <v>571</v>
      </c>
      <c r="AR33" s="207"/>
      <c r="AS33" s="207"/>
      <c r="AT33" s="341"/>
      <c r="AU33" s="219" t="s">
        <v>571</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100</v>
      </c>
      <c r="AF34" s="219"/>
      <c r="AG34" s="219"/>
      <c r="AH34" s="219"/>
      <c r="AI34" s="218">
        <v>66.7</v>
      </c>
      <c r="AJ34" s="219"/>
      <c r="AK34" s="219"/>
      <c r="AL34" s="219"/>
      <c r="AM34" s="218">
        <v>150</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571</v>
      </c>
      <c r="AR38" s="200"/>
      <c r="AS38" s="133" t="s">
        <v>355</v>
      </c>
      <c r="AT38" s="134"/>
      <c r="AU38" s="199" t="s">
        <v>571</v>
      </c>
      <c r="AV38" s="199"/>
      <c r="AW38" s="399" t="s">
        <v>300</v>
      </c>
      <c r="AX38" s="400"/>
    </row>
    <row r="39" spans="1:50" ht="23.25" customHeight="1" x14ac:dyDescent="0.15">
      <c r="A39" s="404"/>
      <c r="B39" s="402"/>
      <c r="C39" s="402"/>
      <c r="D39" s="402"/>
      <c r="E39" s="402"/>
      <c r="F39" s="403"/>
      <c r="G39" s="565" t="s">
        <v>593</v>
      </c>
      <c r="H39" s="566"/>
      <c r="I39" s="566"/>
      <c r="J39" s="566"/>
      <c r="K39" s="566"/>
      <c r="L39" s="566"/>
      <c r="M39" s="566"/>
      <c r="N39" s="566"/>
      <c r="O39" s="567"/>
      <c r="P39" s="105" t="s">
        <v>594</v>
      </c>
      <c r="Q39" s="105"/>
      <c r="R39" s="105"/>
      <c r="S39" s="105"/>
      <c r="T39" s="105"/>
      <c r="U39" s="105"/>
      <c r="V39" s="105"/>
      <c r="W39" s="105"/>
      <c r="X39" s="106"/>
      <c r="Y39" s="472" t="s">
        <v>12</v>
      </c>
      <c r="Z39" s="532"/>
      <c r="AA39" s="533"/>
      <c r="AB39" s="462" t="s">
        <v>591</v>
      </c>
      <c r="AC39" s="462"/>
      <c r="AD39" s="462"/>
      <c r="AE39" s="218">
        <v>48</v>
      </c>
      <c r="AF39" s="219"/>
      <c r="AG39" s="219"/>
      <c r="AH39" s="219"/>
      <c r="AI39" s="218">
        <v>63</v>
      </c>
      <c r="AJ39" s="219"/>
      <c r="AK39" s="219"/>
      <c r="AL39" s="219"/>
      <c r="AM39" s="218">
        <v>55</v>
      </c>
      <c r="AN39" s="219"/>
      <c r="AO39" s="219"/>
      <c r="AP39" s="219"/>
      <c r="AQ39" s="340" t="s">
        <v>571</v>
      </c>
      <c r="AR39" s="207"/>
      <c r="AS39" s="207"/>
      <c r="AT39" s="341"/>
      <c r="AU39" s="219" t="s">
        <v>571</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591</v>
      </c>
      <c r="AC40" s="524"/>
      <c r="AD40" s="524"/>
      <c r="AE40" s="218">
        <v>70</v>
      </c>
      <c r="AF40" s="219"/>
      <c r="AG40" s="219"/>
      <c r="AH40" s="219"/>
      <c r="AI40" s="218">
        <v>48</v>
      </c>
      <c r="AJ40" s="219"/>
      <c r="AK40" s="219"/>
      <c r="AL40" s="219"/>
      <c r="AM40" s="218">
        <v>63</v>
      </c>
      <c r="AN40" s="219"/>
      <c r="AO40" s="219"/>
      <c r="AP40" s="219"/>
      <c r="AQ40" s="340" t="s">
        <v>571</v>
      </c>
      <c r="AR40" s="207"/>
      <c r="AS40" s="207"/>
      <c r="AT40" s="341"/>
      <c r="AU40" s="219" t="s">
        <v>571</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v>68.599999999999994</v>
      </c>
      <c r="AF41" s="219"/>
      <c r="AG41" s="219"/>
      <c r="AH41" s="219"/>
      <c r="AI41" s="218">
        <v>131.30000000000001</v>
      </c>
      <c r="AJ41" s="219"/>
      <c r="AK41" s="219"/>
      <c r="AL41" s="219"/>
      <c r="AM41" s="218">
        <v>87.3</v>
      </c>
      <c r="AN41" s="219"/>
      <c r="AO41" s="219"/>
      <c r="AP41" s="219"/>
      <c r="AQ41" s="340" t="s">
        <v>571</v>
      </c>
      <c r="AR41" s="207"/>
      <c r="AS41" s="207"/>
      <c r="AT41" s="341"/>
      <c r="AU41" s="219" t="s">
        <v>571</v>
      </c>
      <c r="AV41" s="219"/>
      <c r="AW41" s="219"/>
      <c r="AX41" s="221"/>
    </row>
    <row r="42" spans="1:50" ht="23.25" customHeight="1" x14ac:dyDescent="0.15">
      <c r="A42" s="226" t="s">
        <v>504</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t="s">
        <v>571</v>
      </c>
      <c r="AR45" s="200"/>
      <c r="AS45" s="133" t="s">
        <v>355</v>
      </c>
      <c r="AT45" s="134"/>
      <c r="AU45" s="199" t="s">
        <v>571</v>
      </c>
      <c r="AV45" s="199"/>
      <c r="AW45" s="399" t="s">
        <v>300</v>
      </c>
      <c r="AX45" s="400"/>
    </row>
    <row r="46" spans="1:50" ht="23.25" customHeight="1" x14ac:dyDescent="0.15">
      <c r="A46" s="404"/>
      <c r="B46" s="402"/>
      <c r="C46" s="402"/>
      <c r="D46" s="402"/>
      <c r="E46" s="402"/>
      <c r="F46" s="403"/>
      <c r="G46" s="565" t="s">
        <v>595</v>
      </c>
      <c r="H46" s="566"/>
      <c r="I46" s="566"/>
      <c r="J46" s="566"/>
      <c r="K46" s="566"/>
      <c r="L46" s="566"/>
      <c r="M46" s="566"/>
      <c r="N46" s="566"/>
      <c r="O46" s="567"/>
      <c r="P46" s="105" t="s">
        <v>596</v>
      </c>
      <c r="Q46" s="105"/>
      <c r="R46" s="105"/>
      <c r="S46" s="105"/>
      <c r="T46" s="105"/>
      <c r="U46" s="105"/>
      <c r="V46" s="105"/>
      <c r="W46" s="105"/>
      <c r="X46" s="106"/>
      <c r="Y46" s="472" t="s">
        <v>12</v>
      </c>
      <c r="Z46" s="532"/>
      <c r="AA46" s="533"/>
      <c r="AB46" s="462" t="s">
        <v>591</v>
      </c>
      <c r="AC46" s="462"/>
      <c r="AD46" s="462"/>
      <c r="AE46" s="218">
        <v>30</v>
      </c>
      <c r="AF46" s="219"/>
      <c r="AG46" s="219"/>
      <c r="AH46" s="219"/>
      <c r="AI46" s="218">
        <v>44</v>
      </c>
      <c r="AJ46" s="219"/>
      <c r="AK46" s="219"/>
      <c r="AL46" s="219"/>
      <c r="AM46" s="218"/>
      <c r="AN46" s="219"/>
      <c r="AO46" s="219"/>
      <c r="AP46" s="219"/>
      <c r="AQ46" s="340" t="s">
        <v>571</v>
      </c>
      <c r="AR46" s="207"/>
      <c r="AS46" s="207"/>
      <c r="AT46" s="341"/>
      <c r="AU46" s="219" t="s">
        <v>571</v>
      </c>
      <c r="AV46" s="219"/>
      <c r="AW46" s="219"/>
      <c r="AX46" s="221"/>
    </row>
    <row r="47" spans="1:50" ht="23.25"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t="s">
        <v>591</v>
      </c>
      <c r="AC47" s="524"/>
      <c r="AD47" s="524"/>
      <c r="AE47" s="218">
        <v>38</v>
      </c>
      <c r="AF47" s="219"/>
      <c r="AG47" s="219"/>
      <c r="AH47" s="219"/>
      <c r="AI47" s="218">
        <v>30</v>
      </c>
      <c r="AJ47" s="219"/>
      <c r="AK47" s="219"/>
      <c r="AL47" s="219"/>
      <c r="AM47" s="218">
        <v>44</v>
      </c>
      <c r="AN47" s="219"/>
      <c r="AO47" s="219"/>
      <c r="AP47" s="219"/>
      <c r="AQ47" s="340" t="s">
        <v>571</v>
      </c>
      <c r="AR47" s="207"/>
      <c r="AS47" s="207"/>
      <c r="AT47" s="341"/>
      <c r="AU47" s="219" t="s">
        <v>571</v>
      </c>
      <c r="AV47" s="219"/>
      <c r="AW47" s="219"/>
      <c r="AX47" s="221"/>
    </row>
    <row r="48" spans="1:50" ht="23.25"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v>78.900000000000006</v>
      </c>
      <c r="AF48" s="219"/>
      <c r="AG48" s="219"/>
      <c r="AH48" s="219"/>
      <c r="AI48" s="218">
        <v>146.69999999999999</v>
      </c>
      <c r="AJ48" s="219"/>
      <c r="AK48" s="219"/>
      <c r="AL48" s="219"/>
      <c r="AM48" s="218"/>
      <c r="AN48" s="219"/>
      <c r="AO48" s="219"/>
      <c r="AP48" s="219"/>
      <c r="AQ48" s="340" t="s">
        <v>571</v>
      </c>
      <c r="AR48" s="207"/>
      <c r="AS48" s="207"/>
      <c r="AT48" s="341"/>
      <c r="AU48" s="219" t="s">
        <v>571</v>
      </c>
      <c r="AV48" s="219"/>
      <c r="AW48" s="219"/>
      <c r="AX48" s="221"/>
    </row>
    <row r="49" spans="1:50" ht="23.25" customHeight="1" x14ac:dyDescent="0.15">
      <c r="A49" s="226" t="s">
        <v>504</v>
      </c>
      <c r="B49" s="227"/>
      <c r="C49" s="227"/>
      <c r="D49" s="227"/>
      <c r="E49" s="227"/>
      <c r="F49" s="228"/>
      <c r="G49" s="232" t="s">
        <v>592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4"/>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534</v>
      </c>
      <c r="AF100" s="541"/>
      <c r="AG100" s="541"/>
      <c r="AH100" s="542"/>
      <c r="AI100" s="540" t="s">
        <v>531</v>
      </c>
      <c r="AJ100" s="541"/>
      <c r="AK100" s="541"/>
      <c r="AL100" s="542"/>
      <c r="AM100" s="540" t="s">
        <v>527</v>
      </c>
      <c r="AN100" s="541"/>
      <c r="AO100" s="541"/>
      <c r="AP100" s="542"/>
      <c r="AQ100" s="320" t="s">
        <v>520</v>
      </c>
      <c r="AR100" s="321"/>
      <c r="AS100" s="321"/>
      <c r="AT100" s="322"/>
      <c r="AU100" s="320" t="s">
        <v>517</v>
      </c>
      <c r="AV100" s="321"/>
      <c r="AW100" s="321"/>
      <c r="AX100" s="323"/>
    </row>
    <row r="101" spans="1:60" ht="23.25" customHeight="1" x14ac:dyDescent="0.15">
      <c r="A101" s="423"/>
      <c r="B101" s="424"/>
      <c r="C101" s="424"/>
      <c r="D101" s="424"/>
      <c r="E101" s="424"/>
      <c r="F101" s="425"/>
      <c r="G101" s="105" t="s">
        <v>597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598</v>
      </c>
      <c r="AC101" s="462"/>
      <c r="AD101" s="462"/>
      <c r="AE101" s="218">
        <v>14</v>
      </c>
      <c r="AF101" s="219"/>
      <c r="AG101" s="219"/>
      <c r="AH101" s="220"/>
      <c r="AI101" s="218">
        <v>12</v>
      </c>
      <c r="AJ101" s="219"/>
      <c r="AK101" s="219"/>
      <c r="AL101" s="220"/>
      <c r="AM101" s="218">
        <v>15</v>
      </c>
      <c r="AN101" s="219"/>
      <c r="AO101" s="219"/>
      <c r="AP101" s="220"/>
      <c r="AQ101" s="218" t="s">
        <v>571</v>
      </c>
      <c r="AR101" s="219"/>
      <c r="AS101" s="219"/>
      <c r="AT101" s="220"/>
      <c r="AU101" s="218" t="s">
        <v>653</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598</v>
      </c>
      <c r="AC102" s="462"/>
      <c r="AD102" s="462"/>
      <c r="AE102" s="419">
        <v>24</v>
      </c>
      <c r="AF102" s="419"/>
      <c r="AG102" s="419"/>
      <c r="AH102" s="419"/>
      <c r="AI102" s="419">
        <v>14</v>
      </c>
      <c r="AJ102" s="419"/>
      <c r="AK102" s="419"/>
      <c r="AL102" s="419"/>
      <c r="AM102" s="419">
        <v>12</v>
      </c>
      <c r="AN102" s="419"/>
      <c r="AO102" s="419"/>
      <c r="AP102" s="419"/>
      <c r="AQ102" s="273">
        <v>15</v>
      </c>
      <c r="AR102" s="274"/>
      <c r="AS102" s="274"/>
      <c r="AT102" s="319"/>
      <c r="AU102" s="273">
        <v>15</v>
      </c>
      <c r="AV102" s="274"/>
      <c r="AW102" s="274"/>
      <c r="AX102" s="319"/>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customHeight="1" x14ac:dyDescent="0.15">
      <c r="A104" s="423"/>
      <c r="B104" s="424"/>
      <c r="C104" s="424"/>
      <c r="D104" s="424"/>
      <c r="E104" s="424"/>
      <c r="F104" s="425"/>
      <c r="G104" s="105" t="s">
        <v>599</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598</v>
      </c>
      <c r="AC104" s="547"/>
      <c r="AD104" s="548"/>
      <c r="AE104" s="218">
        <v>157</v>
      </c>
      <c r="AF104" s="219"/>
      <c r="AG104" s="219"/>
      <c r="AH104" s="220"/>
      <c r="AI104" s="218">
        <v>146</v>
      </c>
      <c r="AJ104" s="219"/>
      <c r="AK104" s="219"/>
      <c r="AL104" s="220"/>
      <c r="AM104" s="218">
        <v>140</v>
      </c>
      <c r="AN104" s="219"/>
      <c r="AO104" s="219"/>
      <c r="AP104" s="220"/>
      <c r="AQ104" s="218" t="s">
        <v>571</v>
      </c>
      <c r="AR104" s="219"/>
      <c r="AS104" s="219"/>
      <c r="AT104" s="220"/>
      <c r="AU104" s="218" t="s">
        <v>651</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598</v>
      </c>
      <c r="AC105" s="470"/>
      <c r="AD105" s="471"/>
      <c r="AE105" s="419">
        <v>193</v>
      </c>
      <c r="AF105" s="419"/>
      <c r="AG105" s="419"/>
      <c r="AH105" s="419"/>
      <c r="AI105" s="419">
        <v>157</v>
      </c>
      <c r="AJ105" s="419"/>
      <c r="AK105" s="419"/>
      <c r="AL105" s="419"/>
      <c r="AM105" s="419">
        <v>146</v>
      </c>
      <c r="AN105" s="419"/>
      <c r="AO105" s="419"/>
      <c r="AP105" s="419"/>
      <c r="AQ105" s="218">
        <v>140</v>
      </c>
      <c r="AR105" s="219"/>
      <c r="AS105" s="219"/>
      <c r="AT105" s="220"/>
      <c r="AU105" s="273">
        <v>140</v>
      </c>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600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601</v>
      </c>
      <c r="AC116" s="464"/>
      <c r="AD116" s="465"/>
      <c r="AE116" s="419">
        <v>0.5</v>
      </c>
      <c r="AF116" s="419"/>
      <c r="AG116" s="419"/>
      <c r="AH116" s="419"/>
      <c r="AI116" s="419">
        <v>0.4</v>
      </c>
      <c r="AJ116" s="419"/>
      <c r="AK116" s="419"/>
      <c r="AL116" s="419"/>
      <c r="AM116" s="419">
        <v>0.4</v>
      </c>
      <c r="AN116" s="419"/>
      <c r="AO116" s="419"/>
      <c r="AP116" s="419"/>
      <c r="AQ116" s="218">
        <v>0.7</v>
      </c>
      <c r="AR116" s="219"/>
      <c r="AS116" s="219"/>
      <c r="AT116" s="219"/>
      <c r="AU116" s="219"/>
      <c r="AV116" s="219"/>
      <c r="AW116" s="219"/>
      <c r="AX116" s="221"/>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602</v>
      </c>
      <c r="AC117" s="474"/>
      <c r="AD117" s="475"/>
      <c r="AE117" s="552" t="s">
        <v>603</v>
      </c>
      <c r="AF117" s="552"/>
      <c r="AG117" s="552"/>
      <c r="AH117" s="552"/>
      <c r="AI117" s="552" t="s">
        <v>604</v>
      </c>
      <c r="AJ117" s="552"/>
      <c r="AK117" s="552"/>
      <c r="AL117" s="552"/>
      <c r="AM117" s="552" t="s">
        <v>652</v>
      </c>
      <c r="AN117" s="552"/>
      <c r="AO117" s="552"/>
      <c r="AP117" s="552"/>
      <c r="AQ117" s="552" t="s">
        <v>654</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customHeight="1" x14ac:dyDescent="0.15">
      <c r="A119" s="440"/>
      <c r="B119" s="441"/>
      <c r="C119" s="441"/>
      <c r="D119" s="441"/>
      <c r="E119" s="441"/>
      <c r="F119" s="442"/>
      <c r="G119" s="394" t="s">
        <v>605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601</v>
      </c>
      <c r="AC119" s="464"/>
      <c r="AD119" s="465"/>
      <c r="AE119" s="419">
        <v>0.5</v>
      </c>
      <c r="AF119" s="419"/>
      <c r="AG119" s="419"/>
      <c r="AH119" s="419"/>
      <c r="AI119" s="419">
        <v>0.5</v>
      </c>
      <c r="AJ119" s="419"/>
      <c r="AK119" s="419"/>
      <c r="AL119" s="419"/>
      <c r="AM119" s="419">
        <v>0.6</v>
      </c>
      <c r="AN119" s="419"/>
      <c r="AO119" s="419"/>
      <c r="AP119" s="419"/>
      <c r="AQ119" s="419">
        <v>0.8</v>
      </c>
      <c r="AR119" s="419"/>
      <c r="AS119" s="419"/>
      <c r="AT119" s="419"/>
      <c r="AU119" s="419"/>
      <c r="AV119" s="419"/>
      <c r="AW119" s="419"/>
      <c r="AX119" s="551"/>
    </row>
    <row r="120" spans="1:50" ht="49.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602</v>
      </c>
      <c r="AC120" s="474"/>
      <c r="AD120" s="475"/>
      <c r="AE120" s="552" t="s">
        <v>606</v>
      </c>
      <c r="AF120" s="552"/>
      <c r="AG120" s="552"/>
      <c r="AH120" s="552"/>
      <c r="AI120" s="552" t="s">
        <v>607</v>
      </c>
      <c r="AJ120" s="552"/>
      <c r="AK120" s="552"/>
      <c r="AL120" s="552"/>
      <c r="AM120" s="552" t="s">
        <v>655</v>
      </c>
      <c r="AN120" s="552"/>
      <c r="AO120" s="552"/>
      <c r="AP120" s="552"/>
      <c r="AQ120" s="552" t="s">
        <v>656</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482</v>
      </c>
      <c r="H125" s="394"/>
      <c r="I125" s="394"/>
      <c r="J125" s="394"/>
      <c r="K125" s="394"/>
      <c r="L125" s="394"/>
      <c r="M125" s="394"/>
      <c r="N125" s="394"/>
      <c r="O125" s="394"/>
      <c r="P125" s="394"/>
      <c r="Q125" s="394"/>
      <c r="R125" s="394"/>
      <c r="S125" s="394"/>
      <c r="T125" s="394"/>
      <c r="U125" s="394"/>
      <c r="V125" s="394"/>
      <c r="W125" s="394"/>
      <c r="X125" s="93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7"/>
      <c r="Y126" s="472" t="s">
        <v>49</v>
      </c>
      <c r="Z126" s="447"/>
      <c r="AA126" s="448"/>
      <c r="AB126" s="473" t="s">
        <v>483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608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648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4363</v>
      </c>
      <c r="AF134" s="207"/>
      <c r="AG134" s="207"/>
      <c r="AH134" s="207"/>
      <c r="AI134" s="206">
        <v>4318</v>
      </c>
      <c r="AJ134" s="207"/>
      <c r="AK134" s="207"/>
      <c r="AL134" s="207"/>
      <c r="AM134" s="206" t="s">
        <v>651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571</v>
      </c>
      <c r="AF135" s="207"/>
      <c r="AG135" s="207"/>
      <c r="AH135" s="207"/>
      <c r="AI135" s="206" t="s">
        <v>571</v>
      </c>
      <c r="AJ135" s="207"/>
      <c r="AK135" s="207"/>
      <c r="AL135" s="207"/>
      <c r="AM135" s="206" t="s">
        <v>651</v>
      </c>
      <c r="AN135" s="207"/>
      <c r="AO135" s="207"/>
      <c r="AP135" s="207"/>
      <c r="AQ135" s="206" t="s">
        <v>571</v>
      </c>
      <c r="AR135" s="207"/>
      <c r="AS135" s="207"/>
      <c r="AT135" s="207"/>
      <c r="AU135" s="206">
        <v>5240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649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598</v>
      </c>
      <c r="AC138" s="205"/>
      <c r="AD138" s="205"/>
      <c r="AE138" s="206">
        <v>12719</v>
      </c>
      <c r="AF138" s="207"/>
      <c r="AG138" s="207"/>
      <c r="AH138" s="207"/>
      <c r="AI138" s="206">
        <v>13027</v>
      </c>
      <c r="AJ138" s="207"/>
      <c r="AK138" s="207"/>
      <c r="AL138" s="207"/>
      <c r="AM138" s="206" t="s">
        <v>651</v>
      </c>
      <c r="AN138" s="207"/>
      <c r="AO138" s="207"/>
      <c r="AP138" s="207"/>
      <c r="AQ138" s="206" t="s">
        <v>571</v>
      </c>
      <c r="AR138" s="207"/>
      <c r="AS138" s="207"/>
      <c r="AT138" s="207"/>
      <c r="AU138" s="206" t="s">
        <v>571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t="s">
        <v>571</v>
      </c>
      <c r="AF139" s="207"/>
      <c r="AG139" s="207"/>
      <c r="AH139" s="207"/>
      <c r="AI139" s="206" t="s">
        <v>571</v>
      </c>
      <c r="AJ139" s="207"/>
      <c r="AK139" s="207"/>
      <c r="AL139" s="207"/>
      <c r="AM139" s="206" t="s">
        <v>651</v>
      </c>
      <c r="AN139" s="207"/>
      <c r="AO139" s="207"/>
      <c r="AP139" s="207"/>
      <c r="AQ139" s="206" t="s">
        <v>571</v>
      </c>
      <c r="AR139" s="207"/>
      <c r="AS139" s="207"/>
      <c r="AT139" s="207"/>
      <c r="AU139" s="206">
        <v>14316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571</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650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609</v>
      </c>
      <c r="AC142" s="205"/>
      <c r="AD142" s="205"/>
      <c r="AE142" s="206">
        <v>26163</v>
      </c>
      <c r="AF142" s="207"/>
      <c r="AG142" s="207"/>
      <c r="AH142" s="207"/>
      <c r="AI142" s="206" t="s">
        <v>571</v>
      </c>
      <c r="AJ142" s="207"/>
      <c r="AK142" s="207"/>
      <c r="AL142" s="207"/>
      <c r="AM142" s="206" t="s">
        <v>651</v>
      </c>
      <c r="AN142" s="207"/>
      <c r="AO142" s="207"/>
      <c r="AP142" s="207"/>
      <c r="AQ142" s="206" t="s">
        <v>571</v>
      </c>
      <c r="AR142" s="207"/>
      <c r="AS142" s="207"/>
      <c r="AT142" s="207"/>
      <c r="AU142" s="206" t="s">
        <v>571</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609</v>
      </c>
      <c r="AC143" s="213"/>
      <c r="AD143" s="213"/>
      <c r="AE143" s="206" t="s">
        <v>571</v>
      </c>
      <c r="AF143" s="207"/>
      <c r="AG143" s="207"/>
      <c r="AH143" s="207"/>
      <c r="AI143" s="206" t="s">
        <v>571</v>
      </c>
      <c r="AJ143" s="207"/>
      <c r="AK143" s="207"/>
      <c r="AL143" s="207"/>
      <c r="AM143" s="206" t="s">
        <v>651</v>
      </c>
      <c r="AN143" s="207"/>
      <c r="AO143" s="207"/>
      <c r="AP143" s="207"/>
      <c r="AQ143" s="206" t="s">
        <v>571</v>
      </c>
      <c r="AR143" s="207"/>
      <c r="AS143" s="207"/>
      <c r="AT143" s="207"/>
      <c r="AU143" s="206">
        <v>26163</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899"/>
      <c r="G430" s="900" t="s">
        <v>374</v>
      </c>
      <c r="H430" s="123"/>
      <c r="I430" s="123"/>
      <c r="J430" s="901" t="s">
        <v>611</v>
      </c>
      <c r="K430" s="902"/>
      <c r="L430" s="902"/>
      <c r="M430" s="902"/>
      <c r="N430" s="902"/>
      <c r="O430" s="902"/>
      <c r="P430" s="902"/>
      <c r="Q430" s="902"/>
      <c r="R430" s="902"/>
      <c r="S430" s="902"/>
      <c r="T430" s="903"/>
      <c r="U430" s="589" t="s">
        <v>572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1"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611</v>
      </c>
      <c r="AF433" s="207"/>
      <c r="AG433" s="207"/>
      <c r="AH433" s="341"/>
      <c r="AI433" s="340" t="s">
        <v>611</v>
      </c>
      <c r="AJ433" s="207"/>
      <c r="AK433" s="207"/>
      <c r="AL433" s="207"/>
      <c r="AM433" s="340" t="s">
        <v>571</v>
      </c>
      <c r="AN433" s="207"/>
      <c r="AO433" s="207"/>
      <c r="AP433" s="341"/>
      <c r="AQ433" s="340" t="s">
        <v>611</v>
      </c>
      <c r="AR433" s="207"/>
      <c r="AS433" s="207"/>
      <c r="AT433" s="341"/>
      <c r="AU433" s="207" t="s">
        <v>611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611</v>
      </c>
      <c r="AF434" s="207"/>
      <c r="AG434" s="207"/>
      <c r="AH434" s="341"/>
      <c r="AI434" s="340" t="s">
        <v>614</v>
      </c>
      <c r="AJ434" s="207"/>
      <c r="AK434" s="207"/>
      <c r="AL434" s="207"/>
      <c r="AM434" s="340" t="s">
        <v>571</v>
      </c>
      <c r="AN434" s="207"/>
      <c r="AO434" s="207"/>
      <c r="AP434" s="341"/>
      <c r="AQ434" s="340" t="s">
        <v>614</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611</v>
      </c>
      <c r="AF435" s="207"/>
      <c r="AG435" s="207"/>
      <c r="AH435" s="341"/>
      <c r="AI435" s="340" t="s">
        <v>614</v>
      </c>
      <c r="AJ435" s="207"/>
      <c r="AK435" s="207"/>
      <c r="AL435" s="207"/>
      <c r="AM435" s="340" t="s">
        <v>571</v>
      </c>
      <c r="AN435" s="207"/>
      <c r="AO435" s="207"/>
      <c r="AP435" s="341"/>
      <c r="AQ435" s="340" t="s">
        <v>614</v>
      </c>
      <c r="AR435" s="207"/>
      <c r="AS435" s="207"/>
      <c r="AT435" s="341"/>
      <c r="AU435" s="207" t="s">
        <v>611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1" t="s">
        <v>613</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614</v>
      </c>
      <c r="AF458" s="207"/>
      <c r="AG458" s="207"/>
      <c r="AH458" s="207"/>
      <c r="AI458" s="340" t="s">
        <v>611</v>
      </c>
      <c r="AJ458" s="207"/>
      <c r="AK458" s="207"/>
      <c r="AL458" s="207"/>
      <c r="AM458" s="340" t="s">
        <v>571</v>
      </c>
      <c r="AN458" s="207"/>
      <c r="AO458" s="207"/>
      <c r="AP458" s="341"/>
      <c r="AQ458" s="340" t="s">
        <v>611</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614</v>
      </c>
      <c r="AF459" s="207"/>
      <c r="AG459" s="207"/>
      <c r="AH459" s="341"/>
      <c r="AI459" s="340" t="s">
        <v>611</v>
      </c>
      <c r="AJ459" s="207"/>
      <c r="AK459" s="207"/>
      <c r="AL459" s="207"/>
      <c r="AM459" s="340" t="s">
        <v>571</v>
      </c>
      <c r="AN459" s="207"/>
      <c r="AO459" s="207"/>
      <c r="AP459" s="341"/>
      <c r="AQ459" s="340" t="s">
        <v>614</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611</v>
      </c>
      <c r="AF460" s="207"/>
      <c r="AG460" s="207"/>
      <c r="AH460" s="341"/>
      <c r="AI460" s="340" t="s">
        <v>615</v>
      </c>
      <c r="AJ460" s="207"/>
      <c r="AK460" s="207"/>
      <c r="AL460" s="207"/>
      <c r="AM460" s="340" t="s">
        <v>571</v>
      </c>
      <c r="AN460" s="207"/>
      <c r="AO460" s="207"/>
      <c r="AP460" s="341"/>
      <c r="AQ460" s="340" t="s">
        <v>611</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6.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633</v>
      </c>
      <c r="AE702" s="346"/>
      <c r="AF702" s="346"/>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633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633</v>
      </c>
      <c r="AE704" s="784"/>
      <c r="AF704" s="784"/>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640</v>
      </c>
      <c r="AE705" s="716"/>
      <c r="AF705" s="716"/>
      <c r="AG705" s="125" t="s">
        <v>571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640</v>
      </c>
      <c r="AE708" s="606"/>
      <c r="AF708" s="606"/>
      <c r="AG708" s="743" t="s">
        <v>571</v>
      </c>
      <c r="AH708" s="744"/>
      <c r="AI708" s="744"/>
      <c r="AJ708" s="744"/>
      <c r="AK708" s="744"/>
      <c r="AL708" s="744"/>
      <c r="AM708" s="744"/>
      <c r="AN708" s="744"/>
      <c r="AO708" s="744"/>
      <c r="AP708" s="744"/>
      <c r="AQ708" s="744"/>
      <c r="AR708" s="744"/>
      <c r="AS708" s="744"/>
      <c r="AT708" s="744"/>
      <c r="AU708" s="744"/>
      <c r="AV708" s="744"/>
      <c r="AW708" s="744"/>
      <c r="AX708" s="745"/>
    </row>
    <row r="709" spans="1:50" ht="81.7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633</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640</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633</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53.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633</v>
      </c>
      <c r="AE712" s="784"/>
      <c r="AF712" s="784"/>
      <c r="AG712" s="811" t="s">
        <v>622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640</v>
      </c>
      <c r="AE713" s="329"/>
      <c r="AF713" s="664"/>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633</v>
      </c>
      <c r="AE714" s="809"/>
      <c r="AF714" s="810"/>
      <c r="AG714" s="737" t="s">
        <v>623</v>
      </c>
      <c r="AH714" s="738"/>
      <c r="AI714" s="738"/>
      <c r="AJ714" s="738"/>
      <c r="AK714" s="738"/>
      <c r="AL714" s="738"/>
      <c r="AM714" s="738"/>
      <c r="AN714" s="738"/>
      <c r="AO714" s="738"/>
      <c r="AP714" s="738"/>
      <c r="AQ714" s="738"/>
      <c r="AR714" s="738"/>
      <c r="AS714" s="738"/>
      <c r="AT714" s="738"/>
      <c r="AU714" s="738"/>
      <c r="AV714" s="738"/>
      <c r="AW714" s="738"/>
      <c r="AX714" s="739"/>
    </row>
    <row r="715" spans="1:50" ht="50.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633</v>
      </c>
      <c r="AE715" s="606"/>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70.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633</v>
      </c>
      <c r="AE716" s="628"/>
      <c r="AF716" s="628"/>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633</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640</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640</v>
      </c>
      <c r="AE719" s="606"/>
      <c r="AF719" s="606"/>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41" t="s">
        <v>48</v>
      </c>
      <c r="B726" s="803"/>
      <c r="C726" s="816" t="s">
        <v>53</v>
      </c>
      <c r="D726" s="838"/>
      <c r="E726" s="838"/>
      <c r="F726" s="839"/>
      <c r="G726" s="578" t="s">
        <v>642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643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644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8" t="s">
        <v>548</v>
      </c>
      <c r="B737" s="210"/>
      <c r="C737" s="210"/>
      <c r="D737" s="211"/>
      <c r="E737" s="997" t="s">
        <v>571</v>
      </c>
      <c r="F737" s="997"/>
      <c r="G737" s="997"/>
      <c r="H737" s="997"/>
      <c r="I737" s="997"/>
      <c r="J737" s="997"/>
      <c r="K737" s="997"/>
      <c r="L737" s="997"/>
      <c r="M737" s="997"/>
      <c r="N737" s="365" t="s">
        <v>541</v>
      </c>
      <c r="O737" s="365"/>
      <c r="P737" s="365"/>
      <c r="Q737" s="365"/>
      <c r="R737" s="997" t="s">
        <v>627</v>
      </c>
      <c r="S737" s="997"/>
      <c r="T737" s="997"/>
      <c r="U737" s="997"/>
      <c r="V737" s="997"/>
      <c r="W737" s="997"/>
      <c r="X737" s="997"/>
      <c r="Y737" s="997"/>
      <c r="Z737" s="997"/>
      <c r="AA737" s="365" t="s">
        <v>540</v>
      </c>
      <c r="AB737" s="365"/>
      <c r="AC737" s="365"/>
      <c r="AD737" s="365"/>
      <c r="AE737" s="997" t="s">
        <v>628</v>
      </c>
      <c r="AF737" s="997"/>
      <c r="AG737" s="997"/>
      <c r="AH737" s="997"/>
      <c r="AI737" s="997"/>
      <c r="AJ737" s="997"/>
      <c r="AK737" s="997"/>
      <c r="AL737" s="997"/>
      <c r="AM737" s="997"/>
      <c r="AN737" s="365" t="s">
        <v>539</v>
      </c>
      <c r="AO737" s="365"/>
      <c r="AP737" s="365"/>
      <c r="AQ737" s="365"/>
      <c r="AR737" s="989" t="s">
        <v>629</v>
      </c>
      <c r="AS737" s="990"/>
      <c r="AT737" s="990"/>
      <c r="AU737" s="990"/>
      <c r="AV737" s="990"/>
      <c r="AW737" s="990"/>
      <c r="AX737" s="991"/>
      <c r="AY737" s="89"/>
      <c r="AZ737" s="89"/>
    </row>
    <row r="738" spans="1:52" ht="24.75" customHeight="1" x14ac:dyDescent="0.15">
      <c r="A738" s="998" t="s">
        <v>538</v>
      </c>
      <c r="B738" s="210"/>
      <c r="C738" s="210"/>
      <c r="D738" s="211"/>
      <c r="E738" s="997" t="s">
        <v>630</v>
      </c>
      <c r="F738" s="997"/>
      <c r="G738" s="997"/>
      <c r="H738" s="997"/>
      <c r="I738" s="997"/>
      <c r="J738" s="997"/>
      <c r="K738" s="997"/>
      <c r="L738" s="997"/>
      <c r="M738" s="997"/>
      <c r="N738" s="365" t="s">
        <v>537</v>
      </c>
      <c r="O738" s="365"/>
      <c r="P738" s="365"/>
      <c r="Q738" s="365"/>
      <c r="R738" s="997" t="s">
        <v>631</v>
      </c>
      <c r="S738" s="997"/>
      <c r="T738" s="997"/>
      <c r="U738" s="997"/>
      <c r="V738" s="997"/>
      <c r="W738" s="997"/>
      <c r="X738" s="997"/>
      <c r="Y738" s="997"/>
      <c r="Z738" s="997"/>
      <c r="AA738" s="365" t="s">
        <v>536</v>
      </c>
      <c r="AB738" s="365"/>
      <c r="AC738" s="365"/>
      <c r="AD738" s="365"/>
      <c r="AE738" s="997" t="s">
        <v>632</v>
      </c>
      <c r="AF738" s="997"/>
      <c r="AG738" s="997"/>
      <c r="AH738" s="997"/>
      <c r="AI738" s="997"/>
      <c r="AJ738" s="997"/>
      <c r="AK738" s="997"/>
      <c r="AL738" s="997"/>
      <c r="AM738" s="997"/>
      <c r="AN738" s="365" t="s">
        <v>532</v>
      </c>
      <c r="AO738" s="365"/>
      <c r="AP738" s="365"/>
      <c r="AQ738" s="365"/>
      <c r="AR738" s="989">
        <v>190</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190</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484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645</v>
      </c>
      <c r="D837" s="347"/>
      <c r="E837" s="347"/>
      <c r="F837" s="347"/>
      <c r="G837" s="347"/>
      <c r="H837" s="347"/>
      <c r="I837" s="347"/>
      <c r="J837" s="910" t="s">
        <v>646</v>
      </c>
      <c r="K837" s="349"/>
      <c r="L837" s="349"/>
      <c r="M837" s="349"/>
      <c r="N837" s="349"/>
      <c r="O837" s="349"/>
      <c r="P837" s="913" t="s">
        <v>647</v>
      </c>
      <c r="Q837" s="350"/>
      <c r="R837" s="350"/>
      <c r="S837" s="350"/>
      <c r="T837" s="350"/>
      <c r="U837" s="350"/>
      <c r="V837" s="350"/>
      <c r="W837" s="350"/>
      <c r="X837" s="350"/>
      <c r="Y837" s="911" t="s">
        <v>646</v>
      </c>
      <c r="Z837" s="352"/>
      <c r="AA837" s="352"/>
      <c r="AB837" s="353"/>
      <c r="AC837" s="363"/>
      <c r="AD837" s="371"/>
      <c r="AE837" s="371"/>
      <c r="AF837" s="371"/>
      <c r="AG837" s="371"/>
      <c r="AH837" s="908" t="s">
        <v>646</v>
      </c>
      <c r="AI837" s="373"/>
      <c r="AJ837" s="373"/>
      <c r="AK837" s="373"/>
      <c r="AL837" s="909" t="s">
        <v>646</v>
      </c>
      <c r="AM837" s="358"/>
      <c r="AN837" s="358"/>
      <c r="AO837" s="359"/>
      <c r="AP837" s="912"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1"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633</v>
      </c>
      <c r="H2" s="13" t="str">
        <f>IF(G2="","",F2)</f>
        <v>一般会計</v>
      </c>
      <c r="I2" s="13" t="str">
        <f>IF(H2="","",IF(I1&lt;&gt;"",CONCATENATE(I1,"、",H2),H2))</f>
        <v>一般会計</v>
      </c>
      <c r="K2" s="14" t="s">
        <v>221</v>
      </c>
      <c r="L2" s="15"/>
      <c r="M2" s="13" t="str">
        <f>IF(L2="","",K2)</f>
        <v/>
      </c>
      <c r="N2" s="13" t="str">
        <f>IF(M2="","",IF(N1&lt;&gt;"",CONCATENATE(N1,"、",M2),M2))</f>
        <v/>
      </c>
      <c r="O2" s="13"/>
      <c r="P2" s="12" t="s">
        <v>190</v>
      </c>
      <c r="Q2" s="17" t="s">
        <v>633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633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0"/>
      <c r="AA2" s="831"/>
      <c r="AB2" s="1033" t="s">
        <v>11</v>
      </c>
      <c r="AC2" s="1034"/>
      <c r="AD2" s="1035"/>
      <c r="AE2" s="1039" t="s">
        <v>555</v>
      </c>
      <c r="AF2" s="1039"/>
      <c r="AG2" s="1039"/>
      <c r="AH2" s="1039"/>
      <c r="AI2" s="1039" t="s">
        <v>552</v>
      </c>
      <c r="AJ2" s="1039"/>
      <c r="AK2" s="1039"/>
      <c r="AL2" s="1039"/>
      <c r="AM2" s="1039" t="s">
        <v>526</v>
      </c>
      <c r="AN2" s="1039"/>
      <c r="AO2" s="1039"/>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6"/>
      <c r="I4" s="1006"/>
      <c r="J4" s="1006"/>
      <c r="K4" s="1006"/>
      <c r="L4" s="1006"/>
      <c r="M4" s="1006"/>
      <c r="N4" s="1006"/>
      <c r="O4" s="1007"/>
      <c r="P4" s="105"/>
      <c r="Q4" s="1014"/>
      <c r="R4" s="1014"/>
      <c r="S4" s="1014"/>
      <c r="T4" s="1014"/>
      <c r="U4" s="1014"/>
      <c r="V4" s="1014"/>
      <c r="W4" s="1014"/>
      <c r="X4" s="1015"/>
      <c r="Y4" s="1024" t="s">
        <v>12</v>
      </c>
      <c r="Z4" s="1025"/>
      <c r="AA4" s="1026"/>
      <c r="AB4" s="462"/>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0"/>
      <c r="AA9" s="831"/>
      <c r="AB9" s="1033" t="s">
        <v>11</v>
      </c>
      <c r="AC9" s="1034"/>
      <c r="AD9" s="1035"/>
      <c r="AE9" s="1039" t="s">
        <v>556</v>
      </c>
      <c r="AF9" s="1039"/>
      <c r="AG9" s="1039"/>
      <c r="AH9" s="1039"/>
      <c r="AI9" s="1039" t="s">
        <v>552</v>
      </c>
      <c r="AJ9" s="1039"/>
      <c r="AK9" s="1039"/>
      <c r="AL9" s="1039"/>
      <c r="AM9" s="1039" t="s">
        <v>526</v>
      </c>
      <c r="AN9" s="1039"/>
      <c r="AO9" s="1039"/>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2"/>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0"/>
      <c r="AA16" s="831"/>
      <c r="AB16" s="1033" t="s">
        <v>11</v>
      </c>
      <c r="AC16" s="1034"/>
      <c r="AD16" s="1035"/>
      <c r="AE16" s="1039" t="s">
        <v>555</v>
      </c>
      <c r="AF16" s="1039"/>
      <c r="AG16" s="1039"/>
      <c r="AH16" s="1039"/>
      <c r="AI16" s="1039" t="s">
        <v>553</v>
      </c>
      <c r="AJ16" s="1039"/>
      <c r="AK16" s="1039"/>
      <c r="AL16" s="1039"/>
      <c r="AM16" s="1039" t="s">
        <v>526</v>
      </c>
      <c r="AN16" s="1039"/>
      <c r="AO16" s="1039"/>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2"/>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0"/>
      <c r="AA23" s="831"/>
      <c r="AB23" s="1033" t="s">
        <v>11</v>
      </c>
      <c r="AC23" s="1034"/>
      <c r="AD23" s="1035"/>
      <c r="AE23" s="1039" t="s">
        <v>557</v>
      </c>
      <c r="AF23" s="1039"/>
      <c r="AG23" s="1039"/>
      <c r="AH23" s="1039"/>
      <c r="AI23" s="1039" t="s">
        <v>552</v>
      </c>
      <c r="AJ23" s="1039"/>
      <c r="AK23" s="1039"/>
      <c r="AL23" s="1039"/>
      <c r="AM23" s="1039" t="s">
        <v>526</v>
      </c>
      <c r="AN23" s="1039"/>
      <c r="AO23" s="1039"/>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2"/>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0"/>
      <c r="AA30" s="831"/>
      <c r="AB30" s="1033" t="s">
        <v>11</v>
      </c>
      <c r="AC30" s="1034"/>
      <c r="AD30" s="1035"/>
      <c r="AE30" s="1039" t="s">
        <v>555</v>
      </c>
      <c r="AF30" s="1039"/>
      <c r="AG30" s="1039"/>
      <c r="AH30" s="1039"/>
      <c r="AI30" s="1039" t="s">
        <v>552</v>
      </c>
      <c r="AJ30" s="1039"/>
      <c r="AK30" s="1039"/>
      <c r="AL30" s="1039"/>
      <c r="AM30" s="1039" t="s">
        <v>550</v>
      </c>
      <c r="AN30" s="1039"/>
      <c r="AO30" s="1039"/>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2"/>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0"/>
      <c r="AA37" s="831"/>
      <c r="AB37" s="1033" t="s">
        <v>11</v>
      </c>
      <c r="AC37" s="1034"/>
      <c r="AD37" s="1035"/>
      <c r="AE37" s="1039" t="s">
        <v>557</v>
      </c>
      <c r="AF37" s="1039"/>
      <c r="AG37" s="1039"/>
      <c r="AH37" s="1039"/>
      <c r="AI37" s="1039" t="s">
        <v>554</v>
      </c>
      <c r="AJ37" s="1039"/>
      <c r="AK37" s="1039"/>
      <c r="AL37" s="1039"/>
      <c r="AM37" s="1039" t="s">
        <v>551</v>
      </c>
      <c r="AN37" s="1039"/>
      <c r="AO37" s="1039"/>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2"/>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0"/>
      <c r="AA44" s="831"/>
      <c r="AB44" s="1033" t="s">
        <v>11</v>
      </c>
      <c r="AC44" s="1034"/>
      <c r="AD44" s="1035"/>
      <c r="AE44" s="1039" t="s">
        <v>555</v>
      </c>
      <c r="AF44" s="1039"/>
      <c r="AG44" s="1039"/>
      <c r="AH44" s="1039"/>
      <c r="AI44" s="1039" t="s">
        <v>552</v>
      </c>
      <c r="AJ44" s="1039"/>
      <c r="AK44" s="1039"/>
      <c r="AL44" s="1039"/>
      <c r="AM44" s="1039" t="s">
        <v>526</v>
      </c>
      <c r="AN44" s="1039"/>
      <c r="AO44" s="1039"/>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2"/>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0"/>
      <c r="AA51" s="831"/>
      <c r="AB51" s="558" t="s">
        <v>11</v>
      </c>
      <c r="AC51" s="1034"/>
      <c r="AD51" s="1035"/>
      <c r="AE51" s="1039" t="s">
        <v>555</v>
      </c>
      <c r="AF51" s="1039"/>
      <c r="AG51" s="1039"/>
      <c r="AH51" s="1039"/>
      <c r="AI51" s="1039" t="s">
        <v>552</v>
      </c>
      <c r="AJ51" s="1039"/>
      <c r="AK51" s="1039"/>
      <c r="AL51" s="1039"/>
      <c r="AM51" s="1039" t="s">
        <v>526</v>
      </c>
      <c r="AN51" s="1039"/>
      <c r="AO51" s="1039"/>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2"/>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0"/>
      <c r="AA58" s="831"/>
      <c r="AB58" s="1033" t="s">
        <v>11</v>
      </c>
      <c r="AC58" s="1034"/>
      <c r="AD58" s="1035"/>
      <c r="AE58" s="1039" t="s">
        <v>555</v>
      </c>
      <c r="AF58" s="1039"/>
      <c r="AG58" s="1039"/>
      <c r="AH58" s="1039"/>
      <c r="AI58" s="1039" t="s">
        <v>552</v>
      </c>
      <c r="AJ58" s="1039"/>
      <c r="AK58" s="1039"/>
      <c r="AL58" s="1039"/>
      <c r="AM58" s="1039" t="s">
        <v>526</v>
      </c>
      <c r="AN58" s="1039"/>
      <c r="AO58" s="1039"/>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2"/>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0"/>
      <c r="AA65" s="831"/>
      <c r="AB65" s="1033" t="s">
        <v>11</v>
      </c>
      <c r="AC65" s="1034"/>
      <c r="AD65" s="1035"/>
      <c r="AE65" s="1039" t="s">
        <v>555</v>
      </c>
      <c r="AF65" s="1039"/>
      <c r="AG65" s="1039"/>
      <c r="AH65" s="1039"/>
      <c r="AI65" s="1039" t="s">
        <v>552</v>
      </c>
      <c r="AJ65" s="1039"/>
      <c r="AK65" s="1039"/>
      <c r="AL65" s="1039"/>
      <c r="AM65" s="1039" t="s">
        <v>526</v>
      </c>
      <c r="AN65" s="1039"/>
      <c r="AO65" s="1039"/>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2"/>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2019-05-27T07:24:51Z</cp:lastPrinted>
  <dcterms:created xsi:type="dcterms:W3CDTF">2012-03-13T00:50:25Z</dcterms:created>
  <dcterms:modified xsi:type="dcterms:W3CDTF">2019-07-09T10:33:14Z</dcterms:modified>
</cp:coreProperties>
</file>