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C13AF906-C12A-448F-AAFF-9C5B997FF8D7}"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<sst xmlns="http://schemas.openxmlformats.org/spreadsheetml/2006/main" count="3101" uniqueCount="723">
  <si>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</si>
  <si>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</si>
  <si>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</si>
  <si>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</si>
  <si>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</si>
  <si>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</si>
  <si>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</si>
  <si>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</si>
  <si>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</si>
  <si>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</si>
  <si>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</si>
  <si>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</si>
  <si>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</si>
  <si>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</si>
  <si>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</si>
  <si>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</si>
  <si>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</si>
  <si>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</si>
  <si>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</si>
  <si>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</si>
  <si>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</si>
  <si>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</si>
  <si>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</si>
  <si>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</si>
  <si>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</si>
  <si>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</si>
  <si>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</si>
  <si>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</si>
  <si>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</si>
  <si>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</si>
  <si>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</si>
  <si>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</si>
  <si>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</si>
  <si>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</si>
  <si>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</si>
  <si>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</si>
  <si>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</si>
  <si>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</si>
  <si>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</si>
  <si>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</si>
  <si>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</si>
  <si>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</si>
  <si>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</si>
  <si>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</si>
  <si>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</si>
  <si>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</si>
  <si>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</si>
  <si>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</si>
  <si>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</si>
  <si>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</si>
  <si>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</si>
  <si>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</si>
  <si>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</si>
  <si>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</si>
  <si>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</si>
  <si>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</si>
  <si>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</si>
  <si>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</si>
  <si>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</si>
  <si>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</si>
  <si>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</si>
  <si>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</si>
  <si>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</si>
  <si>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</si>
  <si>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</si>
  <si>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</si>
  <si>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</si>
  <si>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</si>
  <si>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</si>
  <si>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</si>
  <si>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</si>
  <si>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</si>
  <si>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</si>
  <si>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</si>
  <si>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</si>
  <si>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</si>
  <si>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</si>
  <si>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</si>
  <si>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</si>
  <si>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</si>
  <si>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</si>
  <si>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</si>
  <si>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</si>
  <si>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</si>
  <si>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</si>
  <si>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</si>
  <si>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</si>
  <si>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</si>
  <si>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</si>
  <si>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</si>
  <si>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</si>
  <si>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</si>
  <si>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</si>
  <si>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</si>
  <si>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</si>
  <si>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</si>
  <si>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</si>
  <si>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</si>
  <si>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</si>
  <si>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</si>
  <si>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</si>
  <si>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</si>
  <si>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</si>
  <si>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</si>
  <si>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</si>
  <si>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</si>
  <si>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</si>
  <si>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</si>
  <si>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</si>
  <si>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</si>
  <si>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</si>
  <si>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</si>
  <si>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</si>
  <si>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</si>
  <si>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</si>
  <si>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</si>
  <si>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</si>
  <si>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</si>
  <si>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</si>
  <si>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</si>
  <si>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</si>
  <si>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</si>
  <si>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</si>
  <si>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</si>
  <si>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</si>
  <si>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</si>
  <si>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</si>
  <si>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</si>
  <si>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</si>
  <si>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</si>
  <si>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</si>
  <si>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</si>
  <si>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</si>
  <si>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</si>
  <si>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</si>
  <si>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</si>
  <si>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</si>
  <si>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</si>
  <si>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</si>
  <si>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</si>
  <si>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</si>
  <si>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</si>
  <si>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</si>
  <si>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</si>
  <si>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</si>
  <si>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</si>
  <si>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</si>
  <si>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</si>
  <si>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</si>
  <si>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</si>
  <si>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</si>
  <si>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</si>
  <si>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</si>
  <si>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</si>
  <si>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</si>
  <si>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</si>
  <si>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</si>
  <si>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</si>
  <si>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</si>
  <si>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</si>
  <si>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</si>
  <si>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</si>
  <si>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</si>
  <si>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</si>
  <si>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</si>
  <si>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</si>
  <si>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</si>
  <si>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</si>
  <si>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</si>
  <si>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</si>
  <si>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</si>
  <si>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</si>
  <si>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</si>
  <si>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</si>
  <si>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</si>
  <si>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</si>
  <si>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</si>
  <si>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</si>
  <si>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</si>
  <si>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</si>
  <si>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</si>
  <si>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</si>
  <si>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</si>
  <si>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</si>
  <si>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</si>
  <si>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</si>
  <si>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</si>
  <si>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</si>
  <si>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</si>
  <si>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</si>
  <si>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</si>
  <si>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</si>
  <si>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</si>
  <si>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</si>
  <si>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</si>
  <si>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</si>
  <si>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</si>
  <si>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</si>
  <si>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</si>
  <si>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</si>
  <si>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</si>
  <si>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</si>
  <si>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</si>
  <si>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</si>
  <si>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</si>
  <si>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</si>
  <si>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</si>
  <si>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</si>
  <si>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</si>
  <si>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</si>
  <si>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</si>
  <si>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</si>
  <si>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</si>
  <si>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</si>
  <si>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</si>
  <si>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</si>
  <si>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</si>
  <si>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</si>
  <si>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</si>
  <si>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</si>
  <si>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</si>
  <si>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</si>
  <si>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</si>
  <si>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</si>
  <si>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</si>
  <si>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</si>
  <si>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</si>
  <si>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</si>
  <si>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</si>
  <si>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</si>
  <si>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</si>
  <si>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</si>
  <si>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</si>
  <si>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</si>
  <si>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</si>
  <si>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</si>
  <si>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</si>
  <si>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</si>
  <si>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</si>
  <si>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</si>
  <si>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</si>
  <si>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</si>
  <si>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</si>
  <si>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</si>
  <si>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</si>
  <si>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</si>
  <si>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</si>
  <si>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</si>
  <si>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</si>
  <si>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</si>
  <si>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</si>
  <si>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</si>
  <si>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</si>
  <si>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</si>
  <si>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</si>
  <si>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</si>
  <si>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</si>
  <si>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</si>
  <si>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</si>
  <si>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</si>
  <si>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</si>
  <si>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</si>
  <si>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</si>
  <si>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</si>
  <si>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</si>
  <si>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</si>
  <si>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</si>
  <si>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</si>
  <si>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</si>
  <si>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</si>
  <si>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</si>
  <si>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</si>
  <si>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</si>
  <si>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</si>
  <si>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</si>
  <si>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</si>
  <si>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</si>
  <si>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</si>
  <si>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</si>
  <si>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</si>
  <si>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</si>
  <si>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</si>
  <si>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</si>
  <si>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</si>
  <si>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</si>
  <si>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</si>
  <si>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</si>
  <si>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</si>
  <si>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</si>
  <si>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</si>
  <si>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</si>
  <si>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</si>
  <si>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</si>
  <si>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</si>
  <si>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</si>
  <si>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</si>
  <si>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</si>
  <si>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</si>
  <si>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</si>
  <si>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</si>
  <si>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</si>
  <si>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</si>
  <si>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</si>
  <si>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</si>
  <si>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</si>
  <si>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</si>
  <si>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</si>
  <si>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</si>
  <si>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</si>
  <si>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</si>
  <si>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</si>
  <si>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</si>
  <si>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</si>
  <si>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</si>
  <si>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</si>
  <si>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</si>
  <si>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</si>
  <si>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</si>
  <si>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</si>
  <si>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</si>
  <si>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</si>
  <si>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</si>
  <si>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</si>
  <si>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</si>
  <si>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</si>
  <si>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</si>
  <si>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</si>
  <si>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</si>
  <si>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</si>
  <si>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</si>
  <si>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</si>
  <si>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</si>
  <si>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</si>
  <si>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</si>
  <si>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</si>
  <si>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</si>
  <si>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</si>
  <si>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</si>
  <si>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</si>
  <si>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</si>
  <si>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</si>
  <si>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</si>
  <si>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</si>
  <si>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</si>
  <si>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</si>
  <si>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</si>
  <si>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</si>
  <si>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</si>
  <si>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</si>
  <si>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</si>
  <si>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</si>
  <si>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</si>
  <si>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</si>
  <si>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</si>
  <si>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</si>
  <si>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</si>
  <si>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</si>
  <si>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</si>
  <si>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</si>
  <si>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</si>
  <si>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</si>
  <si>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</si>
  <si>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</si>
  <si>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</si>
  <si>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</si>
  <si>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</si>
  <si>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</si>
  <si>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</si>
  <si>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</si>
  <si>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</si>
  <si>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</si>
  <si>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</si>
  <si>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</si>
  <si>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</si>
  <si>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</si>
  <si>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</si>
  <si>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</si>
  <si>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</si>
  <si>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</si>
  <si>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</si>
  <si>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</si>
  <si>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</si>
  <si>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</si>
  <si>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</si>
  <si>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</si>
  <si>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</si>
  <si>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</si>
  <si>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</si>
  <si>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</si>
  <si>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</si>
  <si>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</si>
  <si>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</si>
  <si>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</si>
  <si>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</si>
  <si>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</si>
  <si>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</si>
  <si>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</si>
  <si>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</si>
  <si>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</si>
  <si>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</si>
  <si>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</si>
  <si>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</si>
  <si>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</si>
  <si>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</si>
  <si>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</si>
  <si>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</si>
  <si>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</si>
  <si>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</si>
  <si>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</si>
  <si>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</si>
  <si>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</si>
  <si>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</si>
  <si>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</si>
  <si>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</si>
  <si>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</si>
  <si>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</si>
  <si>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</si>
  <si>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</si>
  <si>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</si>
  <si>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</si>
  <si>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</si>
  <si>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</si>
  <si>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</si>
  <si>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</si>
  <si>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</si>
  <si>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</si>
  <si>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</si>
  <si>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</si>
  <si>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</si>
  <si>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</si>
  <si>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</si>
  <si>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</si>
  <si>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</si>
  <si>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</si>
  <si>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</si>
  <si>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</si>
  <si>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</si>
  <si>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</si>
  <si>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</si>
  <si>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</si>
  <si>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</si>
  <si>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</si>
  <si>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</si>
  <si>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</si>
  <si>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</si>
  <si>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</si>
  <si>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</si>
  <si>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</si>
  <si>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</si>
  <si>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</si>
  <si>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</si>
  <si>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</si>
  <si>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</si>
  <si>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</si>
  <si>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</si>
  <si>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</si>
  <si>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</si>
  <si>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</si>
  <si>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</si>
  <si>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</si>
  <si>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</si>
  <si>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</si>
  <si>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</si>
  <si>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</si>
  <si>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</si>
  <si>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</si>
  <si>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</si>
  <si>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</si>
  <si>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</si>
  <si>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</si>
  <si>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</si>
  <si>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</si>
  <si>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</si>
  <si>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</si>
  <si>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</si>
  <si>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</si>
  <si>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</si>
  <si>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</si>
  <si>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</si>
  <si>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</si>
  <si>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</si>
  <si>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</si>
  <si>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</si>
  <si>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</si>
  <si>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</si>
  <si>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</si>
  <si>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</si>
  <si>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</si>
  <si>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</si>
  <si>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</si>
  <si>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</si>
  <si>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</si>
  <si>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</si>
  <si>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</si>
  <si>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</si>
  <si>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</si>
  <si>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</si>
  <si>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</si>
  <si>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</si>
  <si>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</si>
  <si>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</si>
  <si>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</si>
  <si>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</si>
  <si>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</si>
  <si>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</si>
  <si>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</si>
  <si>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</si>
  <si>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</si>
  <si>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</si>
  <si>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</si>
  <si>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</si>
  <si>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</si>
  <si>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</si>
  <si>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</si>
  <si>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</si>
  <si>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</si>
  <si>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</si>
  <si>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</si>
  <si>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</si>
  <si>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</si>
  <si>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</si>
  <si>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</si>
  <si>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</si>
  <si>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</si>
  <si>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</si>
  <si>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</si>
  <si>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</si>
  <si>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</si>
  <si>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</si>
  <si>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</si>
  <si>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</si>
  <si>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</si>
  <si>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</si>
  <si>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</si>
  <si>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</si>
  <si>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</si>
  <si>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</si>
  <si>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</si>
  <si>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</si>
  <si>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</si>
  <si>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</si>
  <si>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</si>
  <si>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</si>
  <si>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</si>
  <si>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</si>
  <si>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</si>
  <si>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</si>
  <si>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</si>
  <si>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</si>
  <si>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</si>
  <si>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</si>
  <si>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</si>
  <si>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</si>
  <si>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</si>
  <si>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</si>
  <si>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</si>
  <si>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</si>
  <si>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</si>
  <si>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</si>
  <si>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</si>
  <si>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</si>
  <si>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</si>
  <si>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</si>
  <si>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</si>
  <si>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</si>
  <si>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</si>
  <si>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</si>
  <si>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</si>
  <si>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</si>
  <si>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</si>
  <si>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</si>
  <si>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</si>
  <si>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</si>
  <si>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昭和２４年度</t>
  </si>
  <si>
    <t>終了予定なし</t>
  </si>
  <si>
    <t>地方教育行政の組織及び運営に関する法律
第４８条第１項</t>
  </si>
  <si>
    <t xml:space="preserve">第３期教育振興基本計画（平成３０年６月１５日　閣議決定）                </t>
  </si>
  <si>
    <t>学校教育法や地教行法等に基づき、国と地方公共団体の適切な役割分担と相互の連携・協力による教育行政を行うため、教育委員会に対して、国や地方公共団体の教育施策の状況等について情報提供を進め、また、教育委員会に関する情報資料の収集、配付並びに教育行政の諸般の問題についての連絡及び指導を行う。</t>
  </si>
  <si>
    <t>初等中等教育振興事業委託費</t>
  </si>
  <si>
    <t>庁費</t>
  </si>
  <si>
    <t>職員旅費</t>
  </si>
  <si>
    <t>委員等旅費</t>
  </si>
  <si>
    <t>諸謝金</t>
  </si>
  <si>
    <t>市町村教育委員会研究協議会への参加者の満足度</t>
  </si>
  <si>
    <t>市町村教育委員会研究協議会の参加者アンケートで「参加してよかった」と回答した割合</t>
  </si>
  <si>
    <t>「市町村教育委員会研究協議会」参加者アンケート</t>
  </si>
  <si>
    <t>教職員管理主事等研修講座の受講者の満足度</t>
  </si>
  <si>
    <t>教職員管理主事等研修講座の受講者アンケートで「研修講座に参加して有意義であった」と回答した者の割合</t>
  </si>
  <si>
    <t>人</t>
  </si>
  <si>
    <t>「教職員管理主事等研修講座」受講者アンケート</t>
  </si>
  <si>
    <t>全ての都道府県に少なくとも１校の夜間中学を設置する。</t>
  </si>
  <si>
    <t>夜間中学の設置検討・新設準備・充実に向けた取組を実施する都道府県数</t>
  </si>
  <si>
    <t>件</t>
  </si>
  <si>
    <t>夜間中学の設置推進・充実事業に取り組む自治体が属する都道府県数</t>
  </si>
  <si>
    <t>学校の小規模化について対策の検討に着手している自治体の割合を１００％にする。</t>
  </si>
  <si>
    <t>学校規模に関する課題を認識している市町村のうち、「課題はあるが検討の予定は立っていない」と回答するものの割合</t>
  </si>
  <si>
    <t>市町村教育委員会研究協議会の開催回数</t>
  </si>
  <si>
    <t>回</t>
  </si>
  <si>
    <t>教育委員会月報の印刷部数
(一般流通分を除く)</t>
  </si>
  <si>
    <t>冊</t>
  </si>
  <si>
    <t>教職員管理主事等研修講座の開催回数</t>
  </si>
  <si>
    <t>夜間中学の設置推進・充実事業に係る委託先採択件数</t>
  </si>
  <si>
    <t>少子化・人口減少社会に対応した活力ある学校教育推進事業採択件数</t>
  </si>
  <si>
    <t>市町村教育委員会研究協議会／参加者数</t>
    <phoneticPr fontId="5"/>
  </si>
  <si>
    <t>円</t>
  </si>
  <si>
    <t>円/人</t>
    <phoneticPr fontId="5"/>
  </si>
  <si>
    <t>2.1百万/926人</t>
  </si>
  <si>
    <t>2.1百万/800人</t>
  </si>
  <si>
    <t>教育委員会月報印刷経費／発行部数</t>
    <phoneticPr fontId="5"/>
  </si>
  <si>
    <t>円/冊</t>
    <phoneticPr fontId="5"/>
  </si>
  <si>
    <t>1.4百万/6000冊</t>
  </si>
  <si>
    <t>教職員管理主事等研修講座開催経費／受講者数</t>
    <phoneticPr fontId="5"/>
  </si>
  <si>
    <t>1.2百万/127人</t>
  </si>
  <si>
    <t>1.2百万/125人</t>
  </si>
  <si>
    <t>夜間中学の設置推進・充実事業経費／採択件数</t>
    <phoneticPr fontId="5"/>
  </si>
  <si>
    <t>円/件</t>
    <phoneticPr fontId="5"/>
  </si>
  <si>
    <t>15百万/36件</t>
  </si>
  <si>
    <t>16百万/27件</t>
  </si>
  <si>
    <t>少子化・人口減少社会に対応した活力ある学校教育推進事業経費／採択件数</t>
    <phoneticPr fontId="5"/>
  </si>
  <si>
    <t>29百万/22件</t>
  </si>
  <si>
    <t>30百万/26件</t>
  </si>
  <si>
    <t>33百万/19件</t>
  </si>
  <si>
    <t>学校の小規模化について対策の検討に着手している自治体の割合</t>
  </si>
  <si>
    <t>本事業の実施を通じて、様々な教育施策の状況、なかでも学校統合を契機とした魅力ある学校づくり等の優良事例が蓄積され、それらの情報が広く提供されることにより、市町村等における活力ある学校づくりの検討の促進に寄与し、地域住民に信頼される質の高い学校教育の実現につながる。</t>
  </si>
  <si>
    <t>文教・科学技術、
外交、安全保障・防衛等</t>
    <phoneticPr fontId="5"/>
  </si>
  <si>
    <t>－</t>
    <phoneticPr fontId="5"/>
  </si>
  <si>
    <t>-</t>
    <phoneticPr fontId="5"/>
  </si>
  <si>
    <t>-</t>
    <phoneticPr fontId="5"/>
  </si>
  <si>
    <t>学校の小規模化について対策の検討に着手している自治体の割合</t>
    <phoneticPr fontId="5"/>
  </si>
  <si>
    <t>％</t>
    <phoneticPr fontId="5"/>
  </si>
  <si>
    <t>本事業において実施する学校統合による魅力ある学校づくりを行う場合や小規模校を存続させる場合等のモデル創出に向けた委託研究を含め、地域の実態に応じた様々な支援策を総合的に講じることにより、ＡＰのＫＰＩである、自治体における学校の適正規模に関する課題解消への検討を促す効果があると見込んでいる。</t>
    <phoneticPr fontId="5"/>
  </si>
  <si>
    <t>教育委員会からは、広く国や他の地方公共団体の教育施策の状況等についての情報提供や、教育行政の諸般の問題についての国からの連絡及び指導が求められており、これを効果的に実施するための事業となっている。</t>
  </si>
  <si>
    <t>教育委員会からは、広く国や他の地方公共団体の教育施策の状況等についての情報提供や、教育行政の諸般の問題についての国からの連絡及び指導が求められているため、国が実施すべき事業である。</t>
  </si>
  <si>
    <t>様々な教育施策の状況、なかでも学校統合を契機とした魅力ある学校づくり等の優良事例が蓄積され、それらの情報が広く提供されることにより、市町村等における活力ある学校づくりの検討の促進に寄与し、地域住民に信頼される質の高い学校教育の実現につながっており、政策体系の中でも優先度の高い事業である。</t>
  </si>
  <si>
    <t xml:space="preserve">支出先の選定にあたっては十分な公告期間を確保した上で公募（企画競争）を実施しており、その妥当性や競争性を確保している。今後とも、一社応札の状況が改善されるよう検討を行う。
</t>
  </si>
  <si>
    <t>外部有識者からなる審査委員会において、事業経費の費目・使途の精査を行っている。</t>
  </si>
  <si>
    <t>過去の実績を見直し、納期に十分余裕を持たせるとともに、仕様を見直すことによって単位当たりコスト削減を図った。</t>
  </si>
  <si>
    <t>事業計画書の審査において、資金の流れの中間段階（再委託）での支出の合理性も併せて精査している。</t>
  </si>
  <si>
    <t>費目・使途についても事業目的と照らし、真に必要なものに限定している。</t>
  </si>
  <si>
    <t>委託先採択件数等が当初予定されていた件数を下回ったため。</t>
  </si>
  <si>
    <t>成果実績は、成果目標をほぼ達成している</t>
  </si>
  <si>
    <t>発行部数、研修の実施規模や場所等を適切に定め、効果的に実施するとともに実績も確保しており、実効性の高い事業となっている。</t>
  </si>
  <si>
    <t>見込みとほぼ近しい実績となっている。</t>
  </si>
  <si>
    <t>成果物は、夜間中学未設置自治体における新設に向けた取組の促進や既存の夜間中学における教育活動の充実等を図るための実証的資料として活用している。</t>
  </si>
  <si>
    <t>教育振興基本計画（平成２０年７月１日　閣議決定） : http://www.mext.go.jp/a_menu/keikaku/index.htm</t>
  </si>
  <si>
    <t>120</t>
  </si>
  <si>
    <t>103</t>
  </si>
  <si>
    <t>108</t>
  </si>
  <si>
    <t>90</t>
  </si>
  <si>
    <t>93</t>
  </si>
  <si>
    <t>86</t>
  </si>
  <si>
    <t>82</t>
  </si>
  <si>
    <t>○</t>
  </si>
  <si>
    <t>2　確かな学力の向上、豊かな心と健やかな体の育成と信頼される学校づくり</t>
    <phoneticPr fontId="5"/>
  </si>
  <si>
    <t>2-4 地域住民に開かれた信頼される学校づくり</t>
    <phoneticPr fontId="5"/>
  </si>
  <si>
    <t>地方教育行政推進事業</t>
    <phoneticPr fontId="5"/>
  </si>
  <si>
    <t>初等中等教育局</t>
    <phoneticPr fontId="5"/>
  </si>
  <si>
    <t>初等中等教育企画課</t>
    <phoneticPr fontId="5"/>
  </si>
  <si>
    <t>-</t>
    <phoneticPr fontId="5"/>
  </si>
  <si>
    <t>初等中等教育企画課長
　望月　禎</t>
    <rPh sb="12" eb="14">
      <t>モチヅキ</t>
    </rPh>
    <phoneticPr fontId="5"/>
  </si>
  <si>
    <t>-</t>
    <phoneticPr fontId="5"/>
  </si>
  <si>
    <t>平成30年度「学校規模の適正化及び少子化に対応した学校教育の充実策に関する実態調査」（文部科学省調査）</t>
    <rPh sb="0" eb="2">
      <t>ヘイセイ</t>
    </rPh>
    <rPh sb="4" eb="6">
      <t>ネンド</t>
    </rPh>
    <phoneticPr fontId="5"/>
  </si>
  <si>
    <t>2.1百万/1013人</t>
    <phoneticPr fontId="5"/>
  </si>
  <si>
    <t>2.1百万/900人</t>
    <phoneticPr fontId="5"/>
  </si>
  <si>
    <t>1.4百万/6000冊</t>
    <phoneticPr fontId="5"/>
  </si>
  <si>
    <t>30百万/41件</t>
    <phoneticPr fontId="5"/>
  </si>
  <si>
    <t>45百万/67件</t>
    <phoneticPr fontId="5"/>
  </si>
  <si>
    <t>34百万/19件</t>
    <rPh sb="2" eb="4">
      <t>ヒャクマン</t>
    </rPh>
    <rPh sb="7" eb="8">
      <t>ケン</t>
    </rPh>
    <phoneticPr fontId="5"/>
  </si>
  <si>
    <t>○</t>
    <phoneticPr fontId="5"/>
  </si>
  <si>
    <t>無</t>
  </si>
  <si>
    <t>有</t>
  </si>
  <si>
    <t>‐</t>
  </si>
  <si>
    <t>教育委員会月報は、国や地方公共団体の教育施策の状況等を情報提供等する手段として有用であり、掲載内容の更なる充実に努め、その活用を図る。
管理主事等研修講座の目的（人事管理の適正かつ円滑な実施）を達成するため、各教育委員会や学校現場で問題となっていたり関心が高い事項について把握に努めるとともに、引き続き的確な指導助言を行うため、さらに研修講座の内容を充実する。
また、夜間中学既設置の自治体においては、教育機会の提供拡充のための調査研究を、夜間中学未設置の自治体においては、夜間中学の新設儒準備のための調査研究を行った。</t>
    <phoneticPr fontId="5"/>
  </si>
  <si>
    <t>執行については、過去の執行実績を確認・把握するとともに、仕様を見直すなどにより、経費の節減を図っている。</t>
    <phoneticPr fontId="5"/>
  </si>
  <si>
    <t>B.松戸市</t>
    <rPh sb="2" eb="5">
      <t>マツドシ</t>
    </rPh>
    <phoneticPr fontId="5"/>
  </si>
  <si>
    <t>庁費</t>
    <rPh sb="0" eb="1">
      <t>チョウ</t>
    </rPh>
    <rPh sb="1" eb="2">
      <t>ヒ</t>
    </rPh>
    <phoneticPr fontId="5"/>
  </si>
  <si>
    <t>会場使用料等</t>
    <rPh sb="0" eb="2">
      <t>カイジョウ</t>
    </rPh>
    <rPh sb="2" eb="5">
      <t>シヨウリョウ</t>
    </rPh>
    <rPh sb="5" eb="6">
      <t>トウ</t>
    </rPh>
    <phoneticPr fontId="5"/>
  </si>
  <si>
    <t>諸謝金、委員等旅費</t>
    <rPh sb="0" eb="1">
      <t>ショ</t>
    </rPh>
    <rPh sb="1" eb="3">
      <t>シャキン</t>
    </rPh>
    <rPh sb="4" eb="6">
      <t>イイン</t>
    </rPh>
    <rPh sb="6" eb="7">
      <t>トウ</t>
    </rPh>
    <rPh sb="7" eb="9">
      <t>リョヒ</t>
    </rPh>
    <phoneticPr fontId="5"/>
  </si>
  <si>
    <t>A.大阪府</t>
    <rPh sb="2" eb="5">
      <t>オオサカフ</t>
    </rPh>
    <phoneticPr fontId="5"/>
  </si>
  <si>
    <t>委託費</t>
    <rPh sb="0" eb="2">
      <t>イタク</t>
    </rPh>
    <rPh sb="2" eb="3">
      <t>ヒ</t>
    </rPh>
    <phoneticPr fontId="5"/>
  </si>
  <si>
    <t>諸謝金、旅費、消耗品費、雑役務費等</t>
    <rPh sb="0" eb="3">
      <t>ショシャキン</t>
    </rPh>
    <rPh sb="4" eb="6">
      <t>リョヒ</t>
    </rPh>
    <rPh sb="7" eb="10">
      <t>ショウモウヒン</t>
    </rPh>
    <rPh sb="10" eb="11">
      <t>ヒ</t>
    </rPh>
    <rPh sb="12" eb="13">
      <t>ザツ</t>
    </rPh>
    <rPh sb="13" eb="16">
      <t>エキムヒ</t>
    </rPh>
    <rPh sb="16" eb="17">
      <t>トウ</t>
    </rPh>
    <phoneticPr fontId="5"/>
  </si>
  <si>
    <t>D.国立大学法人東京大学</t>
    <rPh sb="2" eb="6">
      <t>コクリツダイガク</t>
    </rPh>
    <rPh sb="6" eb="8">
      <t>ホウジン</t>
    </rPh>
    <rPh sb="8" eb="12">
      <t>トウキョウダイガク</t>
    </rPh>
    <phoneticPr fontId="5"/>
  </si>
  <si>
    <t>チラシ作成</t>
    <rPh sb="3" eb="5">
      <t>サクセイ</t>
    </rPh>
    <phoneticPr fontId="5"/>
  </si>
  <si>
    <t>クリアブック，インクカートリッジ，上質紙等</t>
    <rPh sb="17" eb="20">
      <t>ジョウシツシ</t>
    </rPh>
    <rPh sb="20" eb="21">
      <t>トウ</t>
    </rPh>
    <phoneticPr fontId="5"/>
  </si>
  <si>
    <t>諸謝金，旅費，図書購入費，雑役務費</t>
    <rPh sb="0" eb="1">
      <t>ショ</t>
    </rPh>
    <rPh sb="1" eb="3">
      <t>シャキン</t>
    </rPh>
    <rPh sb="4" eb="6">
      <t>リョヒ</t>
    </rPh>
    <rPh sb="7" eb="9">
      <t>トショ</t>
    </rPh>
    <rPh sb="9" eb="11">
      <t>コウニュウ</t>
    </rPh>
    <rPh sb="11" eb="12">
      <t>ヒ</t>
    </rPh>
    <rPh sb="13" eb="14">
      <t>ザツ</t>
    </rPh>
    <rPh sb="14" eb="17">
      <t>エキムヒ</t>
    </rPh>
    <phoneticPr fontId="5"/>
  </si>
  <si>
    <t>印刷製本費</t>
    <rPh sb="0" eb="2">
      <t>インサツ</t>
    </rPh>
    <rPh sb="2" eb="4">
      <t>セイホン</t>
    </rPh>
    <rPh sb="4" eb="5">
      <t>ヒ</t>
    </rPh>
    <phoneticPr fontId="5"/>
  </si>
  <si>
    <t>消耗品費</t>
    <rPh sb="0" eb="3">
      <t>ショウモウヒン</t>
    </rPh>
    <rPh sb="3" eb="4">
      <t>ヒ</t>
    </rPh>
    <phoneticPr fontId="5"/>
  </si>
  <si>
    <t>C.野洲市教育委員会</t>
    <rPh sb="2" eb="5">
      <t>ヤスシ</t>
    </rPh>
    <rPh sb="5" eb="7">
      <t>キョウイク</t>
    </rPh>
    <rPh sb="7" eb="10">
      <t>イインカイ</t>
    </rPh>
    <phoneticPr fontId="5"/>
  </si>
  <si>
    <t>借損料</t>
    <rPh sb="0" eb="3">
      <t>シャクソンリョウ</t>
    </rPh>
    <phoneticPr fontId="5"/>
  </si>
  <si>
    <t>ipad・カバー・アダプター</t>
  </si>
  <si>
    <t>パソコンレンタル・モバイルルーターレンタル</t>
  </si>
  <si>
    <t>旅費・雑役務費</t>
    <rPh sb="0" eb="2">
      <t>リョヒ</t>
    </rPh>
    <rPh sb="3" eb="4">
      <t>ザツ</t>
    </rPh>
    <rPh sb="4" eb="7">
      <t>エキムヒ</t>
    </rPh>
    <phoneticPr fontId="5"/>
  </si>
  <si>
    <t>松戸市</t>
  </si>
  <si>
    <t>川口市</t>
  </si>
  <si>
    <t>高知県教育委員会</t>
  </si>
  <si>
    <t>大阪市教育委員会</t>
  </si>
  <si>
    <t>徳島県</t>
  </si>
  <si>
    <t>神戸市</t>
  </si>
  <si>
    <t>横浜市教育委員会</t>
  </si>
  <si>
    <t>市川市</t>
  </si>
  <si>
    <t>足立区教育委員会</t>
  </si>
  <si>
    <t>堺市</t>
  </si>
  <si>
    <t>夜間中学の設置推進・充実業務</t>
    <rPh sb="0" eb="2">
      <t>ヤカン</t>
    </rPh>
    <rPh sb="2" eb="4">
      <t>チュウガク</t>
    </rPh>
    <rPh sb="5" eb="7">
      <t>セッチ</t>
    </rPh>
    <rPh sb="7" eb="9">
      <t>スイシン</t>
    </rPh>
    <rPh sb="10" eb="12">
      <t>ジュウジツ</t>
    </rPh>
    <rPh sb="12" eb="14">
      <t>ギョウム</t>
    </rPh>
    <phoneticPr fontId="5"/>
  </si>
  <si>
    <t>野洲市</t>
    <rPh sb="0" eb="3">
      <t>ヤスシ</t>
    </rPh>
    <phoneticPr fontId="5"/>
  </si>
  <si>
    <t>最上町教育委員会</t>
    <rPh sb="0" eb="3">
      <t>モガミマチ</t>
    </rPh>
    <rPh sb="3" eb="5">
      <t>キョウイク</t>
    </rPh>
    <rPh sb="5" eb="8">
      <t>イインカイ</t>
    </rPh>
    <phoneticPr fontId="5"/>
  </si>
  <si>
    <t>旭川市</t>
    <rPh sb="0" eb="3">
      <t>アサヒカワシ</t>
    </rPh>
    <phoneticPr fontId="5"/>
  </si>
  <si>
    <t>南丹市教育委員会</t>
    <rPh sb="0" eb="3">
      <t>ナンタンシ</t>
    </rPh>
    <rPh sb="3" eb="5">
      <t>キョウイク</t>
    </rPh>
    <rPh sb="5" eb="8">
      <t>イインカイ</t>
    </rPh>
    <phoneticPr fontId="5"/>
  </si>
  <si>
    <t>邑南町</t>
    <rPh sb="0" eb="1">
      <t>ムラ</t>
    </rPh>
    <rPh sb="1" eb="2">
      <t>ミナミ</t>
    </rPh>
    <rPh sb="2" eb="3">
      <t>マチ</t>
    </rPh>
    <phoneticPr fontId="5"/>
  </si>
  <si>
    <t>甲州市教育委員会</t>
    <rPh sb="0" eb="3">
      <t>コウシュウシ</t>
    </rPh>
    <rPh sb="3" eb="5">
      <t>キョウイク</t>
    </rPh>
    <rPh sb="5" eb="8">
      <t>イインカイ</t>
    </rPh>
    <phoneticPr fontId="5"/>
  </si>
  <si>
    <t>秩父市教育委員会</t>
    <rPh sb="0" eb="3">
      <t>チチブシ</t>
    </rPh>
    <rPh sb="3" eb="5">
      <t>キョウイク</t>
    </rPh>
    <rPh sb="5" eb="8">
      <t>イインカイ</t>
    </rPh>
    <phoneticPr fontId="5"/>
  </si>
  <si>
    <t>能勢町</t>
    <rPh sb="0" eb="3">
      <t>ノセチョウ</t>
    </rPh>
    <phoneticPr fontId="5"/>
  </si>
  <si>
    <t>韮崎市教育委員会</t>
    <rPh sb="0" eb="3">
      <t>ニラサキシ</t>
    </rPh>
    <rPh sb="3" eb="5">
      <t>キョウイク</t>
    </rPh>
    <rPh sb="5" eb="7">
      <t>イイン</t>
    </rPh>
    <rPh sb="7" eb="8">
      <t>カイ</t>
    </rPh>
    <phoneticPr fontId="5"/>
  </si>
  <si>
    <t>徳島県</t>
    <rPh sb="0" eb="3">
      <t>トクシマケン</t>
    </rPh>
    <phoneticPr fontId="5"/>
  </si>
  <si>
    <t>少子化・人口減少社会に対応した活力ある学校教育推進事業</t>
  </si>
  <si>
    <t>大阪府</t>
    <rPh sb="0" eb="3">
      <t>オオサカフ</t>
    </rPh>
    <phoneticPr fontId="5"/>
  </si>
  <si>
    <t>山形県</t>
    <rPh sb="0" eb="2">
      <t>ヤマガタ</t>
    </rPh>
    <rPh sb="2" eb="3">
      <t>ケン</t>
    </rPh>
    <phoneticPr fontId="5"/>
  </si>
  <si>
    <t>市町村教育委員会研究協議会の開催</t>
    <rPh sb="0" eb="3">
      <t>シチョウソン</t>
    </rPh>
    <rPh sb="3" eb="8">
      <t>キ</t>
    </rPh>
    <rPh sb="8" eb="10">
      <t>ケンキュウ</t>
    </rPh>
    <rPh sb="10" eb="13">
      <t>キョウギカイ</t>
    </rPh>
    <rPh sb="14" eb="16">
      <t>カイサイ</t>
    </rPh>
    <phoneticPr fontId="5"/>
  </si>
  <si>
    <t>国立大学法人東京大学</t>
    <rPh sb="0" eb="2">
      <t>コクリツ</t>
    </rPh>
    <rPh sb="2" eb="4">
      <t>ダイガク</t>
    </rPh>
    <rPh sb="4" eb="6">
      <t>ホウジン</t>
    </rPh>
    <rPh sb="6" eb="8">
      <t>トウキョウ</t>
    </rPh>
    <rPh sb="8" eb="10">
      <t>ダイガク</t>
    </rPh>
    <phoneticPr fontId="5"/>
  </si>
  <si>
    <t>地方教育行政の経営に関する調査研究</t>
    <rPh sb="0" eb="6">
      <t>チホウキョウイクギョウセイ</t>
    </rPh>
    <rPh sb="7" eb="9">
      <t>ケイエイ</t>
    </rPh>
    <rPh sb="10" eb="11">
      <t>カン</t>
    </rPh>
    <rPh sb="13" eb="15">
      <t>チョウサ</t>
    </rPh>
    <rPh sb="15" eb="17">
      <t>ケンキュウ</t>
    </rPh>
    <phoneticPr fontId="5"/>
  </si>
  <si>
    <t>市（特別区を含む。）町村教育委員会の委員長、委員、教育長、事務局職員等を対象とした研究協議会の開催等を行うとともに、都道府県・指定都市（参加を希望する中核市）教育委員会の教職員管理主事等人事担当職員を対象として、学校管理運営、教職員の人事管理、公務員制度、公務員の労働関係等を中心とした講義及び、これらの諸問題についての演習・協議等を行う教職員管理主事等研修講座等を実施する。また、国や地方公共団体の教育施策の状況等について情報提供するため、文部科学省で企画編集した「教育委員会月報」を毎月印刷製本し、都道府県教育委員会等に提供する。さらに、義務教育未修了者等の就学機会の確保に重要な役割を果たす夜間中学の設置を促進するとともに、既存の夜間中学における多様な生徒の受入れ拡大を図る。加えて、我が国における少子化に対応した小・中学校教育の高度化の取組を加速させるため、①学校統合による魅力ある学校づくりのモデルや、②地理的な要因等により学校統合が困難な地域等において小規模校のメリットを最大化し、デメリットを最小化させるための取組に係る優れたモデルを創出する調査研究を行い、その成果を広く普及する。</t>
    <rPh sb="165" eb="166">
      <t>トウ</t>
    </rPh>
    <phoneticPr fontId="5"/>
  </si>
  <si>
    <t>-</t>
    <phoneticPr fontId="5"/>
  </si>
  <si>
    <t>1.2百万/126人</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</si>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</sst>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absolute">
    <xdr:from>
      <xdr:col>18</xdr:col>
      <xdr:colOff>108857</xdr:colOff>
      <xdr:row>741</xdr:row>
      <xdr:rowOff>905</xdr:rowOff>
    </xdr:from>
    <xdr:to>
      <xdr:col>33</xdr:col>
      <xdr:colOff>199919</xdr:colOff>
      <xdr:row>743</xdr:row>
      <xdr:rowOff>127264</xdr:rowOff>
    </xdr:to>
    <xdr:sp macro="" textlink="">
      <xdr:nvSpPr>
        <xdr:cNvPr id="10" name="Rectangle 1">
          <a:extLst>
            <a:ext uri="{FF2B5EF4-FFF2-40B4-BE49-F238E27FC236}">
              <a16:creationId xmlns:a16="http://schemas.microsoft.com/office/drawing/2014/main" id="{1F68BBFB-3D0A-44DE-A6C8-C495A2B65A34}"/>
            </a:ext>
          </a:extLst>
        </xdr:cNvPr>
        <xdr:cNvSpPr>
          <a:spLocks noChangeArrowheads="1"/>
        </xdr:cNvSpPr>
      </xdr:nvSpPr>
      <xdr:spPr bwMode="auto">
        <a:xfrm>
          <a:off x="3782786" y="58632382"/>
          <a:ext cx="3152669" cy="83393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53.3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36</xdr:col>
      <xdr:colOff>76843</xdr:colOff>
      <xdr:row>741</xdr:row>
      <xdr:rowOff>44130</xdr:rowOff>
    </xdr:from>
    <xdr:to>
      <xdr:col>46</xdr:col>
      <xdr:colOff>176893</xdr:colOff>
      <xdr:row>743</xdr:row>
      <xdr:rowOff>42527</xdr:rowOff>
    </xdr:to>
    <xdr:sp macro="" textlink="">
      <xdr:nvSpPr>
        <xdr:cNvPr id="11" name="Rectangle 18">
          <a:extLst>
            <a:ext uri="{FF2B5EF4-FFF2-40B4-BE49-F238E27FC236}">
              <a16:creationId xmlns:a16="http://schemas.microsoft.com/office/drawing/2014/main" id="{E7F6F253-FBAE-40BE-B73B-8FED973561EC}"/>
            </a:ext>
          </a:extLst>
        </xdr:cNvPr>
        <xdr:cNvSpPr>
          <a:spLocks noChangeArrowheads="1"/>
        </xdr:cNvSpPr>
      </xdr:nvSpPr>
      <xdr:spPr bwMode="auto">
        <a:xfrm>
          <a:off x="7424700" y="58675607"/>
          <a:ext cx="2141122" cy="705969"/>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35</xdr:col>
      <xdr:colOff>105657</xdr:colOff>
      <xdr:row>740</xdr:row>
      <xdr:rowOff>345286</xdr:rowOff>
    </xdr:from>
    <xdr:to>
      <xdr:col>47</xdr:col>
      <xdr:colOff>100154</xdr:colOff>
      <xdr:row>743</xdr:row>
      <xdr:rowOff>97607</xdr:rowOff>
    </xdr:to>
    <xdr:sp macro="" textlink="">
      <xdr:nvSpPr>
        <xdr:cNvPr id="12" name="AutoShape 15">
          <a:extLst>
            <a:ext uri="{FF2B5EF4-FFF2-40B4-BE49-F238E27FC236}">
              <a16:creationId xmlns:a16="http://schemas.microsoft.com/office/drawing/2014/main" id="{9DC2D414-492E-468B-A463-FE59305B3F41}"/>
            </a:ext>
          </a:extLst>
        </xdr:cNvPr>
        <xdr:cNvSpPr>
          <a:spLocks noChangeArrowheads="1"/>
        </xdr:cNvSpPr>
      </xdr:nvSpPr>
      <xdr:spPr bwMode="auto">
        <a:xfrm>
          <a:off x="7249407" y="58619576"/>
          <a:ext cx="2443783" cy="817080"/>
        </a:xfrm>
        <a:prstGeom prst="bracketPair">
          <a:avLst>
            <a:gd name="adj" fmla="val 2152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16</xdr:col>
      <xdr:colOff>161685</xdr:colOff>
      <xdr:row>743</xdr:row>
      <xdr:rowOff>195603</xdr:rowOff>
    </xdr:from>
    <xdr:to>
      <xdr:col>35</xdr:col>
      <xdr:colOff>34428</xdr:colOff>
      <xdr:row>745</xdr:row>
      <xdr:rowOff>226013</xdr:rowOff>
    </xdr:to>
    <xdr:sp macro="" textlink="">
      <xdr:nvSpPr>
        <xdr:cNvPr id="13" name="AutoShape 15">
          <a:extLst>
            <a:ext uri="{FF2B5EF4-FFF2-40B4-BE49-F238E27FC236}">
              <a16:creationId xmlns:a16="http://schemas.microsoft.com/office/drawing/2014/main" id="{42425ADF-E77A-4DE5-B7B5-2E83DEA8E614}"/>
            </a:ext>
          </a:extLst>
        </xdr:cNvPr>
        <xdr:cNvSpPr>
          <a:spLocks noChangeArrowheads="1"/>
        </xdr:cNvSpPr>
      </xdr:nvSpPr>
      <xdr:spPr bwMode="auto">
        <a:xfrm>
          <a:off x="3427399" y="59531250"/>
          <a:ext cx="3750779" cy="737981"/>
        </a:xfrm>
        <a:prstGeom prst="bracketPair">
          <a:avLst>
            <a:gd name="adj" fmla="val 2152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184097</xdr:colOff>
      <xdr:row>744</xdr:row>
      <xdr:rowOff>36021</xdr:rowOff>
    </xdr:from>
    <xdr:to>
      <xdr:col>34</xdr:col>
      <xdr:colOff>133750</xdr:colOff>
      <xdr:row>746</xdr:row>
      <xdr:rowOff>199118</xdr:rowOff>
    </xdr:to>
    <xdr:sp macro="" textlink="">
      <xdr:nvSpPr>
        <xdr:cNvPr id="14" name="テキスト ボックス 13">
          <a:extLst>
            <a:ext uri="{FF2B5EF4-FFF2-40B4-BE49-F238E27FC236}">
              <a16:creationId xmlns:a16="http://schemas.microsoft.com/office/drawing/2014/main" id="{F209D1FC-F7E3-4588-B45C-31EBEB471900}"/>
            </a:ext>
          </a:extLst>
        </xdr:cNvPr>
        <xdr:cNvSpPr txBox="1"/>
      </xdr:nvSpPr>
      <xdr:spPr>
        <a:xfrm>
          <a:off x="3653918" y="59540057"/>
          <a:ext cx="3419475" cy="870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教育委員会に対して、国や地方公共団体の教育施策の状況等について情報提供を進め、また、教育委員会に関する情報資料の収集、配付並びに教育行政の諸般の問題についての連絡及び指導を行う。</a:t>
          </a:r>
          <a:endParaRPr lang="ja-JP" altLang="ja-JP" sz="1000">
            <a:effectLst/>
          </a:endParaRPr>
        </a:p>
        <a:p>
          <a:endParaRPr kumimoji="1" lang="ja-JP" altLang="en-US" sz="1100"/>
        </a:p>
      </xdr:txBody>
    </xdr:sp>
    <xdr:clientData/>
  </xdr:twoCellAnchor>
  <xdr:twoCellAnchor editAs="absolute">
    <xdr:from>
      <xdr:col>26</xdr:col>
      <xdr:colOff>10406</xdr:colOff>
      <xdr:row>745</xdr:row>
      <xdr:rowOff>292457</xdr:rowOff>
    </xdr:from>
    <xdr:to>
      <xdr:col>26</xdr:col>
      <xdr:colOff>10406</xdr:colOff>
      <xdr:row>747</xdr:row>
      <xdr:rowOff>340886</xdr:rowOff>
    </xdr:to>
    <xdr:sp macro="" textlink="">
      <xdr:nvSpPr>
        <xdr:cNvPr id="15" name="Line 11">
          <a:extLst>
            <a:ext uri="{FF2B5EF4-FFF2-40B4-BE49-F238E27FC236}">
              <a16:creationId xmlns:a16="http://schemas.microsoft.com/office/drawing/2014/main" id="{6C767D24-08A8-433D-8E6A-612BB05B9F3F}"/>
            </a:ext>
          </a:extLst>
        </xdr:cNvPr>
        <xdr:cNvSpPr>
          <a:spLocks noChangeShapeType="1"/>
        </xdr:cNvSpPr>
      </xdr:nvSpPr>
      <xdr:spPr bwMode="auto">
        <a:xfrm>
          <a:off x="5317192" y="60335675"/>
          <a:ext cx="0" cy="75600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8</xdr:col>
      <xdr:colOff>149678</xdr:colOff>
      <xdr:row>747</xdr:row>
      <xdr:rowOff>322787</xdr:rowOff>
    </xdr:from>
    <xdr:to>
      <xdr:col>45</xdr:col>
      <xdr:colOff>105655</xdr:colOff>
      <xdr:row>747</xdr:row>
      <xdr:rowOff>324470</xdr:rowOff>
    </xdr:to>
    <xdr:sp macro="" textlink="">
      <xdr:nvSpPr>
        <xdr:cNvPr id="16" name="Line 10">
          <a:extLst>
            <a:ext uri="{FF2B5EF4-FFF2-40B4-BE49-F238E27FC236}">
              <a16:creationId xmlns:a16="http://schemas.microsoft.com/office/drawing/2014/main" id="{D042E4F6-F295-436E-B399-CD48A279C570}"/>
            </a:ext>
          </a:extLst>
        </xdr:cNvPr>
        <xdr:cNvSpPr>
          <a:spLocks noChangeShapeType="1"/>
        </xdr:cNvSpPr>
      </xdr:nvSpPr>
      <xdr:spPr bwMode="auto">
        <a:xfrm>
          <a:off x="1782535" y="61073576"/>
          <a:ext cx="7507941" cy="1683"/>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8</xdr:col>
      <xdr:colOff>174491</xdr:colOff>
      <xdr:row>747</xdr:row>
      <xdr:rowOff>288454</xdr:rowOff>
    </xdr:from>
    <xdr:to>
      <xdr:col>8</xdr:col>
      <xdr:colOff>174491</xdr:colOff>
      <xdr:row>751</xdr:row>
      <xdr:rowOff>303265</xdr:rowOff>
    </xdr:to>
    <xdr:sp macro="" textlink="">
      <xdr:nvSpPr>
        <xdr:cNvPr id="17" name="Line 8">
          <a:extLst>
            <a:ext uri="{FF2B5EF4-FFF2-40B4-BE49-F238E27FC236}">
              <a16:creationId xmlns:a16="http://schemas.microsoft.com/office/drawing/2014/main" id="{6DBDDBB5-501B-4EBB-9F5D-1F8178AC53AB}"/>
            </a:ext>
          </a:extLst>
        </xdr:cNvPr>
        <xdr:cNvSpPr>
          <a:spLocks noChangeShapeType="1"/>
        </xdr:cNvSpPr>
      </xdr:nvSpPr>
      <xdr:spPr bwMode="auto">
        <a:xfrm>
          <a:off x="1807348" y="61039243"/>
          <a:ext cx="0" cy="1429954"/>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21</xdr:col>
      <xdr:colOff>41623</xdr:colOff>
      <xdr:row>747</xdr:row>
      <xdr:rowOff>324471</xdr:rowOff>
    </xdr:from>
    <xdr:to>
      <xdr:col>21</xdr:col>
      <xdr:colOff>41623</xdr:colOff>
      <xdr:row>751</xdr:row>
      <xdr:rowOff>339282</xdr:rowOff>
    </xdr:to>
    <xdr:sp macro="" textlink="">
      <xdr:nvSpPr>
        <xdr:cNvPr id="18" name="Line 8">
          <a:extLst>
            <a:ext uri="{FF2B5EF4-FFF2-40B4-BE49-F238E27FC236}">
              <a16:creationId xmlns:a16="http://schemas.microsoft.com/office/drawing/2014/main" id="{C664503D-F372-48C3-929C-55CE0BAB15D7}"/>
            </a:ext>
          </a:extLst>
        </xdr:cNvPr>
        <xdr:cNvSpPr>
          <a:spLocks noChangeShapeType="1"/>
        </xdr:cNvSpPr>
      </xdr:nvSpPr>
      <xdr:spPr bwMode="auto">
        <a:xfrm>
          <a:off x="4327873" y="61075260"/>
          <a:ext cx="0" cy="1429954"/>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33</xdr:col>
      <xdr:colOff>25613</xdr:colOff>
      <xdr:row>747</xdr:row>
      <xdr:rowOff>340480</xdr:rowOff>
    </xdr:from>
    <xdr:to>
      <xdr:col>33</xdr:col>
      <xdr:colOff>25613</xdr:colOff>
      <xdr:row>751</xdr:row>
      <xdr:rowOff>355291</xdr:rowOff>
    </xdr:to>
    <xdr:sp macro="" textlink="">
      <xdr:nvSpPr>
        <xdr:cNvPr id="19" name="Line 8">
          <a:extLst>
            <a:ext uri="{FF2B5EF4-FFF2-40B4-BE49-F238E27FC236}">
              <a16:creationId xmlns:a16="http://schemas.microsoft.com/office/drawing/2014/main" id="{C476F3BD-3B1C-4222-8E37-DACD07D49370}"/>
            </a:ext>
          </a:extLst>
        </xdr:cNvPr>
        <xdr:cNvSpPr>
          <a:spLocks noChangeShapeType="1"/>
        </xdr:cNvSpPr>
      </xdr:nvSpPr>
      <xdr:spPr bwMode="auto">
        <a:xfrm>
          <a:off x="6761149" y="61091269"/>
          <a:ext cx="0" cy="1429954"/>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45</xdr:col>
      <xdr:colOff>110460</xdr:colOff>
      <xdr:row>747</xdr:row>
      <xdr:rowOff>306062</xdr:rowOff>
    </xdr:from>
    <xdr:to>
      <xdr:col>45</xdr:col>
      <xdr:colOff>110460</xdr:colOff>
      <xdr:row>751</xdr:row>
      <xdr:rowOff>320873</xdr:rowOff>
    </xdr:to>
    <xdr:sp macro="" textlink="">
      <xdr:nvSpPr>
        <xdr:cNvPr id="20" name="Line 8">
          <a:extLst>
            <a:ext uri="{FF2B5EF4-FFF2-40B4-BE49-F238E27FC236}">
              <a16:creationId xmlns:a16="http://schemas.microsoft.com/office/drawing/2014/main" id="{1243280D-C803-4FF9-82D0-CB3D30E67CE4}"/>
            </a:ext>
          </a:extLst>
        </xdr:cNvPr>
        <xdr:cNvSpPr>
          <a:spLocks noChangeShapeType="1"/>
        </xdr:cNvSpPr>
      </xdr:nvSpPr>
      <xdr:spPr bwMode="auto">
        <a:xfrm>
          <a:off x="9295281" y="61056851"/>
          <a:ext cx="0" cy="1429954"/>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6</xdr:col>
      <xdr:colOff>105654</xdr:colOff>
      <xdr:row>752</xdr:row>
      <xdr:rowOff>56131</xdr:rowOff>
    </xdr:from>
    <xdr:to>
      <xdr:col>13</xdr:col>
      <xdr:colOff>19588</xdr:colOff>
      <xdr:row>752</xdr:row>
      <xdr:rowOff>313798</xdr:rowOff>
    </xdr:to>
    <xdr:sp macro="" textlink="">
      <xdr:nvSpPr>
        <xdr:cNvPr id="21" name="Rectangle 17">
          <a:extLst>
            <a:ext uri="{FF2B5EF4-FFF2-40B4-BE49-F238E27FC236}">
              <a16:creationId xmlns:a16="http://schemas.microsoft.com/office/drawing/2014/main" id="{5395169F-243E-4BC0-AF2A-966CD6DCAD03}"/>
            </a:ext>
          </a:extLst>
        </xdr:cNvPr>
        <xdr:cNvSpPr>
          <a:spLocks noChangeArrowheads="1"/>
        </xdr:cNvSpPr>
      </xdr:nvSpPr>
      <xdr:spPr bwMode="auto">
        <a:xfrm>
          <a:off x="1330297" y="62579251"/>
          <a:ext cx="1342684" cy="25426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【委嘱・支出委任】</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6</xdr:col>
      <xdr:colOff>190501</xdr:colOff>
      <xdr:row>752</xdr:row>
      <xdr:rowOff>286851</xdr:rowOff>
    </xdr:from>
    <xdr:to>
      <xdr:col>15</xdr:col>
      <xdr:colOff>40823</xdr:colOff>
      <xdr:row>754</xdr:row>
      <xdr:rowOff>143770</xdr:rowOff>
    </xdr:to>
    <xdr:sp macro="" textlink="">
      <xdr:nvSpPr>
        <xdr:cNvPr id="22" name="Rectangle 12">
          <a:extLst>
            <a:ext uri="{FF2B5EF4-FFF2-40B4-BE49-F238E27FC236}">
              <a16:creationId xmlns:a16="http://schemas.microsoft.com/office/drawing/2014/main" id="{76B06F8A-7F33-452F-A964-E9DAB27B91A1}"/>
            </a:ext>
          </a:extLst>
        </xdr:cNvPr>
        <xdr:cNvSpPr>
          <a:spLocks noChangeArrowheads="1"/>
        </xdr:cNvSpPr>
      </xdr:nvSpPr>
      <xdr:spPr bwMode="auto">
        <a:xfrm>
          <a:off x="1415144" y="62806570"/>
          <a:ext cx="1687286" cy="5678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．大阪府（</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府、</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61631</xdr:colOff>
      <xdr:row>754</xdr:row>
      <xdr:rowOff>252434</xdr:rowOff>
    </xdr:from>
    <xdr:to>
      <xdr:col>15</xdr:col>
      <xdr:colOff>32842</xdr:colOff>
      <xdr:row>755</xdr:row>
      <xdr:rowOff>353354</xdr:rowOff>
    </xdr:to>
    <xdr:sp macro="" textlink="">
      <xdr:nvSpPr>
        <xdr:cNvPr id="23" name="AutoShape 15">
          <a:extLst>
            <a:ext uri="{FF2B5EF4-FFF2-40B4-BE49-F238E27FC236}">
              <a16:creationId xmlns:a16="http://schemas.microsoft.com/office/drawing/2014/main" id="{B5FAD292-39A4-485C-9E28-8D4C8DB26B2A}"/>
            </a:ext>
          </a:extLst>
        </xdr:cNvPr>
        <xdr:cNvSpPr>
          <a:spLocks noChangeArrowheads="1"/>
        </xdr:cNvSpPr>
      </xdr:nvSpPr>
      <xdr:spPr bwMode="auto">
        <a:xfrm>
          <a:off x="1490381" y="63479724"/>
          <a:ext cx="1604068" cy="454705"/>
        </a:xfrm>
        <a:prstGeom prst="bracketPair">
          <a:avLst>
            <a:gd name="adj" fmla="val 2152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7</xdr:col>
      <xdr:colOff>180094</xdr:colOff>
      <xdr:row>754</xdr:row>
      <xdr:rowOff>333276</xdr:rowOff>
    </xdr:from>
    <xdr:to>
      <xdr:col>14</xdr:col>
      <xdr:colOff>163286</xdr:colOff>
      <xdr:row>755</xdr:row>
      <xdr:rowOff>351381</xdr:rowOff>
    </xdr:to>
    <xdr:sp macro="" textlink="">
      <xdr:nvSpPr>
        <xdr:cNvPr id="24" name="Rectangle 16">
          <a:extLst>
            <a:ext uri="{FF2B5EF4-FFF2-40B4-BE49-F238E27FC236}">
              <a16:creationId xmlns:a16="http://schemas.microsoft.com/office/drawing/2014/main" id="{1239728C-F1C6-4C6F-92A4-5C2944CDC3E5}"/>
            </a:ext>
          </a:extLst>
        </xdr:cNvPr>
        <xdr:cNvSpPr>
          <a:spLocks noChangeArrowheads="1"/>
        </xdr:cNvSpPr>
      </xdr:nvSpPr>
      <xdr:spPr bwMode="auto">
        <a:xfrm>
          <a:off x="1608844" y="63560566"/>
          <a:ext cx="1411942" cy="371890"/>
        </a:xfrm>
        <a:prstGeom prst="rect">
          <a:avLst/>
        </a:prstGeom>
        <a:solidFill>
          <a:sysClr val="window" lastClr="FFFFFF"/>
        </a:solidFill>
        <a:ln>
          <a:noFill/>
        </a:ln>
        <a:effectLst/>
      </xdr:spPr>
      <xdr:txBody>
        <a:bodyPr vertOverflow="clip" wrap="square" lIns="27432" tIns="18288" rIns="0" bIns="0" anchor="t" upright="1"/>
        <a:lstStyle/>
        <a:p>
          <a:pPr algn="l" rtl="0">
            <a:lnSpc>
              <a:spcPts val="1000"/>
            </a:lnSpc>
            <a:defRPr sz="1000"/>
          </a:pPr>
          <a:r>
            <a:rPr lang="ja-JP" altLang="en-US" sz="1050">
              <a:solidFill>
                <a:srgbClr xmlns:mc="http://schemas.openxmlformats.org/markup-compatibility/2006" xmlns:a14="http://schemas.microsoft.com/office/drawing/2010/main" val="000000" mc:Ignorable="a14" a14:legacySpreadsheetColorIndex="8"/>
              </a:solidFill>
            </a:rPr>
            <a:t>市町村教育委員会研究協議会の開催</a:t>
          </a:r>
        </a:p>
      </xdr:txBody>
    </xdr:sp>
    <xdr:clientData/>
  </xdr:twoCellAnchor>
  <xdr:twoCellAnchor editAs="absolute">
    <xdr:from>
      <xdr:col>17</xdr:col>
      <xdr:colOff>135271</xdr:colOff>
      <xdr:row>752</xdr:row>
      <xdr:rowOff>69736</xdr:rowOff>
    </xdr:from>
    <xdr:to>
      <xdr:col>24</xdr:col>
      <xdr:colOff>201743</xdr:colOff>
      <xdr:row>753</xdr:row>
      <xdr:rowOff>65475</xdr:rowOff>
    </xdr:to>
    <xdr:sp macro="" textlink="">
      <xdr:nvSpPr>
        <xdr:cNvPr id="25" name="Rectangle 17">
          <a:extLst>
            <a:ext uri="{FF2B5EF4-FFF2-40B4-BE49-F238E27FC236}">
              <a16:creationId xmlns:a16="http://schemas.microsoft.com/office/drawing/2014/main" id="{84D5A33C-90DF-4F3C-85C7-7B34E21EC28A}"/>
            </a:ext>
          </a:extLst>
        </xdr:cNvPr>
        <xdr:cNvSpPr>
          <a:spLocks noChangeArrowheads="1"/>
        </xdr:cNvSpPr>
      </xdr:nvSpPr>
      <xdr:spPr bwMode="auto">
        <a:xfrm>
          <a:off x="3605092" y="62592856"/>
          <a:ext cx="1495222" cy="3495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【随意契約（企画競争）】</a:t>
          </a:r>
          <a:endParaRPr lang="ja-JP" altLang="en-US" sz="105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17</xdr:col>
      <xdr:colOff>54428</xdr:colOff>
      <xdr:row>752</xdr:row>
      <xdr:rowOff>295654</xdr:rowOff>
    </xdr:from>
    <xdr:to>
      <xdr:col>26</xdr:col>
      <xdr:colOff>95249</xdr:colOff>
      <xdr:row>755</xdr:row>
      <xdr:rowOff>69737</xdr:rowOff>
    </xdr:to>
    <xdr:sp macro="" textlink="">
      <xdr:nvSpPr>
        <xdr:cNvPr id="26" name="Rectangle 2">
          <a:extLst>
            <a:ext uri="{FF2B5EF4-FFF2-40B4-BE49-F238E27FC236}">
              <a16:creationId xmlns:a16="http://schemas.microsoft.com/office/drawing/2014/main" id="{59D15B18-69B8-4C32-A6DC-CFE2D93ED210}"/>
            </a:ext>
          </a:extLst>
        </xdr:cNvPr>
        <xdr:cNvSpPr>
          <a:spLocks noChangeArrowheads="1"/>
        </xdr:cNvSpPr>
      </xdr:nvSpPr>
      <xdr:spPr bwMode="auto">
        <a:xfrm>
          <a:off x="3524249" y="62815373"/>
          <a:ext cx="1877786" cy="838841"/>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B</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kumimoji="1" lang="ja-JP" altLang="ja-JP" sz="1100">
              <a:effectLst/>
              <a:latin typeface="ＭＳ Ｐゴシック" panose="020B0600070205080204" pitchFamily="50" charset="-128"/>
              <a:ea typeface="ＭＳ Ｐゴシック" panose="020B0600070205080204" pitchFamily="50" charset="-128"/>
              <a:cs typeface="+mn-cs"/>
            </a:rPr>
            <a:t>都道府県教育委員会</a:t>
          </a:r>
          <a:r>
            <a:rPr kumimoji="1" lang="ja-JP" altLang="en-US" sz="1100">
              <a:effectLst/>
              <a:latin typeface="ＭＳ Ｐゴシック" panose="020B0600070205080204" pitchFamily="50" charset="-128"/>
              <a:ea typeface="ＭＳ Ｐゴシック" panose="020B0600070205080204" pitchFamily="50" charset="-128"/>
              <a:cs typeface="+mn-cs"/>
            </a:rPr>
            <a:t>など　</a:t>
          </a:r>
          <a:r>
            <a:rPr kumimoji="1" lang="en-US" altLang="ja-JP" sz="1100">
              <a:effectLst/>
              <a:latin typeface="ＭＳ Ｐゴシック" panose="020B0600070205080204" pitchFamily="50" charset="-128"/>
              <a:ea typeface="ＭＳ Ｐゴシック" panose="020B0600070205080204" pitchFamily="50" charset="-128"/>
              <a:cs typeface="+mn-cs"/>
            </a:rPr>
            <a:t>(</a:t>
          </a:r>
          <a:r>
            <a:rPr kumimoji="1" lang="ja-JP" altLang="ja-JP" sz="1100">
              <a:effectLst/>
              <a:latin typeface="ＭＳ Ｐゴシック" panose="020B0600070205080204" pitchFamily="50" charset="-128"/>
              <a:ea typeface="ＭＳ Ｐゴシック" panose="020B0600070205080204" pitchFamily="50" charset="-128"/>
              <a:cs typeface="+mn-cs"/>
            </a:rPr>
            <a:t>全</a:t>
          </a:r>
          <a:r>
            <a:rPr kumimoji="1" lang="en-US" altLang="ja-JP" sz="1100">
              <a:effectLst/>
              <a:latin typeface="ＭＳ Ｐゴシック" panose="020B0600070205080204" pitchFamily="50" charset="-128"/>
              <a:ea typeface="ＭＳ Ｐゴシック" panose="020B0600070205080204" pitchFamily="50" charset="-128"/>
              <a:cs typeface="+mn-cs"/>
            </a:rPr>
            <a:t>30</a:t>
          </a:r>
          <a:r>
            <a:rPr kumimoji="1" lang="ja-JP" altLang="ja-JP" sz="1100">
              <a:effectLst/>
              <a:latin typeface="ＭＳ Ｐゴシック" panose="020B0600070205080204" pitchFamily="50" charset="-128"/>
              <a:ea typeface="ＭＳ Ｐゴシック" panose="020B0600070205080204" pitchFamily="50" charset="-128"/>
              <a:cs typeface="+mn-cs"/>
            </a:rPr>
            <a:t>団体</a:t>
          </a:r>
          <a:r>
            <a:rPr kumimoji="1" lang="en-US" altLang="ja-JP" sz="1100">
              <a:effectLst/>
              <a:latin typeface="ＭＳ Ｐゴシック" panose="020B0600070205080204" pitchFamily="50" charset="-128"/>
              <a:ea typeface="ＭＳ Ｐゴシック" panose="020B0600070205080204" pitchFamily="50" charset="-128"/>
              <a:cs typeface="+mn-cs"/>
            </a:rPr>
            <a:t>)</a:t>
          </a:r>
          <a:endParaRPr kumimoji="0" lang="en-US" altLang="ja-JP" sz="1050">
            <a:effectLst/>
            <a:latin typeface="ＭＳ Ｐゴシック" panose="020B0600070205080204" pitchFamily="50" charset="-128"/>
            <a:ea typeface="ＭＳ Ｐゴシック" panose="020B0600070205080204" pitchFamily="50" charset="-128"/>
            <a:cs typeface="+mn-cs"/>
          </a:endParaRPr>
        </a:p>
        <a:p>
          <a:pPr algn="ctr"/>
          <a:r>
            <a:rPr kumimoji="1" lang="en-US" altLang="ja-JP" sz="1100">
              <a:effectLst/>
              <a:latin typeface="ＭＳ Ｐゴシック" panose="020B0600070205080204" pitchFamily="50" charset="-128"/>
              <a:ea typeface="ＭＳ Ｐゴシック" panose="020B0600070205080204" pitchFamily="50" charset="-128"/>
              <a:cs typeface="+mn-cs"/>
            </a:rPr>
            <a:t>30</a:t>
          </a:r>
          <a:r>
            <a:rPr kumimoji="1" lang="ja-JP" altLang="ja-JP" sz="1100">
              <a:effectLst/>
              <a:latin typeface="ＭＳ Ｐゴシック" panose="020B0600070205080204" pitchFamily="50" charset="-128"/>
              <a:ea typeface="ＭＳ Ｐゴシック" panose="020B0600070205080204" pitchFamily="50" charset="-128"/>
              <a:cs typeface="+mn-cs"/>
            </a:rPr>
            <a:t>百万円</a:t>
          </a:r>
          <a:endParaRPr lang="ja-JP" altLang="ja-JP" sz="1050">
            <a:effectLst/>
            <a:latin typeface="ＭＳ Ｐゴシック" panose="020B0600070205080204" pitchFamily="50" charset="-128"/>
            <a:ea typeface="ＭＳ Ｐゴシック" panose="020B0600070205080204" pitchFamily="50" charset="-128"/>
          </a:endParaRPr>
        </a:p>
        <a:p>
          <a:pPr algn="ctr" rtl="0">
            <a:lnSpc>
              <a:spcPts val="1300"/>
            </a:lnSpc>
            <a:defRPr sz="1000"/>
          </a:pPr>
          <a:endParaRPr lang="en-US" altLang="ja-JP" sz="105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endParaRPr lang="ja-JP" altLang="en-US" sz="105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17</xdr:col>
      <xdr:colOff>168889</xdr:colOff>
      <xdr:row>755</xdr:row>
      <xdr:rowOff>220414</xdr:rowOff>
    </xdr:from>
    <xdr:to>
      <xdr:col>25</xdr:col>
      <xdr:colOff>149678</xdr:colOff>
      <xdr:row>756</xdr:row>
      <xdr:rowOff>253459</xdr:rowOff>
    </xdr:to>
    <xdr:sp macro="" textlink="">
      <xdr:nvSpPr>
        <xdr:cNvPr id="27" name="Rectangle 16">
          <a:extLst>
            <a:ext uri="{FF2B5EF4-FFF2-40B4-BE49-F238E27FC236}">
              <a16:creationId xmlns:a16="http://schemas.microsoft.com/office/drawing/2014/main" id="{65F6E86B-8EA2-4800-97F9-F36CCAFEF487}"/>
            </a:ext>
          </a:extLst>
        </xdr:cNvPr>
        <xdr:cNvSpPr>
          <a:spLocks noChangeArrowheads="1"/>
        </xdr:cNvSpPr>
      </xdr:nvSpPr>
      <xdr:spPr bwMode="auto">
        <a:xfrm>
          <a:off x="3638710" y="63801489"/>
          <a:ext cx="1613647" cy="390233"/>
        </a:xfrm>
        <a:prstGeom prst="rect">
          <a:avLst/>
        </a:prstGeom>
        <a:noFill/>
        <a:ln>
          <a:noFill/>
        </a:ln>
        <a:effectLst/>
      </xdr:spPr>
      <xdr:txBody>
        <a:bodyPr vertOverflow="clip" wrap="square" lIns="27432" tIns="18288" rIns="0" bIns="0" anchor="t" upright="1"/>
        <a:lstStyle/>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夜間中学における就学機会の提供推進</a:t>
          </a:r>
        </a:p>
      </xdr:txBody>
    </xdr:sp>
    <xdr:clientData/>
  </xdr:twoCellAnchor>
  <xdr:twoCellAnchor editAs="absolute">
    <xdr:from>
      <xdr:col>17</xdr:col>
      <xdr:colOff>78441</xdr:colOff>
      <xdr:row>755</xdr:row>
      <xdr:rowOff>162786</xdr:rowOff>
    </xdr:from>
    <xdr:to>
      <xdr:col>26</xdr:col>
      <xdr:colOff>13607</xdr:colOff>
      <xdr:row>756</xdr:row>
      <xdr:rowOff>262798</xdr:rowOff>
    </xdr:to>
    <xdr:sp macro="" textlink="">
      <xdr:nvSpPr>
        <xdr:cNvPr id="28" name="AutoShape 15">
          <a:extLst>
            <a:ext uri="{FF2B5EF4-FFF2-40B4-BE49-F238E27FC236}">
              <a16:creationId xmlns:a16="http://schemas.microsoft.com/office/drawing/2014/main" id="{15D2D496-985B-4E48-99D0-9F8841A96462}"/>
            </a:ext>
          </a:extLst>
        </xdr:cNvPr>
        <xdr:cNvSpPr>
          <a:spLocks noChangeArrowheads="1"/>
        </xdr:cNvSpPr>
      </xdr:nvSpPr>
      <xdr:spPr bwMode="auto">
        <a:xfrm>
          <a:off x="3548262" y="63743861"/>
          <a:ext cx="1772131" cy="457200"/>
        </a:xfrm>
        <a:prstGeom prst="bracketPair">
          <a:avLst>
            <a:gd name="adj" fmla="val 2152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29</xdr:col>
      <xdr:colOff>4803</xdr:colOff>
      <xdr:row>752</xdr:row>
      <xdr:rowOff>83345</xdr:rowOff>
    </xdr:from>
    <xdr:to>
      <xdr:col>37</xdr:col>
      <xdr:colOff>97652</xdr:colOff>
      <xdr:row>752</xdr:row>
      <xdr:rowOff>345282</xdr:rowOff>
    </xdr:to>
    <xdr:sp macro="" textlink="">
      <xdr:nvSpPr>
        <xdr:cNvPr id="29" name="Rectangle 17">
          <a:extLst>
            <a:ext uri="{FF2B5EF4-FFF2-40B4-BE49-F238E27FC236}">
              <a16:creationId xmlns:a16="http://schemas.microsoft.com/office/drawing/2014/main" id="{A7DAC7BC-D179-42F4-A88E-C90D23C1107C}"/>
            </a:ext>
          </a:extLst>
        </xdr:cNvPr>
        <xdr:cNvSpPr>
          <a:spLocks noChangeArrowheads="1"/>
        </xdr:cNvSpPr>
      </xdr:nvSpPr>
      <xdr:spPr bwMode="auto">
        <a:xfrm>
          <a:off x="5923910" y="62606465"/>
          <a:ext cx="1725706" cy="25853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176893</xdr:colOff>
      <xdr:row>753</xdr:row>
      <xdr:rowOff>129669</xdr:rowOff>
    </xdr:from>
    <xdr:to>
      <xdr:col>39</xdr:col>
      <xdr:colOff>49992</xdr:colOff>
      <xdr:row>755</xdr:row>
      <xdr:rowOff>163285</xdr:rowOff>
    </xdr:to>
    <xdr:sp macro="" textlink="">
      <xdr:nvSpPr>
        <xdr:cNvPr id="30" name="正方形/長方形 29">
          <a:extLst>
            <a:ext uri="{FF2B5EF4-FFF2-40B4-BE49-F238E27FC236}">
              <a16:creationId xmlns:a16="http://schemas.microsoft.com/office/drawing/2014/main" id="{7BB611D3-9035-4C70-8DD6-6C1F5C246EB0}"/>
            </a:ext>
          </a:extLst>
        </xdr:cNvPr>
        <xdr:cNvSpPr/>
      </xdr:nvSpPr>
      <xdr:spPr>
        <a:xfrm>
          <a:off x="5891893" y="62817776"/>
          <a:ext cx="2118278" cy="741188"/>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Ｃ．都道府県教育委員会など</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団体</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33</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29</xdr:col>
      <xdr:colOff>74440</xdr:colOff>
      <xdr:row>755</xdr:row>
      <xdr:rowOff>318568</xdr:rowOff>
    </xdr:from>
    <xdr:to>
      <xdr:col>38</xdr:col>
      <xdr:colOff>191159</xdr:colOff>
      <xdr:row>757</xdr:row>
      <xdr:rowOff>69145</xdr:rowOff>
    </xdr:to>
    <xdr:sp macro="" textlink="">
      <xdr:nvSpPr>
        <xdr:cNvPr id="31" name="大かっこ 30">
          <a:extLst>
            <a:ext uri="{FF2B5EF4-FFF2-40B4-BE49-F238E27FC236}">
              <a16:creationId xmlns:a16="http://schemas.microsoft.com/office/drawing/2014/main" id="{6DBDE08A-6C8C-43FC-B73A-00D311398832}"/>
            </a:ext>
          </a:extLst>
        </xdr:cNvPr>
        <xdr:cNvSpPr/>
      </xdr:nvSpPr>
      <xdr:spPr>
        <a:xfrm>
          <a:off x="5993547" y="63714247"/>
          <a:ext cx="1953683" cy="771112"/>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solidFill>
              <a:sysClr val="windowText" lastClr="000000"/>
            </a:solidFill>
          </a:endParaRPr>
        </a:p>
      </xdr:txBody>
    </xdr:sp>
    <xdr:clientData/>
  </xdr:twoCellAnchor>
  <xdr:twoCellAnchor>
    <xdr:from>
      <xdr:col>30</xdr:col>
      <xdr:colOff>27214</xdr:colOff>
      <xdr:row>755</xdr:row>
      <xdr:rowOff>340179</xdr:rowOff>
    </xdr:from>
    <xdr:to>
      <xdr:col>38</xdr:col>
      <xdr:colOff>68037</xdr:colOff>
      <xdr:row>757</xdr:row>
      <xdr:rowOff>2</xdr:rowOff>
    </xdr:to>
    <xdr:sp macro="" textlink="">
      <xdr:nvSpPr>
        <xdr:cNvPr id="32" name="テキスト ボックス 31">
          <a:extLst>
            <a:ext uri="{FF2B5EF4-FFF2-40B4-BE49-F238E27FC236}">
              <a16:creationId xmlns:a16="http://schemas.microsoft.com/office/drawing/2014/main" id="{FDEA68F6-AF44-4EB3-B79C-7E6BDAC67524}"/>
            </a:ext>
          </a:extLst>
        </xdr:cNvPr>
        <xdr:cNvSpPr txBox="1"/>
      </xdr:nvSpPr>
      <xdr:spPr>
        <a:xfrm>
          <a:off x="6150428" y="63735858"/>
          <a:ext cx="1673680" cy="68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少子化・人口減少社会に対応した活力ある学校教育推進事業</a:t>
          </a:r>
          <a:endParaRPr lang="ja-JP" altLang="ja-JP" sz="1050">
            <a:effectLst/>
          </a:endParaRPr>
        </a:p>
        <a:p>
          <a:endParaRPr kumimoji="1" lang="ja-JP" altLang="en-US" sz="1200"/>
        </a:p>
      </xdr:txBody>
    </xdr:sp>
    <xdr:clientData/>
  </xdr:twoCellAnchor>
  <xdr:twoCellAnchor editAs="absolute">
    <xdr:from>
      <xdr:col>41</xdr:col>
      <xdr:colOff>123264</xdr:colOff>
      <xdr:row>752</xdr:row>
      <xdr:rowOff>69738</xdr:rowOff>
    </xdr:from>
    <xdr:to>
      <xdr:col>48</xdr:col>
      <xdr:colOff>189736</xdr:colOff>
      <xdr:row>752</xdr:row>
      <xdr:rowOff>304461</xdr:rowOff>
    </xdr:to>
    <xdr:sp macro="" textlink="">
      <xdr:nvSpPr>
        <xdr:cNvPr id="33" name="Rectangle 17">
          <a:extLst>
            <a:ext uri="{FF2B5EF4-FFF2-40B4-BE49-F238E27FC236}">
              <a16:creationId xmlns:a16="http://schemas.microsoft.com/office/drawing/2014/main" id="{9D8CDDCF-D7C8-4FBC-B506-8B538BEDFD27}"/>
            </a:ext>
          </a:extLst>
        </xdr:cNvPr>
        <xdr:cNvSpPr>
          <a:spLocks noChangeArrowheads="1"/>
        </xdr:cNvSpPr>
      </xdr:nvSpPr>
      <xdr:spPr bwMode="auto">
        <a:xfrm>
          <a:off x="8491657" y="62592858"/>
          <a:ext cx="1495222" cy="2313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188098</xdr:colOff>
      <xdr:row>753</xdr:row>
      <xdr:rowOff>136872</xdr:rowOff>
    </xdr:from>
    <xdr:to>
      <xdr:col>48</xdr:col>
      <xdr:colOff>81642</xdr:colOff>
      <xdr:row>756</xdr:row>
      <xdr:rowOff>104215</xdr:rowOff>
    </xdr:to>
    <xdr:sp macro="" textlink="">
      <xdr:nvSpPr>
        <xdr:cNvPr id="34" name="正方形/長方形 33">
          <a:extLst>
            <a:ext uri="{FF2B5EF4-FFF2-40B4-BE49-F238E27FC236}">
              <a16:creationId xmlns:a16="http://schemas.microsoft.com/office/drawing/2014/main" id="{FD0A3341-25D0-4D9C-9E84-A1D4CF1579B6}"/>
            </a:ext>
          </a:extLst>
        </xdr:cNvPr>
        <xdr:cNvSpPr/>
      </xdr:nvSpPr>
      <xdr:spPr>
        <a:xfrm>
          <a:off x="8556491" y="62824979"/>
          <a:ext cx="1322294" cy="1028700"/>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．国立大学法人東京大学</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41</xdr:col>
      <xdr:colOff>27212</xdr:colOff>
      <xdr:row>756</xdr:row>
      <xdr:rowOff>171291</xdr:rowOff>
    </xdr:from>
    <xdr:to>
      <xdr:col>49</xdr:col>
      <xdr:colOff>95248</xdr:colOff>
      <xdr:row>757</xdr:row>
      <xdr:rowOff>229501</xdr:rowOff>
    </xdr:to>
    <xdr:sp macro="" textlink="">
      <xdr:nvSpPr>
        <xdr:cNvPr id="35" name="大かっこ 34">
          <a:extLst>
            <a:ext uri="{FF2B5EF4-FFF2-40B4-BE49-F238E27FC236}">
              <a16:creationId xmlns:a16="http://schemas.microsoft.com/office/drawing/2014/main" id="{AB1E8736-CADC-4B02-A510-685E1DF3F5D5}"/>
            </a:ext>
          </a:extLst>
        </xdr:cNvPr>
        <xdr:cNvSpPr/>
      </xdr:nvSpPr>
      <xdr:spPr>
        <a:xfrm>
          <a:off x="8395605" y="63920755"/>
          <a:ext cx="1700893" cy="72496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地方教育行政の経営に関する調査研究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91</v>
      </c>
      <c r="AT2" s="943"/>
      <c r="AU2" s="943"/>
      <c r="AV2" s="52" t="str">
        <f>IF(AW2="", "", "-")</f>
        <v/>
      </c>
      <c r="AW2" s="914"/>
      <c r="AX2" s="914"/>
    </row>
    <row r="3" spans="1:50" ht="21" customHeight="1" thickBot="1" x14ac:dyDescent="0.2">
      <c r="A3" s="870" t="s">
        <v>537</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572</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655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656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573</v>
      </c>
      <c r="H5" s="843"/>
      <c r="I5" s="843"/>
      <c r="J5" s="843"/>
      <c r="K5" s="843"/>
      <c r="L5" s="843"/>
      <c r="M5" s="844" t="s">
        <v>66</v>
      </c>
      <c r="N5" s="845"/>
      <c r="O5" s="845"/>
      <c r="P5" s="845"/>
      <c r="Q5" s="845"/>
      <c r="R5" s="846"/>
      <c r="S5" s="847" t="s">
        <v>574</v>
      </c>
      <c r="T5" s="843"/>
      <c r="U5" s="843"/>
      <c r="V5" s="843"/>
      <c r="W5" s="843"/>
      <c r="X5" s="848"/>
      <c r="Y5" s="701" t="s">
        <v>3</v>
      </c>
      <c r="Z5" s="546"/>
      <c r="AA5" s="546"/>
      <c r="AB5" s="546"/>
      <c r="AC5" s="546"/>
      <c r="AD5" s="547"/>
      <c r="AE5" s="702" t="s">
        <v>657</v>
      </c>
      <c r="AF5" s="702"/>
      <c r="AG5" s="702"/>
      <c r="AH5" s="702"/>
      <c r="AI5" s="702"/>
      <c r="AJ5" s="702"/>
      <c r="AK5" s="702"/>
      <c r="AL5" s="702"/>
      <c r="AM5" s="702"/>
      <c r="AN5" s="702"/>
      <c r="AO5" s="702"/>
      <c r="AP5" s="703"/>
      <c r="AQ5" s="704" t="s">
        <v>659</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25" t="s">
        <v>509</v>
      </c>
      <c r="Z7" s="446"/>
      <c r="AA7" s="446"/>
      <c r="AB7" s="446"/>
      <c r="AC7" s="446"/>
      <c r="AD7" s="926"/>
      <c r="AE7" s="915" t="s">
        <v>576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地方創生</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00.5" customHeight="1" x14ac:dyDescent="0.15">
      <c r="A10" s="663" t="s">
        <v>30</v>
      </c>
      <c r="B10" s="664"/>
      <c r="C10" s="664"/>
      <c r="D10" s="664"/>
      <c r="E10" s="664"/>
      <c r="F10" s="664"/>
      <c r="G10" s="757" t="s">
        <v>719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528</v>
      </c>
      <c r="Q12" s="419"/>
      <c r="R12" s="419"/>
      <c r="S12" s="419"/>
      <c r="T12" s="419"/>
      <c r="U12" s="419"/>
      <c r="V12" s="420"/>
      <c r="W12" s="418" t="s">
        <v>525</v>
      </c>
      <c r="X12" s="419"/>
      <c r="Y12" s="419"/>
      <c r="Z12" s="419"/>
      <c r="AA12" s="419"/>
      <c r="AB12" s="419"/>
      <c r="AC12" s="420"/>
      <c r="AD12" s="418" t="s">
        <v>520</v>
      </c>
      <c r="AE12" s="419"/>
      <c r="AF12" s="419"/>
      <c r="AG12" s="419"/>
      <c r="AH12" s="419"/>
      <c r="AI12" s="419"/>
      <c r="AJ12" s="420"/>
      <c r="AK12" s="418" t="s">
        <v>513</v>
      </c>
      <c r="AL12" s="419"/>
      <c r="AM12" s="419"/>
      <c r="AN12" s="419"/>
      <c r="AO12" s="419"/>
      <c r="AP12" s="419"/>
      <c r="AQ12" s="420"/>
      <c r="AR12" s="418" t="s">
        <v>511</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53.091999999999999</v>
      </c>
      <c r="Q13" s="661"/>
      <c r="R13" s="661"/>
      <c r="S13" s="661"/>
      <c r="T13" s="661"/>
      <c r="U13" s="661"/>
      <c r="V13" s="662"/>
      <c r="W13" s="660">
        <v>72.364999999999995</v>
      </c>
      <c r="X13" s="661"/>
      <c r="Y13" s="661"/>
      <c r="Z13" s="661"/>
      <c r="AA13" s="661"/>
      <c r="AB13" s="661"/>
      <c r="AC13" s="662"/>
      <c r="AD13" s="660">
        <v>80.899999999999991</v>
      </c>
      <c r="AE13" s="661"/>
      <c r="AF13" s="661"/>
      <c r="AG13" s="661"/>
      <c r="AH13" s="661"/>
      <c r="AI13" s="661"/>
      <c r="AJ13" s="662"/>
      <c r="AK13" s="660">
        <v>88.899999999999991</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566</v>
      </c>
      <c r="Q14" s="661"/>
      <c r="R14" s="661"/>
      <c r="S14" s="661"/>
      <c r="T14" s="661"/>
      <c r="U14" s="661"/>
      <c r="V14" s="662"/>
      <c r="W14" s="660" t="s">
        <v>566</v>
      </c>
      <c r="X14" s="661"/>
      <c r="Y14" s="661"/>
      <c r="Z14" s="661"/>
      <c r="AA14" s="661"/>
      <c r="AB14" s="661"/>
      <c r="AC14" s="662"/>
      <c r="AD14" s="660" t="s">
        <v>658</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659.45</v>
      </c>
      <c r="Q15" s="661"/>
      <c r="R15" s="661"/>
      <c r="S15" s="661"/>
      <c r="T15" s="661"/>
      <c r="U15" s="661"/>
      <c r="V15" s="662"/>
      <c r="W15" s="660" t="s">
        <v>566</v>
      </c>
      <c r="X15" s="661"/>
      <c r="Y15" s="661"/>
      <c r="Z15" s="661"/>
      <c r="AA15" s="661"/>
      <c r="AB15" s="661"/>
      <c r="AC15" s="662"/>
      <c r="AD15" s="660" t="s">
        <v>566</v>
      </c>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566</v>
      </c>
      <c r="Q16" s="661"/>
      <c r="R16" s="661"/>
      <c r="S16" s="661"/>
      <c r="T16" s="661"/>
      <c r="U16" s="661"/>
      <c r="V16" s="662"/>
      <c r="W16" s="660" t="s">
        <v>566</v>
      </c>
      <c r="X16" s="661"/>
      <c r="Y16" s="661"/>
      <c r="Z16" s="661"/>
      <c r="AA16" s="661"/>
      <c r="AB16" s="661"/>
      <c r="AC16" s="662"/>
      <c r="AD16" s="660" t="s">
        <v>566</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566</v>
      </c>
      <c r="Q17" s="661"/>
      <c r="R17" s="661"/>
      <c r="S17" s="661"/>
      <c r="T17" s="661"/>
      <c r="U17" s="661"/>
      <c r="V17" s="662"/>
      <c r="W17" s="660" t="s">
        <v>566</v>
      </c>
      <c r="X17" s="661"/>
      <c r="Y17" s="661"/>
      <c r="Z17" s="661"/>
      <c r="AA17" s="661"/>
      <c r="AB17" s="661"/>
      <c r="AC17" s="662"/>
      <c r="AD17" s="660" t="s">
        <v>566</v>
      </c>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712.54200000000003</v>
      </c>
      <c r="Q18" s="882"/>
      <c r="R18" s="882"/>
      <c r="S18" s="882"/>
      <c r="T18" s="882"/>
      <c r="U18" s="882"/>
      <c r="V18" s="883"/>
      <c r="W18" s="881">
        <f>SUM(W13:AC17)</f>
        <v>72.364999999999995</v>
      </c>
      <c r="X18" s="882"/>
      <c r="Y18" s="882"/>
      <c r="Z18" s="882"/>
      <c r="AA18" s="882"/>
      <c r="AB18" s="882"/>
      <c r="AC18" s="883"/>
      <c r="AD18" s="881">
        <f>SUM(AD13:AJ17)</f>
        <v>80.899999999999991</v>
      </c>
      <c r="AE18" s="882"/>
      <c r="AF18" s="882"/>
      <c r="AG18" s="882"/>
      <c r="AH18" s="882"/>
      <c r="AI18" s="882"/>
      <c r="AJ18" s="883"/>
      <c r="AK18" s="881">
        <f>SUM(AK13:AQ17)</f>
        <v>88.899999999999991</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234</v>
      </c>
      <c r="Q19" s="661"/>
      <c r="R19" s="661"/>
      <c r="S19" s="661"/>
      <c r="T19" s="661"/>
      <c r="U19" s="661"/>
      <c r="V19" s="662"/>
      <c r="W19" s="660">
        <v>65.8</v>
      </c>
      <c r="X19" s="661"/>
      <c r="Y19" s="661"/>
      <c r="Z19" s="661"/>
      <c r="AA19" s="661"/>
      <c r="AB19" s="661"/>
      <c r="AC19" s="662"/>
      <c r="AD19" s="660">
        <v>53.3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0.32840169421591991</v>
      </c>
      <c r="Q20" s="318"/>
      <c r="R20" s="318"/>
      <c r="S20" s="318"/>
      <c r="T20" s="318"/>
      <c r="U20" s="318"/>
      <c r="V20" s="318"/>
      <c r="W20" s="318">
        <f t="shared" ref="W20" si="0">IF(W18=0, "-", SUM(W19)/W18)</f>
        <v>0.90927934775098462</v>
      </c>
      <c r="X20" s="318"/>
      <c r="Y20" s="318"/>
      <c r="Z20" s="318"/>
      <c r="AA20" s="318"/>
      <c r="AB20" s="318"/>
      <c r="AC20" s="318"/>
      <c r="AD20" s="318">
        <f t="shared" ref="AD20" si="1">IF(AD18=0, "-", SUM(AD19)/AD18)</f>
        <v>0.65883807169344877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476</v>
      </c>
      <c r="H21" s="317"/>
      <c r="I21" s="317"/>
      <c r="J21" s="317"/>
      <c r="K21" s="317"/>
      <c r="L21" s="317"/>
      <c r="M21" s="317"/>
      <c r="N21" s="317"/>
      <c r="O21" s="317"/>
      <c r="P21" s="318">
        <f>IF(P19=0, "-", SUM(P19)/SUM(P13,P14))</f>
        <v>4.4074436826640548</v>
      </c>
      <c r="Q21" s="318"/>
      <c r="R21" s="318"/>
      <c r="S21" s="318"/>
      <c r="T21" s="318"/>
      <c r="U21" s="318"/>
      <c r="V21" s="318"/>
      <c r="W21" s="318">
        <f t="shared" ref="W21" si="2">IF(W19=0, "-", SUM(W19)/SUM(W13,W14))</f>
        <v>0.90927934775098462</v>
      </c>
      <c r="X21" s="318"/>
      <c r="Y21" s="318"/>
      <c r="Z21" s="318"/>
      <c r="AA21" s="318"/>
      <c r="AB21" s="318"/>
      <c r="AC21" s="318"/>
      <c r="AD21" s="318">
        <f t="shared" ref="AD21" si="3">IF(AD19=0, "-", SUM(AD19)/SUM(AD13,AD14))</f>
        <v>0.65883807169344877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553</v>
      </c>
      <c r="B22" s="968"/>
      <c r="C22" s="968"/>
      <c r="D22" s="968"/>
      <c r="E22" s="968"/>
      <c r="F22" s="969"/>
      <c r="G22" s="954" t="s">
        <v>455</v>
      </c>
      <c r="H22" s="222"/>
      <c r="I22" s="222"/>
      <c r="J22" s="222"/>
      <c r="K22" s="222"/>
      <c r="L22" s="222"/>
      <c r="M22" s="222"/>
      <c r="N22" s="222"/>
      <c r="O22" s="223"/>
      <c r="P22" s="939" t="s">
        <v>514</v>
      </c>
      <c r="Q22" s="222"/>
      <c r="R22" s="222"/>
      <c r="S22" s="222"/>
      <c r="T22" s="222"/>
      <c r="U22" s="222"/>
      <c r="V22" s="223"/>
      <c r="W22" s="939" t="s">
        <v>510</v>
      </c>
      <c r="X22" s="222"/>
      <c r="Y22" s="222"/>
      <c r="Z22" s="222"/>
      <c r="AA22" s="222"/>
      <c r="AB22" s="222"/>
      <c r="AC22" s="223"/>
      <c r="AD22" s="939" t="s">
        <v>454</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41.25" customHeight="1" x14ac:dyDescent="0.15">
      <c r="A23" s="970"/>
      <c r="B23" s="971"/>
      <c r="C23" s="971"/>
      <c r="D23" s="971"/>
      <c r="E23" s="971"/>
      <c r="F23" s="972"/>
      <c r="G23" s="955" t="s">
        <v>578</v>
      </c>
      <c r="H23" s="956"/>
      <c r="I23" s="956"/>
      <c r="J23" s="956"/>
      <c r="K23" s="956"/>
      <c r="L23" s="956"/>
      <c r="M23" s="956"/>
      <c r="N23" s="956"/>
      <c r="O23" s="957"/>
      <c r="P23" s="922">
        <v>73.2</v>
      </c>
      <c r="Q23" s="923"/>
      <c r="R23" s="923"/>
      <c r="S23" s="923"/>
      <c r="T23" s="923"/>
      <c r="U23" s="923"/>
      <c r="V23" s="940"/>
      <c r="W23" s="922"/>
      <c r="X23" s="923"/>
      <c r="Y23" s="923"/>
      <c r="Z23" s="923"/>
      <c r="AA23" s="923"/>
      <c r="AB23" s="923"/>
      <c r="AC23" s="940"/>
      <c r="AD23" s="977" t="s">
        <v>565</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579</v>
      </c>
      <c r="H24" s="959"/>
      <c r="I24" s="959"/>
      <c r="J24" s="959"/>
      <c r="K24" s="959"/>
      <c r="L24" s="959"/>
      <c r="M24" s="959"/>
      <c r="N24" s="959"/>
      <c r="O24" s="960"/>
      <c r="P24" s="660">
        <v>10.1</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580</v>
      </c>
      <c r="H25" s="959"/>
      <c r="I25" s="959"/>
      <c r="J25" s="959"/>
      <c r="K25" s="959"/>
      <c r="L25" s="959"/>
      <c r="M25" s="959"/>
      <c r="N25" s="959"/>
      <c r="O25" s="960"/>
      <c r="P25" s="660">
        <v>2.2999999999999998</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581</v>
      </c>
      <c r="H26" s="959"/>
      <c r="I26" s="959"/>
      <c r="J26" s="959"/>
      <c r="K26" s="959"/>
      <c r="L26" s="959"/>
      <c r="M26" s="959"/>
      <c r="N26" s="959"/>
      <c r="O26" s="960"/>
      <c r="P26" s="660">
        <v>1.9</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582</v>
      </c>
      <c r="H27" s="959"/>
      <c r="I27" s="959"/>
      <c r="J27" s="959"/>
      <c r="K27" s="959"/>
      <c r="L27" s="959"/>
      <c r="M27" s="959"/>
      <c r="N27" s="959"/>
      <c r="O27" s="960"/>
      <c r="P27" s="660">
        <v>1.5</v>
      </c>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459</v>
      </c>
      <c r="H28" s="962"/>
      <c r="I28" s="962"/>
      <c r="J28" s="962"/>
      <c r="K28" s="962"/>
      <c r="L28" s="962"/>
      <c r="M28" s="962"/>
      <c r="N28" s="962"/>
      <c r="O28" s="963"/>
      <c r="P28" s="881">
        <f>P29-SUM(P23:P27)</f>
        <v>-0.10000000000000853</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456</v>
      </c>
      <c r="H29" s="965"/>
      <c r="I29" s="965"/>
      <c r="J29" s="965"/>
      <c r="K29" s="965"/>
      <c r="L29" s="965"/>
      <c r="M29" s="965"/>
      <c r="N29" s="965"/>
      <c r="O29" s="966"/>
      <c r="P29" s="660">
        <f>AK13</f>
        <v>88.899999999999991</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529</v>
      </c>
      <c r="AF30" s="862"/>
      <c r="AG30" s="862"/>
      <c r="AH30" s="863"/>
      <c r="AI30" s="861" t="s">
        <v>526</v>
      </c>
      <c r="AJ30" s="862"/>
      <c r="AK30" s="862"/>
      <c r="AL30" s="863"/>
      <c r="AM30" s="918" t="s">
        <v>521</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v>33</v>
      </c>
      <c r="AR31" s="200"/>
      <c r="AS31" s="133" t="s">
        <v>355</v>
      </c>
      <c r="AT31" s="134"/>
      <c r="AU31" s="199" t="s">
        <v>566</v>
      </c>
      <c r="AV31" s="199"/>
      <c r="AW31" s="401" t="s">
        <v>300</v>
      </c>
      <c r="AX31" s="402"/>
    </row>
    <row r="32" spans="1:50" ht="23.25" customHeight="1" x14ac:dyDescent="0.15">
      <c r="A32" s="406"/>
      <c r="B32" s="404"/>
      <c r="C32" s="404"/>
      <c r="D32" s="404"/>
      <c r="E32" s="404"/>
      <c r="F32" s="405"/>
      <c r="G32" s="567" t="s">
        <v>583</v>
      </c>
      <c r="H32" s="568"/>
      <c r="I32" s="568"/>
      <c r="J32" s="568"/>
      <c r="K32" s="568"/>
      <c r="L32" s="568"/>
      <c r="M32" s="568"/>
      <c r="N32" s="568"/>
      <c r="O32" s="569"/>
      <c r="P32" s="105" t="s">
        <v>584</v>
      </c>
      <c r="Q32" s="105"/>
      <c r="R32" s="105"/>
      <c r="S32" s="105"/>
      <c r="T32" s="105"/>
      <c r="U32" s="105"/>
      <c r="V32" s="105"/>
      <c r="W32" s="105"/>
      <c r="X32" s="106"/>
      <c r="Y32" s="474" t="s">
        <v>12</v>
      </c>
      <c r="Z32" s="534"/>
      <c r="AA32" s="535"/>
      <c r="AB32" s="464" t="s">
        <v>490</v>
      </c>
      <c r="AC32" s="464"/>
      <c r="AD32" s="464"/>
      <c r="AE32" s="218">
        <v>98</v>
      </c>
      <c r="AF32" s="219"/>
      <c r="AG32" s="219"/>
      <c r="AH32" s="219"/>
      <c r="AI32" s="218">
        <v>98</v>
      </c>
      <c r="AJ32" s="219"/>
      <c r="AK32" s="219"/>
      <c r="AL32" s="219"/>
      <c r="AM32" s="218">
        <v>99</v>
      </c>
      <c r="AN32" s="219"/>
      <c r="AO32" s="219"/>
      <c r="AP32" s="219"/>
      <c r="AQ32" s="340" t="s">
        <v>566</v>
      </c>
      <c r="AR32" s="207"/>
      <c r="AS32" s="207"/>
      <c r="AT32" s="341"/>
      <c r="AU32" s="219" t="s">
        <v>566</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490</v>
      </c>
      <c r="AC33" s="526"/>
      <c r="AD33" s="526"/>
      <c r="AE33" s="218">
        <v>80</v>
      </c>
      <c r="AF33" s="219"/>
      <c r="AG33" s="219"/>
      <c r="AH33" s="219"/>
      <c r="AI33" s="218">
        <v>80</v>
      </c>
      <c r="AJ33" s="219"/>
      <c r="AK33" s="219"/>
      <c r="AL33" s="219"/>
      <c r="AM33" s="218">
        <v>80</v>
      </c>
      <c r="AN33" s="219"/>
      <c r="AO33" s="219"/>
      <c r="AP33" s="219"/>
      <c r="AQ33" s="340">
        <v>80</v>
      </c>
      <c r="AR33" s="207"/>
      <c r="AS33" s="207"/>
      <c r="AT33" s="341"/>
      <c r="AU33" s="219">
        <v>80</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123</v>
      </c>
      <c r="AF34" s="219"/>
      <c r="AG34" s="219"/>
      <c r="AH34" s="219"/>
      <c r="AI34" s="218">
        <v>123</v>
      </c>
      <c r="AJ34" s="219"/>
      <c r="AK34" s="219"/>
      <c r="AL34" s="219"/>
      <c r="AM34" s="218">
        <v>124</v>
      </c>
      <c r="AN34" s="219"/>
      <c r="AO34" s="219"/>
      <c r="AP34" s="219"/>
      <c r="AQ34" s="340" t="s">
        <v>566</v>
      </c>
      <c r="AR34" s="207"/>
      <c r="AS34" s="207"/>
      <c r="AT34" s="341"/>
      <c r="AU34" s="219" t="s">
        <v>566</v>
      </c>
      <c r="AV34" s="219"/>
      <c r="AW34" s="219"/>
      <c r="AX34" s="221"/>
    </row>
    <row r="35" spans="1:50" ht="23.25" customHeight="1" x14ac:dyDescent="0.15">
      <c r="A35" s="226" t="s">
        <v>499</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471</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4" t="s">
        <v>253</v>
      </c>
      <c r="AV37" s="414"/>
      <c r="AW37" s="414"/>
      <c r="AX37" s="913"/>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v>33</v>
      </c>
      <c r="AR38" s="200"/>
      <c r="AS38" s="133" t="s">
        <v>355</v>
      </c>
      <c r="AT38" s="134"/>
      <c r="AU38" s="199" t="s">
        <v>566</v>
      </c>
      <c r="AV38" s="199"/>
      <c r="AW38" s="401" t="s">
        <v>300</v>
      </c>
      <c r="AX38" s="402"/>
    </row>
    <row r="39" spans="1:50" ht="23.25" customHeight="1" x14ac:dyDescent="0.15">
      <c r="A39" s="406"/>
      <c r="B39" s="404"/>
      <c r="C39" s="404"/>
      <c r="D39" s="404"/>
      <c r="E39" s="404"/>
      <c r="F39" s="405"/>
      <c r="G39" s="567" t="s">
        <v>586</v>
      </c>
      <c r="H39" s="568"/>
      <c r="I39" s="568"/>
      <c r="J39" s="568"/>
      <c r="K39" s="568"/>
      <c r="L39" s="568"/>
      <c r="M39" s="568"/>
      <c r="N39" s="568"/>
      <c r="O39" s="569"/>
      <c r="P39" s="105" t="s">
        <v>587</v>
      </c>
      <c r="Q39" s="105"/>
      <c r="R39" s="105"/>
      <c r="S39" s="105"/>
      <c r="T39" s="105"/>
      <c r="U39" s="105"/>
      <c r="V39" s="105"/>
      <c r="W39" s="105"/>
      <c r="X39" s="106"/>
      <c r="Y39" s="474" t="s">
        <v>12</v>
      </c>
      <c r="Z39" s="534"/>
      <c r="AA39" s="535"/>
      <c r="AB39" s="464" t="s">
        <v>588</v>
      </c>
      <c r="AC39" s="464"/>
      <c r="AD39" s="464"/>
      <c r="AE39" s="218">
        <v>96.1</v>
      </c>
      <c r="AF39" s="219"/>
      <c r="AG39" s="219"/>
      <c r="AH39" s="219"/>
      <c r="AI39" s="218">
        <v>99.1</v>
      </c>
      <c r="AJ39" s="219"/>
      <c r="AK39" s="219"/>
      <c r="AL39" s="219"/>
      <c r="AM39" s="218">
        <v>100</v>
      </c>
      <c r="AN39" s="219"/>
      <c r="AO39" s="219"/>
      <c r="AP39" s="219"/>
      <c r="AQ39" s="340" t="s">
        <v>720</v>
      </c>
      <c r="AR39" s="207"/>
      <c r="AS39" s="207"/>
      <c r="AT39" s="341"/>
      <c r="AU39" s="219" t="s">
        <v>566</v>
      </c>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588</v>
      </c>
      <c r="AC40" s="526"/>
      <c r="AD40" s="526"/>
      <c r="AE40" s="218">
        <v>80</v>
      </c>
      <c r="AF40" s="219"/>
      <c r="AG40" s="219"/>
      <c r="AH40" s="219"/>
      <c r="AI40" s="218">
        <v>80</v>
      </c>
      <c r="AJ40" s="219"/>
      <c r="AK40" s="219"/>
      <c r="AL40" s="219"/>
      <c r="AM40" s="218">
        <v>80</v>
      </c>
      <c r="AN40" s="219"/>
      <c r="AO40" s="219"/>
      <c r="AP40" s="219"/>
      <c r="AQ40" s="340">
        <v>80</v>
      </c>
      <c r="AR40" s="207"/>
      <c r="AS40" s="207"/>
      <c r="AT40" s="341"/>
      <c r="AU40" s="219">
        <v>80</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v>120</v>
      </c>
      <c r="AF41" s="219"/>
      <c r="AG41" s="219"/>
      <c r="AH41" s="219"/>
      <c r="AI41" s="218">
        <v>124</v>
      </c>
      <c r="AJ41" s="219"/>
      <c r="AK41" s="219"/>
      <c r="AL41" s="219"/>
      <c r="AM41" s="218">
        <v>125</v>
      </c>
      <c r="AN41" s="219"/>
      <c r="AO41" s="219"/>
      <c r="AP41" s="219"/>
      <c r="AQ41" s="340" t="s">
        <v>720</v>
      </c>
      <c r="AR41" s="207"/>
      <c r="AS41" s="207"/>
      <c r="AT41" s="341"/>
      <c r="AU41" s="219" t="s">
        <v>566</v>
      </c>
      <c r="AV41" s="219"/>
      <c r="AW41" s="219"/>
      <c r="AX41" s="221"/>
    </row>
    <row r="42" spans="1:50" ht="23.25" customHeight="1" x14ac:dyDescent="0.15">
      <c r="A42" s="226" t="s">
        <v>499</v>
      </c>
      <c r="B42" s="227"/>
      <c r="C42" s="227"/>
      <c r="D42" s="227"/>
      <c r="E42" s="227"/>
      <c r="F42" s="228"/>
      <c r="G42" s="232" t="s">
        <v>589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3" t="s">
        <v>471</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4" t="s">
        <v>253</v>
      </c>
      <c r="AV44" s="414"/>
      <c r="AW44" s="414"/>
      <c r="AX44" s="913"/>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v>33</v>
      </c>
      <c r="AR45" s="200"/>
      <c r="AS45" s="133" t="s">
        <v>355</v>
      </c>
      <c r="AT45" s="134"/>
      <c r="AU45" s="199" t="s">
        <v>566</v>
      </c>
      <c r="AV45" s="199"/>
      <c r="AW45" s="401" t="s">
        <v>300</v>
      </c>
      <c r="AX45" s="402"/>
    </row>
    <row r="46" spans="1:50" ht="23.25" customHeight="1" x14ac:dyDescent="0.15">
      <c r="A46" s="406"/>
      <c r="B46" s="404"/>
      <c r="C46" s="404"/>
      <c r="D46" s="404"/>
      <c r="E46" s="404"/>
      <c r="F46" s="405"/>
      <c r="G46" s="567" t="s">
        <v>590</v>
      </c>
      <c r="H46" s="568"/>
      <c r="I46" s="568"/>
      <c r="J46" s="568"/>
      <c r="K46" s="568"/>
      <c r="L46" s="568"/>
      <c r="M46" s="568"/>
      <c r="N46" s="568"/>
      <c r="O46" s="569"/>
      <c r="P46" s="105" t="s">
        <v>591</v>
      </c>
      <c r="Q46" s="105"/>
      <c r="R46" s="105"/>
      <c r="S46" s="105"/>
      <c r="T46" s="105"/>
      <c r="U46" s="105"/>
      <c r="V46" s="105"/>
      <c r="W46" s="105"/>
      <c r="X46" s="106"/>
      <c r="Y46" s="474" t="s">
        <v>12</v>
      </c>
      <c r="Z46" s="534"/>
      <c r="AA46" s="535"/>
      <c r="AB46" s="464" t="s">
        <v>592</v>
      </c>
      <c r="AC46" s="464"/>
      <c r="AD46" s="464"/>
      <c r="AE46" s="218">
        <v>20</v>
      </c>
      <c r="AF46" s="219"/>
      <c r="AG46" s="219"/>
      <c r="AH46" s="219"/>
      <c r="AI46" s="218">
        <v>15</v>
      </c>
      <c r="AJ46" s="219"/>
      <c r="AK46" s="219"/>
      <c r="AL46" s="219"/>
      <c r="AM46" s="218">
        <v>15</v>
      </c>
      <c r="AN46" s="219"/>
      <c r="AO46" s="219"/>
      <c r="AP46" s="219"/>
      <c r="AQ46" s="340" t="s">
        <v>566</v>
      </c>
      <c r="AR46" s="207"/>
      <c r="AS46" s="207"/>
      <c r="AT46" s="341"/>
      <c r="AU46" s="219" t="s">
        <v>566</v>
      </c>
      <c r="AV46" s="219"/>
      <c r="AW46" s="219"/>
      <c r="AX46" s="221"/>
    </row>
    <row r="47" spans="1:50" ht="23.25"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t="s">
        <v>592</v>
      </c>
      <c r="AC47" s="526"/>
      <c r="AD47" s="526"/>
      <c r="AE47" s="218">
        <v>47</v>
      </c>
      <c r="AF47" s="219"/>
      <c r="AG47" s="219"/>
      <c r="AH47" s="219"/>
      <c r="AI47" s="218">
        <v>47</v>
      </c>
      <c r="AJ47" s="219"/>
      <c r="AK47" s="219"/>
      <c r="AL47" s="219"/>
      <c r="AM47" s="218">
        <v>47</v>
      </c>
      <c r="AN47" s="219"/>
      <c r="AO47" s="219"/>
      <c r="AP47" s="219"/>
      <c r="AQ47" s="340">
        <v>47</v>
      </c>
      <c r="AR47" s="207"/>
      <c r="AS47" s="207"/>
      <c r="AT47" s="341"/>
      <c r="AU47" s="219">
        <v>47</v>
      </c>
      <c r="AV47" s="219"/>
      <c r="AW47" s="219"/>
      <c r="AX47" s="221"/>
    </row>
    <row r="48" spans="1:50" ht="23.25"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v>42.6</v>
      </c>
      <c r="AF48" s="219"/>
      <c r="AG48" s="219"/>
      <c r="AH48" s="219"/>
      <c r="AI48" s="218">
        <v>31.9</v>
      </c>
      <c r="AJ48" s="219"/>
      <c r="AK48" s="219"/>
      <c r="AL48" s="219"/>
      <c r="AM48" s="218">
        <v>31.9</v>
      </c>
      <c r="AN48" s="219"/>
      <c r="AO48" s="219"/>
      <c r="AP48" s="219"/>
      <c r="AQ48" s="340" t="s">
        <v>566</v>
      </c>
      <c r="AR48" s="207"/>
      <c r="AS48" s="207"/>
      <c r="AT48" s="341"/>
      <c r="AU48" s="219" t="s">
        <v>566</v>
      </c>
      <c r="AV48" s="219"/>
      <c r="AW48" s="219"/>
      <c r="AX48" s="221"/>
    </row>
    <row r="49" spans="1:50" ht="23.25" customHeight="1" x14ac:dyDescent="0.15">
      <c r="A49" s="226" t="s">
        <v>499</v>
      </c>
      <c r="B49" s="227"/>
      <c r="C49" s="227"/>
      <c r="D49" s="227"/>
      <c r="E49" s="227"/>
      <c r="F49" s="228"/>
      <c r="G49" s="232" t="s">
        <v>593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7" t="s">
        <v>253</v>
      </c>
      <c r="AV51" s="927"/>
      <c r="AW51" s="927"/>
      <c r="AX51" s="928"/>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v>33</v>
      </c>
      <c r="AR52" s="200"/>
      <c r="AS52" s="133" t="s">
        <v>355</v>
      </c>
      <c r="AT52" s="134"/>
      <c r="AU52" s="199" t="s">
        <v>660</v>
      </c>
      <c r="AV52" s="199"/>
      <c r="AW52" s="401" t="s">
        <v>300</v>
      </c>
      <c r="AX52" s="402"/>
    </row>
    <row r="53" spans="1:50" ht="23.25" customHeight="1" x14ac:dyDescent="0.15">
      <c r="A53" s="406"/>
      <c r="B53" s="404"/>
      <c r="C53" s="404"/>
      <c r="D53" s="404"/>
      <c r="E53" s="404"/>
      <c r="F53" s="405"/>
      <c r="G53" s="567" t="s">
        <v>594</v>
      </c>
      <c r="H53" s="568"/>
      <c r="I53" s="568"/>
      <c r="J53" s="568"/>
      <c r="K53" s="568"/>
      <c r="L53" s="568"/>
      <c r="M53" s="568"/>
      <c r="N53" s="568"/>
      <c r="O53" s="569"/>
      <c r="P53" s="105" t="s">
        <v>595</v>
      </c>
      <c r="Q53" s="105"/>
      <c r="R53" s="105"/>
      <c r="S53" s="105"/>
      <c r="T53" s="105"/>
      <c r="U53" s="105"/>
      <c r="V53" s="105"/>
      <c r="W53" s="105"/>
      <c r="X53" s="106"/>
      <c r="Y53" s="474" t="s">
        <v>12</v>
      </c>
      <c r="Z53" s="534"/>
      <c r="AA53" s="535"/>
      <c r="AB53" s="464" t="s">
        <v>490</v>
      </c>
      <c r="AC53" s="464"/>
      <c r="AD53" s="464"/>
      <c r="AE53" s="218">
        <v>42</v>
      </c>
      <c r="AF53" s="219"/>
      <c r="AG53" s="219"/>
      <c r="AH53" s="219"/>
      <c r="AI53" s="218" t="s">
        <v>566</v>
      </c>
      <c r="AJ53" s="219"/>
      <c r="AK53" s="219"/>
      <c r="AL53" s="219"/>
      <c r="AM53" s="218">
        <v>21</v>
      </c>
      <c r="AN53" s="219"/>
      <c r="AO53" s="219"/>
      <c r="AP53" s="219"/>
      <c r="AQ53" s="340" t="s">
        <v>566</v>
      </c>
      <c r="AR53" s="207"/>
      <c r="AS53" s="207"/>
      <c r="AT53" s="341"/>
      <c r="AU53" s="219" t="s">
        <v>566</v>
      </c>
      <c r="AV53" s="219"/>
      <c r="AW53" s="219"/>
      <c r="AX53" s="221"/>
    </row>
    <row r="54" spans="1:50" ht="23.25"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t="s">
        <v>490</v>
      </c>
      <c r="AC54" s="526"/>
      <c r="AD54" s="526"/>
      <c r="AE54" s="218" t="s">
        <v>566</v>
      </c>
      <c r="AF54" s="219"/>
      <c r="AG54" s="219"/>
      <c r="AH54" s="219"/>
      <c r="AI54" s="218" t="s">
        <v>566</v>
      </c>
      <c r="AJ54" s="219"/>
      <c r="AK54" s="219"/>
      <c r="AL54" s="219"/>
      <c r="AM54" s="218">
        <v>33</v>
      </c>
      <c r="AN54" s="219"/>
      <c r="AO54" s="219"/>
      <c r="AP54" s="219"/>
      <c r="AQ54" s="340">
        <v>33</v>
      </c>
      <c r="AR54" s="207"/>
      <c r="AS54" s="207"/>
      <c r="AT54" s="341"/>
      <c r="AU54" s="219">
        <v>0</v>
      </c>
      <c r="AV54" s="219"/>
      <c r="AW54" s="219"/>
      <c r="AX54" s="221"/>
    </row>
    <row r="55" spans="1:50" ht="23.25"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t="s">
        <v>566</v>
      </c>
      <c r="AF55" s="219"/>
      <c r="AG55" s="219"/>
      <c r="AH55" s="219"/>
      <c r="AI55" s="218" t="s">
        <v>566</v>
      </c>
      <c r="AJ55" s="219"/>
      <c r="AK55" s="219"/>
      <c r="AL55" s="219"/>
      <c r="AM55" s="218">
        <v>63.6</v>
      </c>
      <c r="AN55" s="219"/>
      <c r="AO55" s="219"/>
      <c r="AP55" s="219"/>
      <c r="AQ55" s="340" t="s">
        <v>566</v>
      </c>
      <c r="AR55" s="207"/>
      <c r="AS55" s="207"/>
      <c r="AT55" s="341"/>
      <c r="AU55" s="219" t="s">
        <v>566</v>
      </c>
      <c r="AV55" s="219"/>
      <c r="AW55" s="219"/>
      <c r="AX55" s="221"/>
    </row>
    <row r="56" spans="1:50" ht="23.25" customHeight="1" x14ac:dyDescent="0.15">
      <c r="A56" s="226" t="s">
        <v>499</v>
      </c>
      <c r="B56" s="227"/>
      <c r="C56" s="227"/>
      <c r="D56" s="227"/>
      <c r="E56" s="227"/>
      <c r="F56" s="228"/>
      <c r="G56" s="232" t="s">
        <v>661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472</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467</v>
      </c>
      <c r="X65" s="491"/>
      <c r="Y65" s="494"/>
      <c r="Z65" s="494"/>
      <c r="AA65" s="495"/>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477</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472</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0"/>
    </row>
    <row r="80" spans="1:50" ht="18.75" hidden="1" customHeight="1" x14ac:dyDescent="0.15">
      <c r="A80" s="867" t="s">
        <v>266</v>
      </c>
      <c r="B80" s="527" t="s">
        <v>463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554</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529</v>
      </c>
      <c r="AF85" s="245"/>
      <c r="AG85" s="245"/>
      <c r="AH85" s="246"/>
      <c r="AI85" s="244" t="s">
        <v>526</v>
      </c>
      <c r="AJ85" s="245"/>
      <c r="AK85" s="245"/>
      <c r="AL85" s="246"/>
      <c r="AM85" s="250" t="s">
        <v>521</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529</v>
      </c>
      <c r="AF90" s="245"/>
      <c r="AG90" s="245"/>
      <c r="AH90" s="246"/>
      <c r="AI90" s="244" t="s">
        <v>526</v>
      </c>
      <c r="AJ90" s="245"/>
      <c r="AK90" s="245"/>
      <c r="AL90" s="246"/>
      <c r="AM90" s="250" t="s">
        <v>521</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529</v>
      </c>
      <c r="AF95" s="245"/>
      <c r="AG95" s="245"/>
      <c r="AH95" s="246"/>
      <c r="AI95" s="244" t="s">
        <v>526</v>
      </c>
      <c r="AJ95" s="245"/>
      <c r="AK95" s="245"/>
      <c r="AL95" s="246"/>
      <c r="AM95" s="250" t="s">
        <v>521</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529</v>
      </c>
      <c r="AF100" s="543"/>
      <c r="AG100" s="543"/>
      <c r="AH100" s="544"/>
      <c r="AI100" s="542" t="s">
        <v>526</v>
      </c>
      <c r="AJ100" s="543"/>
      <c r="AK100" s="543"/>
      <c r="AL100" s="544"/>
      <c r="AM100" s="542" t="s">
        <v>522</v>
      </c>
      <c r="AN100" s="543"/>
      <c r="AO100" s="543"/>
      <c r="AP100" s="544"/>
      <c r="AQ100" s="320" t="s">
        <v>515</v>
      </c>
      <c r="AR100" s="321"/>
      <c r="AS100" s="321"/>
      <c r="AT100" s="322"/>
      <c r="AU100" s="320" t="s">
        <v>512</v>
      </c>
      <c r="AV100" s="321"/>
      <c r="AW100" s="321"/>
      <c r="AX100" s="323"/>
    </row>
    <row r="101" spans="1:60" ht="23.25" customHeight="1" x14ac:dyDescent="0.15">
      <c r="A101" s="425"/>
      <c r="B101" s="426"/>
      <c r="C101" s="426"/>
      <c r="D101" s="426"/>
      <c r="E101" s="426"/>
      <c r="F101" s="427"/>
      <c r="G101" s="105" t="s">
        <v>596</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597</v>
      </c>
      <c r="AC101" s="464"/>
      <c r="AD101" s="464"/>
      <c r="AE101" s="218">
        <v>2</v>
      </c>
      <c r="AF101" s="219"/>
      <c r="AG101" s="219"/>
      <c r="AH101" s="220"/>
      <c r="AI101" s="218">
        <v>2</v>
      </c>
      <c r="AJ101" s="219"/>
      <c r="AK101" s="219"/>
      <c r="AL101" s="220"/>
      <c r="AM101" s="218">
        <v>2</v>
      </c>
      <c r="AN101" s="219"/>
      <c r="AO101" s="219"/>
      <c r="AP101" s="220"/>
      <c r="AQ101" s="218" t="s">
        <v>566</v>
      </c>
      <c r="AR101" s="219"/>
      <c r="AS101" s="219"/>
      <c r="AT101" s="220"/>
      <c r="AU101" s="218" t="s">
        <v>660</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597</v>
      </c>
      <c r="AC102" s="464"/>
      <c r="AD102" s="464"/>
      <c r="AE102" s="421">
        <v>2</v>
      </c>
      <c r="AF102" s="421"/>
      <c r="AG102" s="421"/>
      <c r="AH102" s="421"/>
      <c r="AI102" s="421">
        <v>2</v>
      </c>
      <c r="AJ102" s="421"/>
      <c r="AK102" s="421"/>
      <c r="AL102" s="421"/>
      <c r="AM102" s="421">
        <v>2</v>
      </c>
      <c r="AN102" s="421"/>
      <c r="AO102" s="421"/>
      <c r="AP102" s="421"/>
      <c r="AQ102" s="273">
        <v>2</v>
      </c>
      <c r="AR102" s="274"/>
      <c r="AS102" s="274"/>
      <c r="AT102" s="319"/>
      <c r="AU102" s="273">
        <v>2</v>
      </c>
      <c r="AV102" s="274"/>
      <c r="AW102" s="274"/>
      <c r="AX102" s="319"/>
    </row>
    <row r="103" spans="1:60" ht="31.5" customHeight="1" x14ac:dyDescent="0.15">
      <c r="A103" s="422" t="s">
        <v>473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529</v>
      </c>
      <c r="AF103" s="419"/>
      <c r="AG103" s="419"/>
      <c r="AH103" s="420"/>
      <c r="AI103" s="418" t="s">
        <v>526</v>
      </c>
      <c r="AJ103" s="419"/>
      <c r="AK103" s="419"/>
      <c r="AL103" s="420"/>
      <c r="AM103" s="418" t="s">
        <v>522</v>
      </c>
      <c r="AN103" s="419"/>
      <c r="AO103" s="419"/>
      <c r="AP103" s="420"/>
      <c r="AQ103" s="284" t="s">
        <v>515</v>
      </c>
      <c r="AR103" s="285"/>
      <c r="AS103" s="285"/>
      <c r="AT103" s="324"/>
      <c r="AU103" s="284" t="s">
        <v>512</v>
      </c>
      <c r="AV103" s="285"/>
      <c r="AW103" s="285"/>
      <c r="AX103" s="286"/>
    </row>
    <row r="104" spans="1:60" ht="23.25" customHeight="1" x14ac:dyDescent="0.15">
      <c r="A104" s="425"/>
      <c r="B104" s="426"/>
      <c r="C104" s="426"/>
      <c r="D104" s="426"/>
      <c r="E104" s="426"/>
      <c r="F104" s="427"/>
      <c r="G104" s="105" t="s">
        <v>598</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599</v>
      </c>
      <c r="AC104" s="549"/>
      <c r="AD104" s="550"/>
      <c r="AE104" s="218">
        <v>6000</v>
      </c>
      <c r="AF104" s="219"/>
      <c r="AG104" s="219"/>
      <c r="AH104" s="220"/>
      <c r="AI104" s="218">
        <v>6000</v>
      </c>
      <c r="AJ104" s="219"/>
      <c r="AK104" s="219"/>
      <c r="AL104" s="220"/>
      <c r="AM104" s="218">
        <v>6000</v>
      </c>
      <c r="AN104" s="219"/>
      <c r="AO104" s="219"/>
      <c r="AP104" s="220"/>
      <c r="AQ104" s="218" t="s">
        <v>566</v>
      </c>
      <c r="AR104" s="219"/>
      <c r="AS104" s="219"/>
      <c r="AT104" s="220"/>
      <c r="AU104" s="218" t="s">
        <v>660</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599</v>
      </c>
      <c r="AC105" s="472"/>
      <c r="AD105" s="473"/>
      <c r="AE105" s="421">
        <v>6000</v>
      </c>
      <c r="AF105" s="421"/>
      <c r="AG105" s="421"/>
      <c r="AH105" s="421"/>
      <c r="AI105" s="421">
        <v>6000</v>
      </c>
      <c r="AJ105" s="421"/>
      <c r="AK105" s="421"/>
      <c r="AL105" s="421"/>
      <c r="AM105" s="421">
        <v>6000</v>
      </c>
      <c r="AN105" s="421"/>
      <c r="AO105" s="421"/>
      <c r="AP105" s="421"/>
      <c r="AQ105" s="218">
        <v>6000</v>
      </c>
      <c r="AR105" s="219"/>
      <c r="AS105" s="219"/>
      <c r="AT105" s="220"/>
      <c r="AU105" s="273">
        <v>6000</v>
      </c>
      <c r="AV105" s="274"/>
      <c r="AW105" s="274"/>
      <c r="AX105" s="319"/>
    </row>
    <row r="106" spans="1:60" ht="31.5" customHeight="1" x14ac:dyDescent="0.15">
      <c r="A106" s="422" t="s">
        <v>473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529</v>
      </c>
      <c r="AF106" s="419"/>
      <c r="AG106" s="419"/>
      <c r="AH106" s="420"/>
      <c r="AI106" s="418" t="s">
        <v>526</v>
      </c>
      <c r="AJ106" s="419"/>
      <c r="AK106" s="419"/>
      <c r="AL106" s="420"/>
      <c r="AM106" s="418" t="s">
        <v>521</v>
      </c>
      <c r="AN106" s="419"/>
      <c r="AO106" s="419"/>
      <c r="AP106" s="420"/>
      <c r="AQ106" s="284" t="s">
        <v>515</v>
      </c>
      <c r="AR106" s="285"/>
      <c r="AS106" s="285"/>
      <c r="AT106" s="324"/>
      <c r="AU106" s="284" t="s">
        <v>512</v>
      </c>
      <c r="AV106" s="285"/>
      <c r="AW106" s="285"/>
      <c r="AX106" s="286"/>
    </row>
    <row r="107" spans="1:60" ht="23.25" customHeight="1" x14ac:dyDescent="0.15">
      <c r="A107" s="425"/>
      <c r="B107" s="426"/>
      <c r="C107" s="426"/>
      <c r="D107" s="426"/>
      <c r="E107" s="426"/>
      <c r="F107" s="427"/>
      <c r="G107" s="105" t="s">
        <v>600</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597</v>
      </c>
      <c r="AC107" s="549"/>
      <c r="AD107" s="550"/>
      <c r="AE107" s="421">
        <v>1</v>
      </c>
      <c r="AF107" s="421"/>
      <c r="AG107" s="421"/>
      <c r="AH107" s="421"/>
      <c r="AI107" s="421">
        <v>1</v>
      </c>
      <c r="AJ107" s="421"/>
      <c r="AK107" s="421"/>
      <c r="AL107" s="421"/>
      <c r="AM107" s="421">
        <v>1</v>
      </c>
      <c r="AN107" s="421"/>
      <c r="AO107" s="421"/>
      <c r="AP107" s="421"/>
      <c r="AQ107" s="218" t="s">
        <v>566</v>
      </c>
      <c r="AR107" s="219"/>
      <c r="AS107" s="219"/>
      <c r="AT107" s="220"/>
      <c r="AU107" s="218" t="s">
        <v>660</v>
      </c>
      <c r="AV107" s="219"/>
      <c r="AW107" s="219"/>
      <c r="AX107" s="220"/>
    </row>
    <row r="108" spans="1:60" ht="23.2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597</v>
      </c>
      <c r="AC108" s="472"/>
      <c r="AD108" s="473"/>
      <c r="AE108" s="421">
        <v>1</v>
      </c>
      <c r="AF108" s="421"/>
      <c r="AG108" s="421"/>
      <c r="AH108" s="421"/>
      <c r="AI108" s="421">
        <v>1</v>
      </c>
      <c r="AJ108" s="421"/>
      <c r="AK108" s="421"/>
      <c r="AL108" s="421"/>
      <c r="AM108" s="421">
        <v>1</v>
      </c>
      <c r="AN108" s="421"/>
      <c r="AO108" s="421"/>
      <c r="AP108" s="421"/>
      <c r="AQ108" s="218">
        <v>1</v>
      </c>
      <c r="AR108" s="219"/>
      <c r="AS108" s="219"/>
      <c r="AT108" s="220"/>
      <c r="AU108" s="273">
        <v>1</v>
      </c>
      <c r="AV108" s="274"/>
      <c r="AW108" s="274"/>
      <c r="AX108" s="319"/>
    </row>
    <row r="109" spans="1:60" ht="31.5" customHeight="1" x14ac:dyDescent="0.15">
      <c r="A109" s="422" t="s">
        <v>473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529</v>
      </c>
      <c r="AF109" s="419"/>
      <c r="AG109" s="419"/>
      <c r="AH109" s="420"/>
      <c r="AI109" s="418" t="s">
        <v>526</v>
      </c>
      <c r="AJ109" s="419"/>
      <c r="AK109" s="419"/>
      <c r="AL109" s="420"/>
      <c r="AM109" s="418" t="s">
        <v>522</v>
      </c>
      <c r="AN109" s="419"/>
      <c r="AO109" s="419"/>
      <c r="AP109" s="420"/>
      <c r="AQ109" s="284" t="s">
        <v>515</v>
      </c>
      <c r="AR109" s="285"/>
      <c r="AS109" s="285"/>
      <c r="AT109" s="324"/>
      <c r="AU109" s="284" t="s">
        <v>512</v>
      </c>
      <c r="AV109" s="285"/>
      <c r="AW109" s="285"/>
      <c r="AX109" s="286"/>
    </row>
    <row r="110" spans="1:60" ht="23.25" customHeight="1" x14ac:dyDescent="0.15">
      <c r="A110" s="425"/>
      <c r="B110" s="426"/>
      <c r="C110" s="426"/>
      <c r="D110" s="426"/>
      <c r="E110" s="426"/>
      <c r="F110" s="427"/>
      <c r="G110" s="105" t="s">
        <v>601</v>
      </c>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t="s">
        <v>592</v>
      </c>
      <c r="AC110" s="549"/>
      <c r="AD110" s="550"/>
      <c r="AE110" s="421">
        <v>36</v>
      </c>
      <c r="AF110" s="421"/>
      <c r="AG110" s="421"/>
      <c r="AH110" s="421"/>
      <c r="AI110" s="421">
        <v>27</v>
      </c>
      <c r="AJ110" s="421"/>
      <c r="AK110" s="421"/>
      <c r="AL110" s="421"/>
      <c r="AM110" s="421">
        <v>30</v>
      </c>
      <c r="AN110" s="421"/>
      <c r="AO110" s="421"/>
      <c r="AP110" s="421"/>
      <c r="AQ110" s="218" t="s">
        <v>566</v>
      </c>
      <c r="AR110" s="219"/>
      <c r="AS110" s="219"/>
      <c r="AT110" s="220"/>
      <c r="AU110" s="218" t="s">
        <v>660</v>
      </c>
      <c r="AV110" s="219"/>
      <c r="AW110" s="219"/>
      <c r="AX110" s="220"/>
    </row>
    <row r="111" spans="1:60" ht="23.25"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t="s">
        <v>592</v>
      </c>
      <c r="AC111" s="472"/>
      <c r="AD111" s="473"/>
      <c r="AE111" s="421">
        <v>41</v>
      </c>
      <c r="AF111" s="421"/>
      <c r="AG111" s="421"/>
      <c r="AH111" s="421"/>
      <c r="AI111" s="421">
        <v>13</v>
      </c>
      <c r="AJ111" s="421"/>
      <c r="AK111" s="421"/>
      <c r="AL111" s="421"/>
      <c r="AM111" s="421">
        <v>41</v>
      </c>
      <c r="AN111" s="421"/>
      <c r="AO111" s="421"/>
      <c r="AP111" s="421"/>
      <c r="AQ111" s="218">
        <v>67</v>
      </c>
      <c r="AR111" s="219"/>
      <c r="AS111" s="219"/>
      <c r="AT111" s="220"/>
      <c r="AU111" s="273">
        <v>41</v>
      </c>
      <c r="AV111" s="274"/>
      <c r="AW111" s="274"/>
      <c r="AX111" s="319"/>
    </row>
    <row r="112" spans="1:60" ht="31.5" customHeight="1" x14ac:dyDescent="0.15">
      <c r="A112" s="422" t="s">
        <v>473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529</v>
      </c>
      <c r="AF112" s="419"/>
      <c r="AG112" s="419"/>
      <c r="AH112" s="420"/>
      <c r="AI112" s="418" t="s">
        <v>526</v>
      </c>
      <c r="AJ112" s="419"/>
      <c r="AK112" s="419"/>
      <c r="AL112" s="420"/>
      <c r="AM112" s="418" t="s">
        <v>521</v>
      </c>
      <c r="AN112" s="419"/>
      <c r="AO112" s="419"/>
      <c r="AP112" s="420"/>
      <c r="AQ112" s="284" t="s">
        <v>515</v>
      </c>
      <c r="AR112" s="285"/>
      <c r="AS112" s="285"/>
      <c r="AT112" s="324"/>
      <c r="AU112" s="284" t="s">
        <v>512</v>
      </c>
      <c r="AV112" s="285"/>
      <c r="AW112" s="285"/>
      <c r="AX112" s="286"/>
    </row>
    <row r="113" spans="1:50" ht="23.25" customHeight="1" x14ac:dyDescent="0.15">
      <c r="A113" s="425"/>
      <c r="B113" s="426"/>
      <c r="C113" s="426"/>
      <c r="D113" s="426"/>
      <c r="E113" s="426"/>
      <c r="F113" s="427"/>
      <c r="G113" s="105" t="s">
        <v>602</v>
      </c>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t="s">
        <v>592</v>
      </c>
      <c r="AC113" s="549"/>
      <c r="AD113" s="550"/>
      <c r="AE113" s="421">
        <v>22</v>
      </c>
      <c r="AF113" s="421"/>
      <c r="AG113" s="421"/>
      <c r="AH113" s="421"/>
      <c r="AI113" s="421">
        <v>26</v>
      </c>
      <c r="AJ113" s="421"/>
      <c r="AK113" s="421"/>
      <c r="AL113" s="421"/>
      <c r="AM113" s="421">
        <v>19</v>
      </c>
      <c r="AN113" s="421"/>
      <c r="AO113" s="421"/>
      <c r="AP113" s="421"/>
      <c r="AQ113" s="218" t="s">
        <v>566</v>
      </c>
      <c r="AR113" s="219"/>
      <c r="AS113" s="219"/>
      <c r="AT113" s="220"/>
      <c r="AU113" s="218" t="s">
        <v>660</v>
      </c>
      <c r="AV113" s="219"/>
      <c r="AW113" s="219"/>
      <c r="AX113" s="220"/>
    </row>
    <row r="114" spans="1:50" ht="23.25"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t="s">
        <v>592</v>
      </c>
      <c r="AC114" s="472"/>
      <c r="AD114" s="473"/>
      <c r="AE114" s="421">
        <v>20</v>
      </c>
      <c r="AF114" s="421"/>
      <c r="AG114" s="421"/>
      <c r="AH114" s="421"/>
      <c r="AI114" s="421">
        <v>30</v>
      </c>
      <c r="AJ114" s="421"/>
      <c r="AK114" s="421"/>
      <c r="AL114" s="421"/>
      <c r="AM114" s="421">
        <v>19</v>
      </c>
      <c r="AN114" s="421"/>
      <c r="AO114" s="421"/>
      <c r="AP114" s="421"/>
      <c r="AQ114" s="218">
        <v>33</v>
      </c>
      <c r="AR114" s="219"/>
      <c r="AS114" s="219"/>
      <c r="AT114" s="220"/>
      <c r="AU114" s="218">
        <v>4</v>
      </c>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529</v>
      </c>
      <c r="AF115" s="419"/>
      <c r="AG115" s="419"/>
      <c r="AH115" s="420"/>
      <c r="AI115" s="418" t="s">
        <v>526</v>
      </c>
      <c r="AJ115" s="419"/>
      <c r="AK115" s="419"/>
      <c r="AL115" s="420"/>
      <c r="AM115" s="418" t="s">
        <v>521</v>
      </c>
      <c r="AN115" s="419"/>
      <c r="AO115" s="419"/>
      <c r="AP115" s="420"/>
      <c r="AQ115" s="594" t="s">
        <v>516</v>
      </c>
      <c r="AR115" s="595"/>
      <c r="AS115" s="595"/>
      <c r="AT115" s="595"/>
      <c r="AU115" s="595"/>
      <c r="AV115" s="595"/>
      <c r="AW115" s="595"/>
      <c r="AX115" s="596"/>
    </row>
    <row r="116" spans="1:50" ht="23.25" customHeight="1" x14ac:dyDescent="0.15">
      <c r="A116" s="442"/>
      <c r="B116" s="443"/>
      <c r="C116" s="443"/>
      <c r="D116" s="443"/>
      <c r="E116" s="443"/>
      <c r="F116" s="444"/>
      <c r="G116" s="396" t="s">
        <v>603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604</v>
      </c>
      <c r="AC116" s="466"/>
      <c r="AD116" s="467"/>
      <c r="AE116" s="421">
        <v>2268</v>
      </c>
      <c r="AF116" s="421"/>
      <c r="AG116" s="421"/>
      <c r="AH116" s="421"/>
      <c r="AI116" s="421">
        <v>2625</v>
      </c>
      <c r="AJ116" s="421"/>
      <c r="AK116" s="421"/>
      <c r="AL116" s="421"/>
      <c r="AM116" s="421">
        <v>2073</v>
      </c>
      <c r="AN116" s="421"/>
      <c r="AO116" s="421"/>
      <c r="AP116" s="421"/>
      <c r="AQ116" s="218">
        <v>2333</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605</v>
      </c>
      <c r="AC117" s="476"/>
      <c r="AD117" s="477"/>
      <c r="AE117" s="554" t="s">
        <v>606</v>
      </c>
      <c r="AF117" s="554"/>
      <c r="AG117" s="554"/>
      <c r="AH117" s="554"/>
      <c r="AI117" s="554" t="s">
        <v>607</v>
      </c>
      <c r="AJ117" s="554"/>
      <c r="AK117" s="554"/>
      <c r="AL117" s="554"/>
      <c r="AM117" s="554" t="s">
        <v>662</v>
      </c>
      <c r="AN117" s="554"/>
      <c r="AO117" s="554"/>
      <c r="AP117" s="554"/>
      <c r="AQ117" s="554" t="s">
        <v>663</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529</v>
      </c>
      <c r="AF118" s="419"/>
      <c r="AG118" s="419"/>
      <c r="AH118" s="420"/>
      <c r="AI118" s="418" t="s">
        <v>526</v>
      </c>
      <c r="AJ118" s="419"/>
      <c r="AK118" s="419"/>
      <c r="AL118" s="420"/>
      <c r="AM118" s="418" t="s">
        <v>521</v>
      </c>
      <c r="AN118" s="419"/>
      <c r="AO118" s="419"/>
      <c r="AP118" s="420"/>
      <c r="AQ118" s="594" t="s">
        <v>516</v>
      </c>
      <c r="AR118" s="595"/>
      <c r="AS118" s="595"/>
      <c r="AT118" s="595"/>
      <c r="AU118" s="595"/>
      <c r="AV118" s="595"/>
      <c r="AW118" s="595"/>
      <c r="AX118" s="596"/>
    </row>
    <row r="119" spans="1:50" ht="23.25" customHeight="1" x14ac:dyDescent="0.15">
      <c r="A119" s="442"/>
      <c r="B119" s="443"/>
      <c r="C119" s="443"/>
      <c r="D119" s="443"/>
      <c r="E119" s="443"/>
      <c r="F119" s="444"/>
      <c r="G119" s="396" t="s">
        <v>608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604</v>
      </c>
      <c r="AC119" s="466"/>
      <c r="AD119" s="467"/>
      <c r="AE119" s="421">
        <v>233</v>
      </c>
      <c r="AF119" s="421"/>
      <c r="AG119" s="421"/>
      <c r="AH119" s="421"/>
      <c r="AI119" s="421">
        <v>233</v>
      </c>
      <c r="AJ119" s="421"/>
      <c r="AK119" s="421"/>
      <c r="AL119" s="421"/>
      <c r="AM119" s="421">
        <v>233</v>
      </c>
      <c r="AN119" s="421"/>
      <c r="AO119" s="421"/>
      <c r="AP119" s="421"/>
      <c r="AQ119" s="421">
        <v>233</v>
      </c>
      <c r="AR119" s="421"/>
      <c r="AS119" s="421"/>
      <c r="AT119" s="421"/>
      <c r="AU119" s="421"/>
      <c r="AV119" s="421"/>
      <c r="AW119" s="421"/>
      <c r="AX119" s="553"/>
    </row>
    <row r="120" spans="1:50" ht="46.5"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609</v>
      </c>
      <c r="AC120" s="476"/>
      <c r="AD120" s="477"/>
      <c r="AE120" s="554" t="s">
        <v>610</v>
      </c>
      <c r="AF120" s="554"/>
      <c r="AG120" s="554"/>
      <c r="AH120" s="554"/>
      <c r="AI120" s="554" t="s">
        <v>610</v>
      </c>
      <c r="AJ120" s="554"/>
      <c r="AK120" s="554"/>
      <c r="AL120" s="554"/>
      <c r="AM120" s="554" t="s">
        <v>664</v>
      </c>
      <c r="AN120" s="554"/>
      <c r="AO120" s="554"/>
      <c r="AP120" s="554"/>
      <c r="AQ120" s="554" t="s">
        <v>664</v>
      </c>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529</v>
      </c>
      <c r="AF121" s="419"/>
      <c r="AG121" s="419"/>
      <c r="AH121" s="420"/>
      <c r="AI121" s="418" t="s">
        <v>526</v>
      </c>
      <c r="AJ121" s="419"/>
      <c r="AK121" s="419"/>
      <c r="AL121" s="420"/>
      <c r="AM121" s="418" t="s">
        <v>521</v>
      </c>
      <c r="AN121" s="419"/>
      <c r="AO121" s="419"/>
      <c r="AP121" s="420"/>
      <c r="AQ121" s="594" t="s">
        <v>516</v>
      </c>
      <c r="AR121" s="595"/>
      <c r="AS121" s="595"/>
      <c r="AT121" s="595"/>
      <c r="AU121" s="595"/>
      <c r="AV121" s="595"/>
      <c r="AW121" s="595"/>
      <c r="AX121" s="596"/>
    </row>
    <row r="122" spans="1:50" ht="23.25" customHeight="1" x14ac:dyDescent="0.15">
      <c r="A122" s="442"/>
      <c r="B122" s="443"/>
      <c r="C122" s="443"/>
      <c r="D122" s="443"/>
      <c r="E122" s="443"/>
      <c r="F122" s="444"/>
      <c r="G122" s="396" t="s">
        <v>611</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604</v>
      </c>
      <c r="AC122" s="466"/>
      <c r="AD122" s="467"/>
      <c r="AE122" s="421">
        <v>9449</v>
      </c>
      <c r="AF122" s="421"/>
      <c r="AG122" s="421"/>
      <c r="AH122" s="421"/>
      <c r="AI122" s="421">
        <v>9449</v>
      </c>
      <c r="AJ122" s="421"/>
      <c r="AK122" s="421"/>
      <c r="AL122" s="421"/>
      <c r="AM122" s="421">
        <v>9600</v>
      </c>
      <c r="AN122" s="421"/>
      <c r="AO122" s="421"/>
      <c r="AP122" s="421"/>
      <c r="AQ122" s="421">
        <v>9523</v>
      </c>
      <c r="AR122" s="421"/>
      <c r="AS122" s="421"/>
      <c r="AT122" s="421"/>
      <c r="AU122" s="421"/>
      <c r="AV122" s="421"/>
      <c r="AW122" s="421"/>
      <c r="AX122" s="553"/>
    </row>
    <row r="123" spans="1:50" ht="46.5"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605</v>
      </c>
      <c r="AC123" s="476"/>
      <c r="AD123" s="477"/>
      <c r="AE123" s="554" t="s">
        <v>612</v>
      </c>
      <c r="AF123" s="554"/>
      <c r="AG123" s="554"/>
      <c r="AH123" s="554"/>
      <c r="AI123" s="554" t="s">
        <v>612</v>
      </c>
      <c r="AJ123" s="554"/>
      <c r="AK123" s="554"/>
      <c r="AL123" s="554"/>
      <c r="AM123" s="554" t="s">
        <v>613</v>
      </c>
      <c r="AN123" s="554"/>
      <c r="AO123" s="554"/>
      <c r="AP123" s="554"/>
      <c r="AQ123" s="554" t="s">
        <v>721</v>
      </c>
      <c r="AR123" s="554"/>
      <c r="AS123" s="554"/>
      <c r="AT123" s="554"/>
      <c r="AU123" s="554"/>
      <c r="AV123" s="554"/>
      <c r="AW123" s="554"/>
      <c r="AX123" s="555"/>
    </row>
    <row r="124" spans="1:50" ht="23.25"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530</v>
      </c>
      <c r="AF124" s="419"/>
      <c r="AG124" s="419"/>
      <c r="AH124" s="420"/>
      <c r="AI124" s="418" t="s">
        <v>526</v>
      </c>
      <c r="AJ124" s="419"/>
      <c r="AK124" s="419"/>
      <c r="AL124" s="420"/>
      <c r="AM124" s="418" t="s">
        <v>521</v>
      </c>
      <c r="AN124" s="419"/>
      <c r="AO124" s="419"/>
      <c r="AP124" s="420"/>
      <c r="AQ124" s="594" t="s">
        <v>516</v>
      </c>
      <c r="AR124" s="595"/>
      <c r="AS124" s="595"/>
      <c r="AT124" s="595"/>
      <c r="AU124" s="595"/>
      <c r="AV124" s="595"/>
      <c r="AW124" s="595"/>
      <c r="AX124" s="596"/>
    </row>
    <row r="125" spans="1:50" ht="23.25" customHeight="1" x14ac:dyDescent="0.15">
      <c r="A125" s="442"/>
      <c r="B125" s="443"/>
      <c r="C125" s="443"/>
      <c r="D125" s="443"/>
      <c r="E125" s="443"/>
      <c r="F125" s="444"/>
      <c r="G125" s="396" t="s">
        <v>614</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t="s">
        <v>604</v>
      </c>
      <c r="AC125" s="466"/>
      <c r="AD125" s="467"/>
      <c r="AE125" s="421">
        <v>0.4</v>
      </c>
      <c r="AF125" s="421"/>
      <c r="AG125" s="421"/>
      <c r="AH125" s="421"/>
      <c r="AI125" s="421">
        <v>0.6</v>
      </c>
      <c r="AJ125" s="421"/>
      <c r="AK125" s="421"/>
      <c r="AL125" s="421"/>
      <c r="AM125" s="421">
        <v>1</v>
      </c>
      <c r="AN125" s="421"/>
      <c r="AO125" s="421"/>
      <c r="AP125" s="421"/>
      <c r="AQ125" s="421">
        <v>0.6</v>
      </c>
      <c r="AR125" s="421"/>
      <c r="AS125" s="421"/>
      <c r="AT125" s="421"/>
      <c r="AU125" s="421"/>
      <c r="AV125" s="421"/>
      <c r="AW125" s="421"/>
      <c r="AX125" s="553"/>
    </row>
    <row r="126" spans="1:50" ht="46.5"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615</v>
      </c>
      <c r="AC126" s="476"/>
      <c r="AD126" s="477"/>
      <c r="AE126" s="554" t="s">
        <v>616</v>
      </c>
      <c r="AF126" s="554"/>
      <c r="AG126" s="554"/>
      <c r="AH126" s="554"/>
      <c r="AI126" s="554" t="s">
        <v>617</v>
      </c>
      <c r="AJ126" s="554"/>
      <c r="AK126" s="554"/>
      <c r="AL126" s="554"/>
      <c r="AM126" s="554" t="s">
        <v>665</v>
      </c>
      <c r="AN126" s="554"/>
      <c r="AO126" s="554"/>
      <c r="AP126" s="554"/>
      <c r="AQ126" s="554" t="s">
        <v>666</v>
      </c>
      <c r="AR126" s="554"/>
      <c r="AS126" s="554"/>
      <c r="AT126" s="554"/>
      <c r="AU126" s="554"/>
      <c r="AV126" s="554"/>
      <c r="AW126" s="554"/>
      <c r="AX126" s="555"/>
    </row>
    <row r="127" spans="1:50" ht="23.25"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529</v>
      </c>
      <c r="AF127" s="419"/>
      <c r="AG127" s="419"/>
      <c r="AH127" s="420"/>
      <c r="AI127" s="418" t="s">
        <v>526</v>
      </c>
      <c r="AJ127" s="419"/>
      <c r="AK127" s="419"/>
      <c r="AL127" s="420"/>
      <c r="AM127" s="418" t="s">
        <v>521</v>
      </c>
      <c r="AN127" s="419"/>
      <c r="AO127" s="419"/>
      <c r="AP127" s="420"/>
      <c r="AQ127" s="594" t="s">
        <v>516</v>
      </c>
      <c r="AR127" s="595"/>
      <c r="AS127" s="595"/>
      <c r="AT127" s="595"/>
      <c r="AU127" s="595"/>
      <c r="AV127" s="595"/>
      <c r="AW127" s="595"/>
      <c r="AX127" s="596"/>
    </row>
    <row r="128" spans="1:50" ht="23.25" customHeight="1" x14ac:dyDescent="0.15">
      <c r="A128" s="442"/>
      <c r="B128" s="443"/>
      <c r="C128" s="443"/>
      <c r="D128" s="443"/>
      <c r="E128" s="443"/>
      <c r="F128" s="444"/>
      <c r="G128" s="396" t="s">
        <v>618</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t="s">
        <v>604</v>
      </c>
      <c r="AC128" s="466"/>
      <c r="AD128" s="467"/>
      <c r="AE128" s="421">
        <v>1.3</v>
      </c>
      <c r="AF128" s="421"/>
      <c r="AG128" s="421"/>
      <c r="AH128" s="421"/>
      <c r="AI128" s="421">
        <v>1.1000000000000001</v>
      </c>
      <c r="AJ128" s="421"/>
      <c r="AK128" s="421"/>
      <c r="AL128" s="421"/>
      <c r="AM128" s="421">
        <v>1.7</v>
      </c>
      <c r="AN128" s="421"/>
      <c r="AO128" s="421"/>
      <c r="AP128" s="421"/>
      <c r="AQ128" s="421">
        <v>1.8</v>
      </c>
      <c r="AR128" s="421"/>
      <c r="AS128" s="421"/>
      <c r="AT128" s="421"/>
      <c r="AU128" s="421"/>
      <c r="AV128" s="421"/>
      <c r="AW128" s="421"/>
      <c r="AX128" s="553"/>
    </row>
    <row r="129" spans="1:50" ht="46.5"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615</v>
      </c>
      <c r="AC129" s="476"/>
      <c r="AD129" s="477"/>
      <c r="AE129" s="554" t="s">
        <v>619</v>
      </c>
      <c r="AF129" s="554"/>
      <c r="AG129" s="554"/>
      <c r="AH129" s="554"/>
      <c r="AI129" s="554" t="s">
        <v>620</v>
      </c>
      <c r="AJ129" s="554"/>
      <c r="AK129" s="554"/>
      <c r="AL129" s="554"/>
      <c r="AM129" s="554" t="s">
        <v>621</v>
      </c>
      <c r="AN129" s="554"/>
      <c r="AO129" s="554"/>
      <c r="AP129" s="554"/>
      <c r="AQ129" s="554" t="s">
        <v>667</v>
      </c>
      <c r="AR129" s="554"/>
      <c r="AS129" s="554"/>
      <c r="AT129" s="554"/>
      <c r="AU129" s="554"/>
      <c r="AV129" s="554"/>
      <c r="AW129" s="554"/>
      <c r="AX129" s="555"/>
    </row>
    <row r="130" spans="1:50" ht="45" customHeight="1" x14ac:dyDescent="0.15">
      <c r="A130" s="188" t="s">
        <v>559</v>
      </c>
      <c r="B130" s="185"/>
      <c r="C130" s="184" t="s">
        <v>358</v>
      </c>
      <c r="D130" s="185"/>
      <c r="E130" s="169" t="s">
        <v>387</v>
      </c>
      <c r="F130" s="170"/>
      <c r="G130" s="171" t="s">
        <v>653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722</v>
      </c>
      <c r="AR133" s="199"/>
      <c r="AS133" s="133" t="s">
        <v>355</v>
      </c>
      <c r="AT133" s="134"/>
      <c r="AU133" s="200" t="s">
        <v>722</v>
      </c>
      <c r="AV133" s="200"/>
      <c r="AW133" s="133" t="s">
        <v>300</v>
      </c>
      <c r="AX133" s="195"/>
    </row>
    <row r="134" spans="1:50" ht="39.75" customHeight="1" x14ac:dyDescent="0.15">
      <c r="A134" s="189"/>
      <c r="B134" s="186"/>
      <c r="C134" s="180"/>
      <c r="D134" s="186"/>
      <c r="E134" s="180"/>
      <c r="F134" s="181"/>
      <c r="G134" s="104" t="s">
        <v>722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722</v>
      </c>
      <c r="AC134" s="205"/>
      <c r="AD134" s="205"/>
      <c r="AE134" s="206" t="s">
        <v>722</v>
      </c>
      <c r="AF134" s="207"/>
      <c r="AG134" s="207"/>
      <c r="AH134" s="207"/>
      <c r="AI134" s="206" t="s">
        <v>722</v>
      </c>
      <c r="AJ134" s="207"/>
      <c r="AK134" s="207"/>
      <c r="AL134" s="207"/>
      <c r="AM134" s="206" t="s">
        <v>722</v>
      </c>
      <c r="AN134" s="207"/>
      <c r="AO134" s="207"/>
      <c r="AP134" s="207"/>
      <c r="AQ134" s="206" t="s">
        <v>722</v>
      </c>
      <c r="AR134" s="207"/>
      <c r="AS134" s="207"/>
      <c r="AT134" s="207"/>
      <c r="AU134" s="206" t="s">
        <v>722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722</v>
      </c>
      <c r="AC135" s="213"/>
      <c r="AD135" s="213"/>
      <c r="AE135" s="206" t="s">
        <v>722</v>
      </c>
      <c r="AF135" s="207"/>
      <c r="AG135" s="207"/>
      <c r="AH135" s="207"/>
      <c r="AI135" s="206" t="s">
        <v>722</v>
      </c>
      <c r="AJ135" s="388"/>
      <c r="AK135" s="388"/>
      <c r="AL135" s="393"/>
      <c r="AM135" s="206" t="s">
        <v>722</v>
      </c>
      <c r="AN135" s="388"/>
      <c r="AO135" s="388"/>
      <c r="AP135" s="393"/>
      <c r="AQ135" s="206" t="s">
        <v>722</v>
      </c>
      <c r="AR135" s="388"/>
      <c r="AS135" s="388"/>
      <c r="AT135" s="393"/>
      <c r="AU135" s="206" t="s">
        <v>722</v>
      </c>
      <c r="AV135" s="388"/>
      <c r="AW135" s="388"/>
      <c r="AX135" s="389"/>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v>30</v>
      </c>
      <c r="AR145" s="199"/>
      <c r="AS145" s="133" t="s">
        <v>355</v>
      </c>
      <c r="AT145" s="134"/>
      <c r="AU145" s="200">
        <v>32</v>
      </c>
      <c r="AV145" s="200"/>
      <c r="AW145" s="133" t="s">
        <v>300</v>
      </c>
      <c r="AX145" s="195"/>
    </row>
    <row r="146" spans="1:50" ht="39.75" hidden="1" customHeight="1" x14ac:dyDescent="0.15">
      <c r="A146" s="189"/>
      <c r="B146" s="186"/>
      <c r="C146" s="180"/>
      <c r="D146" s="186"/>
      <c r="E146" s="180"/>
      <c r="F146" s="181"/>
      <c r="G146" s="104" t="s">
        <v>622</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490</v>
      </c>
      <c r="AC146" s="205"/>
      <c r="AD146" s="205"/>
      <c r="AE146" s="206">
        <v>58</v>
      </c>
      <c r="AF146" s="207"/>
      <c r="AG146" s="207"/>
      <c r="AH146" s="207"/>
      <c r="AI146" s="206" t="s">
        <v>566</v>
      </c>
      <c r="AJ146" s="207"/>
      <c r="AK146" s="207"/>
      <c r="AL146" s="207"/>
      <c r="AM146" s="206"/>
      <c r="AN146" s="207"/>
      <c r="AO146" s="207"/>
      <c r="AP146" s="207"/>
      <c r="AQ146" s="206" t="s">
        <v>566</v>
      </c>
      <c r="AR146" s="207"/>
      <c r="AS146" s="207"/>
      <c r="AT146" s="207"/>
      <c r="AU146" s="206" t="s">
        <v>566</v>
      </c>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490</v>
      </c>
      <c r="AC147" s="213"/>
      <c r="AD147" s="213"/>
      <c r="AE147" s="206" t="s">
        <v>566</v>
      </c>
      <c r="AF147" s="207"/>
      <c r="AG147" s="207"/>
      <c r="AH147" s="207"/>
      <c r="AI147" s="206" t="s">
        <v>566</v>
      </c>
      <c r="AJ147" s="207"/>
      <c r="AK147" s="207"/>
      <c r="AL147" s="207"/>
      <c r="AM147" s="206"/>
      <c r="AN147" s="207"/>
      <c r="AO147" s="207"/>
      <c r="AP147" s="207"/>
      <c r="AQ147" s="206">
        <v>66.66</v>
      </c>
      <c r="AR147" s="207"/>
      <c r="AS147" s="207"/>
      <c r="AT147" s="207"/>
      <c r="AU147" s="206">
        <v>100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4"/>
      <c r="E430" s="174" t="s">
        <v>539</v>
      </c>
      <c r="F430" s="901"/>
      <c r="G430" s="902" t="s">
        <v>374</v>
      </c>
      <c r="H430" s="123"/>
      <c r="I430" s="123"/>
      <c r="J430" s="903" t="s">
        <v>624</v>
      </c>
      <c r="K430" s="904"/>
      <c r="L430" s="904"/>
      <c r="M430" s="904"/>
      <c r="N430" s="904"/>
      <c r="O430" s="904"/>
      <c r="P430" s="904"/>
      <c r="Q430" s="904"/>
      <c r="R430" s="904"/>
      <c r="S430" s="904"/>
      <c r="T430" s="905"/>
      <c r="U430" s="591" t="s">
        <v>567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355</v>
      </c>
      <c r="AH432" s="134"/>
      <c r="AI432" s="156"/>
      <c r="AJ432" s="156"/>
      <c r="AK432" s="156"/>
      <c r="AL432" s="154"/>
      <c r="AM432" s="156"/>
      <c r="AN432" s="156"/>
      <c r="AO432" s="156"/>
      <c r="AP432" s="154"/>
      <c r="AQ432" s="593" t="s">
        <v>567</v>
      </c>
      <c r="AR432" s="200"/>
      <c r="AS432" s="133" t="s">
        <v>355</v>
      </c>
      <c r="AT432" s="134"/>
      <c r="AU432" s="200" t="s">
        <v>567</v>
      </c>
      <c r="AV432" s="200"/>
      <c r="AW432" s="133" t="s">
        <v>300</v>
      </c>
      <c r="AX432" s="195"/>
    </row>
    <row r="433" spans="1:50" ht="23.25" customHeight="1" x14ac:dyDescent="0.15">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625</v>
      </c>
      <c r="AC433" s="213"/>
      <c r="AD433" s="213"/>
      <c r="AE433" s="340" t="s">
        <v>626</v>
      </c>
      <c r="AF433" s="207"/>
      <c r="AG433" s="207"/>
      <c r="AH433" s="341"/>
      <c r="AI433" s="340" t="s">
        <v>626</v>
      </c>
      <c r="AJ433" s="207"/>
      <c r="AK433" s="207"/>
      <c r="AL433" s="207"/>
      <c r="AM433" s="340" t="s">
        <v>566</v>
      </c>
      <c r="AN433" s="207"/>
      <c r="AO433" s="207"/>
      <c r="AP433" s="341"/>
      <c r="AQ433" s="340" t="s">
        <v>627</v>
      </c>
      <c r="AR433" s="207"/>
      <c r="AS433" s="207"/>
      <c r="AT433" s="341"/>
      <c r="AU433" s="207" t="s">
        <v>627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625</v>
      </c>
      <c r="AC434" s="205"/>
      <c r="AD434" s="205"/>
      <c r="AE434" s="340" t="s">
        <v>626</v>
      </c>
      <c r="AF434" s="207"/>
      <c r="AG434" s="207"/>
      <c r="AH434" s="341"/>
      <c r="AI434" s="340" t="s">
        <v>626</v>
      </c>
      <c r="AJ434" s="207"/>
      <c r="AK434" s="207"/>
      <c r="AL434" s="207"/>
      <c r="AM434" s="340" t="s">
        <v>566</v>
      </c>
      <c r="AN434" s="207"/>
      <c r="AO434" s="207"/>
      <c r="AP434" s="341"/>
      <c r="AQ434" s="340" t="s">
        <v>626</v>
      </c>
      <c r="AR434" s="207"/>
      <c r="AS434" s="207"/>
      <c r="AT434" s="341"/>
      <c r="AU434" s="207" t="s">
        <v>626</v>
      </c>
      <c r="AV434" s="207"/>
      <c r="AW434" s="207"/>
      <c r="AX434" s="208"/>
    </row>
    <row r="435" spans="1:50" ht="2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627</v>
      </c>
      <c r="AF435" s="207"/>
      <c r="AG435" s="207"/>
      <c r="AH435" s="341"/>
      <c r="AI435" s="340" t="s">
        <v>626</v>
      </c>
      <c r="AJ435" s="207"/>
      <c r="AK435" s="207"/>
      <c r="AL435" s="207"/>
      <c r="AM435" s="340" t="s">
        <v>566</v>
      </c>
      <c r="AN435" s="207"/>
      <c r="AO435" s="207"/>
      <c r="AP435" s="341"/>
      <c r="AQ435" s="340" t="s">
        <v>626</v>
      </c>
      <c r="AR435" s="207"/>
      <c r="AS435" s="207"/>
      <c r="AT435" s="341"/>
      <c r="AU435" s="207" t="s">
        <v>626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v>26</v>
      </c>
      <c r="AF457" s="200"/>
      <c r="AG457" s="133" t="s">
        <v>355</v>
      </c>
      <c r="AH457" s="134"/>
      <c r="AI457" s="156"/>
      <c r="AJ457" s="156"/>
      <c r="AK457" s="156"/>
      <c r="AL457" s="154"/>
      <c r="AM457" s="156"/>
      <c r="AN457" s="156"/>
      <c r="AO457" s="156"/>
      <c r="AP457" s="154"/>
      <c r="AQ457" s="593">
        <v>30</v>
      </c>
      <c r="AR457" s="200"/>
      <c r="AS457" s="133" t="s">
        <v>355</v>
      </c>
      <c r="AT457" s="134"/>
      <c r="AU457" s="200">
        <v>32</v>
      </c>
      <c r="AV457" s="200"/>
      <c r="AW457" s="133" t="s">
        <v>300</v>
      </c>
      <c r="AX457" s="195"/>
    </row>
    <row r="458" spans="1:50" ht="23.25" customHeight="1" x14ac:dyDescent="0.15">
      <c r="A458" s="189"/>
      <c r="B458" s="186"/>
      <c r="C458" s="180"/>
      <c r="D458" s="186"/>
      <c r="E458" s="342"/>
      <c r="F458" s="343"/>
      <c r="G458" s="104" t="s">
        <v>628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629</v>
      </c>
      <c r="AC458" s="213"/>
      <c r="AD458" s="213"/>
      <c r="AE458" s="340">
        <v>46</v>
      </c>
      <c r="AF458" s="207"/>
      <c r="AG458" s="207"/>
      <c r="AH458" s="207"/>
      <c r="AI458" s="340">
        <v>79</v>
      </c>
      <c r="AJ458" s="207"/>
      <c r="AK458" s="207"/>
      <c r="AL458" s="207"/>
      <c r="AM458" s="340" t="s">
        <v>566</v>
      </c>
      <c r="AN458" s="207"/>
      <c r="AO458" s="207"/>
      <c r="AP458" s="341"/>
      <c r="AQ458" s="340" t="s">
        <v>660</v>
      </c>
      <c r="AR458" s="207"/>
      <c r="AS458" s="207"/>
      <c r="AT458" s="341"/>
      <c r="AU458" s="207" t="s">
        <v>626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629</v>
      </c>
      <c r="AC459" s="205"/>
      <c r="AD459" s="205"/>
      <c r="AE459" s="340" t="s">
        <v>626</v>
      </c>
      <c r="AF459" s="207"/>
      <c r="AG459" s="207"/>
      <c r="AH459" s="341"/>
      <c r="AI459" s="340">
        <v>66.7</v>
      </c>
      <c r="AJ459" s="207"/>
      <c r="AK459" s="207"/>
      <c r="AL459" s="207"/>
      <c r="AM459" s="340" t="s">
        <v>566</v>
      </c>
      <c r="AN459" s="207"/>
      <c r="AO459" s="207"/>
      <c r="AP459" s="341"/>
      <c r="AQ459" s="340">
        <v>66.7</v>
      </c>
      <c r="AR459" s="207"/>
      <c r="AS459" s="207"/>
      <c r="AT459" s="341"/>
      <c r="AU459" s="207">
        <v>100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626</v>
      </c>
      <c r="AF460" s="207"/>
      <c r="AG460" s="207"/>
      <c r="AH460" s="341"/>
      <c r="AI460" s="340">
        <v>118.4</v>
      </c>
      <c r="AJ460" s="207"/>
      <c r="AK460" s="207"/>
      <c r="AL460" s="207"/>
      <c r="AM460" s="340" t="s">
        <v>566</v>
      </c>
      <c r="AN460" s="207"/>
      <c r="AO460" s="207"/>
      <c r="AP460" s="341"/>
      <c r="AQ460" s="340" t="s">
        <v>660</v>
      </c>
      <c r="AR460" s="207"/>
      <c r="AS460" s="207"/>
      <c r="AT460" s="341"/>
      <c r="AU460" s="207" t="s">
        <v>626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68.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668</v>
      </c>
      <c r="AE702" s="346"/>
      <c r="AF702" s="346"/>
      <c r="AG702" s="385" t="s">
        <v>631</v>
      </c>
      <c r="AH702" s="386"/>
      <c r="AI702" s="386"/>
      <c r="AJ702" s="386"/>
      <c r="AK702" s="386"/>
      <c r="AL702" s="386"/>
      <c r="AM702" s="386"/>
      <c r="AN702" s="386"/>
      <c r="AO702" s="386"/>
      <c r="AP702" s="386"/>
      <c r="AQ702" s="386"/>
      <c r="AR702" s="386"/>
      <c r="AS702" s="386"/>
      <c r="AT702" s="386"/>
      <c r="AU702" s="386"/>
      <c r="AV702" s="386"/>
      <c r="AW702" s="386"/>
      <c r="AX702" s="387"/>
    </row>
    <row r="703" spans="1:50" ht="64.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652</v>
      </c>
      <c r="AE703" s="329"/>
      <c r="AF703" s="329"/>
      <c r="AG703" s="101" t="s">
        <v>632</v>
      </c>
      <c r="AH703" s="102"/>
      <c r="AI703" s="102"/>
      <c r="AJ703" s="102"/>
      <c r="AK703" s="102"/>
      <c r="AL703" s="102"/>
      <c r="AM703" s="102"/>
      <c r="AN703" s="102"/>
      <c r="AO703" s="102"/>
      <c r="AP703" s="102"/>
      <c r="AQ703" s="102"/>
      <c r="AR703" s="102"/>
      <c r="AS703" s="102"/>
      <c r="AT703" s="102"/>
      <c r="AU703" s="102"/>
      <c r="AV703" s="102"/>
      <c r="AW703" s="102"/>
      <c r="AX703" s="103"/>
    </row>
    <row r="704" spans="1:50" ht="81"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652</v>
      </c>
      <c r="AE704" s="786"/>
      <c r="AF704" s="786"/>
      <c r="AG704" s="167" t="s">
        <v>633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652</v>
      </c>
      <c r="AE705" s="718"/>
      <c r="AF705" s="718"/>
      <c r="AG705" s="125" t="s">
        <v>634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670</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669</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39"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652</v>
      </c>
      <c r="AE708" s="608"/>
      <c r="AF708" s="608"/>
      <c r="AG708" s="745" t="s">
        <v>635</v>
      </c>
      <c r="AH708" s="746"/>
      <c r="AI708" s="746"/>
      <c r="AJ708" s="746"/>
      <c r="AK708" s="746"/>
      <c r="AL708" s="746"/>
      <c r="AM708" s="746"/>
      <c r="AN708" s="746"/>
      <c r="AO708" s="746"/>
      <c r="AP708" s="746"/>
      <c r="AQ708" s="746"/>
      <c r="AR708" s="746"/>
      <c r="AS708" s="746"/>
      <c r="AT708" s="746"/>
      <c r="AU708" s="746"/>
      <c r="AV708" s="746"/>
      <c r="AW708" s="746"/>
      <c r="AX708" s="747"/>
    </row>
    <row r="709" spans="1:50" ht="42"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652</v>
      </c>
      <c r="AE709" s="329"/>
      <c r="AF709" s="329"/>
      <c r="AG709" s="101" t="s">
        <v>636</v>
      </c>
      <c r="AH709" s="102"/>
      <c r="AI709" s="102"/>
      <c r="AJ709" s="102"/>
      <c r="AK709" s="102"/>
      <c r="AL709" s="102"/>
      <c r="AM709" s="102"/>
      <c r="AN709" s="102"/>
      <c r="AO709" s="102"/>
      <c r="AP709" s="102"/>
      <c r="AQ709" s="102"/>
      <c r="AR709" s="102"/>
      <c r="AS709" s="102"/>
      <c r="AT709" s="102"/>
      <c r="AU709" s="102"/>
      <c r="AV709" s="102"/>
      <c r="AW709" s="102"/>
      <c r="AX709" s="103"/>
    </row>
    <row r="710" spans="1:50" ht="36"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652</v>
      </c>
      <c r="AE710" s="329"/>
      <c r="AF710" s="329"/>
      <c r="AG710" s="101" t="s">
        <v>637</v>
      </c>
      <c r="AH710" s="102"/>
      <c r="AI710" s="102"/>
      <c r="AJ710" s="102"/>
      <c r="AK710" s="102"/>
      <c r="AL710" s="102"/>
      <c r="AM710" s="102"/>
      <c r="AN710" s="102"/>
      <c r="AO710" s="102"/>
      <c r="AP710" s="102"/>
      <c r="AQ710" s="102"/>
      <c r="AR710" s="102"/>
      <c r="AS710" s="102"/>
      <c r="AT710" s="102"/>
      <c r="AU710" s="102"/>
      <c r="AV710" s="102"/>
      <c r="AW710" s="102"/>
      <c r="AX710" s="103"/>
    </row>
    <row r="711" spans="1:50" ht="34.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652</v>
      </c>
      <c r="AE711" s="329"/>
      <c r="AF711" s="329"/>
      <c r="AG711" s="101" t="s">
        <v>638</v>
      </c>
      <c r="AH711" s="102"/>
      <c r="AI711" s="102"/>
      <c r="AJ711" s="102"/>
      <c r="AK711" s="102"/>
      <c r="AL711" s="102"/>
      <c r="AM711" s="102"/>
      <c r="AN711" s="102"/>
      <c r="AO711" s="102"/>
      <c r="AP711" s="102"/>
      <c r="AQ711" s="102"/>
      <c r="AR711" s="102"/>
      <c r="AS711" s="102"/>
      <c r="AT711" s="102"/>
      <c r="AU711" s="102"/>
      <c r="AV711" s="102"/>
      <c r="AW711" s="102"/>
      <c r="AX711" s="103"/>
    </row>
    <row r="712" spans="1:50" ht="24" customHeight="1" x14ac:dyDescent="0.15">
      <c r="A712" s="645"/>
      <c r="B712" s="647"/>
      <c r="C712" s="394" t="s">
        <v>468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652</v>
      </c>
      <c r="AE712" s="786"/>
      <c r="AF712" s="786"/>
      <c r="AG712" s="813" t="s">
        <v>639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671</v>
      </c>
      <c r="AE713" s="329"/>
      <c r="AF713" s="666"/>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671</v>
      </c>
      <c r="AE714" s="811"/>
      <c r="AF714" s="812"/>
      <c r="AG714" s="739" t="s">
        <v>566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652</v>
      </c>
      <c r="AE715" s="608"/>
      <c r="AF715" s="659"/>
      <c r="AG715" s="745" t="s">
        <v>640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652</v>
      </c>
      <c r="AE716" s="630"/>
      <c r="AF716" s="630"/>
      <c r="AG716" s="101" t="s">
        <v>641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652</v>
      </c>
      <c r="AE717" s="329"/>
      <c r="AF717" s="329"/>
      <c r="AG717" s="101" t="s">
        <v>642</v>
      </c>
      <c r="AH717" s="102"/>
      <c r="AI717" s="102"/>
      <c r="AJ717" s="102"/>
      <c r="AK717" s="102"/>
      <c r="AL717" s="102"/>
      <c r="AM717" s="102"/>
      <c r="AN717" s="102"/>
      <c r="AO717" s="102"/>
      <c r="AP717" s="102"/>
      <c r="AQ717" s="102"/>
      <c r="AR717" s="102"/>
      <c r="AS717" s="102"/>
      <c r="AT717" s="102"/>
      <c r="AU717" s="102"/>
      <c r="AV717" s="102"/>
      <c r="AW717" s="102"/>
      <c r="AX717" s="103"/>
    </row>
    <row r="718" spans="1:50" ht="56.2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652</v>
      </c>
      <c r="AE718" s="329"/>
      <c r="AF718" s="329"/>
      <c r="AG718" s="127" t="s">
        <v>643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671</v>
      </c>
      <c r="AE719" s="608"/>
      <c r="AF719" s="608"/>
      <c r="AG719" s="125" t="s">
        <v>566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5.25" customHeight="1" x14ac:dyDescent="0.15">
      <c r="A726" s="643" t="s">
        <v>48</v>
      </c>
      <c r="B726" s="805"/>
      <c r="C726" s="818" t="s">
        <v>53</v>
      </c>
      <c r="D726" s="840"/>
      <c r="E726" s="840"/>
      <c r="F726" s="841"/>
      <c r="G726" s="580" t="s">
        <v>672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673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644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543</v>
      </c>
      <c r="B737" s="210"/>
      <c r="C737" s="210"/>
      <c r="D737" s="211"/>
      <c r="E737" s="993" t="s">
        <v>645</v>
      </c>
      <c r="F737" s="993"/>
      <c r="G737" s="993"/>
      <c r="H737" s="993"/>
      <c r="I737" s="993"/>
      <c r="J737" s="993"/>
      <c r="K737" s="993"/>
      <c r="L737" s="993"/>
      <c r="M737" s="993"/>
      <c r="N737" s="365" t="s">
        <v>536</v>
      </c>
      <c r="O737" s="365"/>
      <c r="P737" s="365"/>
      <c r="Q737" s="365"/>
      <c r="R737" s="993" t="s">
        <v>646</v>
      </c>
      <c r="S737" s="993"/>
      <c r="T737" s="993"/>
      <c r="U737" s="993"/>
      <c r="V737" s="993"/>
      <c r="W737" s="993"/>
      <c r="X737" s="993"/>
      <c r="Y737" s="993"/>
      <c r="Z737" s="993"/>
      <c r="AA737" s="365" t="s">
        <v>535</v>
      </c>
      <c r="AB737" s="365"/>
      <c r="AC737" s="365"/>
      <c r="AD737" s="365"/>
      <c r="AE737" s="993" t="s">
        <v>647</v>
      </c>
      <c r="AF737" s="993"/>
      <c r="AG737" s="993"/>
      <c r="AH737" s="993"/>
      <c r="AI737" s="993"/>
      <c r="AJ737" s="993"/>
      <c r="AK737" s="993"/>
      <c r="AL737" s="993"/>
      <c r="AM737" s="993"/>
      <c r="AN737" s="365" t="s">
        <v>534</v>
      </c>
      <c r="AO737" s="365"/>
      <c r="AP737" s="365"/>
      <c r="AQ737" s="365"/>
      <c r="AR737" s="985" t="s">
        <v>648</v>
      </c>
      <c r="AS737" s="986"/>
      <c r="AT737" s="986"/>
      <c r="AU737" s="986"/>
      <c r="AV737" s="986"/>
      <c r="AW737" s="986"/>
      <c r="AX737" s="987"/>
      <c r="AY737" s="89"/>
      <c r="AZ737" s="89"/>
    </row>
    <row r="738" spans="1:52" ht="24.75" customHeight="1" x14ac:dyDescent="0.15">
      <c r="A738" s="994" t="s">
        <v>533</v>
      </c>
      <c r="B738" s="210"/>
      <c r="C738" s="210"/>
      <c r="D738" s="211"/>
      <c r="E738" s="993" t="s">
        <v>649</v>
      </c>
      <c r="F738" s="993"/>
      <c r="G738" s="993"/>
      <c r="H738" s="993"/>
      <c r="I738" s="993"/>
      <c r="J738" s="993"/>
      <c r="K738" s="993"/>
      <c r="L738" s="993"/>
      <c r="M738" s="993"/>
      <c r="N738" s="365" t="s">
        <v>532</v>
      </c>
      <c r="O738" s="365"/>
      <c r="P738" s="365"/>
      <c r="Q738" s="365"/>
      <c r="R738" s="993" t="s">
        <v>650</v>
      </c>
      <c r="S738" s="993"/>
      <c r="T738" s="993"/>
      <c r="U738" s="993"/>
      <c r="V738" s="993"/>
      <c r="W738" s="993"/>
      <c r="X738" s="993"/>
      <c r="Y738" s="993"/>
      <c r="Z738" s="993"/>
      <c r="AA738" s="365" t="s">
        <v>531</v>
      </c>
      <c r="AB738" s="365"/>
      <c r="AC738" s="365"/>
      <c r="AD738" s="365"/>
      <c r="AE738" s="993" t="s">
        <v>651</v>
      </c>
      <c r="AF738" s="993"/>
      <c r="AG738" s="993"/>
      <c r="AH738" s="993"/>
      <c r="AI738" s="993"/>
      <c r="AJ738" s="993"/>
      <c r="AK738" s="993"/>
      <c r="AL738" s="993"/>
      <c r="AM738" s="993"/>
      <c r="AN738" s="365" t="s">
        <v>527</v>
      </c>
      <c r="AO738" s="365"/>
      <c r="AP738" s="365"/>
      <c r="AQ738" s="365"/>
      <c r="AR738" s="985">
        <v>85</v>
      </c>
      <c r="AS738" s="986"/>
      <c r="AT738" s="986"/>
      <c r="AU738" s="986"/>
      <c r="AV738" s="986"/>
      <c r="AW738" s="986"/>
      <c r="AX738" s="987"/>
    </row>
    <row r="739" spans="1:52" ht="24.75" customHeight="1" thickBot="1" x14ac:dyDescent="0.2">
      <c r="A739" s="995" t="s">
        <v>523</v>
      </c>
      <c r="B739" s="996"/>
      <c r="C739" s="996"/>
      <c r="D739" s="997"/>
      <c r="E739" s="998" t="s">
        <v>563</v>
      </c>
      <c r="F739" s="988"/>
      <c r="G739" s="988"/>
      <c r="H739" s="93" t="str">
        <f>IF(E739="", "", "(")</f>
        <v>(</v>
      </c>
      <c r="I739" s="988"/>
      <c r="J739" s="988"/>
      <c r="K739" s="93" t="str">
        <f>IF(OR(I739="　", I739=""), "", "-")</f>
        <v/>
      </c>
      <c r="L739" s="989">
        <v>86</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503</v>
      </c>
      <c r="B740" s="618"/>
      <c r="C740" s="618"/>
      <c r="D740" s="618"/>
      <c r="E740" s="618"/>
      <c r="F740" s="619"/>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505</v>
      </c>
      <c r="B779" s="632"/>
      <c r="C779" s="632"/>
      <c r="D779" s="632"/>
      <c r="E779" s="632"/>
      <c r="F779" s="633"/>
      <c r="G779" s="598" t="s">
        <v>678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674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675</v>
      </c>
      <c r="H781" s="674"/>
      <c r="I781" s="674"/>
      <c r="J781" s="674"/>
      <c r="K781" s="675"/>
      <c r="L781" s="667" t="s">
        <v>676</v>
      </c>
      <c r="M781" s="668"/>
      <c r="N781" s="668"/>
      <c r="O781" s="668"/>
      <c r="P781" s="668"/>
      <c r="Q781" s="668"/>
      <c r="R781" s="668"/>
      <c r="S781" s="668"/>
      <c r="T781" s="668"/>
      <c r="U781" s="668"/>
      <c r="V781" s="668"/>
      <c r="W781" s="668"/>
      <c r="X781" s="669"/>
      <c r="Y781" s="390">
        <v>0.8</v>
      </c>
      <c r="Z781" s="391"/>
      <c r="AA781" s="391"/>
      <c r="AB781" s="808"/>
      <c r="AC781" s="673" t="s">
        <v>685</v>
      </c>
      <c r="AD781" s="674"/>
      <c r="AE781" s="674"/>
      <c r="AF781" s="674"/>
      <c r="AG781" s="675"/>
      <c r="AH781" s="667" t="s">
        <v>682</v>
      </c>
      <c r="AI781" s="668"/>
      <c r="AJ781" s="668"/>
      <c r="AK781" s="668"/>
      <c r="AL781" s="668"/>
      <c r="AM781" s="668"/>
      <c r="AN781" s="668"/>
      <c r="AO781" s="668"/>
      <c r="AP781" s="668"/>
      <c r="AQ781" s="668"/>
      <c r="AR781" s="668"/>
      <c r="AS781" s="668"/>
      <c r="AT781" s="669"/>
      <c r="AU781" s="390">
        <v>0.4</v>
      </c>
      <c r="AV781" s="391"/>
      <c r="AW781" s="391"/>
      <c r="AX781" s="392"/>
    </row>
    <row r="782" spans="1:50" ht="24.75" customHeight="1" x14ac:dyDescent="0.15">
      <c r="A782" s="634"/>
      <c r="B782" s="635"/>
      <c r="C782" s="635"/>
      <c r="D782" s="635"/>
      <c r="E782" s="635"/>
      <c r="F782" s="636"/>
      <c r="G782" s="609" t="s">
        <v>196</v>
      </c>
      <c r="H782" s="610"/>
      <c r="I782" s="610"/>
      <c r="J782" s="610"/>
      <c r="K782" s="611"/>
      <c r="L782" s="601" t="s">
        <v>677</v>
      </c>
      <c r="M782" s="602"/>
      <c r="N782" s="602"/>
      <c r="O782" s="602"/>
      <c r="P782" s="602"/>
      <c r="Q782" s="602"/>
      <c r="R782" s="602"/>
      <c r="S782" s="602"/>
      <c r="T782" s="602"/>
      <c r="U782" s="602"/>
      <c r="V782" s="602"/>
      <c r="W782" s="602"/>
      <c r="X782" s="603"/>
      <c r="Y782" s="604">
        <v>0.2</v>
      </c>
      <c r="Z782" s="605"/>
      <c r="AA782" s="605"/>
      <c r="AB782" s="615"/>
      <c r="AC782" s="609" t="s">
        <v>686</v>
      </c>
      <c r="AD782" s="610"/>
      <c r="AE782" s="610"/>
      <c r="AF782" s="610"/>
      <c r="AG782" s="611"/>
      <c r="AH782" s="601" t="s">
        <v>683</v>
      </c>
      <c r="AI782" s="602"/>
      <c r="AJ782" s="602"/>
      <c r="AK782" s="602"/>
      <c r="AL782" s="602"/>
      <c r="AM782" s="602"/>
      <c r="AN782" s="602"/>
      <c r="AO782" s="602"/>
      <c r="AP782" s="602"/>
      <c r="AQ782" s="602"/>
      <c r="AR782" s="602"/>
      <c r="AS782" s="602"/>
      <c r="AT782" s="603"/>
      <c r="AU782" s="604">
        <v>0.1</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196</v>
      </c>
      <c r="AD783" s="610"/>
      <c r="AE783" s="610"/>
      <c r="AF783" s="610"/>
      <c r="AG783" s="611"/>
      <c r="AH783" s="601" t="s">
        <v>684</v>
      </c>
      <c r="AI783" s="602"/>
      <c r="AJ783" s="602"/>
      <c r="AK783" s="602"/>
      <c r="AL783" s="602"/>
      <c r="AM783" s="602"/>
      <c r="AN783" s="602"/>
      <c r="AO783" s="602"/>
      <c r="AP783" s="602"/>
      <c r="AQ783" s="602"/>
      <c r="AR783" s="602"/>
      <c r="AS783" s="602"/>
      <c r="AT783" s="603"/>
      <c r="AU783" s="604">
        <v>1.9</v>
      </c>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2.4</v>
      </c>
      <c r="AV791" s="835"/>
      <c r="AW791" s="835"/>
      <c r="AX791" s="837"/>
    </row>
    <row r="792" spans="1:50" ht="24.75" customHeight="1" x14ac:dyDescent="0.15">
      <c r="A792" s="634"/>
      <c r="B792" s="635"/>
      <c r="C792" s="635"/>
      <c r="D792" s="635"/>
      <c r="E792" s="635"/>
      <c r="F792" s="636"/>
      <c r="G792" s="598" t="s">
        <v>687</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681</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686</v>
      </c>
      <c r="H794" s="674"/>
      <c r="I794" s="674"/>
      <c r="J794" s="674"/>
      <c r="K794" s="675"/>
      <c r="L794" s="667" t="s">
        <v>689</v>
      </c>
      <c r="M794" s="668"/>
      <c r="N794" s="668"/>
      <c r="O794" s="668"/>
      <c r="P794" s="668"/>
      <c r="Q794" s="668"/>
      <c r="R794" s="668"/>
      <c r="S794" s="668"/>
      <c r="T794" s="668"/>
      <c r="U794" s="668"/>
      <c r="V794" s="668"/>
      <c r="W794" s="668"/>
      <c r="X794" s="669"/>
      <c r="Y794" s="390">
        <v>0.9</v>
      </c>
      <c r="Z794" s="391"/>
      <c r="AA794" s="391"/>
      <c r="AB794" s="808"/>
      <c r="AC794" s="673" t="s">
        <v>679</v>
      </c>
      <c r="AD794" s="674"/>
      <c r="AE794" s="674"/>
      <c r="AF794" s="674"/>
      <c r="AG794" s="675"/>
      <c r="AH794" s="667" t="s">
        <v>680</v>
      </c>
      <c r="AI794" s="668"/>
      <c r="AJ794" s="668"/>
      <c r="AK794" s="668"/>
      <c r="AL794" s="668"/>
      <c r="AM794" s="668"/>
      <c r="AN794" s="668"/>
      <c r="AO794" s="668"/>
      <c r="AP794" s="668"/>
      <c r="AQ794" s="668"/>
      <c r="AR794" s="668"/>
      <c r="AS794" s="668"/>
      <c r="AT794" s="669"/>
      <c r="AU794" s="390">
        <v>1.8</v>
      </c>
      <c r="AV794" s="391"/>
      <c r="AW794" s="391"/>
      <c r="AX794" s="392"/>
    </row>
    <row r="795" spans="1:50" ht="24.75" customHeight="1" x14ac:dyDescent="0.15">
      <c r="A795" s="634"/>
      <c r="B795" s="635"/>
      <c r="C795" s="635"/>
      <c r="D795" s="635"/>
      <c r="E795" s="635"/>
      <c r="F795" s="636"/>
      <c r="G795" s="609" t="s">
        <v>688</v>
      </c>
      <c r="H795" s="610"/>
      <c r="I795" s="610"/>
      <c r="J795" s="610"/>
      <c r="K795" s="611"/>
      <c r="L795" s="601" t="s">
        <v>690</v>
      </c>
      <c r="M795" s="602"/>
      <c r="N795" s="602"/>
      <c r="O795" s="602"/>
      <c r="P795" s="602"/>
      <c r="Q795" s="602"/>
      <c r="R795" s="602"/>
      <c r="S795" s="602"/>
      <c r="T795" s="602"/>
      <c r="U795" s="602"/>
      <c r="V795" s="602"/>
      <c r="W795" s="602"/>
      <c r="X795" s="603"/>
      <c r="Y795" s="604">
        <v>0.5</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t="s">
        <v>196</v>
      </c>
      <c r="H796" s="610"/>
      <c r="I796" s="610"/>
      <c r="J796" s="610"/>
      <c r="K796" s="611"/>
      <c r="L796" s="601" t="s">
        <v>691</v>
      </c>
      <c r="M796" s="602"/>
      <c r="N796" s="602"/>
      <c r="O796" s="602"/>
      <c r="P796" s="602"/>
      <c r="Q796" s="602"/>
      <c r="R796" s="602"/>
      <c r="S796" s="602"/>
      <c r="T796" s="602"/>
      <c r="U796" s="602"/>
      <c r="V796" s="602"/>
      <c r="W796" s="602"/>
      <c r="X796" s="603"/>
      <c r="Y796" s="604">
        <v>0.3</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1.7</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1.8</v>
      </c>
      <c r="AV804" s="835"/>
      <c r="AW804" s="835"/>
      <c r="AX804" s="837"/>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0"/>
      <c r="Z807" s="391"/>
      <c r="AA807" s="391"/>
      <c r="AB807" s="808"/>
      <c r="AC807" s="673"/>
      <c r="AD807" s="674"/>
      <c r="AE807" s="674"/>
      <c r="AF807" s="674"/>
      <c r="AG807" s="675"/>
      <c r="AH807" s="667"/>
      <c r="AI807" s="668"/>
      <c r="AJ807" s="668"/>
      <c r="AK807" s="668"/>
      <c r="AL807" s="668"/>
      <c r="AM807" s="668"/>
      <c r="AN807" s="668"/>
      <c r="AO807" s="668"/>
      <c r="AP807" s="668"/>
      <c r="AQ807" s="668"/>
      <c r="AR807" s="668"/>
      <c r="AS807" s="668"/>
      <c r="AT807" s="669"/>
      <c r="AU807" s="390"/>
      <c r="AV807" s="391"/>
      <c r="AW807" s="391"/>
      <c r="AX807" s="392"/>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0"/>
      <c r="Z820" s="391"/>
      <c r="AA820" s="391"/>
      <c r="AB820" s="808"/>
      <c r="AC820" s="673"/>
      <c r="AD820" s="674"/>
      <c r="AE820" s="674"/>
      <c r="AF820" s="674"/>
      <c r="AG820" s="675"/>
      <c r="AH820" s="667"/>
      <c r="AI820" s="668"/>
      <c r="AJ820" s="668"/>
      <c r="AK820" s="668"/>
      <c r="AL820" s="668"/>
      <c r="AM820" s="668"/>
      <c r="AN820" s="668"/>
      <c r="AO820" s="668"/>
      <c r="AP820" s="668"/>
      <c r="AQ820" s="668"/>
      <c r="AR820" s="668"/>
      <c r="AS820" s="668"/>
      <c r="AT820" s="669"/>
      <c r="AU820" s="390"/>
      <c r="AV820" s="391"/>
      <c r="AW820" s="391"/>
      <c r="AX820" s="392"/>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714</v>
      </c>
      <c r="D837" s="347"/>
      <c r="E837" s="347"/>
      <c r="F837" s="347"/>
      <c r="G837" s="347"/>
      <c r="H837" s="347"/>
      <c r="I837" s="347"/>
      <c r="J837" s="348"/>
      <c r="K837" s="349"/>
      <c r="L837" s="349"/>
      <c r="M837" s="349"/>
      <c r="N837" s="349"/>
      <c r="O837" s="349"/>
      <c r="P837" s="350" t="s">
        <v>716</v>
      </c>
      <c r="Q837" s="350"/>
      <c r="R837" s="350"/>
      <c r="S837" s="350"/>
      <c r="T837" s="350"/>
      <c r="U837" s="350"/>
      <c r="V837" s="350"/>
      <c r="W837" s="350"/>
      <c r="X837" s="350"/>
      <c r="Y837" s="351">
        <v>1</v>
      </c>
      <c r="Z837" s="352"/>
      <c r="AA837" s="352"/>
      <c r="AB837" s="353"/>
      <c r="AC837" s="363" t="s">
        <v>196</v>
      </c>
      <c r="AD837" s="371"/>
      <c r="AE837" s="371"/>
      <c r="AF837" s="371"/>
      <c r="AG837" s="371"/>
      <c r="AH837" s="372" t="s">
        <v>566</v>
      </c>
      <c r="AI837" s="373"/>
      <c r="AJ837" s="373"/>
      <c r="AK837" s="373"/>
      <c r="AL837" s="357" t="s">
        <v>566</v>
      </c>
      <c r="AM837" s="358"/>
      <c r="AN837" s="358"/>
      <c r="AO837" s="359"/>
      <c r="AP837" s="360" t="s">
        <v>566</v>
      </c>
      <c r="AQ837" s="360"/>
      <c r="AR837" s="360"/>
      <c r="AS837" s="360"/>
      <c r="AT837" s="360"/>
      <c r="AU837" s="360"/>
      <c r="AV837" s="360"/>
      <c r="AW837" s="360"/>
      <c r="AX837" s="360"/>
    </row>
    <row r="838" spans="1:50" ht="30" customHeight="1" x14ac:dyDescent="0.15">
      <c r="A838" s="376">
        <v>2</v>
      </c>
      <c r="B838" s="376">
        <v>1</v>
      </c>
      <c r="C838" s="347" t="s">
        <v>715</v>
      </c>
      <c r="D838" s="347"/>
      <c r="E838" s="347"/>
      <c r="F838" s="347"/>
      <c r="G838" s="347"/>
      <c r="H838" s="347"/>
      <c r="I838" s="347"/>
      <c r="J838" s="348"/>
      <c r="K838" s="349"/>
      <c r="L838" s="349"/>
      <c r="M838" s="349"/>
      <c r="N838" s="349"/>
      <c r="O838" s="349"/>
      <c r="P838" s="350" t="s">
        <v>716</v>
      </c>
      <c r="Q838" s="350"/>
      <c r="R838" s="350"/>
      <c r="S838" s="350"/>
      <c r="T838" s="350"/>
      <c r="U838" s="350"/>
      <c r="V838" s="350"/>
      <c r="W838" s="350"/>
      <c r="X838" s="350"/>
      <c r="Y838" s="351">
        <v>1</v>
      </c>
      <c r="Z838" s="352"/>
      <c r="AA838" s="352"/>
      <c r="AB838" s="353"/>
      <c r="AC838" s="363" t="s">
        <v>196</v>
      </c>
      <c r="AD838" s="363"/>
      <c r="AE838" s="363"/>
      <c r="AF838" s="363"/>
      <c r="AG838" s="363"/>
      <c r="AH838" s="372" t="s">
        <v>566</v>
      </c>
      <c r="AI838" s="373"/>
      <c r="AJ838" s="373"/>
      <c r="AK838" s="373"/>
      <c r="AL838" s="357" t="s">
        <v>566</v>
      </c>
      <c r="AM838" s="358"/>
      <c r="AN838" s="358"/>
      <c r="AO838" s="359"/>
      <c r="AP838" s="360" t="s">
        <v>566</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692</v>
      </c>
      <c r="D870" s="347" t="s">
        <v>692</v>
      </c>
      <c r="E870" s="347" t="s">
        <v>692</v>
      </c>
      <c r="F870" s="347" t="s">
        <v>692</v>
      </c>
      <c r="G870" s="347" t="s">
        <v>692</v>
      </c>
      <c r="H870" s="347" t="s">
        <v>692</v>
      </c>
      <c r="I870" s="347" t="s">
        <v>692</v>
      </c>
      <c r="J870" s="348">
        <v>4000020122076</v>
      </c>
      <c r="K870" s="349"/>
      <c r="L870" s="349"/>
      <c r="M870" s="349"/>
      <c r="N870" s="349"/>
      <c r="O870" s="349"/>
      <c r="P870" s="350" t="s">
        <v>702</v>
      </c>
      <c r="Q870" s="350"/>
      <c r="R870" s="350"/>
      <c r="S870" s="350"/>
      <c r="T870" s="350"/>
      <c r="U870" s="350"/>
      <c r="V870" s="350"/>
      <c r="W870" s="350"/>
      <c r="X870" s="350"/>
      <c r="Y870" s="351">
        <v>2.4</v>
      </c>
      <c r="Z870" s="352"/>
      <c r="AA870" s="352"/>
      <c r="AB870" s="353"/>
      <c r="AC870" s="363" t="s">
        <v>495</v>
      </c>
      <c r="AD870" s="371"/>
      <c r="AE870" s="371"/>
      <c r="AF870" s="371"/>
      <c r="AG870" s="371"/>
      <c r="AH870" s="372">
        <v>30</v>
      </c>
      <c r="AI870" s="373"/>
      <c r="AJ870" s="373"/>
      <c r="AK870" s="373"/>
      <c r="AL870" s="357">
        <v>100</v>
      </c>
      <c r="AM870" s="358"/>
      <c r="AN870" s="358"/>
      <c r="AO870" s="359"/>
      <c r="AP870" s="360"/>
      <c r="AQ870" s="360"/>
      <c r="AR870" s="360"/>
      <c r="AS870" s="360"/>
      <c r="AT870" s="360"/>
      <c r="AU870" s="360"/>
      <c r="AV870" s="360"/>
      <c r="AW870" s="360"/>
      <c r="AX870" s="360"/>
    </row>
    <row r="871" spans="1:50" ht="30" customHeight="1" x14ac:dyDescent="0.15">
      <c r="A871" s="376">
        <v>2</v>
      </c>
      <c r="B871" s="376">
        <v>1</v>
      </c>
      <c r="C871" s="347" t="s">
        <v>693</v>
      </c>
      <c r="D871" s="347" t="s">
        <v>693</v>
      </c>
      <c r="E871" s="347" t="s">
        <v>693</v>
      </c>
      <c r="F871" s="347" t="s">
        <v>693</v>
      </c>
      <c r="G871" s="347" t="s">
        <v>693</v>
      </c>
      <c r="H871" s="347" t="s">
        <v>693</v>
      </c>
      <c r="I871" s="347" t="s">
        <v>693</v>
      </c>
      <c r="J871" s="348">
        <v>2000020112038</v>
      </c>
      <c r="K871" s="349"/>
      <c r="L871" s="349"/>
      <c r="M871" s="349"/>
      <c r="N871" s="349"/>
      <c r="O871" s="349"/>
      <c r="P871" s="350" t="s">
        <v>702</v>
      </c>
      <c r="Q871" s="350"/>
      <c r="R871" s="350"/>
      <c r="S871" s="350"/>
      <c r="T871" s="350"/>
      <c r="U871" s="350"/>
      <c r="V871" s="350"/>
      <c r="W871" s="350"/>
      <c r="X871" s="350"/>
      <c r="Y871" s="351">
        <v>1.5</v>
      </c>
      <c r="Z871" s="352"/>
      <c r="AA871" s="352"/>
      <c r="AB871" s="353"/>
      <c r="AC871" s="363" t="s">
        <v>495</v>
      </c>
      <c r="AD871" s="363"/>
      <c r="AE871" s="363"/>
      <c r="AF871" s="363"/>
      <c r="AG871" s="363"/>
      <c r="AH871" s="372">
        <v>30</v>
      </c>
      <c r="AI871" s="373"/>
      <c r="AJ871" s="373"/>
      <c r="AK871" s="373"/>
      <c r="AL871" s="357">
        <v>100</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694</v>
      </c>
      <c r="D872" s="347" t="s">
        <v>694</v>
      </c>
      <c r="E872" s="347" t="s">
        <v>694</v>
      </c>
      <c r="F872" s="347" t="s">
        <v>694</v>
      </c>
      <c r="G872" s="347" t="s">
        <v>694</v>
      </c>
      <c r="H872" s="347" t="s">
        <v>694</v>
      </c>
      <c r="I872" s="347" t="s">
        <v>694</v>
      </c>
      <c r="J872" s="348">
        <v>5000020390003</v>
      </c>
      <c r="K872" s="349"/>
      <c r="L872" s="349"/>
      <c r="M872" s="349"/>
      <c r="N872" s="349"/>
      <c r="O872" s="349"/>
      <c r="P872" s="362" t="s">
        <v>702</v>
      </c>
      <c r="Q872" s="350"/>
      <c r="R872" s="350"/>
      <c r="S872" s="350"/>
      <c r="T872" s="350"/>
      <c r="U872" s="350"/>
      <c r="V872" s="350"/>
      <c r="W872" s="350"/>
      <c r="X872" s="350"/>
      <c r="Y872" s="351">
        <v>0.7</v>
      </c>
      <c r="Z872" s="352"/>
      <c r="AA872" s="352"/>
      <c r="AB872" s="353"/>
      <c r="AC872" s="363" t="s">
        <v>495</v>
      </c>
      <c r="AD872" s="363"/>
      <c r="AE872" s="363"/>
      <c r="AF872" s="363"/>
      <c r="AG872" s="363"/>
      <c r="AH872" s="355">
        <v>30</v>
      </c>
      <c r="AI872" s="356"/>
      <c r="AJ872" s="356"/>
      <c r="AK872" s="356"/>
      <c r="AL872" s="357">
        <v>100</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695</v>
      </c>
      <c r="D873" s="347" t="s">
        <v>695</v>
      </c>
      <c r="E873" s="347" t="s">
        <v>695</v>
      </c>
      <c r="F873" s="347" t="s">
        <v>695</v>
      </c>
      <c r="G873" s="347" t="s">
        <v>695</v>
      </c>
      <c r="H873" s="347" t="s">
        <v>695</v>
      </c>
      <c r="I873" s="347" t="s">
        <v>695</v>
      </c>
      <c r="J873" s="348">
        <v>6000020271004</v>
      </c>
      <c r="K873" s="349"/>
      <c r="L873" s="349"/>
      <c r="M873" s="349"/>
      <c r="N873" s="349"/>
      <c r="O873" s="349"/>
      <c r="P873" s="362" t="s">
        <v>702</v>
      </c>
      <c r="Q873" s="350"/>
      <c r="R873" s="350"/>
      <c r="S873" s="350"/>
      <c r="T873" s="350"/>
      <c r="U873" s="350"/>
      <c r="V873" s="350"/>
      <c r="W873" s="350"/>
      <c r="X873" s="350"/>
      <c r="Y873" s="351">
        <v>0.6</v>
      </c>
      <c r="Z873" s="352"/>
      <c r="AA873" s="352"/>
      <c r="AB873" s="353"/>
      <c r="AC873" s="363" t="s">
        <v>495</v>
      </c>
      <c r="AD873" s="363"/>
      <c r="AE873" s="363"/>
      <c r="AF873" s="363"/>
      <c r="AG873" s="363"/>
      <c r="AH873" s="355">
        <v>30</v>
      </c>
      <c r="AI873" s="356"/>
      <c r="AJ873" s="356"/>
      <c r="AK873" s="356"/>
      <c r="AL873" s="357">
        <v>100</v>
      </c>
      <c r="AM873" s="358"/>
      <c r="AN873" s="358"/>
      <c r="AO873" s="359"/>
      <c r="AP873" s="360"/>
      <c r="AQ873" s="360"/>
      <c r="AR873" s="360"/>
      <c r="AS873" s="360"/>
      <c r="AT873" s="360"/>
      <c r="AU873" s="360"/>
      <c r="AV873" s="360"/>
      <c r="AW873" s="360"/>
      <c r="AX873" s="360"/>
    </row>
    <row r="874" spans="1:50" ht="30" customHeight="1" x14ac:dyDescent="0.15">
      <c r="A874" s="376">
        <v>5</v>
      </c>
      <c r="B874" s="376">
        <v>1</v>
      </c>
      <c r="C874" s="347" t="s">
        <v>696</v>
      </c>
      <c r="D874" s="347" t="s">
        <v>696</v>
      </c>
      <c r="E874" s="347" t="s">
        <v>696</v>
      </c>
      <c r="F874" s="347" t="s">
        <v>696</v>
      </c>
      <c r="G874" s="347" t="s">
        <v>696</v>
      </c>
      <c r="H874" s="347" t="s">
        <v>696</v>
      </c>
      <c r="I874" s="347" t="s">
        <v>696</v>
      </c>
      <c r="J874" s="348">
        <v>4000020360007</v>
      </c>
      <c r="K874" s="349"/>
      <c r="L874" s="349"/>
      <c r="M874" s="349"/>
      <c r="N874" s="349"/>
      <c r="O874" s="349"/>
      <c r="P874" s="350" t="s">
        <v>702</v>
      </c>
      <c r="Q874" s="350"/>
      <c r="R874" s="350"/>
      <c r="S874" s="350"/>
      <c r="T874" s="350"/>
      <c r="U874" s="350"/>
      <c r="V874" s="350"/>
      <c r="W874" s="350"/>
      <c r="X874" s="350"/>
      <c r="Y874" s="351">
        <v>0.5</v>
      </c>
      <c r="Z874" s="352"/>
      <c r="AA874" s="352"/>
      <c r="AB874" s="353"/>
      <c r="AC874" s="354" t="s">
        <v>495</v>
      </c>
      <c r="AD874" s="354"/>
      <c r="AE874" s="354"/>
      <c r="AF874" s="354"/>
      <c r="AG874" s="354"/>
      <c r="AH874" s="355">
        <v>30</v>
      </c>
      <c r="AI874" s="356"/>
      <c r="AJ874" s="356"/>
      <c r="AK874" s="356"/>
      <c r="AL874" s="357">
        <v>100</v>
      </c>
      <c r="AM874" s="358"/>
      <c r="AN874" s="358"/>
      <c r="AO874" s="359"/>
      <c r="AP874" s="360"/>
      <c r="AQ874" s="360"/>
      <c r="AR874" s="360"/>
      <c r="AS874" s="360"/>
      <c r="AT874" s="360"/>
      <c r="AU874" s="360"/>
      <c r="AV874" s="360"/>
      <c r="AW874" s="360"/>
      <c r="AX874" s="360"/>
    </row>
    <row r="875" spans="1:50" ht="30" customHeight="1" x14ac:dyDescent="0.15">
      <c r="A875" s="376">
        <v>6</v>
      </c>
      <c r="B875" s="376">
        <v>1</v>
      </c>
      <c r="C875" s="347" t="s">
        <v>697</v>
      </c>
      <c r="D875" s="347" t="s">
        <v>697</v>
      </c>
      <c r="E875" s="347" t="s">
        <v>697</v>
      </c>
      <c r="F875" s="347" t="s">
        <v>697</v>
      </c>
      <c r="G875" s="347" t="s">
        <v>697</v>
      </c>
      <c r="H875" s="347" t="s">
        <v>697</v>
      </c>
      <c r="I875" s="347" t="s">
        <v>697</v>
      </c>
      <c r="J875" s="348">
        <v>9000020281000</v>
      </c>
      <c r="K875" s="349"/>
      <c r="L875" s="349"/>
      <c r="M875" s="349"/>
      <c r="N875" s="349"/>
      <c r="O875" s="349"/>
      <c r="P875" s="350" t="s">
        <v>702</v>
      </c>
      <c r="Q875" s="350"/>
      <c r="R875" s="350"/>
      <c r="S875" s="350"/>
      <c r="T875" s="350"/>
      <c r="U875" s="350"/>
      <c r="V875" s="350"/>
      <c r="W875" s="350"/>
      <c r="X875" s="350"/>
      <c r="Y875" s="351">
        <v>0.5</v>
      </c>
      <c r="Z875" s="352"/>
      <c r="AA875" s="352"/>
      <c r="AB875" s="353"/>
      <c r="AC875" s="354" t="s">
        <v>495</v>
      </c>
      <c r="AD875" s="354"/>
      <c r="AE875" s="354"/>
      <c r="AF875" s="354"/>
      <c r="AG875" s="354"/>
      <c r="AH875" s="355">
        <v>30</v>
      </c>
      <c r="AI875" s="356"/>
      <c r="AJ875" s="356"/>
      <c r="AK875" s="356"/>
      <c r="AL875" s="357">
        <v>100</v>
      </c>
      <c r="AM875" s="358"/>
      <c r="AN875" s="358"/>
      <c r="AO875" s="359"/>
      <c r="AP875" s="360"/>
      <c r="AQ875" s="360"/>
      <c r="AR875" s="360"/>
      <c r="AS875" s="360"/>
      <c r="AT875" s="360"/>
      <c r="AU875" s="360"/>
      <c r="AV875" s="360"/>
      <c r="AW875" s="360"/>
      <c r="AX875" s="360"/>
    </row>
    <row r="876" spans="1:50" ht="30" customHeight="1" x14ac:dyDescent="0.15">
      <c r="A876" s="376">
        <v>7</v>
      </c>
      <c r="B876" s="376">
        <v>1</v>
      </c>
      <c r="C876" s="347" t="s">
        <v>698</v>
      </c>
      <c r="D876" s="347" t="s">
        <v>698</v>
      </c>
      <c r="E876" s="347" t="s">
        <v>698</v>
      </c>
      <c r="F876" s="347" t="s">
        <v>698</v>
      </c>
      <c r="G876" s="347" t="s">
        <v>698</v>
      </c>
      <c r="H876" s="347" t="s">
        <v>698</v>
      </c>
      <c r="I876" s="347" t="s">
        <v>698</v>
      </c>
      <c r="J876" s="348">
        <v>3000020141003</v>
      </c>
      <c r="K876" s="349"/>
      <c r="L876" s="349"/>
      <c r="M876" s="349"/>
      <c r="N876" s="349"/>
      <c r="O876" s="349"/>
      <c r="P876" s="350" t="s">
        <v>702</v>
      </c>
      <c r="Q876" s="350"/>
      <c r="R876" s="350"/>
      <c r="S876" s="350"/>
      <c r="T876" s="350"/>
      <c r="U876" s="350"/>
      <c r="V876" s="350"/>
      <c r="W876" s="350"/>
      <c r="X876" s="350"/>
      <c r="Y876" s="351">
        <v>0.5</v>
      </c>
      <c r="Z876" s="352"/>
      <c r="AA876" s="352"/>
      <c r="AB876" s="353"/>
      <c r="AC876" s="354" t="s">
        <v>495</v>
      </c>
      <c r="AD876" s="354"/>
      <c r="AE876" s="354"/>
      <c r="AF876" s="354"/>
      <c r="AG876" s="354"/>
      <c r="AH876" s="355">
        <v>30</v>
      </c>
      <c r="AI876" s="356"/>
      <c r="AJ876" s="356"/>
      <c r="AK876" s="356"/>
      <c r="AL876" s="357">
        <v>100</v>
      </c>
      <c r="AM876" s="358"/>
      <c r="AN876" s="358"/>
      <c r="AO876" s="359"/>
      <c r="AP876" s="360"/>
      <c r="AQ876" s="360"/>
      <c r="AR876" s="360"/>
      <c r="AS876" s="360"/>
      <c r="AT876" s="360"/>
      <c r="AU876" s="360"/>
      <c r="AV876" s="360"/>
      <c r="AW876" s="360"/>
      <c r="AX876" s="360"/>
    </row>
    <row r="877" spans="1:50" ht="30" customHeight="1" x14ac:dyDescent="0.15">
      <c r="A877" s="376">
        <v>8</v>
      </c>
      <c r="B877" s="376">
        <v>1</v>
      </c>
      <c r="C877" s="347" t="s">
        <v>699</v>
      </c>
      <c r="D877" s="347" t="s">
        <v>699</v>
      </c>
      <c r="E877" s="347" t="s">
        <v>699</v>
      </c>
      <c r="F877" s="347" t="s">
        <v>699</v>
      </c>
      <c r="G877" s="347" t="s">
        <v>699</v>
      </c>
      <c r="H877" s="347" t="s">
        <v>699</v>
      </c>
      <c r="I877" s="347" t="s">
        <v>699</v>
      </c>
      <c r="J877" s="348">
        <v>600020122033</v>
      </c>
      <c r="K877" s="349"/>
      <c r="L877" s="349"/>
      <c r="M877" s="349"/>
      <c r="N877" s="349"/>
      <c r="O877" s="349"/>
      <c r="P877" s="350" t="s">
        <v>702</v>
      </c>
      <c r="Q877" s="350"/>
      <c r="R877" s="350"/>
      <c r="S877" s="350"/>
      <c r="T877" s="350"/>
      <c r="U877" s="350"/>
      <c r="V877" s="350"/>
      <c r="W877" s="350"/>
      <c r="X877" s="350"/>
      <c r="Y877" s="351">
        <v>0.5</v>
      </c>
      <c r="Z877" s="352"/>
      <c r="AA877" s="352"/>
      <c r="AB877" s="353"/>
      <c r="AC877" s="354" t="s">
        <v>495</v>
      </c>
      <c r="AD877" s="354"/>
      <c r="AE877" s="354"/>
      <c r="AF877" s="354"/>
      <c r="AG877" s="354"/>
      <c r="AH877" s="355">
        <v>30</v>
      </c>
      <c r="AI877" s="356"/>
      <c r="AJ877" s="356"/>
      <c r="AK877" s="356"/>
      <c r="AL877" s="357">
        <v>100</v>
      </c>
      <c r="AM877" s="358"/>
      <c r="AN877" s="358"/>
      <c r="AO877" s="359"/>
      <c r="AP877" s="360"/>
      <c r="AQ877" s="360"/>
      <c r="AR877" s="360"/>
      <c r="AS877" s="360"/>
      <c r="AT877" s="360"/>
      <c r="AU877" s="360"/>
      <c r="AV877" s="360"/>
      <c r="AW877" s="360"/>
      <c r="AX877" s="360"/>
    </row>
    <row r="878" spans="1:50" ht="30" customHeight="1" x14ac:dyDescent="0.15">
      <c r="A878" s="376">
        <v>9</v>
      </c>
      <c r="B878" s="376">
        <v>1</v>
      </c>
      <c r="C878" s="347" t="s">
        <v>700</v>
      </c>
      <c r="D878" s="347" t="s">
        <v>700</v>
      </c>
      <c r="E878" s="347" t="s">
        <v>700</v>
      </c>
      <c r="F878" s="347" t="s">
        <v>700</v>
      </c>
      <c r="G878" s="347" t="s">
        <v>700</v>
      </c>
      <c r="H878" s="347" t="s">
        <v>700</v>
      </c>
      <c r="I878" s="347" t="s">
        <v>700</v>
      </c>
      <c r="J878" s="348">
        <v>2000020131211</v>
      </c>
      <c r="K878" s="349"/>
      <c r="L878" s="349"/>
      <c r="M878" s="349"/>
      <c r="N878" s="349"/>
      <c r="O878" s="349"/>
      <c r="P878" s="350" t="s">
        <v>702</v>
      </c>
      <c r="Q878" s="350"/>
      <c r="R878" s="350"/>
      <c r="S878" s="350"/>
      <c r="T878" s="350"/>
      <c r="U878" s="350"/>
      <c r="V878" s="350"/>
      <c r="W878" s="350"/>
      <c r="X878" s="350"/>
      <c r="Y878" s="351">
        <v>0.4</v>
      </c>
      <c r="Z878" s="352"/>
      <c r="AA878" s="352"/>
      <c r="AB878" s="353"/>
      <c r="AC878" s="354" t="s">
        <v>495</v>
      </c>
      <c r="AD878" s="354"/>
      <c r="AE878" s="354"/>
      <c r="AF878" s="354"/>
      <c r="AG878" s="354"/>
      <c r="AH878" s="355">
        <v>30</v>
      </c>
      <c r="AI878" s="356"/>
      <c r="AJ878" s="356"/>
      <c r="AK878" s="356"/>
      <c r="AL878" s="357">
        <v>100</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47" t="s">
        <v>701</v>
      </c>
      <c r="D879" s="347" t="s">
        <v>701</v>
      </c>
      <c r="E879" s="347" t="s">
        <v>701</v>
      </c>
      <c r="F879" s="347" t="s">
        <v>701</v>
      </c>
      <c r="G879" s="347" t="s">
        <v>701</v>
      </c>
      <c r="H879" s="347" t="s">
        <v>701</v>
      </c>
      <c r="I879" s="347" t="s">
        <v>701</v>
      </c>
      <c r="J879" s="348">
        <v>3000020271403</v>
      </c>
      <c r="K879" s="349"/>
      <c r="L879" s="349"/>
      <c r="M879" s="349"/>
      <c r="N879" s="349"/>
      <c r="O879" s="349"/>
      <c r="P879" s="350" t="s">
        <v>702</v>
      </c>
      <c r="Q879" s="350"/>
      <c r="R879" s="350"/>
      <c r="S879" s="350"/>
      <c r="T879" s="350"/>
      <c r="U879" s="350"/>
      <c r="V879" s="350"/>
      <c r="W879" s="350"/>
      <c r="X879" s="350"/>
      <c r="Y879" s="351">
        <v>0.4</v>
      </c>
      <c r="Z879" s="352"/>
      <c r="AA879" s="352"/>
      <c r="AB879" s="353"/>
      <c r="AC879" s="354" t="s">
        <v>495</v>
      </c>
      <c r="AD879" s="354"/>
      <c r="AE879" s="354"/>
      <c r="AF879" s="354"/>
      <c r="AG879" s="354"/>
      <c r="AH879" s="355">
        <v>30</v>
      </c>
      <c r="AI879" s="356"/>
      <c r="AJ879" s="356"/>
      <c r="AK879" s="356"/>
      <c r="AL879" s="357">
        <v>100</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48" customHeight="1" x14ac:dyDescent="0.15">
      <c r="A903" s="376">
        <v>1</v>
      </c>
      <c r="B903" s="376">
        <v>1</v>
      </c>
      <c r="C903" s="347" t="s">
        <v>703</v>
      </c>
      <c r="D903" s="347"/>
      <c r="E903" s="347"/>
      <c r="F903" s="347"/>
      <c r="G903" s="347"/>
      <c r="H903" s="347"/>
      <c r="I903" s="347"/>
      <c r="J903" s="348">
        <v>2000020252107</v>
      </c>
      <c r="K903" s="349"/>
      <c r="L903" s="349"/>
      <c r="M903" s="349"/>
      <c r="N903" s="349"/>
      <c r="O903" s="349"/>
      <c r="P903" s="350" t="s">
        <v>713</v>
      </c>
      <c r="Q903" s="350"/>
      <c r="R903" s="350"/>
      <c r="S903" s="350"/>
      <c r="T903" s="350"/>
      <c r="U903" s="350"/>
      <c r="V903" s="350"/>
      <c r="W903" s="350"/>
      <c r="X903" s="350"/>
      <c r="Y903" s="351">
        <v>1.7</v>
      </c>
      <c r="Z903" s="352"/>
      <c r="AA903" s="352"/>
      <c r="AB903" s="353"/>
      <c r="AC903" s="363" t="s">
        <v>495</v>
      </c>
      <c r="AD903" s="371"/>
      <c r="AE903" s="371"/>
      <c r="AF903" s="371"/>
      <c r="AG903" s="371"/>
      <c r="AH903" s="372">
        <v>15</v>
      </c>
      <c r="AI903" s="373"/>
      <c r="AJ903" s="373"/>
      <c r="AK903" s="373"/>
      <c r="AL903" s="357">
        <v>100</v>
      </c>
      <c r="AM903" s="358"/>
      <c r="AN903" s="358"/>
      <c r="AO903" s="359"/>
      <c r="AP903" s="360"/>
      <c r="AQ903" s="360"/>
      <c r="AR903" s="360"/>
      <c r="AS903" s="360"/>
      <c r="AT903" s="360"/>
      <c r="AU903" s="360"/>
      <c r="AV903" s="360"/>
      <c r="AW903" s="360"/>
      <c r="AX903" s="360"/>
    </row>
    <row r="904" spans="1:50" ht="48" customHeight="1" x14ac:dyDescent="0.15">
      <c r="A904" s="376">
        <v>2</v>
      </c>
      <c r="B904" s="376">
        <v>1</v>
      </c>
      <c r="C904" s="347" t="s">
        <v>704</v>
      </c>
      <c r="D904" s="347"/>
      <c r="E904" s="347"/>
      <c r="F904" s="347"/>
      <c r="G904" s="347"/>
      <c r="H904" s="347"/>
      <c r="I904" s="347"/>
      <c r="J904" s="348">
        <v>8000020063622</v>
      </c>
      <c r="K904" s="349"/>
      <c r="L904" s="349"/>
      <c r="M904" s="349"/>
      <c r="N904" s="349"/>
      <c r="O904" s="349"/>
      <c r="P904" s="350" t="s">
        <v>713</v>
      </c>
      <c r="Q904" s="350"/>
      <c r="R904" s="350"/>
      <c r="S904" s="350"/>
      <c r="T904" s="350"/>
      <c r="U904" s="350"/>
      <c r="V904" s="350"/>
      <c r="W904" s="350"/>
      <c r="X904" s="350"/>
      <c r="Y904" s="351">
        <v>1.7</v>
      </c>
      <c r="Z904" s="352"/>
      <c r="AA904" s="352"/>
      <c r="AB904" s="353"/>
      <c r="AC904" s="363" t="s">
        <v>495</v>
      </c>
      <c r="AD904" s="363"/>
      <c r="AE904" s="363"/>
      <c r="AF904" s="363"/>
      <c r="AG904" s="363"/>
      <c r="AH904" s="372">
        <v>4</v>
      </c>
      <c r="AI904" s="373"/>
      <c r="AJ904" s="373"/>
      <c r="AK904" s="373"/>
      <c r="AL904" s="357">
        <v>100</v>
      </c>
      <c r="AM904" s="358"/>
      <c r="AN904" s="358"/>
      <c r="AO904" s="359"/>
      <c r="AP904" s="360"/>
      <c r="AQ904" s="360"/>
      <c r="AR904" s="360"/>
      <c r="AS904" s="360"/>
      <c r="AT904" s="360"/>
      <c r="AU904" s="360"/>
      <c r="AV904" s="360"/>
      <c r="AW904" s="360"/>
      <c r="AX904" s="360"/>
    </row>
    <row r="905" spans="1:50" ht="48" customHeight="1" x14ac:dyDescent="0.15">
      <c r="A905" s="376">
        <v>3</v>
      </c>
      <c r="B905" s="376">
        <v>1</v>
      </c>
      <c r="C905" s="361" t="s">
        <v>705</v>
      </c>
      <c r="D905" s="347"/>
      <c r="E905" s="347"/>
      <c r="F905" s="347"/>
      <c r="G905" s="347"/>
      <c r="H905" s="347"/>
      <c r="I905" s="347"/>
      <c r="J905" s="348">
        <v>9000020012041</v>
      </c>
      <c r="K905" s="349"/>
      <c r="L905" s="349"/>
      <c r="M905" s="349"/>
      <c r="N905" s="349"/>
      <c r="O905" s="349"/>
      <c r="P905" s="362" t="s">
        <v>713</v>
      </c>
      <c r="Q905" s="350"/>
      <c r="R905" s="350"/>
      <c r="S905" s="350"/>
      <c r="T905" s="350"/>
      <c r="U905" s="350"/>
      <c r="V905" s="350"/>
      <c r="W905" s="350"/>
      <c r="X905" s="350"/>
      <c r="Y905" s="351">
        <v>1.6</v>
      </c>
      <c r="Z905" s="352"/>
      <c r="AA905" s="352"/>
      <c r="AB905" s="353"/>
      <c r="AC905" s="363" t="s">
        <v>495</v>
      </c>
      <c r="AD905" s="363"/>
      <c r="AE905" s="363"/>
      <c r="AF905" s="363"/>
      <c r="AG905" s="363"/>
      <c r="AH905" s="355">
        <v>4</v>
      </c>
      <c r="AI905" s="356"/>
      <c r="AJ905" s="356"/>
      <c r="AK905" s="356"/>
      <c r="AL905" s="357">
        <v>100</v>
      </c>
      <c r="AM905" s="358"/>
      <c r="AN905" s="358"/>
      <c r="AO905" s="359"/>
      <c r="AP905" s="360"/>
      <c r="AQ905" s="360"/>
      <c r="AR905" s="360"/>
      <c r="AS905" s="360"/>
      <c r="AT905" s="360"/>
      <c r="AU905" s="360"/>
      <c r="AV905" s="360"/>
      <c r="AW905" s="360"/>
      <c r="AX905" s="360"/>
    </row>
    <row r="906" spans="1:50" ht="48" customHeight="1" x14ac:dyDescent="0.15">
      <c r="A906" s="376">
        <v>4</v>
      </c>
      <c r="B906" s="376">
        <v>1</v>
      </c>
      <c r="C906" s="361" t="s">
        <v>706</v>
      </c>
      <c r="D906" s="347"/>
      <c r="E906" s="347"/>
      <c r="F906" s="347"/>
      <c r="G906" s="347"/>
      <c r="H906" s="347"/>
      <c r="I906" s="347"/>
      <c r="J906" s="348">
        <v>4000020262137</v>
      </c>
      <c r="K906" s="349"/>
      <c r="L906" s="349"/>
      <c r="M906" s="349"/>
      <c r="N906" s="349"/>
      <c r="O906" s="349"/>
      <c r="P906" s="362" t="s">
        <v>713</v>
      </c>
      <c r="Q906" s="350"/>
      <c r="R906" s="350"/>
      <c r="S906" s="350"/>
      <c r="T906" s="350"/>
      <c r="U906" s="350"/>
      <c r="V906" s="350"/>
      <c r="W906" s="350"/>
      <c r="X906" s="350"/>
      <c r="Y906" s="351">
        <v>1.5</v>
      </c>
      <c r="Z906" s="352"/>
      <c r="AA906" s="352"/>
      <c r="AB906" s="353"/>
      <c r="AC906" s="363" t="s">
        <v>495</v>
      </c>
      <c r="AD906" s="363"/>
      <c r="AE906" s="363"/>
      <c r="AF906" s="363"/>
      <c r="AG906" s="363"/>
      <c r="AH906" s="355">
        <v>15</v>
      </c>
      <c r="AI906" s="356"/>
      <c r="AJ906" s="356"/>
      <c r="AK906" s="356"/>
      <c r="AL906" s="357">
        <v>100</v>
      </c>
      <c r="AM906" s="358"/>
      <c r="AN906" s="358"/>
      <c r="AO906" s="359"/>
      <c r="AP906" s="360"/>
      <c r="AQ906" s="360"/>
      <c r="AR906" s="360"/>
      <c r="AS906" s="360"/>
      <c r="AT906" s="360"/>
      <c r="AU906" s="360"/>
      <c r="AV906" s="360"/>
      <c r="AW906" s="360"/>
      <c r="AX906" s="360"/>
    </row>
    <row r="907" spans="1:50" ht="48" customHeight="1" x14ac:dyDescent="0.15">
      <c r="A907" s="376">
        <v>5</v>
      </c>
      <c r="B907" s="376">
        <v>1</v>
      </c>
      <c r="C907" s="347" t="s">
        <v>707</v>
      </c>
      <c r="D907" s="347"/>
      <c r="E907" s="347"/>
      <c r="F907" s="347"/>
      <c r="G907" s="347"/>
      <c r="H907" s="347"/>
      <c r="I907" s="347"/>
      <c r="J907" s="348">
        <v>9000020324493</v>
      </c>
      <c r="K907" s="349"/>
      <c r="L907" s="349"/>
      <c r="M907" s="349"/>
      <c r="N907" s="349"/>
      <c r="O907" s="349"/>
      <c r="P907" s="350" t="s">
        <v>713</v>
      </c>
      <c r="Q907" s="350"/>
      <c r="R907" s="350"/>
      <c r="S907" s="350"/>
      <c r="T907" s="350"/>
      <c r="U907" s="350"/>
      <c r="V907" s="350"/>
      <c r="W907" s="350"/>
      <c r="X907" s="350"/>
      <c r="Y907" s="351">
        <v>1.5</v>
      </c>
      <c r="Z907" s="352"/>
      <c r="AA907" s="352"/>
      <c r="AB907" s="353"/>
      <c r="AC907" s="354" t="s">
        <v>495</v>
      </c>
      <c r="AD907" s="354"/>
      <c r="AE907" s="354"/>
      <c r="AF907" s="354"/>
      <c r="AG907" s="354"/>
      <c r="AH907" s="355">
        <v>15</v>
      </c>
      <c r="AI907" s="356"/>
      <c r="AJ907" s="356"/>
      <c r="AK907" s="356"/>
      <c r="AL907" s="357">
        <v>100</v>
      </c>
      <c r="AM907" s="358"/>
      <c r="AN907" s="358"/>
      <c r="AO907" s="359"/>
      <c r="AP907" s="360"/>
      <c r="AQ907" s="360"/>
      <c r="AR907" s="360"/>
      <c r="AS907" s="360"/>
      <c r="AT907" s="360"/>
      <c r="AU907" s="360"/>
      <c r="AV907" s="360"/>
      <c r="AW907" s="360"/>
      <c r="AX907" s="360"/>
    </row>
    <row r="908" spans="1:50" ht="48" customHeight="1" x14ac:dyDescent="0.15">
      <c r="A908" s="376">
        <v>6</v>
      </c>
      <c r="B908" s="376">
        <v>1</v>
      </c>
      <c r="C908" s="347" t="s">
        <v>708</v>
      </c>
      <c r="D908" s="347"/>
      <c r="E908" s="347"/>
      <c r="F908" s="347"/>
      <c r="G908" s="347"/>
      <c r="H908" s="347"/>
      <c r="I908" s="347"/>
      <c r="J908" s="348">
        <v>1000020192139</v>
      </c>
      <c r="K908" s="349"/>
      <c r="L908" s="349"/>
      <c r="M908" s="349"/>
      <c r="N908" s="349"/>
      <c r="O908" s="349"/>
      <c r="P908" s="350" t="s">
        <v>713</v>
      </c>
      <c r="Q908" s="350"/>
      <c r="R908" s="350"/>
      <c r="S908" s="350"/>
      <c r="T908" s="350"/>
      <c r="U908" s="350"/>
      <c r="V908" s="350"/>
      <c r="W908" s="350"/>
      <c r="X908" s="350"/>
      <c r="Y908" s="351">
        <v>1.4</v>
      </c>
      <c r="Z908" s="352"/>
      <c r="AA908" s="352"/>
      <c r="AB908" s="353"/>
      <c r="AC908" s="354" t="s">
        <v>495</v>
      </c>
      <c r="AD908" s="354"/>
      <c r="AE908" s="354"/>
      <c r="AF908" s="354"/>
      <c r="AG908" s="354"/>
      <c r="AH908" s="355">
        <v>4</v>
      </c>
      <c r="AI908" s="356"/>
      <c r="AJ908" s="356"/>
      <c r="AK908" s="356"/>
      <c r="AL908" s="357">
        <v>100</v>
      </c>
      <c r="AM908" s="358"/>
      <c r="AN908" s="358"/>
      <c r="AO908" s="359"/>
      <c r="AP908" s="360"/>
      <c r="AQ908" s="360"/>
      <c r="AR908" s="360"/>
      <c r="AS908" s="360"/>
      <c r="AT908" s="360"/>
      <c r="AU908" s="360"/>
      <c r="AV908" s="360"/>
      <c r="AW908" s="360"/>
      <c r="AX908" s="360"/>
    </row>
    <row r="909" spans="1:50" ht="48" customHeight="1" x14ac:dyDescent="0.15">
      <c r="A909" s="376">
        <v>7</v>
      </c>
      <c r="B909" s="376">
        <v>1</v>
      </c>
      <c r="C909" s="347" t="s">
        <v>709</v>
      </c>
      <c r="D909" s="347"/>
      <c r="E909" s="347"/>
      <c r="F909" s="347"/>
      <c r="G909" s="347"/>
      <c r="H909" s="347"/>
      <c r="I909" s="347"/>
      <c r="J909" s="348">
        <v>1000020112071</v>
      </c>
      <c r="K909" s="349"/>
      <c r="L909" s="349"/>
      <c r="M909" s="349"/>
      <c r="N909" s="349"/>
      <c r="O909" s="349"/>
      <c r="P909" s="350" t="s">
        <v>713</v>
      </c>
      <c r="Q909" s="350"/>
      <c r="R909" s="350"/>
      <c r="S909" s="350"/>
      <c r="T909" s="350"/>
      <c r="U909" s="350"/>
      <c r="V909" s="350"/>
      <c r="W909" s="350"/>
      <c r="X909" s="350"/>
      <c r="Y909" s="351">
        <v>1.4</v>
      </c>
      <c r="Z909" s="352"/>
      <c r="AA909" s="352"/>
      <c r="AB909" s="353"/>
      <c r="AC909" s="354" t="s">
        <v>495</v>
      </c>
      <c r="AD909" s="354"/>
      <c r="AE909" s="354"/>
      <c r="AF909" s="354"/>
      <c r="AG909" s="354"/>
      <c r="AH909" s="355">
        <v>15</v>
      </c>
      <c r="AI909" s="356"/>
      <c r="AJ909" s="356"/>
      <c r="AK909" s="356"/>
      <c r="AL909" s="357">
        <v>100</v>
      </c>
      <c r="AM909" s="358"/>
      <c r="AN909" s="358"/>
      <c r="AO909" s="359"/>
      <c r="AP909" s="360"/>
      <c r="AQ909" s="360"/>
      <c r="AR909" s="360"/>
      <c r="AS909" s="360"/>
      <c r="AT909" s="360"/>
      <c r="AU909" s="360"/>
      <c r="AV909" s="360"/>
      <c r="AW909" s="360"/>
      <c r="AX909" s="360"/>
    </row>
    <row r="910" spans="1:50" ht="48" customHeight="1" x14ac:dyDescent="0.15">
      <c r="A910" s="376">
        <v>8</v>
      </c>
      <c r="B910" s="376">
        <v>1</v>
      </c>
      <c r="C910" s="347" t="s">
        <v>710</v>
      </c>
      <c r="D910" s="347"/>
      <c r="E910" s="347"/>
      <c r="F910" s="347"/>
      <c r="G910" s="347"/>
      <c r="H910" s="347"/>
      <c r="I910" s="347"/>
      <c r="J910" s="348">
        <v>1000020273228</v>
      </c>
      <c r="K910" s="349"/>
      <c r="L910" s="349"/>
      <c r="M910" s="349"/>
      <c r="N910" s="349"/>
      <c r="O910" s="349"/>
      <c r="P910" s="350" t="s">
        <v>713</v>
      </c>
      <c r="Q910" s="350"/>
      <c r="R910" s="350"/>
      <c r="S910" s="350"/>
      <c r="T910" s="350"/>
      <c r="U910" s="350"/>
      <c r="V910" s="350"/>
      <c r="W910" s="350"/>
      <c r="X910" s="350"/>
      <c r="Y910" s="351">
        <v>1.3</v>
      </c>
      <c r="Z910" s="352"/>
      <c r="AA910" s="352"/>
      <c r="AB910" s="353"/>
      <c r="AC910" s="354" t="s">
        <v>495</v>
      </c>
      <c r="AD910" s="354"/>
      <c r="AE910" s="354"/>
      <c r="AF910" s="354"/>
      <c r="AG910" s="354"/>
      <c r="AH910" s="355">
        <v>15</v>
      </c>
      <c r="AI910" s="356"/>
      <c r="AJ910" s="356"/>
      <c r="AK910" s="356"/>
      <c r="AL910" s="357">
        <v>100</v>
      </c>
      <c r="AM910" s="358"/>
      <c r="AN910" s="358"/>
      <c r="AO910" s="359"/>
      <c r="AP910" s="360"/>
      <c r="AQ910" s="360"/>
      <c r="AR910" s="360"/>
      <c r="AS910" s="360"/>
      <c r="AT910" s="360"/>
      <c r="AU910" s="360"/>
      <c r="AV910" s="360"/>
      <c r="AW910" s="360"/>
      <c r="AX910" s="360"/>
    </row>
    <row r="911" spans="1:50" ht="48" customHeight="1" x14ac:dyDescent="0.15">
      <c r="A911" s="376">
        <v>9</v>
      </c>
      <c r="B911" s="376">
        <v>1</v>
      </c>
      <c r="C911" s="347" t="s">
        <v>711</v>
      </c>
      <c r="D911" s="347"/>
      <c r="E911" s="347"/>
      <c r="F911" s="347"/>
      <c r="G911" s="347"/>
      <c r="H911" s="347"/>
      <c r="I911" s="347"/>
      <c r="J911" s="348">
        <v>8000020192074</v>
      </c>
      <c r="K911" s="349"/>
      <c r="L911" s="349"/>
      <c r="M911" s="349"/>
      <c r="N911" s="349"/>
      <c r="O911" s="349"/>
      <c r="P911" s="350" t="s">
        <v>713</v>
      </c>
      <c r="Q911" s="350"/>
      <c r="R911" s="350"/>
      <c r="S911" s="350"/>
      <c r="T911" s="350"/>
      <c r="U911" s="350"/>
      <c r="V911" s="350"/>
      <c r="W911" s="350"/>
      <c r="X911" s="350"/>
      <c r="Y911" s="351">
        <v>1.3</v>
      </c>
      <c r="Z911" s="352"/>
      <c r="AA911" s="352"/>
      <c r="AB911" s="353"/>
      <c r="AC911" s="354" t="s">
        <v>495</v>
      </c>
      <c r="AD911" s="354"/>
      <c r="AE911" s="354"/>
      <c r="AF911" s="354"/>
      <c r="AG911" s="354"/>
      <c r="AH911" s="355">
        <v>15</v>
      </c>
      <c r="AI911" s="356"/>
      <c r="AJ911" s="356"/>
      <c r="AK911" s="356"/>
      <c r="AL911" s="357">
        <v>100</v>
      </c>
      <c r="AM911" s="358"/>
      <c r="AN911" s="358"/>
      <c r="AO911" s="359"/>
      <c r="AP911" s="360"/>
      <c r="AQ911" s="360"/>
      <c r="AR911" s="360"/>
      <c r="AS911" s="360"/>
      <c r="AT911" s="360"/>
      <c r="AU911" s="360"/>
      <c r="AV911" s="360"/>
      <c r="AW911" s="360"/>
      <c r="AX911" s="360"/>
    </row>
    <row r="912" spans="1:50" ht="48" customHeight="1" x14ac:dyDescent="0.15">
      <c r="A912" s="376">
        <v>10</v>
      </c>
      <c r="B912" s="376">
        <v>1</v>
      </c>
      <c r="C912" s="347" t="s">
        <v>712</v>
      </c>
      <c r="D912" s="347"/>
      <c r="E912" s="347"/>
      <c r="F912" s="347"/>
      <c r="G912" s="347"/>
      <c r="H912" s="347"/>
      <c r="I912" s="347"/>
      <c r="J912" s="348">
        <v>4000020360007</v>
      </c>
      <c r="K912" s="349"/>
      <c r="L912" s="349"/>
      <c r="M912" s="349"/>
      <c r="N912" s="349"/>
      <c r="O912" s="349"/>
      <c r="P912" s="350" t="s">
        <v>713</v>
      </c>
      <c r="Q912" s="350"/>
      <c r="R912" s="350"/>
      <c r="S912" s="350"/>
      <c r="T912" s="350"/>
      <c r="U912" s="350"/>
      <c r="V912" s="350"/>
      <c r="W912" s="350"/>
      <c r="X912" s="350"/>
      <c r="Y912" s="351">
        <v>1.2</v>
      </c>
      <c r="Z912" s="352"/>
      <c r="AA912" s="352"/>
      <c r="AB912" s="353"/>
      <c r="AC912" s="354" t="s">
        <v>495</v>
      </c>
      <c r="AD912" s="354"/>
      <c r="AE912" s="354"/>
      <c r="AF912" s="354"/>
      <c r="AG912" s="354"/>
      <c r="AH912" s="355">
        <v>15</v>
      </c>
      <c r="AI912" s="356"/>
      <c r="AJ912" s="356"/>
      <c r="AK912" s="356"/>
      <c r="AL912" s="357">
        <v>100</v>
      </c>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47" t="s">
        <v>717</v>
      </c>
      <c r="D936" s="347"/>
      <c r="E936" s="347"/>
      <c r="F936" s="347"/>
      <c r="G936" s="347"/>
      <c r="H936" s="347"/>
      <c r="I936" s="347"/>
      <c r="J936" s="348">
        <v>5010005007398</v>
      </c>
      <c r="K936" s="349"/>
      <c r="L936" s="349"/>
      <c r="M936" s="349"/>
      <c r="N936" s="349"/>
      <c r="O936" s="349"/>
      <c r="P936" s="350" t="s">
        <v>718</v>
      </c>
      <c r="Q936" s="350"/>
      <c r="R936" s="350"/>
      <c r="S936" s="350"/>
      <c r="T936" s="350"/>
      <c r="U936" s="350"/>
      <c r="V936" s="350"/>
      <c r="W936" s="350"/>
      <c r="X936" s="350"/>
      <c r="Y936" s="351">
        <v>1.8</v>
      </c>
      <c r="Z936" s="352"/>
      <c r="AA936" s="352"/>
      <c r="AB936" s="353"/>
      <c r="AC936" s="363" t="s">
        <v>495</v>
      </c>
      <c r="AD936" s="371"/>
      <c r="AE936" s="371"/>
      <c r="AF936" s="371"/>
      <c r="AG936" s="371"/>
      <c r="AH936" s="372">
        <v>2</v>
      </c>
      <c r="AI936" s="373"/>
      <c r="AJ936" s="373"/>
      <c r="AK936" s="373"/>
      <c r="AL936" s="357" t="s">
        <v>566</v>
      </c>
      <c r="AM936" s="358"/>
      <c r="AN936" s="358"/>
      <c r="AO936" s="359"/>
      <c r="AP936" s="360" t="s">
        <v>566</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I134:AI135 AM134:AM135 AQ134:AQ135 AU134:AU135 AE134:AE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70866141732283472" right="0.70866141732283472" top="0.74803149606299213" bottom="0.74803149606299213" header="0.31496062992125984" footer="0.31496062992125984"/>
  <pageSetup paperSize="9" scale="56" fitToHeight="0" orientation="portrait" r:id="rId1"/>
  <headerFooter differentFirst="1" alignWithMargins="0"/>
  <rowBreaks count="6" manualBreakCount="6">
    <brk id="50" max="49" man="1"/>
    <brk id="129" max="49" man="1"/>
    <brk id="483" max="49" man="1"/>
    <brk id="733" max="49" man="1"/>
    <brk id="833"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652</v>
      </c>
      <c r="H2" s="13" t="str">
        <f>IF(G2="","",F2)</f>
        <v>一般会計</v>
      </c>
      <c r="I2" s="13" t="str">
        <f>IF(H2="","",IF(I1&lt;&gt;"",CONCATENATE(I1,"、",H2),H2))</f>
        <v>一般会計</v>
      </c>
      <c r="K2" s="14" t="s">
        <v>221</v>
      </c>
      <c r="L2" s="15"/>
      <c r="M2" s="13" t="str">
        <f>IF(L2="","",K2)</f>
        <v/>
      </c>
      <c r="N2" s="13" t="str">
        <f>IF(M2="","",IF(N1&lt;&gt;"",CONCATENATE(N1,"、",M2),M2))</f>
        <v/>
      </c>
      <c r="O2" s="13"/>
      <c r="P2" s="12" t="s">
        <v>190</v>
      </c>
      <c r="Q2" s="17" t="s">
        <v>652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652</v>
      </c>
      <c r="M3" s="13" t="str">
        <f t="shared" ref="M3:M11" si="2">IF(L3="","",K3)</f>
        <v>文教及び科学振興</v>
      </c>
      <c r="N3" s="13" t="str">
        <f>IF(M3="",N2,IF(N2&lt;&gt;"",CONCATENATE(N2,"、",M3),M3))</f>
        <v>文教及び科学振興</v>
      </c>
      <c r="O3" s="13"/>
      <c r="P3" s="12" t="s">
        <v>191</v>
      </c>
      <c r="Q3" s="17" t="s">
        <v>652</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652</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550</v>
      </c>
      <c r="AF2" s="1035"/>
      <c r="AG2" s="1035"/>
      <c r="AH2" s="1035"/>
      <c r="AI2" s="1035" t="s">
        <v>547</v>
      </c>
      <c r="AJ2" s="1035"/>
      <c r="AK2" s="1035"/>
      <c r="AL2" s="1035"/>
      <c r="AM2" s="1035" t="s">
        <v>521</v>
      </c>
      <c r="AN2" s="1035"/>
      <c r="AO2" s="1035"/>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551</v>
      </c>
      <c r="AF9" s="1035"/>
      <c r="AG9" s="1035"/>
      <c r="AH9" s="1035"/>
      <c r="AI9" s="1035" t="s">
        <v>547</v>
      </c>
      <c r="AJ9" s="1035"/>
      <c r="AK9" s="1035"/>
      <c r="AL9" s="1035"/>
      <c r="AM9" s="1035" t="s">
        <v>521</v>
      </c>
      <c r="AN9" s="1035"/>
      <c r="AO9" s="1035"/>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550</v>
      </c>
      <c r="AF16" s="1035"/>
      <c r="AG16" s="1035"/>
      <c r="AH16" s="1035"/>
      <c r="AI16" s="1035" t="s">
        <v>548</v>
      </c>
      <c r="AJ16" s="1035"/>
      <c r="AK16" s="1035"/>
      <c r="AL16" s="1035"/>
      <c r="AM16" s="1035" t="s">
        <v>521</v>
      </c>
      <c r="AN16" s="1035"/>
      <c r="AO16" s="1035"/>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552</v>
      </c>
      <c r="AF23" s="1035"/>
      <c r="AG23" s="1035"/>
      <c r="AH23" s="1035"/>
      <c r="AI23" s="1035" t="s">
        <v>547</v>
      </c>
      <c r="AJ23" s="1035"/>
      <c r="AK23" s="1035"/>
      <c r="AL23" s="1035"/>
      <c r="AM23" s="1035" t="s">
        <v>521</v>
      </c>
      <c r="AN23" s="1035"/>
      <c r="AO23" s="1035"/>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550</v>
      </c>
      <c r="AF30" s="1035"/>
      <c r="AG30" s="1035"/>
      <c r="AH30" s="1035"/>
      <c r="AI30" s="1035" t="s">
        <v>547</v>
      </c>
      <c r="AJ30" s="1035"/>
      <c r="AK30" s="1035"/>
      <c r="AL30" s="1035"/>
      <c r="AM30" s="1035" t="s">
        <v>545</v>
      </c>
      <c r="AN30" s="1035"/>
      <c r="AO30" s="1035"/>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552</v>
      </c>
      <c r="AF37" s="1035"/>
      <c r="AG37" s="1035"/>
      <c r="AH37" s="1035"/>
      <c r="AI37" s="1035" t="s">
        <v>549</v>
      </c>
      <c r="AJ37" s="1035"/>
      <c r="AK37" s="1035"/>
      <c r="AL37" s="1035"/>
      <c r="AM37" s="1035" t="s">
        <v>546</v>
      </c>
      <c r="AN37" s="1035"/>
      <c r="AO37" s="1035"/>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550</v>
      </c>
      <c r="AF44" s="1035"/>
      <c r="AG44" s="1035"/>
      <c r="AH44" s="1035"/>
      <c r="AI44" s="1035" t="s">
        <v>547</v>
      </c>
      <c r="AJ44" s="1035"/>
      <c r="AK44" s="1035"/>
      <c r="AL44" s="1035"/>
      <c r="AM44" s="1035" t="s">
        <v>521</v>
      </c>
      <c r="AN44" s="1035"/>
      <c r="AO44" s="1035"/>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550</v>
      </c>
      <c r="AF51" s="1035"/>
      <c r="AG51" s="1035"/>
      <c r="AH51" s="1035"/>
      <c r="AI51" s="1035" t="s">
        <v>547</v>
      </c>
      <c r="AJ51" s="1035"/>
      <c r="AK51" s="1035"/>
      <c r="AL51" s="1035"/>
      <c r="AM51" s="1035" t="s">
        <v>521</v>
      </c>
      <c r="AN51" s="1035"/>
      <c r="AO51" s="1035"/>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550</v>
      </c>
      <c r="AF58" s="1035"/>
      <c r="AG58" s="1035"/>
      <c r="AH58" s="1035"/>
      <c r="AI58" s="1035" t="s">
        <v>547</v>
      </c>
      <c r="AJ58" s="1035"/>
      <c r="AK58" s="1035"/>
      <c r="AL58" s="1035"/>
      <c r="AM58" s="1035" t="s">
        <v>521</v>
      </c>
      <c r="AN58" s="1035"/>
      <c r="AO58" s="1035"/>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550</v>
      </c>
      <c r="AF65" s="1035"/>
      <c r="AG65" s="1035"/>
      <c r="AH65" s="1035"/>
      <c r="AI65" s="1035" t="s">
        <v>547</v>
      </c>
      <c r="AJ65" s="1035"/>
      <c r="AK65" s="1035"/>
      <c r="AL65" s="1035"/>
      <c r="AM65" s="1035" t="s">
        <v>521</v>
      </c>
      <c r="AN65" s="1035"/>
      <c r="AO65" s="1035"/>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485</v>
      </c>
      <c r="H2" s="599"/>
      <c r="I2" s="599"/>
      <c r="J2" s="599"/>
      <c r="K2" s="599"/>
      <c r="L2" s="599"/>
      <c r="M2" s="599"/>
      <c r="N2" s="599"/>
      <c r="O2" s="599"/>
      <c r="P2" s="599"/>
      <c r="Q2" s="599"/>
      <c r="R2" s="599"/>
      <c r="S2" s="599"/>
      <c r="T2" s="599"/>
      <c r="U2" s="599"/>
      <c r="V2" s="599"/>
      <c r="W2" s="599"/>
      <c r="X2" s="599"/>
      <c r="Y2" s="599"/>
      <c r="Z2" s="599"/>
      <c r="AA2" s="599"/>
      <c r="AB2" s="600"/>
      <c r="AC2" s="598" t="s">
        <v>487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0"/>
      <c r="Z4" s="391"/>
      <c r="AA4" s="391"/>
      <c r="AB4" s="808"/>
      <c r="AC4" s="673"/>
      <c r="AD4" s="674"/>
      <c r="AE4" s="674"/>
      <c r="AF4" s="674"/>
      <c r="AG4" s="675"/>
      <c r="AH4" s="667"/>
      <c r="AI4" s="668"/>
      <c r="AJ4" s="668"/>
      <c r="AK4" s="668"/>
      <c r="AL4" s="668"/>
      <c r="AM4" s="668"/>
      <c r="AN4" s="668"/>
      <c r="AO4" s="668"/>
      <c r="AP4" s="668"/>
      <c r="AQ4" s="668"/>
      <c r="AR4" s="668"/>
      <c r="AS4" s="668"/>
      <c r="AT4" s="669"/>
      <c r="AU4" s="390"/>
      <c r="AV4" s="391"/>
      <c r="AW4" s="391"/>
      <c r="AX4" s="392"/>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0"/>
      <c r="Z17" s="391"/>
      <c r="AA17" s="391"/>
      <c r="AB17" s="808"/>
      <c r="AC17" s="673"/>
      <c r="AD17" s="674"/>
      <c r="AE17" s="674"/>
      <c r="AF17" s="674"/>
      <c r="AG17" s="675"/>
      <c r="AH17" s="667"/>
      <c r="AI17" s="668"/>
      <c r="AJ17" s="668"/>
      <c r="AK17" s="668"/>
      <c r="AL17" s="668"/>
      <c r="AM17" s="668"/>
      <c r="AN17" s="668"/>
      <c r="AO17" s="668"/>
      <c r="AP17" s="668"/>
      <c r="AQ17" s="668"/>
      <c r="AR17" s="668"/>
      <c r="AS17" s="668"/>
      <c r="AT17" s="669"/>
      <c r="AU17" s="390"/>
      <c r="AV17" s="391"/>
      <c r="AW17" s="391"/>
      <c r="AX17" s="392"/>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0"/>
      <c r="Z30" s="391"/>
      <c r="AA30" s="391"/>
      <c r="AB30" s="808"/>
      <c r="AC30" s="673"/>
      <c r="AD30" s="674"/>
      <c r="AE30" s="674"/>
      <c r="AF30" s="674"/>
      <c r="AG30" s="675"/>
      <c r="AH30" s="667"/>
      <c r="AI30" s="668"/>
      <c r="AJ30" s="668"/>
      <c r="AK30" s="668"/>
      <c r="AL30" s="668"/>
      <c r="AM30" s="668"/>
      <c r="AN30" s="668"/>
      <c r="AO30" s="668"/>
      <c r="AP30" s="668"/>
      <c r="AQ30" s="668"/>
      <c r="AR30" s="668"/>
      <c r="AS30" s="668"/>
      <c r="AT30" s="669"/>
      <c r="AU30" s="390"/>
      <c r="AV30" s="391"/>
      <c r="AW30" s="391"/>
      <c r="AX30" s="392"/>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0"/>
      <c r="Z43" s="391"/>
      <c r="AA43" s="391"/>
      <c r="AB43" s="808"/>
      <c r="AC43" s="673"/>
      <c r="AD43" s="674"/>
      <c r="AE43" s="674"/>
      <c r="AF43" s="674"/>
      <c r="AG43" s="675"/>
      <c r="AH43" s="667"/>
      <c r="AI43" s="668"/>
      <c r="AJ43" s="668"/>
      <c r="AK43" s="668"/>
      <c r="AL43" s="668"/>
      <c r="AM43" s="668"/>
      <c r="AN43" s="668"/>
      <c r="AO43" s="668"/>
      <c r="AP43" s="668"/>
      <c r="AQ43" s="668"/>
      <c r="AR43" s="668"/>
      <c r="AS43" s="668"/>
      <c r="AT43" s="669"/>
      <c r="AU43" s="390"/>
      <c r="AV43" s="391"/>
      <c r="AW43" s="391"/>
      <c r="AX43" s="392"/>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0"/>
      <c r="Z57" s="391"/>
      <c r="AA57" s="391"/>
      <c r="AB57" s="808"/>
      <c r="AC57" s="673"/>
      <c r="AD57" s="674"/>
      <c r="AE57" s="674"/>
      <c r="AF57" s="674"/>
      <c r="AG57" s="675"/>
      <c r="AH57" s="667"/>
      <c r="AI57" s="668"/>
      <c r="AJ57" s="668"/>
      <c r="AK57" s="668"/>
      <c r="AL57" s="668"/>
      <c r="AM57" s="668"/>
      <c r="AN57" s="668"/>
      <c r="AO57" s="668"/>
      <c r="AP57" s="668"/>
      <c r="AQ57" s="668"/>
      <c r="AR57" s="668"/>
      <c r="AS57" s="668"/>
      <c r="AT57" s="669"/>
      <c r="AU57" s="390"/>
      <c r="AV57" s="391"/>
      <c r="AW57" s="391"/>
      <c r="AX57" s="392"/>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0"/>
      <c r="Z70" s="391"/>
      <c r="AA70" s="391"/>
      <c r="AB70" s="808"/>
      <c r="AC70" s="673"/>
      <c r="AD70" s="674"/>
      <c r="AE70" s="674"/>
      <c r="AF70" s="674"/>
      <c r="AG70" s="675"/>
      <c r="AH70" s="667"/>
      <c r="AI70" s="668"/>
      <c r="AJ70" s="668"/>
      <c r="AK70" s="668"/>
      <c r="AL70" s="668"/>
      <c r="AM70" s="668"/>
      <c r="AN70" s="668"/>
      <c r="AO70" s="668"/>
      <c r="AP70" s="668"/>
      <c r="AQ70" s="668"/>
      <c r="AR70" s="668"/>
      <c r="AS70" s="668"/>
      <c r="AT70" s="669"/>
      <c r="AU70" s="390"/>
      <c r="AV70" s="391"/>
      <c r="AW70" s="391"/>
      <c r="AX70" s="392"/>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0"/>
      <c r="Z83" s="391"/>
      <c r="AA83" s="391"/>
      <c r="AB83" s="808"/>
      <c r="AC83" s="673"/>
      <c r="AD83" s="674"/>
      <c r="AE83" s="674"/>
      <c r="AF83" s="674"/>
      <c r="AG83" s="675"/>
      <c r="AH83" s="667"/>
      <c r="AI83" s="668"/>
      <c r="AJ83" s="668"/>
      <c r="AK83" s="668"/>
      <c r="AL83" s="668"/>
      <c r="AM83" s="668"/>
      <c r="AN83" s="668"/>
      <c r="AO83" s="668"/>
      <c r="AP83" s="668"/>
      <c r="AQ83" s="668"/>
      <c r="AR83" s="668"/>
      <c r="AS83" s="668"/>
      <c r="AT83" s="669"/>
      <c r="AU83" s="390"/>
      <c r="AV83" s="391"/>
      <c r="AW83" s="391"/>
      <c r="AX83" s="392"/>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0"/>
      <c r="Z96" s="391"/>
      <c r="AA96" s="391"/>
      <c r="AB96" s="808"/>
      <c r="AC96" s="673"/>
      <c r="AD96" s="674"/>
      <c r="AE96" s="674"/>
      <c r="AF96" s="674"/>
      <c r="AG96" s="675"/>
      <c r="AH96" s="667"/>
      <c r="AI96" s="668"/>
      <c r="AJ96" s="668"/>
      <c r="AK96" s="668"/>
      <c r="AL96" s="668"/>
      <c r="AM96" s="668"/>
      <c r="AN96" s="668"/>
      <c r="AO96" s="668"/>
      <c r="AP96" s="668"/>
      <c r="AQ96" s="668"/>
      <c r="AR96" s="668"/>
      <c r="AS96" s="668"/>
      <c r="AT96" s="669"/>
      <c r="AU96" s="390"/>
      <c r="AV96" s="391"/>
      <c r="AW96" s="391"/>
      <c r="AX96" s="392"/>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0"/>
      <c r="Z110" s="391"/>
      <c r="AA110" s="391"/>
      <c r="AB110" s="808"/>
      <c r="AC110" s="673"/>
      <c r="AD110" s="674"/>
      <c r="AE110" s="674"/>
      <c r="AF110" s="674"/>
      <c r="AG110" s="675"/>
      <c r="AH110" s="667"/>
      <c r="AI110" s="668"/>
      <c r="AJ110" s="668"/>
      <c r="AK110" s="668"/>
      <c r="AL110" s="668"/>
      <c r="AM110" s="668"/>
      <c r="AN110" s="668"/>
      <c r="AO110" s="668"/>
      <c r="AP110" s="668"/>
      <c r="AQ110" s="668"/>
      <c r="AR110" s="668"/>
      <c r="AS110" s="668"/>
      <c r="AT110" s="669"/>
      <c r="AU110" s="390"/>
      <c r="AV110" s="391"/>
      <c r="AW110" s="391"/>
      <c r="AX110" s="392"/>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0"/>
      <c r="Z123" s="391"/>
      <c r="AA123" s="391"/>
      <c r="AB123" s="808"/>
      <c r="AC123" s="673"/>
      <c r="AD123" s="674"/>
      <c r="AE123" s="674"/>
      <c r="AF123" s="674"/>
      <c r="AG123" s="675"/>
      <c r="AH123" s="667"/>
      <c r="AI123" s="668"/>
      <c r="AJ123" s="668"/>
      <c r="AK123" s="668"/>
      <c r="AL123" s="668"/>
      <c r="AM123" s="668"/>
      <c r="AN123" s="668"/>
      <c r="AO123" s="668"/>
      <c r="AP123" s="668"/>
      <c r="AQ123" s="668"/>
      <c r="AR123" s="668"/>
      <c r="AS123" s="668"/>
      <c r="AT123" s="669"/>
      <c r="AU123" s="390"/>
      <c r="AV123" s="391"/>
      <c r="AW123" s="391"/>
      <c r="AX123" s="392"/>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0"/>
      <c r="Z136" s="391"/>
      <c r="AA136" s="391"/>
      <c r="AB136" s="808"/>
      <c r="AC136" s="673"/>
      <c r="AD136" s="674"/>
      <c r="AE136" s="674"/>
      <c r="AF136" s="674"/>
      <c r="AG136" s="675"/>
      <c r="AH136" s="667"/>
      <c r="AI136" s="668"/>
      <c r="AJ136" s="668"/>
      <c r="AK136" s="668"/>
      <c r="AL136" s="668"/>
      <c r="AM136" s="668"/>
      <c r="AN136" s="668"/>
      <c r="AO136" s="668"/>
      <c r="AP136" s="668"/>
      <c r="AQ136" s="668"/>
      <c r="AR136" s="668"/>
      <c r="AS136" s="668"/>
      <c r="AT136" s="669"/>
      <c r="AU136" s="390"/>
      <c r="AV136" s="391"/>
      <c r="AW136" s="391"/>
      <c r="AX136" s="392"/>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0"/>
      <c r="Z149" s="391"/>
      <c r="AA149" s="391"/>
      <c r="AB149" s="808"/>
      <c r="AC149" s="673"/>
      <c r="AD149" s="674"/>
      <c r="AE149" s="674"/>
      <c r="AF149" s="674"/>
      <c r="AG149" s="675"/>
      <c r="AH149" s="667"/>
      <c r="AI149" s="668"/>
      <c r="AJ149" s="668"/>
      <c r="AK149" s="668"/>
      <c r="AL149" s="668"/>
      <c r="AM149" s="668"/>
      <c r="AN149" s="668"/>
      <c r="AO149" s="668"/>
      <c r="AP149" s="668"/>
      <c r="AQ149" s="668"/>
      <c r="AR149" s="668"/>
      <c r="AS149" s="668"/>
      <c r="AT149" s="669"/>
      <c r="AU149" s="390"/>
      <c r="AV149" s="391"/>
      <c r="AW149" s="391"/>
      <c r="AX149" s="392"/>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0"/>
      <c r="Z163" s="391"/>
      <c r="AA163" s="391"/>
      <c r="AB163" s="808"/>
      <c r="AC163" s="673"/>
      <c r="AD163" s="674"/>
      <c r="AE163" s="674"/>
      <c r="AF163" s="674"/>
      <c r="AG163" s="675"/>
      <c r="AH163" s="667"/>
      <c r="AI163" s="668"/>
      <c r="AJ163" s="668"/>
      <c r="AK163" s="668"/>
      <c r="AL163" s="668"/>
      <c r="AM163" s="668"/>
      <c r="AN163" s="668"/>
      <c r="AO163" s="668"/>
      <c r="AP163" s="668"/>
      <c r="AQ163" s="668"/>
      <c r="AR163" s="668"/>
      <c r="AS163" s="668"/>
      <c r="AT163" s="669"/>
      <c r="AU163" s="390"/>
      <c r="AV163" s="391"/>
      <c r="AW163" s="391"/>
      <c r="AX163" s="392"/>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0"/>
      <c r="Z176" s="391"/>
      <c r="AA176" s="391"/>
      <c r="AB176" s="808"/>
      <c r="AC176" s="673"/>
      <c r="AD176" s="674"/>
      <c r="AE176" s="674"/>
      <c r="AF176" s="674"/>
      <c r="AG176" s="675"/>
      <c r="AH176" s="667"/>
      <c r="AI176" s="668"/>
      <c r="AJ176" s="668"/>
      <c r="AK176" s="668"/>
      <c r="AL176" s="668"/>
      <c r="AM176" s="668"/>
      <c r="AN176" s="668"/>
      <c r="AO176" s="668"/>
      <c r="AP176" s="668"/>
      <c r="AQ176" s="668"/>
      <c r="AR176" s="668"/>
      <c r="AS176" s="668"/>
      <c r="AT176" s="669"/>
      <c r="AU176" s="390"/>
      <c r="AV176" s="391"/>
      <c r="AW176" s="391"/>
      <c r="AX176" s="392"/>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0"/>
      <c r="Z189" s="391"/>
      <c r="AA189" s="391"/>
      <c r="AB189" s="808"/>
      <c r="AC189" s="673"/>
      <c r="AD189" s="674"/>
      <c r="AE189" s="674"/>
      <c r="AF189" s="674"/>
      <c r="AG189" s="675"/>
      <c r="AH189" s="667"/>
      <c r="AI189" s="668"/>
      <c r="AJ189" s="668"/>
      <c r="AK189" s="668"/>
      <c r="AL189" s="668"/>
      <c r="AM189" s="668"/>
      <c r="AN189" s="668"/>
      <c r="AO189" s="668"/>
      <c r="AP189" s="668"/>
      <c r="AQ189" s="668"/>
      <c r="AR189" s="668"/>
      <c r="AS189" s="668"/>
      <c r="AT189" s="669"/>
      <c r="AU189" s="390"/>
      <c r="AV189" s="391"/>
      <c r="AW189" s="391"/>
      <c r="AX189" s="392"/>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0"/>
      <c r="Z202" s="391"/>
      <c r="AA202" s="391"/>
      <c r="AB202" s="808"/>
      <c r="AC202" s="673"/>
      <c r="AD202" s="674"/>
      <c r="AE202" s="674"/>
      <c r="AF202" s="674"/>
      <c r="AG202" s="675"/>
      <c r="AH202" s="667"/>
      <c r="AI202" s="668"/>
      <c r="AJ202" s="668"/>
      <c r="AK202" s="668"/>
      <c r="AL202" s="668"/>
      <c r="AM202" s="668"/>
      <c r="AN202" s="668"/>
      <c r="AO202" s="668"/>
      <c r="AP202" s="668"/>
      <c r="AQ202" s="668"/>
      <c r="AR202" s="668"/>
      <c r="AS202" s="668"/>
      <c r="AT202" s="669"/>
      <c r="AU202" s="390"/>
      <c r="AV202" s="391"/>
      <c r="AW202" s="391"/>
      <c r="AX202" s="392"/>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0"/>
      <c r="Z216" s="391"/>
      <c r="AA216" s="391"/>
      <c r="AB216" s="808"/>
      <c r="AC216" s="673"/>
      <c r="AD216" s="674"/>
      <c r="AE216" s="674"/>
      <c r="AF216" s="674"/>
      <c r="AG216" s="675"/>
      <c r="AH216" s="667"/>
      <c r="AI216" s="668"/>
      <c r="AJ216" s="668"/>
      <c r="AK216" s="668"/>
      <c r="AL216" s="668"/>
      <c r="AM216" s="668"/>
      <c r="AN216" s="668"/>
      <c r="AO216" s="668"/>
      <c r="AP216" s="668"/>
      <c r="AQ216" s="668"/>
      <c r="AR216" s="668"/>
      <c r="AS216" s="668"/>
      <c r="AT216" s="669"/>
      <c r="AU216" s="390"/>
      <c r="AV216" s="391"/>
      <c r="AW216" s="391"/>
      <c r="AX216" s="392"/>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0"/>
      <c r="Z229" s="391"/>
      <c r="AA229" s="391"/>
      <c r="AB229" s="808"/>
      <c r="AC229" s="673"/>
      <c r="AD229" s="674"/>
      <c r="AE229" s="674"/>
      <c r="AF229" s="674"/>
      <c r="AG229" s="675"/>
      <c r="AH229" s="667"/>
      <c r="AI229" s="668"/>
      <c r="AJ229" s="668"/>
      <c r="AK229" s="668"/>
      <c r="AL229" s="668"/>
      <c r="AM229" s="668"/>
      <c r="AN229" s="668"/>
      <c r="AO229" s="668"/>
      <c r="AP229" s="668"/>
      <c r="AQ229" s="668"/>
      <c r="AR229" s="668"/>
      <c r="AS229" s="668"/>
      <c r="AT229" s="669"/>
      <c r="AU229" s="390"/>
      <c r="AV229" s="391"/>
      <c r="AW229" s="391"/>
      <c r="AX229" s="392"/>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0"/>
      <c r="Z242" s="391"/>
      <c r="AA242" s="391"/>
      <c r="AB242" s="808"/>
      <c r="AC242" s="673"/>
      <c r="AD242" s="674"/>
      <c r="AE242" s="674"/>
      <c r="AF242" s="674"/>
      <c r="AG242" s="675"/>
      <c r="AH242" s="667"/>
      <c r="AI242" s="668"/>
      <c r="AJ242" s="668"/>
      <c r="AK242" s="668"/>
      <c r="AL242" s="668"/>
      <c r="AM242" s="668"/>
      <c r="AN242" s="668"/>
      <c r="AO242" s="668"/>
      <c r="AP242" s="668"/>
      <c r="AQ242" s="668"/>
      <c r="AR242" s="668"/>
      <c r="AS242" s="668"/>
      <c r="AT242" s="669"/>
      <c r="AU242" s="390"/>
      <c r="AV242" s="391"/>
      <c r="AW242" s="391"/>
      <c r="AX242" s="392"/>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0"/>
      <c r="Z255" s="391"/>
      <c r="AA255" s="391"/>
      <c r="AB255" s="808"/>
      <c r="AC255" s="673"/>
      <c r="AD255" s="674"/>
      <c r="AE255" s="674"/>
      <c r="AF255" s="674"/>
      <c r="AG255" s="675"/>
      <c r="AH255" s="667"/>
      <c r="AI255" s="668"/>
      <c r="AJ255" s="668"/>
      <c r="AK255" s="668"/>
      <c r="AL255" s="668"/>
      <c r="AM255" s="668"/>
      <c r="AN255" s="668"/>
      <c r="AO255" s="668"/>
      <c r="AP255" s="668"/>
      <c r="AQ255" s="668"/>
      <c r="AR255" s="668"/>
      <c r="AS255" s="668"/>
      <c r="AT255" s="669"/>
      <c r="AU255" s="390"/>
      <c r="AV255" s="391"/>
      <c r="AW255" s="391"/>
      <c r="AX255" s="392"/>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2019-06-06T02:34:19Z</cp:lastPrinted>
  <dcterms:created xsi:type="dcterms:W3CDTF">2012-03-13T00:50:25Z</dcterms:created>
  <dcterms:modified xsi:type="dcterms:W3CDTF">2019-07-08T23:58:29Z</dcterms:modified>
</cp:coreProperties>
</file>