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68F5BC4-8E21-4E6A-9148-0743C490FE36}" xr6:coauthVersionLast="36" xr6:coauthVersionMax="36" xr10:uidLastSave="{00000000-0000-0000-0000-000000000000}"/>
  <bookViews>
    <workbookView xWindow="237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<sst xmlns="http://schemas.openxmlformats.org/spreadsheetml/2006/main" count="2964" uniqueCount="685">
  <si>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</si>
  <si>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</si>
  <si>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</si>
  <si>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</si>
  <si>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</si>
  <si>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</si>
  <si>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</si>
  <si>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</si>
  <si>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</si>
  <si>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</si>
  <si>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</si>
  <si>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</si>
  <si>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</si>
  <si>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</si>
  <si>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</si>
  <si>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</si>
  <si>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</si>
  <si>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</si>
  <si>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</si>
  <si>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</si>
  <si>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</si>
  <si>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</si>
  <si>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</si>
  <si>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</si>
  <si>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</si>
  <si>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</si>
  <si>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</si>
  <si>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</si>
  <si>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</si>
  <si>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</si>
  <si>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</si>
  <si>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</si>
  <si>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</si>
  <si>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</si>
  <si>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</si>
  <si>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</si>
  <si>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</si>
  <si>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</si>
  <si>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</si>
  <si>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</si>
  <si>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</si>
  <si>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</si>
  <si>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</si>
  <si>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</si>
  <si>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</si>
  <si>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</si>
  <si>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</si>
  <si>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</si>
  <si>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</si>
  <si>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</si>
  <si>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</si>
  <si>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</si>
  <si>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</si>
  <si>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</si>
  <si>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</si>
  <si>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</si>
  <si>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</si>
  <si>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</si>
  <si>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</si>
  <si>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</si>
  <si>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</si>
  <si>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</si>
  <si>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</si>
  <si>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</si>
  <si>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</si>
  <si>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</si>
  <si>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</si>
  <si>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</si>
  <si>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</si>
  <si>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</si>
  <si>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</si>
  <si>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</si>
  <si>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</si>
  <si>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</si>
  <si>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</si>
  <si>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</si>
  <si>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</si>
  <si>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</si>
  <si>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</si>
  <si>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</si>
  <si>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</si>
  <si>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</si>
  <si>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</si>
  <si>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</si>
  <si>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</si>
  <si>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</si>
  <si>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</si>
  <si>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</si>
  <si>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</si>
  <si>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</si>
  <si>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</si>
  <si>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</si>
  <si>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</si>
  <si>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</si>
  <si>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</si>
  <si>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</si>
  <si>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</si>
  <si>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</si>
  <si>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</si>
  <si>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</si>
  <si>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</si>
  <si>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</si>
  <si>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</si>
  <si>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</si>
  <si>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</si>
  <si>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</si>
  <si>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</si>
  <si>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</si>
  <si>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</si>
  <si>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</si>
  <si>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</si>
  <si>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</si>
  <si>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</si>
  <si>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</si>
  <si>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</si>
  <si>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</si>
  <si>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</si>
  <si>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</si>
  <si>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</si>
  <si>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</si>
  <si>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</si>
  <si>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</si>
  <si>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</si>
  <si>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</si>
  <si>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</si>
  <si>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</si>
  <si>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</si>
  <si>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</si>
  <si>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</si>
  <si>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</si>
  <si>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</si>
  <si>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</si>
  <si>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</si>
  <si>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</si>
  <si>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</si>
  <si>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</si>
  <si>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</si>
  <si>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</si>
  <si>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</si>
  <si>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</si>
  <si>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</si>
  <si>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</si>
  <si>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</si>
  <si>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</si>
  <si>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</si>
  <si>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</si>
  <si>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</si>
  <si>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</si>
  <si>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</si>
  <si>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</si>
  <si>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</si>
  <si>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</si>
  <si>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</si>
  <si>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</si>
  <si>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</si>
  <si>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</si>
  <si>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</si>
  <si>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</si>
  <si>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</si>
  <si>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</si>
  <si>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</si>
  <si>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</si>
  <si>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</si>
  <si>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</si>
  <si>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</si>
  <si>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</si>
  <si>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</si>
  <si>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</si>
  <si>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</si>
  <si>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</si>
  <si>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</si>
  <si>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</si>
  <si>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</si>
  <si>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</si>
  <si>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</si>
  <si>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</si>
  <si>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</si>
  <si>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</si>
  <si>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</si>
  <si>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</si>
  <si>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</si>
  <si>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</si>
  <si>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</si>
  <si>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</si>
  <si>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</si>
  <si>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</si>
  <si>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</si>
  <si>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</si>
  <si>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</si>
  <si>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</si>
  <si>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</si>
  <si>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</si>
  <si>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</si>
  <si>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</si>
  <si>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</si>
  <si>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</si>
  <si>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</si>
  <si>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</si>
  <si>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</si>
  <si>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</si>
  <si>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</si>
  <si>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</si>
  <si>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</si>
  <si>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</si>
  <si>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</si>
  <si>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</si>
  <si>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</si>
  <si>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</si>
  <si>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</si>
  <si>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</si>
  <si>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</si>
  <si>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</si>
  <si>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</si>
  <si>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</si>
  <si>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</si>
  <si>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</si>
  <si>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</si>
  <si>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</si>
  <si>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</si>
  <si>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</si>
  <si>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</si>
  <si>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</si>
  <si>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</si>
  <si>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</si>
  <si>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</si>
  <si>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</si>
  <si>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</si>
  <si>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</si>
  <si>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</si>
  <si>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</si>
  <si>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</si>
  <si>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</si>
  <si>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</si>
  <si>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</si>
  <si>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</si>
  <si>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</si>
  <si>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</si>
  <si>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</si>
  <si>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</si>
  <si>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</si>
  <si>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</si>
  <si>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</si>
  <si>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</si>
  <si>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</si>
  <si>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</si>
  <si>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</si>
  <si>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</si>
  <si>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</si>
  <si>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</si>
  <si>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</si>
  <si>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</si>
  <si>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</si>
  <si>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</si>
  <si>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</si>
  <si>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</si>
  <si>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</si>
  <si>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</si>
  <si>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</si>
  <si>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</si>
  <si>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</si>
  <si>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</si>
  <si>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</si>
  <si>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</si>
  <si>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</si>
  <si>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</si>
  <si>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</si>
  <si>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</si>
  <si>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</si>
  <si>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</si>
  <si>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</si>
  <si>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</si>
  <si>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</si>
  <si>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</si>
  <si>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</si>
  <si>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</si>
  <si>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</si>
  <si>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</si>
  <si>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</si>
  <si>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</si>
  <si>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</si>
  <si>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</si>
  <si>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</si>
  <si>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</si>
  <si>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</si>
  <si>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</si>
  <si>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</si>
  <si>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</si>
  <si>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</si>
  <si>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</si>
  <si>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</si>
  <si>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</si>
  <si>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</si>
  <si>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</si>
  <si>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</si>
  <si>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</si>
  <si>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</si>
  <si>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</si>
  <si>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</si>
  <si>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</si>
  <si>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</si>
  <si>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</si>
  <si>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</si>
  <si>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</si>
  <si>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</si>
  <si>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</si>
  <si>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</si>
  <si>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</si>
  <si>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</si>
  <si>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</si>
  <si>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</si>
  <si>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</si>
  <si>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</si>
  <si>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</si>
  <si>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</si>
  <si>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</si>
  <si>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</si>
  <si>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</si>
  <si>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</si>
  <si>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</si>
  <si>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</si>
  <si>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</si>
  <si>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</si>
  <si>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</si>
  <si>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</si>
  <si>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</si>
  <si>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</si>
  <si>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</si>
  <si>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</si>
  <si>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</si>
  <si>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</si>
  <si>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</si>
  <si>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</si>
  <si>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</si>
  <si>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</si>
  <si>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</si>
  <si>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</si>
  <si>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</si>
  <si>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</si>
  <si>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</si>
  <si>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</si>
  <si>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</si>
  <si>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</si>
  <si>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</si>
  <si>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</si>
  <si>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</si>
  <si>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</si>
  <si>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</si>
  <si>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</si>
  <si>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</si>
  <si>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</si>
  <si>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</si>
  <si>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</si>
  <si>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</si>
  <si>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</si>
  <si>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</si>
  <si>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</si>
  <si>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</si>
  <si>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</si>
  <si>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</si>
  <si>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</si>
  <si>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</si>
  <si>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</si>
  <si>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</si>
  <si>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</si>
  <si>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</si>
  <si>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</si>
  <si>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</si>
  <si>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</si>
  <si>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</si>
  <si>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</si>
  <si>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</si>
  <si>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</si>
  <si>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</si>
  <si>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</si>
  <si>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</si>
  <si>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</si>
  <si>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</si>
  <si>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</si>
  <si>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</si>
  <si>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</si>
  <si>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</si>
  <si>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</si>
  <si>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</si>
  <si>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</si>
  <si>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</si>
  <si>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</si>
  <si>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</si>
  <si>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</si>
  <si>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</si>
  <si>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</si>
  <si>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</si>
  <si>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</si>
  <si>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</si>
  <si>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</si>
  <si>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</si>
  <si>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</si>
  <si>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</si>
  <si>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</si>
  <si>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</si>
  <si>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</si>
  <si>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</si>
  <si>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</si>
  <si>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</si>
  <si>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</si>
  <si>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</si>
  <si>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</si>
  <si>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</si>
  <si>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</si>
  <si>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</si>
  <si>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</si>
  <si>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</si>
  <si>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</si>
  <si>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</si>
  <si>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</si>
  <si>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</si>
  <si>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</si>
  <si>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</si>
  <si>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</si>
  <si>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</si>
  <si>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</si>
  <si>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</si>
  <si>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</si>
  <si>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</si>
  <si>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</si>
  <si>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</si>
  <si>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</si>
  <si>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</si>
  <si>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</si>
  <si>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</si>
  <si>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</si>
  <si>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</si>
  <si>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</si>
  <si>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</si>
  <si>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</si>
  <si>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</si>
  <si>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</si>
  <si>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</si>
  <si>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</si>
  <si>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</si>
  <si>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</si>
  <si>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</si>
  <si>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</si>
  <si>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</si>
  <si>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</si>
  <si>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</si>
  <si>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</si>
  <si>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</si>
  <si>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</si>
  <si>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</si>
  <si>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</si>
  <si>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</si>
  <si>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</si>
  <si>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</si>
  <si>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</si>
  <si>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</si>
  <si>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</si>
  <si>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</si>
  <si>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</si>
  <si>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</si>
  <si>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</si>
  <si>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</si>
  <si>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</si>
  <si>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</si>
  <si>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</si>
  <si>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</si>
  <si>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</si>
  <si>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</si>
  <si>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</si>
  <si>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</si>
  <si>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</si>
  <si>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</si>
  <si>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</si>
  <si>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</si>
  <si>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</si>
  <si>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</si>
  <si>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</si>
  <si>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</si>
  <si>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</si>
  <si>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</si>
  <si>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</si>
  <si>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</si>
  <si>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</si>
  <si>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</si>
  <si>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</si>
  <si>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</si>
  <si>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</si>
  <si>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</si>
  <si>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</si>
  <si>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</si>
  <si>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</si>
  <si>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</si>
  <si>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</si>
  <si>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</si>
  <si>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</si>
  <si>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</si>
  <si>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</si>
  <si>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</si>
  <si>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</si>
  <si>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</si>
  <si>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</si>
  <si>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</si>
  <si>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</si>
  <si>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</si>
  <si>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</si>
  <si>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</si>
  <si>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</si>
  <si>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</si>
  <si>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</si>
  <si>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</si>
  <si>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</si>
  <si>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</si>
  <si>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</si>
  <si>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</si>
  <si>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</si>
  <si>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</si>
  <si>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</si>
  <si>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</si>
  <si>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</si>
  <si>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</si>
  <si>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</si>
  <si>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</si>
  <si>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</si>
  <si>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</si>
  <si>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</si>
  <si>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</si>
  <si>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</si>
  <si>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</si>
  <si>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</si>
  <si>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</si>
  <si>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</si>
  <si>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</si>
  <si>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</si>
  <si>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</si>
  <si>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</si>
  <si>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</si>
  <si>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</si>
  <si>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</si>
  <si>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</si>
  <si>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</si>
  <si>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</si>
  <si>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</si>
  <si>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</si>
  <si>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</si>
  <si>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</si>
  <si>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</si>
  <si>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</si>
  <si>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</si>
  <si>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</si>
  <si>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</si>
  <si>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</si>
  <si>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</si>
  <si>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</si>
  <si>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</si>
  <si>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</si>
  <si>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</si>
  <si>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</si>
  <si>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</si>
  <si>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</si>
  <si>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</si>
  <si>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</si>
  <si>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</si>
  <si>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</si>
  <si>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</si>
  <si>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</si>
  <si>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</si>
  <si>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</si>
  <si>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</si>
  <si>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</si>
  <si>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</si>
  <si>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</si>
  <si>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</si>
  <si>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</si>
  <si>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</si>
  <si>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</si>
  <si>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</si>
  <si>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平成１４年度</t>
  </si>
  <si>
    <t>終了予定なし</t>
  </si>
  <si>
    <t>日独青少年交流の強化についての共同発表（平成9年6月20日）
日韓共同未来プロジェクト（平成14年7月1日）
新成長戦略（平成22年6月18日閣議決定）
子ども・若者ビジョン（平成22年7月23日子ども・若者育成支援推進本部）
観光立国推進基本計画（平成24年3月30日閣議決定）
グローバル人材育成推進会議審議まとめ（平成24年6月4日グローバル人材育成推進会議）
今後の青少年の体験活動の推進について（平成25年1月21日中教審答申）
教育振興基本計画（平成25年6月14日閣議決定）</t>
  </si>
  <si>
    <t>①青少年国際交流推進事業
　国内外の青少年指導者及び次代を担う青年リーダー、高校生の海外派遣・日本招へいを行い、青少年の現状や問題点等についての意見交換や、青少年育成活動、施設等の特性を生かす研修を伴った相互交流事業を行う。
②青少年教育施設を活用した国際交流事業
　青少年教育施設を中核として、東アジアを中心とした海外の青少年を日本に招き、日本の青少年との交流を行うとともに、地域の特性を生かし、関係機関と連携して自然体験・スポーツ体験・文化体験等を行う。
③地域における青少年の国際交流推進事業
　文化の異なる国の青少年を招へいし、概ね1週間程度の宿泊を伴う英語による共同生活を体験する機会を提供することにより、地域への愛着を持ったグローバル人材の育成や英語学習へのモチベーションの維持・向上に資する。</t>
  </si>
  <si>
    <t>国際交流推進事業委託費</t>
  </si>
  <si>
    <t>職員旅費</t>
  </si>
  <si>
    <t>諸謝金</t>
  </si>
  <si>
    <t>「青少年の国際交流の推進」事業参加者アンケート</t>
  </si>
  <si>
    <t>「青少年の国際交流の推進」事業に参加し交流を行った日本の青少年のうち、事後アンケートにおいて外向き志向であると回答した割合</t>
  </si>
  <si>
    <t>事業参加者１名当たりの成果発表対象者数の平均値
（平成29年度より新たに数値を取得）</t>
  </si>
  <si>
    <t>人</t>
  </si>
  <si>
    <t>「青少年の国際交流の推進」事業実施報告書</t>
  </si>
  <si>
    <t>件</t>
  </si>
  <si>
    <t>決算額（Ｘ）／事業数（Ｙ）　</t>
    <phoneticPr fontId="5"/>
  </si>
  <si>
    <t>円</t>
  </si>
  <si>
    <t>円/数</t>
    <phoneticPr fontId="5"/>
  </si>
  <si>
    <t>118,124,599/17</t>
  </si>
  <si>
    <t>79,148,058/13</t>
  </si>
  <si>
    <t>／　　　　　　　　　　　　　　</t>
    <phoneticPr fontId="5"/>
  </si>
  <si>
    <t>「青少年の国際交流の推進」事業に参加し交流を行った日本の青少年等の外向き志向の平均値（0,1,2,3の4段階評価平均値）の増加率
※　増加率の計算式
（事後の外向き志向の平均値　-　事前の外向き志向の平均値）　／　事前の外向き志向の平均値</t>
  </si>
  <si>
    <t>-</t>
    <phoneticPr fontId="5"/>
  </si>
  <si>
    <t>-</t>
    <phoneticPr fontId="5"/>
  </si>
  <si>
    <t>‐</t>
  </si>
  <si>
    <t>青少年の国際交流体験について：　http://www.mext.go.jp/a_menu/sports/ikusei/kouryujigyou/index.htm</t>
  </si>
  <si>
    <t>0080</t>
  </si>
  <si>
    <t>0331</t>
  </si>
  <si>
    <t>0332</t>
  </si>
  <si>
    <t>0065</t>
  </si>
  <si>
    <t>0069</t>
  </si>
  <si>
    <t>0067</t>
  </si>
  <si>
    <t>○</t>
  </si>
  <si>
    <t>1　新しい時代に向けた教育政策の推進</t>
    <phoneticPr fontId="5"/>
  </si>
  <si>
    <t>1-2 海外で学ぶ児童生徒等に対する教育機能の強化</t>
    <phoneticPr fontId="5"/>
  </si>
  <si>
    <t>青少年の国際交流の推進</t>
    <phoneticPr fontId="5"/>
  </si>
  <si>
    <t>総合教育政策局</t>
    <phoneticPr fontId="5"/>
  </si>
  <si>
    <t>教育改革・国際課</t>
    <phoneticPr fontId="5"/>
  </si>
  <si>
    <t>-</t>
    <phoneticPr fontId="5"/>
  </si>
  <si>
    <t>○</t>
    <phoneticPr fontId="5"/>
  </si>
  <si>
    <t>無</t>
    <rPh sb="0" eb="1">
      <t>ナ</t>
    </rPh>
    <phoneticPr fontId="5"/>
  </si>
  <si>
    <t>A. 青少年国際交流推進事業</t>
    <phoneticPr fontId="5"/>
  </si>
  <si>
    <t>B. 地域における青少年の国際交流推進事業</t>
    <rPh sb="3" eb="5">
      <t>チイキ</t>
    </rPh>
    <rPh sb="9" eb="12">
      <t>セイショウネン</t>
    </rPh>
    <rPh sb="13" eb="15">
      <t>コクサイ</t>
    </rPh>
    <rPh sb="15" eb="17">
      <t>コウリュウ</t>
    </rPh>
    <rPh sb="17" eb="19">
      <t>スイシン</t>
    </rPh>
    <rPh sb="19" eb="21">
      <t>ジギョウ</t>
    </rPh>
    <phoneticPr fontId="5"/>
  </si>
  <si>
    <t>宮城県</t>
    <rPh sb="0" eb="3">
      <t>ミヤギケン</t>
    </rPh>
    <phoneticPr fontId="5"/>
  </si>
  <si>
    <t>長野県</t>
    <rPh sb="0" eb="3">
      <t>ナガノケン</t>
    </rPh>
    <phoneticPr fontId="5"/>
  </si>
  <si>
    <t>徳島県</t>
    <rPh sb="0" eb="3">
      <t>トクシマケン</t>
    </rPh>
    <phoneticPr fontId="5"/>
  </si>
  <si>
    <t>地域における青少年の国際交流推進事業　（サマースクール宮城・女川）</t>
    <rPh sb="0" eb="2">
      <t>チイキ</t>
    </rPh>
    <rPh sb="6" eb="9">
      <t>セイショウネン</t>
    </rPh>
    <rPh sb="10" eb="12">
      <t>コクサイ</t>
    </rPh>
    <rPh sb="12" eb="14">
      <t>コウリュウ</t>
    </rPh>
    <rPh sb="14" eb="16">
      <t>スイシン</t>
    </rPh>
    <rPh sb="16" eb="18">
      <t>ジギョウ</t>
    </rPh>
    <rPh sb="27" eb="29">
      <t>ミヤギ</t>
    </rPh>
    <rPh sb="30" eb="32">
      <t>オナガワ</t>
    </rPh>
    <phoneticPr fontId="5"/>
  </si>
  <si>
    <t>地域における青少年の国際交流推進事業　（信州グローバルセミナー）</t>
    <rPh sb="0" eb="2">
      <t>チイキ</t>
    </rPh>
    <rPh sb="6" eb="9">
      <t>セイショウネン</t>
    </rPh>
    <rPh sb="10" eb="12">
      <t>コクサイ</t>
    </rPh>
    <rPh sb="12" eb="14">
      <t>コウリュウ</t>
    </rPh>
    <rPh sb="14" eb="16">
      <t>スイシン</t>
    </rPh>
    <rPh sb="16" eb="18">
      <t>ジギョウ</t>
    </rPh>
    <rPh sb="20" eb="22">
      <t>シンシュウ</t>
    </rPh>
    <phoneticPr fontId="5"/>
  </si>
  <si>
    <t>地域における青少年の国際交流推進事業　（徳島グローバルキャンプ）</t>
    <rPh sb="0" eb="2">
      <t>チイキ</t>
    </rPh>
    <rPh sb="6" eb="9">
      <t>セイショウネン</t>
    </rPh>
    <rPh sb="10" eb="12">
      <t>コクサイ</t>
    </rPh>
    <rPh sb="12" eb="14">
      <t>コウリュウ</t>
    </rPh>
    <rPh sb="14" eb="16">
      <t>スイシン</t>
    </rPh>
    <rPh sb="16" eb="18">
      <t>ジギョウ</t>
    </rPh>
    <rPh sb="20" eb="22">
      <t>トクシマ</t>
    </rPh>
    <phoneticPr fontId="5"/>
  </si>
  <si>
    <t>青少年国際交流推進事業・日独青少年指導者セミナー（日独の青少年指導者を対象に、資質・能力の向上を目的とした相互交流事業を実施）</t>
    <rPh sb="0" eb="3">
      <t>セイショウネン</t>
    </rPh>
    <rPh sb="3" eb="5">
      <t>コクサイ</t>
    </rPh>
    <rPh sb="5" eb="7">
      <t>コウリュウ</t>
    </rPh>
    <rPh sb="7" eb="9">
      <t>スイシン</t>
    </rPh>
    <rPh sb="9" eb="11">
      <t>ジギョウ</t>
    </rPh>
    <rPh sb="12" eb="14">
      <t>ニチドク</t>
    </rPh>
    <rPh sb="14" eb="17">
      <t>セイショウネン</t>
    </rPh>
    <rPh sb="17" eb="20">
      <t>シドウシャ</t>
    </rPh>
    <rPh sb="25" eb="26">
      <t>ニチ</t>
    </rPh>
    <rPh sb="26" eb="27">
      <t>ドク</t>
    </rPh>
    <rPh sb="28" eb="31">
      <t>セイショウネン</t>
    </rPh>
    <rPh sb="31" eb="34">
      <t>シドウシャ</t>
    </rPh>
    <rPh sb="35" eb="37">
      <t>タイショウ</t>
    </rPh>
    <rPh sb="39" eb="41">
      <t>シシツ</t>
    </rPh>
    <rPh sb="42" eb="44">
      <t>ノウリョク</t>
    </rPh>
    <rPh sb="45" eb="47">
      <t>コウジョウ</t>
    </rPh>
    <rPh sb="48" eb="50">
      <t>モクテキ</t>
    </rPh>
    <rPh sb="53" eb="55">
      <t>ソウゴ</t>
    </rPh>
    <rPh sb="55" eb="57">
      <t>コウリュウ</t>
    </rPh>
    <rPh sb="57" eb="59">
      <t>ジギョウ</t>
    </rPh>
    <rPh sb="60" eb="62">
      <t>ジッシ</t>
    </rPh>
    <phoneticPr fontId="5"/>
  </si>
  <si>
    <t>青少年国際交流推進事業・日独青年リーダー交流事業（日独の青少年を対象にリーダーとしての資質を高めることを目的とした相互交流事業を実施）</t>
    <rPh sb="0" eb="11">
      <t>セイショウネンコクサイコウリュウスイシンジギョウ</t>
    </rPh>
    <rPh sb="12" eb="14">
      <t>ニチドク</t>
    </rPh>
    <rPh sb="14" eb="16">
      <t>セイネン</t>
    </rPh>
    <rPh sb="20" eb="22">
      <t>コウリュウ</t>
    </rPh>
    <rPh sb="22" eb="24">
      <t>ジギョウ</t>
    </rPh>
    <rPh sb="25" eb="27">
      <t>ニチドク</t>
    </rPh>
    <rPh sb="28" eb="31">
      <t>セイショウネン</t>
    </rPh>
    <rPh sb="32" eb="34">
      <t>タイショウ</t>
    </rPh>
    <rPh sb="43" eb="45">
      <t>シシツ</t>
    </rPh>
    <rPh sb="46" eb="47">
      <t>タカ</t>
    </rPh>
    <rPh sb="52" eb="54">
      <t>モクテキ</t>
    </rPh>
    <rPh sb="57" eb="59">
      <t>ソウゴ</t>
    </rPh>
    <rPh sb="59" eb="61">
      <t>コウリュウ</t>
    </rPh>
    <rPh sb="61" eb="63">
      <t>ジギョウ</t>
    </rPh>
    <rPh sb="64" eb="66">
      <t>ジッシ</t>
    </rPh>
    <phoneticPr fontId="5"/>
  </si>
  <si>
    <t>青少年国際交流推進事業・日独勤労青年交流事業（日独の青少年を対象に、国際的視野をもった青年の育成を目的とした相互交流事業を実施）</t>
    <rPh sb="0" eb="3">
      <t>セイショウネン</t>
    </rPh>
    <rPh sb="3" eb="5">
      <t>コクサイ</t>
    </rPh>
    <rPh sb="5" eb="7">
      <t>コウリュウ</t>
    </rPh>
    <rPh sb="7" eb="9">
      <t>スイシン</t>
    </rPh>
    <rPh sb="9" eb="11">
      <t>ジギョウ</t>
    </rPh>
    <rPh sb="12" eb="14">
      <t>ニチドク</t>
    </rPh>
    <rPh sb="14" eb="16">
      <t>キンロウ</t>
    </rPh>
    <rPh sb="16" eb="18">
      <t>セイネン</t>
    </rPh>
    <rPh sb="18" eb="20">
      <t>コウリュウ</t>
    </rPh>
    <rPh sb="20" eb="22">
      <t>ジギョウ</t>
    </rPh>
    <rPh sb="23" eb="25">
      <t>ニチドク</t>
    </rPh>
    <rPh sb="26" eb="29">
      <t>セイショウネン</t>
    </rPh>
    <rPh sb="30" eb="32">
      <t>タイショウ</t>
    </rPh>
    <rPh sb="34" eb="37">
      <t>コクサイテキ</t>
    </rPh>
    <rPh sb="37" eb="39">
      <t>シヤ</t>
    </rPh>
    <rPh sb="43" eb="45">
      <t>セイネン</t>
    </rPh>
    <rPh sb="46" eb="48">
      <t>イクセイ</t>
    </rPh>
    <rPh sb="49" eb="51">
      <t>モクテキ</t>
    </rPh>
    <rPh sb="54" eb="56">
      <t>ソウゴ</t>
    </rPh>
    <rPh sb="56" eb="58">
      <t>コウリュウ</t>
    </rPh>
    <rPh sb="58" eb="60">
      <t>ジギョウ</t>
    </rPh>
    <rPh sb="61" eb="63">
      <t>ジッシ</t>
    </rPh>
    <phoneticPr fontId="5"/>
  </si>
  <si>
    <t>青少年国際交流推進事業・日韓高校生交流事業（日韓の青少年を対象に、有効親善を一層深め、国際的視野を持った青年の育成を目的とした相互交流事業）</t>
    <rPh sb="0" eb="3">
      <t>セイショウネン</t>
    </rPh>
    <rPh sb="3" eb="5">
      <t>コクサイ</t>
    </rPh>
    <rPh sb="5" eb="7">
      <t>コウリュウ</t>
    </rPh>
    <rPh sb="7" eb="9">
      <t>スイシン</t>
    </rPh>
    <rPh sb="9" eb="11">
      <t>ジギョウ</t>
    </rPh>
    <rPh sb="12" eb="14">
      <t>ニッカン</t>
    </rPh>
    <rPh sb="14" eb="21">
      <t>コウコウセイコウリュウジギョウ</t>
    </rPh>
    <rPh sb="22" eb="24">
      <t>ニッカン</t>
    </rPh>
    <rPh sb="25" eb="28">
      <t>セイショウネン</t>
    </rPh>
    <rPh sb="29" eb="31">
      <t>タイショウ</t>
    </rPh>
    <rPh sb="33" eb="35">
      <t>ユウコウ</t>
    </rPh>
    <rPh sb="35" eb="37">
      <t>シンゼン</t>
    </rPh>
    <rPh sb="38" eb="40">
      <t>イッソウ</t>
    </rPh>
    <rPh sb="40" eb="41">
      <t>フカ</t>
    </rPh>
    <rPh sb="43" eb="46">
      <t>コクサイテキ</t>
    </rPh>
    <rPh sb="46" eb="48">
      <t>シヤ</t>
    </rPh>
    <rPh sb="49" eb="50">
      <t>モ</t>
    </rPh>
    <rPh sb="52" eb="54">
      <t>セイネン</t>
    </rPh>
    <rPh sb="55" eb="57">
      <t>イクセイ</t>
    </rPh>
    <rPh sb="58" eb="60">
      <t>モクテキ</t>
    </rPh>
    <rPh sb="63" eb="65">
      <t>ソウゴ</t>
    </rPh>
    <rPh sb="65" eb="67">
      <t>コウリュウ</t>
    </rPh>
    <rPh sb="67" eb="69">
      <t>ジギョウ</t>
    </rPh>
    <phoneticPr fontId="5"/>
  </si>
  <si>
    <t>青少年国際交流推進事業・日独青少年指導者セミナーB３（芸術分野）（日独の青少年指導者を対象に、バレエ教育に関する資質・能力の向上を図ることを目的とした相互交流事業を実施）</t>
    <rPh sb="0" eb="11">
      <t>セイショウネンコクサイコウリュウスイシンジギョウ</t>
    </rPh>
    <rPh sb="12" eb="14">
      <t>ニチドク</t>
    </rPh>
    <rPh sb="14" eb="17">
      <t>セイショウネン</t>
    </rPh>
    <rPh sb="17" eb="20">
      <t>シドウシャ</t>
    </rPh>
    <rPh sb="27" eb="29">
      <t>ゲイジュツ</t>
    </rPh>
    <rPh sb="29" eb="31">
      <t>ブンヤ</t>
    </rPh>
    <rPh sb="33" eb="35">
      <t>ニチドク</t>
    </rPh>
    <rPh sb="36" eb="39">
      <t>セイショウネン</t>
    </rPh>
    <rPh sb="39" eb="42">
      <t>シドウシャ</t>
    </rPh>
    <rPh sb="43" eb="45">
      <t>タイショウ</t>
    </rPh>
    <rPh sb="50" eb="52">
      <t>キョウイク</t>
    </rPh>
    <rPh sb="53" eb="54">
      <t>カン</t>
    </rPh>
    <rPh sb="56" eb="58">
      <t>シシツ</t>
    </rPh>
    <rPh sb="59" eb="61">
      <t>ノウリョク</t>
    </rPh>
    <rPh sb="62" eb="64">
      <t>コウジョウ</t>
    </rPh>
    <rPh sb="65" eb="66">
      <t>ハカ</t>
    </rPh>
    <rPh sb="70" eb="72">
      <t>モクテキ</t>
    </rPh>
    <rPh sb="75" eb="77">
      <t>ソウゴ</t>
    </rPh>
    <rPh sb="77" eb="79">
      <t>コウリュウ</t>
    </rPh>
    <rPh sb="79" eb="81">
      <t>ジギョウ</t>
    </rPh>
    <rPh sb="82" eb="84">
      <t>ジッシ</t>
    </rPh>
    <phoneticPr fontId="5"/>
  </si>
  <si>
    <t>独立行政法人国立青少年教育振興機構</t>
    <rPh sb="0" eb="2">
      <t>ドクリツ</t>
    </rPh>
    <rPh sb="2" eb="4">
      <t>ギョウセイ</t>
    </rPh>
    <rPh sb="4" eb="6">
      <t>ホウジン</t>
    </rPh>
    <rPh sb="6" eb="8">
      <t>コクリツ</t>
    </rPh>
    <rPh sb="8" eb="11">
      <t>セイショウネン</t>
    </rPh>
    <rPh sb="11" eb="17">
      <t>キョウイクシンコウキコウ</t>
    </rPh>
    <phoneticPr fontId="5"/>
  </si>
  <si>
    <t>公益財団法人日本スポーツ協会</t>
    <rPh sb="0" eb="2">
      <t>コウエキ</t>
    </rPh>
    <rPh sb="2" eb="4">
      <t>ザイダン</t>
    </rPh>
    <rPh sb="4" eb="6">
      <t>ホウジン</t>
    </rPh>
    <rPh sb="6" eb="8">
      <t>ニホン</t>
    </rPh>
    <rPh sb="12" eb="14">
      <t>キョウカイ</t>
    </rPh>
    <phoneticPr fontId="5"/>
  </si>
  <si>
    <t>特定非営利活動法人日本冒険遊び場づくり協会</t>
    <rPh sb="0" eb="2">
      <t>トクテイ</t>
    </rPh>
    <rPh sb="2" eb="5">
      <t>ヒエイリ</t>
    </rPh>
    <rPh sb="5" eb="7">
      <t>カツドウ</t>
    </rPh>
    <rPh sb="7" eb="9">
      <t>ホウジン</t>
    </rPh>
    <rPh sb="9" eb="11">
      <t>ニホン</t>
    </rPh>
    <rPh sb="11" eb="13">
      <t>ボウケン</t>
    </rPh>
    <rPh sb="13" eb="14">
      <t>アソ</t>
    </rPh>
    <rPh sb="15" eb="16">
      <t>バ</t>
    </rPh>
    <rPh sb="19" eb="21">
      <t>キョウカイ</t>
    </rPh>
    <phoneticPr fontId="5"/>
  </si>
  <si>
    <t>青少年国際交流推進事業・日独青少年指導者セミナーB１（スポーツ分野）（日独の青少年指導者を対象に、スポーツ関係団体と連携し、青少年の交流の発展を図ることを目的とした相互交流事業を実施）</t>
    <rPh sb="0" eb="11">
      <t>セイショウネンコクサイコウリュウスイシンジギョウ</t>
    </rPh>
    <rPh sb="12" eb="14">
      <t>ニチドク</t>
    </rPh>
    <rPh sb="14" eb="17">
      <t>セイショウネン</t>
    </rPh>
    <rPh sb="17" eb="20">
      <t>シドウシャ</t>
    </rPh>
    <rPh sb="31" eb="33">
      <t>ブンヤ</t>
    </rPh>
    <rPh sb="35" eb="37">
      <t>ニチドク</t>
    </rPh>
    <rPh sb="38" eb="41">
      <t>セイショウネン</t>
    </rPh>
    <rPh sb="41" eb="44">
      <t>シドウシャ</t>
    </rPh>
    <rPh sb="45" eb="47">
      <t>タイショウ</t>
    </rPh>
    <rPh sb="53" eb="55">
      <t>カンケイ</t>
    </rPh>
    <rPh sb="55" eb="57">
      <t>ダンタイ</t>
    </rPh>
    <rPh sb="58" eb="60">
      <t>レンケイ</t>
    </rPh>
    <rPh sb="62" eb="65">
      <t>セイショウネン</t>
    </rPh>
    <rPh sb="66" eb="68">
      <t>コウリュウ</t>
    </rPh>
    <rPh sb="69" eb="71">
      <t>ハッテン</t>
    </rPh>
    <rPh sb="72" eb="73">
      <t>ハカ</t>
    </rPh>
    <rPh sb="77" eb="79">
      <t>モクテキ</t>
    </rPh>
    <rPh sb="82" eb="84">
      <t>ソウゴ</t>
    </rPh>
    <rPh sb="84" eb="86">
      <t>コウリュウ</t>
    </rPh>
    <rPh sb="86" eb="88">
      <t>ジギョウ</t>
    </rPh>
    <rPh sb="89" eb="91">
      <t>ジッシ</t>
    </rPh>
    <phoneticPr fontId="5"/>
  </si>
  <si>
    <t>A. 独立行政法人国立青少年教育振興機構</t>
    <rPh sb="3" eb="5">
      <t>ドクリツ</t>
    </rPh>
    <rPh sb="5" eb="7">
      <t>ギョウセイ</t>
    </rPh>
    <rPh sb="7" eb="9">
      <t>ホウジン</t>
    </rPh>
    <rPh sb="9" eb="11">
      <t>コクリツ</t>
    </rPh>
    <rPh sb="11" eb="14">
      <t>セイショウネン</t>
    </rPh>
    <rPh sb="14" eb="16">
      <t>キョウイク</t>
    </rPh>
    <rPh sb="16" eb="18">
      <t>シンコウ</t>
    </rPh>
    <rPh sb="18" eb="20">
      <t>キコウ</t>
    </rPh>
    <phoneticPr fontId="5"/>
  </si>
  <si>
    <t>B. 宮城県</t>
    <rPh sb="3" eb="6">
      <t>ミヤギケン</t>
    </rPh>
    <phoneticPr fontId="5"/>
  </si>
  <si>
    <t>旅費</t>
    <rPh sb="0" eb="2">
      <t>リョヒ</t>
    </rPh>
    <phoneticPr fontId="5"/>
  </si>
  <si>
    <t>諸謝金</t>
    <rPh sb="0" eb="3">
      <t>ショシャキン</t>
    </rPh>
    <phoneticPr fontId="5"/>
  </si>
  <si>
    <t>借損料</t>
    <rPh sb="0" eb="3">
      <t>シャクソンリョウ</t>
    </rPh>
    <phoneticPr fontId="5"/>
  </si>
  <si>
    <t>その他</t>
    <rPh sb="2" eb="3">
      <t>タ</t>
    </rPh>
    <phoneticPr fontId="5"/>
  </si>
  <si>
    <t>印刷製本費</t>
    <rPh sb="0" eb="2">
      <t>インサツ</t>
    </rPh>
    <rPh sb="2" eb="4">
      <t>セイホン</t>
    </rPh>
    <rPh sb="4" eb="5">
      <t>ヒ</t>
    </rPh>
    <phoneticPr fontId="5"/>
  </si>
  <si>
    <t>会議費</t>
    <rPh sb="0" eb="3">
      <t>カイギヒ</t>
    </rPh>
    <phoneticPr fontId="5"/>
  </si>
  <si>
    <t>保険料</t>
    <rPh sb="0" eb="3">
      <t>ホケンリョウ</t>
    </rPh>
    <phoneticPr fontId="5"/>
  </si>
  <si>
    <t>渡航費、国内交通費等</t>
    <rPh sb="0" eb="3">
      <t>トコウヒ</t>
    </rPh>
    <rPh sb="4" eb="6">
      <t>コクナイ</t>
    </rPh>
    <rPh sb="6" eb="9">
      <t>コウツウヒ</t>
    </rPh>
    <rPh sb="9" eb="10">
      <t>ナド</t>
    </rPh>
    <phoneticPr fontId="5"/>
  </si>
  <si>
    <t>講義謝金、翻訳謝金等</t>
    <rPh sb="0" eb="2">
      <t>コウギ</t>
    </rPh>
    <rPh sb="2" eb="4">
      <t>シャキン</t>
    </rPh>
    <rPh sb="5" eb="7">
      <t>ホンヤク</t>
    </rPh>
    <rPh sb="7" eb="9">
      <t>シャキン</t>
    </rPh>
    <rPh sb="9" eb="10">
      <t>ナド</t>
    </rPh>
    <phoneticPr fontId="5"/>
  </si>
  <si>
    <t>会場使用料等</t>
    <rPh sb="0" eb="2">
      <t>カイジョウ</t>
    </rPh>
    <rPh sb="2" eb="5">
      <t>シヨウリョウ</t>
    </rPh>
    <rPh sb="5" eb="6">
      <t>ナド</t>
    </rPh>
    <phoneticPr fontId="5"/>
  </si>
  <si>
    <t>一般管理費</t>
    <rPh sb="0" eb="2">
      <t>イッパン</t>
    </rPh>
    <rPh sb="2" eb="5">
      <t>カンリヒ</t>
    </rPh>
    <phoneticPr fontId="5"/>
  </si>
  <si>
    <t>支出経費の10%</t>
    <rPh sb="0" eb="2">
      <t>シシュツ</t>
    </rPh>
    <rPh sb="2" eb="4">
      <t>ケイヒ</t>
    </rPh>
    <phoneticPr fontId="5"/>
  </si>
  <si>
    <t>募集チラシ、報告書等</t>
    <rPh sb="0" eb="2">
      <t>ボシュウ</t>
    </rPh>
    <rPh sb="6" eb="9">
      <t>ホウコクショ</t>
    </rPh>
    <rPh sb="9" eb="10">
      <t>ナド</t>
    </rPh>
    <phoneticPr fontId="5"/>
  </si>
  <si>
    <t>招聘者にかかる保険料等</t>
    <rPh sb="0" eb="2">
      <t>ショウヘイ</t>
    </rPh>
    <rPh sb="2" eb="3">
      <t>モノ</t>
    </rPh>
    <rPh sb="7" eb="10">
      <t>ホケンリョウ</t>
    </rPh>
    <rPh sb="10" eb="11">
      <t>ナド</t>
    </rPh>
    <phoneticPr fontId="5"/>
  </si>
  <si>
    <t>情報交換会等</t>
    <rPh sb="0" eb="2">
      <t>ジョウホウ</t>
    </rPh>
    <rPh sb="2" eb="5">
      <t>コウカンカイ</t>
    </rPh>
    <rPh sb="5" eb="6">
      <t>ナド</t>
    </rPh>
    <phoneticPr fontId="5"/>
  </si>
  <si>
    <t>消耗品費、通信運搬費、雑役務費等</t>
    <rPh sb="0" eb="3">
      <t>ショウモウヒン</t>
    </rPh>
    <rPh sb="3" eb="4">
      <t>ヒ</t>
    </rPh>
    <rPh sb="5" eb="7">
      <t>ツウシン</t>
    </rPh>
    <rPh sb="7" eb="9">
      <t>ウンパン</t>
    </rPh>
    <rPh sb="9" eb="10">
      <t>ヒ</t>
    </rPh>
    <rPh sb="11" eb="12">
      <t>ザツ</t>
    </rPh>
    <rPh sb="12" eb="15">
      <t>エキムヒ</t>
    </rPh>
    <rPh sb="15" eb="16">
      <t>トウ</t>
    </rPh>
    <phoneticPr fontId="5"/>
  </si>
  <si>
    <t>※ 表示単位未満四捨五入のため、積み上げと合計が一致しない</t>
    <rPh sb="2" eb="4">
      <t>ヒョウジ</t>
    </rPh>
    <rPh sb="4" eb="6">
      <t>タンイ</t>
    </rPh>
    <rPh sb="6" eb="8">
      <t>ミマン</t>
    </rPh>
    <rPh sb="8" eb="12">
      <t>シシャゴニュウ</t>
    </rPh>
    <rPh sb="16" eb="17">
      <t>ツ</t>
    </rPh>
    <rPh sb="18" eb="19">
      <t>ア</t>
    </rPh>
    <rPh sb="21" eb="23">
      <t>ゴウケイ</t>
    </rPh>
    <rPh sb="24" eb="26">
      <t>イッチ</t>
    </rPh>
    <phoneticPr fontId="5"/>
  </si>
  <si>
    <t>雑役務費</t>
    <rPh sb="0" eb="1">
      <t>ザツ</t>
    </rPh>
    <rPh sb="1" eb="4">
      <t>エキムヒ</t>
    </rPh>
    <phoneticPr fontId="5"/>
  </si>
  <si>
    <t>消耗品費</t>
    <rPh sb="0" eb="3">
      <t>ショウモウヒン</t>
    </rPh>
    <rPh sb="3" eb="4">
      <t>ヒ</t>
    </rPh>
    <phoneticPr fontId="5"/>
  </si>
  <si>
    <t>業務運営に係る作業の委託</t>
    <rPh sb="0" eb="2">
      <t>ギョウム</t>
    </rPh>
    <rPh sb="2" eb="4">
      <t>ウンエイ</t>
    </rPh>
    <rPh sb="5" eb="6">
      <t>カカ</t>
    </rPh>
    <rPh sb="7" eb="9">
      <t>サギョウ</t>
    </rPh>
    <rPh sb="10" eb="12">
      <t>イタク</t>
    </rPh>
    <phoneticPr fontId="5"/>
  </si>
  <si>
    <t>看護師謝金等</t>
    <rPh sb="0" eb="3">
      <t>カンゴシ</t>
    </rPh>
    <rPh sb="3" eb="5">
      <t>シャキン</t>
    </rPh>
    <rPh sb="5" eb="6">
      <t>ナド</t>
    </rPh>
    <phoneticPr fontId="5"/>
  </si>
  <si>
    <t>医薬品等</t>
    <rPh sb="0" eb="3">
      <t>イヤクヒン</t>
    </rPh>
    <rPh sb="3" eb="4">
      <t>ナド</t>
    </rPh>
    <phoneticPr fontId="5"/>
  </si>
  <si>
    <t>国内交通費等</t>
    <rPh sb="0" eb="2">
      <t>コクナイ</t>
    </rPh>
    <rPh sb="2" eb="5">
      <t>コウツウヒ</t>
    </rPh>
    <rPh sb="5" eb="6">
      <t>ナド</t>
    </rPh>
    <phoneticPr fontId="5"/>
  </si>
  <si>
    <t>外向き志向の増加率、外向き志向の割合及び成果発表会参加者数の平均いずれも目標値を達成している。今後とも、当該事業が効果的に実施されるとともに、事業参加者のみならず、国内の青少年の国際性向上につながるよう、一層の工夫が必要である。</t>
    <rPh sb="0" eb="1">
      <t>ソト</t>
    </rPh>
    <rPh sb="1" eb="2">
      <t>ム</t>
    </rPh>
    <rPh sb="3" eb="5">
      <t>シコウ</t>
    </rPh>
    <rPh sb="6" eb="8">
      <t>ゾウカ</t>
    </rPh>
    <rPh sb="8" eb="9">
      <t>リツ</t>
    </rPh>
    <rPh sb="10" eb="11">
      <t>ソト</t>
    </rPh>
    <rPh sb="11" eb="12">
      <t>ム</t>
    </rPh>
    <rPh sb="13" eb="15">
      <t>シコウ</t>
    </rPh>
    <rPh sb="16" eb="18">
      <t>ワリアイ</t>
    </rPh>
    <rPh sb="18" eb="19">
      <t>オヨ</t>
    </rPh>
    <rPh sb="20" eb="22">
      <t>セイカ</t>
    </rPh>
    <rPh sb="22" eb="25">
      <t>ハッピョウカイ</t>
    </rPh>
    <rPh sb="25" eb="28">
      <t>サンカシャ</t>
    </rPh>
    <rPh sb="28" eb="29">
      <t>スウ</t>
    </rPh>
    <rPh sb="30" eb="32">
      <t>ヘイキン</t>
    </rPh>
    <rPh sb="36" eb="39">
      <t>モクヒョウチ</t>
    </rPh>
    <rPh sb="40" eb="42">
      <t>タッセイ</t>
    </rPh>
    <rPh sb="47" eb="49">
      <t>コンゴ</t>
    </rPh>
    <rPh sb="52" eb="54">
      <t>トウガイ</t>
    </rPh>
    <rPh sb="54" eb="56">
      <t>ジギョウ</t>
    </rPh>
    <rPh sb="57" eb="60">
      <t>コウカテキ</t>
    </rPh>
    <rPh sb="61" eb="63">
      <t>ジッシ</t>
    </rPh>
    <rPh sb="71" eb="73">
      <t>ジギョウ</t>
    </rPh>
    <rPh sb="73" eb="76">
      <t>サンカシャ</t>
    </rPh>
    <rPh sb="82" eb="84">
      <t>コクナイ</t>
    </rPh>
    <rPh sb="85" eb="88">
      <t>セイショウネン</t>
    </rPh>
    <rPh sb="89" eb="91">
      <t>コクサイ</t>
    </rPh>
    <rPh sb="91" eb="92">
      <t>セイ</t>
    </rPh>
    <rPh sb="92" eb="94">
      <t>コウジョウ</t>
    </rPh>
    <rPh sb="102" eb="104">
      <t>イッソウ</t>
    </rPh>
    <rPh sb="105" eb="107">
      <t>クフウ</t>
    </rPh>
    <rPh sb="108" eb="110">
      <t>ヒツヨウ</t>
    </rPh>
    <phoneticPr fontId="5"/>
  </si>
  <si>
    <t>引き続き効率的な経費の執行に努めながら、事業成果の普及・活用がより促進されるよう、成果のとりまとめ方法を見直す等、一層効果的な施策の推進に努める。</t>
    <rPh sb="0" eb="1">
      <t>ヒ</t>
    </rPh>
    <rPh sb="2" eb="3">
      <t>ツヅ</t>
    </rPh>
    <rPh sb="4" eb="6">
      <t>コウリツ</t>
    </rPh>
    <rPh sb="6" eb="7">
      <t>テキ</t>
    </rPh>
    <rPh sb="8" eb="10">
      <t>ケイヒ</t>
    </rPh>
    <rPh sb="11" eb="13">
      <t>シッコウ</t>
    </rPh>
    <rPh sb="14" eb="15">
      <t>ツト</t>
    </rPh>
    <rPh sb="20" eb="22">
      <t>ジギョウ</t>
    </rPh>
    <rPh sb="22" eb="24">
      <t>セイカ</t>
    </rPh>
    <rPh sb="25" eb="27">
      <t>フキュウ</t>
    </rPh>
    <rPh sb="28" eb="30">
      <t>カツヨウ</t>
    </rPh>
    <rPh sb="33" eb="35">
      <t>ソクシン</t>
    </rPh>
    <rPh sb="41" eb="43">
      <t>セイカ</t>
    </rPh>
    <rPh sb="49" eb="51">
      <t>ホウホウ</t>
    </rPh>
    <rPh sb="52" eb="54">
      <t>ミナオ</t>
    </rPh>
    <rPh sb="55" eb="56">
      <t>ナド</t>
    </rPh>
    <rPh sb="57" eb="59">
      <t>イッソウ</t>
    </rPh>
    <rPh sb="59" eb="62">
      <t>コウカテキ</t>
    </rPh>
    <rPh sb="63" eb="65">
      <t>シサク</t>
    </rPh>
    <rPh sb="66" eb="68">
      <t>スイシン</t>
    </rPh>
    <rPh sb="69" eb="70">
      <t>ツト</t>
    </rPh>
    <phoneticPr fontId="5"/>
  </si>
  <si>
    <t>国際化が進展する中、青少年自らが国際社会の一員であることを自覚し、自分とは異なる文化や歴史に立脚する人々と共生していくことが重要な課題となっているため、青少年に対し、国内外における異文化体験や青少年交流等の機会を充実させ、国際的な視野を養う意識を高める。</t>
    <phoneticPr fontId="5"/>
  </si>
  <si>
    <t>庁費</t>
    <phoneticPr fontId="5"/>
  </si>
  <si>
    <t>委員等旅費</t>
    <rPh sb="0" eb="2">
      <t>イイン</t>
    </rPh>
    <rPh sb="2" eb="3">
      <t>トウ</t>
    </rPh>
    <rPh sb="3" eb="5">
      <t>リョヒ</t>
    </rPh>
    <phoneticPr fontId="5"/>
  </si>
  <si>
    <t>グローバル化が進展する中、国際的に活躍出来る人材の育成が求められており、国際的な視野を養う意識を高めるために青少年へ国際交流の機会を提供することは、社会のニーズを反映していると判断する。</t>
    <phoneticPr fontId="5"/>
  </si>
  <si>
    <t>教育振興基本計画において、グローバル人材の育成は国の重要な課題と位置づけられており、国が中心となって、地方自治体や民間団体等と適切に連携を図りながら事業を進めることが重要である。</t>
    <phoneticPr fontId="5"/>
  </si>
  <si>
    <t>両国首脳による青少年交流に関する合意等に基づいており、政策優先度が高い。</t>
    <phoneticPr fontId="5"/>
  </si>
  <si>
    <t>支出先の選定は、随意契約（企画競争）を実施し競争性を確保するとともに、外部の有識者の審査を行っており、妥当である。</t>
    <phoneticPr fontId="5"/>
  </si>
  <si>
    <t>渡航費の一部を徴収し、受益者負担の考え方を取り入れている。</t>
    <phoneticPr fontId="5"/>
  </si>
  <si>
    <t>委託費の主な使途である渡航費については、原則3者以上から見積を取得するよう指導しており、低コスト化に努めている。</t>
    <phoneticPr fontId="5"/>
  </si>
  <si>
    <t>国の契約及び支払に関する規定の趣旨に従い、経費の効率的使用に努めていると認められる。</t>
    <phoneticPr fontId="5"/>
  </si>
  <si>
    <t>事業経費の費目、使途の内容を厳正に審査するため、現地調査や担当者へのヒアリングを実施している。</t>
    <phoneticPr fontId="5"/>
  </si>
  <si>
    <t>支出先の選定に当たっては、外部有識者による審査を実施し、費用対効果の高い事業となるようアドバイスしている。</t>
    <phoneticPr fontId="5"/>
  </si>
  <si>
    <t>交流を行った日本人青少年等の外向き志向増加率、外向き志向の率とともに、目標値を上回っており、十分に成果目標を達成している。</t>
    <phoneticPr fontId="5"/>
  </si>
  <si>
    <t>昨年度と比較し事業あたりのコストが約１２％減少となっており、より低コストで実施していると判断できる。</t>
    <phoneticPr fontId="5"/>
  </si>
  <si>
    <t>活動見込どおりの実績となっている。</t>
    <phoneticPr fontId="5"/>
  </si>
  <si>
    <t>各事業について成果発表会を実施し、成果の普及を図っているとともに、ホームページに掲載するなどの工夫を行っている。</t>
    <phoneticPr fontId="5"/>
  </si>
  <si>
    <t>「青少年の国際交流の推進」事業に参加し交流を行った日本の青少年の外向き志向の平均が、事後１０％以上増加していること。</t>
    <phoneticPr fontId="5"/>
  </si>
  <si>
    <t>「青少年の国際交流の推進」事業に参加し交流を行った日本の青少年の外向き志向の平均値（0,1,2,3の4段階評価平均）の増加率
※　増加率の計算式
（事後の外向き志向の平均値　-　事前の外向き志向の平均値）　／　事前の外向き志向の平均値</t>
    <phoneticPr fontId="5"/>
  </si>
  <si>
    <t>「青少年の国際交流の推進」事業に参加し交流を行った日本の青少年のうち、事後アンケートにおいて外向き志向であると回答した割合が８０％以上であること。</t>
    <phoneticPr fontId="5"/>
  </si>
  <si>
    <t>事業後、事業参加者1人あたり50人以上に事業成果の発表を行うこと。
（平成29年度より新たに追加）</t>
    <phoneticPr fontId="5"/>
  </si>
  <si>
    <t>青少年及び青少年指導者に国際交流の機会を提供する事業数</t>
    <phoneticPr fontId="5"/>
  </si>
  <si>
    <t>上記事業概要における①～③の事業を実施し、青少年に対する体験活動を通じた国際交流の機会の充実を図ることで、積極性や異文化を理解する力を身に付けた「外向き志向」の青少年の増加が期待されることから、青少年の健全育成に資するものである。</t>
    <phoneticPr fontId="5"/>
  </si>
  <si>
    <t>0072</t>
    <phoneticPr fontId="5"/>
  </si>
  <si>
    <t>56,883,365/10</t>
    <phoneticPr fontId="5"/>
  </si>
  <si>
    <t>45,729,000/10</t>
    <phoneticPr fontId="5"/>
  </si>
  <si>
    <t>有</t>
    <rPh sb="0" eb="1">
      <t>ア</t>
    </rPh>
    <phoneticPr fontId="5"/>
  </si>
  <si>
    <t>教育改革・国際課長
伊藤　史恵</t>
    <rPh sb="0" eb="2">
      <t>キョウイク</t>
    </rPh>
    <rPh sb="2" eb="4">
      <t>カイカク</t>
    </rPh>
    <rPh sb="5" eb="7">
      <t>コクサイ</t>
    </rPh>
    <rPh sb="8" eb="9">
      <t>チョウ</t>
    </rPh>
    <rPh sb="10" eb="12">
      <t>イトウ</t>
    </rPh>
    <rPh sb="13" eb="15">
      <t>フミエ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</si>
</sst>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54431</xdr:colOff>
      <xdr:row>742</xdr:row>
      <xdr:rowOff>27216</xdr:rowOff>
    </xdr:from>
    <xdr:to>
      <xdr:col>36</xdr:col>
      <xdr:colOff>59252</xdr:colOff>
      <xdr:row>746</xdr:row>
      <xdr:rowOff>27216</xdr:rowOff>
    </xdr:to>
    <xdr:sp macro="" textlink="">
      <xdr:nvSpPr>
        <xdr:cNvPr id="3" name="正方形/長方形 2">
          <a:extLst>
            <a:ext uri="{FF2B5EF4-FFF2-40B4-BE49-F238E27FC236}">
              <a16:creationId xmlns:a16="http://schemas.microsoft.com/office/drawing/2014/main" id="{ACD81395-B8B3-4FC2-B261-3EA9A5B66B46}"/>
            </a:ext>
          </a:extLst>
        </xdr:cNvPr>
        <xdr:cNvSpPr/>
      </xdr:nvSpPr>
      <xdr:spPr>
        <a:xfrm>
          <a:off x="1891395" y="66538930"/>
          <a:ext cx="5515714" cy="1415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文部科学省</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５９．２百万円</a:t>
          </a:r>
        </a:p>
      </xdr:txBody>
    </xdr:sp>
    <xdr:clientData/>
  </xdr:twoCellAnchor>
  <xdr:twoCellAnchor>
    <xdr:from>
      <xdr:col>8</xdr:col>
      <xdr:colOff>0</xdr:colOff>
      <xdr:row>746</xdr:row>
      <xdr:rowOff>68037</xdr:rowOff>
    </xdr:from>
    <xdr:to>
      <xdr:col>48</xdr:col>
      <xdr:colOff>105833</xdr:colOff>
      <xdr:row>749</xdr:row>
      <xdr:rowOff>158750</xdr:rowOff>
    </xdr:to>
    <xdr:sp macro="" textlink="">
      <xdr:nvSpPr>
        <xdr:cNvPr id="4" name="大かっこ 3">
          <a:extLst>
            <a:ext uri="{FF2B5EF4-FFF2-40B4-BE49-F238E27FC236}">
              <a16:creationId xmlns:a16="http://schemas.microsoft.com/office/drawing/2014/main" id="{F430D77F-8BE6-457A-B990-3BEFE7806133}"/>
            </a:ext>
          </a:extLst>
        </xdr:cNvPr>
        <xdr:cNvSpPr/>
      </xdr:nvSpPr>
      <xdr:spPr>
        <a:xfrm>
          <a:off x="1608667" y="54074787"/>
          <a:ext cx="8149166" cy="11384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746</xdr:row>
      <xdr:rowOff>81644</xdr:rowOff>
    </xdr:from>
    <xdr:to>
      <xdr:col>47</xdr:col>
      <xdr:colOff>13607</xdr:colOff>
      <xdr:row>750</xdr:row>
      <xdr:rowOff>1</xdr:rowOff>
    </xdr:to>
    <xdr:sp macro="" textlink="">
      <xdr:nvSpPr>
        <xdr:cNvPr id="5" name="テキスト ボックス 4">
          <a:extLst>
            <a:ext uri="{FF2B5EF4-FFF2-40B4-BE49-F238E27FC236}">
              <a16:creationId xmlns:a16="http://schemas.microsoft.com/office/drawing/2014/main" id="{B7B7D16F-3863-449D-ADB8-CAC6E84FF72D}"/>
            </a:ext>
          </a:extLst>
        </xdr:cNvPr>
        <xdr:cNvSpPr txBox="1"/>
      </xdr:nvSpPr>
      <xdr:spPr>
        <a:xfrm>
          <a:off x="1932214" y="68008501"/>
          <a:ext cx="7674429"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学識経験者、青少年団体関係者等で構成される事業企画評価委員会を設置し、委託事業・補助事業の採決をはじめ本事業の推進方策等を検討する。</a:t>
          </a:r>
        </a:p>
      </xdr:txBody>
    </xdr:sp>
    <xdr:clientData/>
  </xdr:twoCellAnchor>
  <xdr:twoCellAnchor>
    <xdr:from>
      <xdr:col>36</xdr:col>
      <xdr:colOff>149678</xdr:colOff>
      <xdr:row>742</xdr:row>
      <xdr:rowOff>0</xdr:rowOff>
    </xdr:from>
    <xdr:to>
      <xdr:col>49</xdr:col>
      <xdr:colOff>462642</xdr:colOff>
      <xdr:row>746</xdr:row>
      <xdr:rowOff>0</xdr:rowOff>
    </xdr:to>
    <xdr:sp macro="" textlink="">
      <xdr:nvSpPr>
        <xdr:cNvPr id="6" name="正方形/長方形 5">
          <a:extLst>
            <a:ext uri="{FF2B5EF4-FFF2-40B4-BE49-F238E27FC236}">
              <a16:creationId xmlns:a16="http://schemas.microsoft.com/office/drawing/2014/main" id="{458A85BD-8776-4438-B0BA-1892894A9DF4}"/>
            </a:ext>
          </a:extLst>
        </xdr:cNvPr>
        <xdr:cNvSpPr/>
      </xdr:nvSpPr>
      <xdr:spPr>
        <a:xfrm>
          <a:off x="7497535" y="66511714"/>
          <a:ext cx="2966357" cy="14151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latin typeface="+mn-ea"/>
              <a:ea typeface="+mn-ea"/>
            </a:rPr>
            <a:t>職員旅費　　</a:t>
          </a:r>
          <a:r>
            <a:rPr kumimoji="1" lang="en-US" altLang="ja-JP" sz="1200" b="0">
              <a:solidFill>
                <a:schemeClr val="tx1"/>
              </a:solidFill>
              <a:latin typeface="+mn-ea"/>
              <a:ea typeface="+mn-ea"/>
            </a:rPr>
            <a:t>1.8</a:t>
          </a:r>
          <a:r>
            <a:rPr kumimoji="1" lang="ja-JP" altLang="en-US" sz="1200" b="0">
              <a:solidFill>
                <a:schemeClr val="tx1"/>
              </a:solidFill>
              <a:latin typeface="+mn-ea"/>
              <a:ea typeface="+mn-ea"/>
            </a:rPr>
            <a:t>百万円</a:t>
          </a:r>
          <a:endParaRPr kumimoji="1" lang="en-US" altLang="ja-JP" sz="1200" b="0">
            <a:solidFill>
              <a:schemeClr val="tx1"/>
            </a:solidFill>
            <a:latin typeface="+mn-ea"/>
            <a:ea typeface="+mn-ea"/>
          </a:endParaRPr>
        </a:p>
        <a:p>
          <a:pPr algn="l"/>
          <a:r>
            <a:rPr kumimoji="1" lang="ja-JP" altLang="en-US" sz="1200" b="0">
              <a:solidFill>
                <a:schemeClr val="tx1"/>
              </a:solidFill>
              <a:latin typeface="+mn-ea"/>
              <a:ea typeface="+mn-ea"/>
            </a:rPr>
            <a:t>諸謝金　　</a:t>
          </a:r>
          <a:r>
            <a:rPr kumimoji="1" lang="en-US" altLang="ja-JP" sz="1200" b="0">
              <a:solidFill>
                <a:schemeClr val="tx1"/>
              </a:solidFill>
              <a:latin typeface="+mn-ea"/>
              <a:ea typeface="+mn-ea"/>
            </a:rPr>
            <a:t>0.4</a:t>
          </a:r>
          <a:r>
            <a:rPr kumimoji="1" lang="ja-JP" altLang="en-US" sz="1200" b="0">
              <a:solidFill>
                <a:schemeClr val="tx1"/>
              </a:solidFill>
              <a:latin typeface="+mn-ea"/>
              <a:ea typeface="+mn-ea"/>
            </a:rPr>
            <a:t>百万円　　　　　　　を含む</a:t>
          </a:r>
          <a:endParaRPr kumimoji="1" lang="en-US" altLang="ja-JP" sz="1200" b="0">
            <a:solidFill>
              <a:schemeClr val="tx1"/>
            </a:solidFill>
            <a:latin typeface="+mn-ea"/>
            <a:ea typeface="+mn-ea"/>
          </a:endParaRPr>
        </a:p>
        <a:p>
          <a:pPr algn="l"/>
          <a:r>
            <a:rPr kumimoji="1" lang="ja-JP" altLang="en-US" sz="1200" b="0">
              <a:solidFill>
                <a:schemeClr val="tx1"/>
              </a:solidFill>
              <a:latin typeface="+mn-ea"/>
              <a:ea typeface="+mn-ea"/>
            </a:rPr>
            <a:t>庁費　</a:t>
          </a:r>
          <a:r>
            <a:rPr kumimoji="1" lang="en-US" altLang="ja-JP" sz="1200" b="0">
              <a:solidFill>
                <a:schemeClr val="tx1"/>
              </a:solidFill>
              <a:latin typeface="+mn-ea"/>
              <a:ea typeface="+mn-ea"/>
            </a:rPr>
            <a:t>0.1</a:t>
          </a:r>
          <a:r>
            <a:rPr kumimoji="1" lang="ja-JP" altLang="en-US" sz="1200" b="0">
              <a:solidFill>
                <a:schemeClr val="tx1"/>
              </a:solidFill>
              <a:latin typeface="+mn-ea"/>
              <a:ea typeface="+mn-ea"/>
            </a:rPr>
            <a:t>百万円　　</a:t>
          </a:r>
        </a:p>
      </xdr:txBody>
    </xdr:sp>
    <xdr:clientData/>
  </xdr:twoCellAnchor>
  <xdr:twoCellAnchor>
    <xdr:from>
      <xdr:col>44</xdr:col>
      <xdr:colOff>85725</xdr:colOff>
      <xdr:row>743</xdr:row>
      <xdr:rowOff>0</xdr:rowOff>
    </xdr:from>
    <xdr:to>
      <xdr:col>46</xdr:col>
      <xdr:colOff>85725</xdr:colOff>
      <xdr:row>745</xdr:row>
      <xdr:rowOff>121104</xdr:rowOff>
    </xdr:to>
    <xdr:sp macro="" textlink="">
      <xdr:nvSpPr>
        <xdr:cNvPr id="7" name="右中かっこ 6">
          <a:extLst>
            <a:ext uri="{FF2B5EF4-FFF2-40B4-BE49-F238E27FC236}">
              <a16:creationId xmlns:a16="http://schemas.microsoft.com/office/drawing/2014/main" id="{74DC4447-231A-474F-9502-8538DF515082}"/>
            </a:ext>
          </a:extLst>
        </xdr:cNvPr>
        <xdr:cNvSpPr/>
      </xdr:nvSpPr>
      <xdr:spPr>
        <a:xfrm>
          <a:off x="8886825" y="53921025"/>
          <a:ext cx="400050" cy="825954"/>
        </a:xfrm>
        <a:prstGeom prst="rightBrace">
          <a:avLst>
            <a:gd name="adj1" fmla="val 8333"/>
            <a:gd name="adj2" fmla="val 384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113394</xdr:colOff>
      <xdr:row>753</xdr:row>
      <xdr:rowOff>270631</xdr:rowOff>
    </xdr:from>
    <xdr:to>
      <xdr:col>27</xdr:col>
      <xdr:colOff>113393</xdr:colOff>
      <xdr:row>756</xdr:row>
      <xdr:rowOff>628953</xdr:rowOff>
    </xdr:to>
    <xdr:sp macro="" textlink="">
      <xdr:nvSpPr>
        <xdr:cNvPr id="8" name="正方形/長方形 7">
          <a:extLst>
            <a:ext uri="{FF2B5EF4-FFF2-40B4-BE49-F238E27FC236}">
              <a16:creationId xmlns:a16="http://schemas.microsoft.com/office/drawing/2014/main" id="{312D4067-B937-47C4-9083-BC4DD85748F4}"/>
            </a:ext>
          </a:extLst>
        </xdr:cNvPr>
        <xdr:cNvSpPr/>
      </xdr:nvSpPr>
      <xdr:spPr>
        <a:xfrm>
          <a:off x="1923144" y="56722131"/>
          <a:ext cx="3619499" cy="14060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chemeClr val="tx1"/>
              </a:solidFill>
              <a:latin typeface="+mn-ea"/>
              <a:ea typeface="+mn-ea"/>
            </a:rPr>
            <a:t>A. </a:t>
          </a:r>
          <a:r>
            <a:rPr kumimoji="1" lang="ja-JP" altLang="en-US" sz="1600" b="1">
              <a:solidFill>
                <a:schemeClr val="tx1"/>
              </a:solidFill>
              <a:latin typeface="+mn-ea"/>
              <a:ea typeface="+mn-ea"/>
            </a:rPr>
            <a:t>青少年国際交流推進事業</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４３．９百万円</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独立行政法人等（全６件）</a:t>
          </a:r>
        </a:p>
      </xdr:txBody>
    </xdr:sp>
    <xdr:clientData/>
  </xdr:twoCellAnchor>
  <xdr:twoCellAnchor>
    <xdr:from>
      <xdr:col>9</xdr:col>
      <xdr:colOff>107345</xdr:colOff>
      <xdr:row>757</xdr:row>
      <xdr:rowOff>381000</xdr:rowOff>
    </xdr:from>
    <xdr:to>
      <xdr:col>26</xdr:col>
      <xdr:colOff>160632</xdr:colOff>
      <xdr:row>762</xdr:row>
      <xdr:rowOff>306917</xdr:rowOff>
    </xdr:to>
    <xdr:sp macro="" textlink="">
      <xdr:nvSpPr>
        <xdr:cNvPr id="9" name="大かっこ 8">
          <a:extLst>
            <a:ext uri="{FF2B5EF4-FFF2-40B4-BE49-F238E27FC236}">
              <a16:creationId xmlns:a16="http://schemas.microsoft.com/office/drawing/2014/main" id="{4A376542-67E3-4838-B1F6-AAF445088215}"/>
            </a:ext>
          </a:extLst>
        </xdr:cNvPr>
        <xdr:cNvSpPr/>
      </xdr:nvSpPr>
      <xdr:spPr>
        <a:xfrm>
          <a:off x="1917095" y="58261250"/>
          <a:ext cx="3471704" cy="2307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140608</xdr:colOff>
      <xdr:row>757</xdr:row>
      <xdr:rowOff>201083</xdr:rowOff>
    </xdr:from>
    <xdr:to>
      <xdr:col>26</xdr:col>
      <xdr:colOff>58964</xdr:colOff>
      <xdr:row>763</xdr:row>
      <xdr:rowOff>127000</xdr:rowOff>
    </xdr:to>
    <xdr:sp macro="" textlink="">
      <xdr:nvSpPr>
        <xdr:cNvPr id="10" name="テキスト ボックス 9">
          <a:extLst>
            <a:ext uri="{FF2B5EF4-FFF2-40B4-BE49-F238E27FC236}">
              <a16:creationId xmlns:a16="http://schemas.microsoft.com/office/drawing/2014/main" id="{1302B167-B77B-47C0-A3A5-3D03B9BA1B38}"/>
            </a:ext>
          </a:extLst>
        </xdr:cNvPr>
        <xdr:cNvSpPr txBox="1"/>
      </xdr:nvSpPr>
      <xdr:spPr>
        <a:xfrm>
          <a:off x="2151441" y="58081333"/>
          <a:ext cx="3135690" cy="268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国際化が進展する中にあって、青少年に広い視野とともに異文化に対する理解や異なる文化を持つ人々と強調して生きていく態度などを育成するため、国内外の青少年及び青少年指導者の国際交流を行い、ｌ共同体験を伴う異文化交流や意見交換等を通じて、自己の確立を図り、国際理解を深め、国際性を養うなど青少年の健全育成を図るための事業を実施する。</a:t>
          </a:r>
        </a:p>
      </xdr:txBody>
    </xdr:sp>
    <xdr:clientData/>
  </xdr:twoCellAnchor>
  <xdr:twoCellAnchor>
    <xdr:from>
      <xdr:col>30</xdr:col>
      <xdr:colOff>63500</xdr:colOff>
      <xdr:row>753</xdr:row>
      <xdr:rowOff>273656</xdr:rowOff>
    </xdr:from>
    <xdr:to>
      <xdr:col>48</xdr:col>
      <xdr:colOff>66523</xdr:colOff>
      <xdr:row>756</xdr:row>
      <xdr:rowOff>631978</xdr:rowOff>
    </xdr:to>
    <xdr:sp macro="" textlink="">
      <xdr:nvSpPr>
        <xdr:cNvPr id="11" name="正方形/長方形 10">
          <a:extLst>
            <a:ext uri="{FF2B5EF4-FFF2-40B4-BE49-F238E27FC236}">
              <a16:creationId xmlns:a16="http://schemas.microsoft.com/office/drawing/2014/main" id="{BCDFCC89-DEFD-4B4B-9DC5-821380EC5702}"/>
            </a:ext>
          </a:extLst>
        </xdr:cNvPr>
        <xdr:cNvSpPr/>
      </xdr:nvSpPr>
      <xdr:spPr>
        <a:xfrm>
          <a:off x="6096000" y="56725156"/>
          <a:ext cx="3622523" cy="14060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chemeClr val="tx1"/>
              </a:solidFill>
              <a:latin typeface="+mn-ea"/>
              <a:ea typeface="+mn-ea"/>
            </a:rPr>
            <a:t>B. </a:t>
          </a:r>
          <a:r>
            <a:rPr kumimoji="1" lang="ja-JP" altLang="en-US" sz="1600" b="1">
              <a:solidFill>
                <a:schemeClr val="tx1"/>
              </a:solidFill>
              <a:latin typeface="+mn-ea"/>
              <a:ea typeface="+mn-ea"/>
            </a:rPr>
            <a:t>地域における青少年の</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国際交流推進事業</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１３．０万円</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宮城県等（全３件）</a:t>
          </a:r>
        </a:p>
      </xdr:txBody>
    </xdr:sp>
    <xdr:clientData/>
  </xdr:twoCellAnchor>
  <xdr:twoCellAnchor>
    <xdr:from>
      <xdr:col>30</xdr:col>
      <xdr:colOff>36284</xdr:colOff>
      <xdr:row>757</xdr:row>
      <xdr:rowOff>347738</xdr:rowOff>
    </xdr:from>
    <xdr:to>
      <xdr:col>47</xdr:col>
      <xdr:colOff>89571</xdr:colOff>
      <xdr:row>762</xdr:row>
      <xdr:rowOff>317500</xdr:rowOff>
    </xdr:to>
    <xdr:sp macro="" textlink="">
      <xdr:nvSpPr>
        <xdr:cNvPr id="12" name="大かっこ 11">
          <a:extLst>
            <a:ext uri="{FF2B5EF4-FFF2-40B4-BE49-F238E27FC236}">
              <a16:creationId xmlns:a16="http://schemas.microsoft.com/office/drawing/2014/main" id="{65F19B49-C345-4C19-B2B2-4221059EBC73}"/>
            </a:ext>
          </a:extLst>
        </xdr:cNvPr>
        <xdr:cNvSpPr/>
      </xdr:nvSpPr>
      <xdr:spPr>
        <a:xfrm>
          <a:off x="6068784" y="58227988"/>
          <a:ext cx="3471704" cy="23510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48380</xdr:colOff>
      <xdr:row>756</xdr:row>
      <xdr:rowOff>465666</xdr:rowOff>
    </xdr:from>
    <xdr:to>
      <xdr:col>46</xdr:col>
      <xdr:colOff>170844</xdr:colOff>
      <xdr:row>764</xdr:row>
      <xdr:rowOff>232833</xdr:rowOff>
    </xdr:to>
    <xdr:sp macro="" textlink="">
      <xdr:nvSpPr>
        <xdr:cNvPr id="13" name="テキスト ボックス 12">
          <a:extLst>
            <a:ext uri="{FF2B5EF4-FFF2-40B4-BE49-F238E27FC236}">
              <a16:creationId xmlns:a16="http://schemas.microsoft.com/office/drawing/2014/main" id="{4663DCB3-A1E5-45A4-9CAD-288BF5CF3EC0}"/>
            </a:ext>
          </a:extLst>
        </xdr:cNvPr>
        <xdr:cNvSpPr txBox="1"/>
      </xdr:nvSpPr>
      <xdr:spPr>
        <a:xfrm>
          <a:off x="6281963" y="57679166"/>
          <a:ext cx="3138714" cy="3513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hangingPunct="0"/>
          <a:r>
            <a:rPr lang="ja-JP" altLang="ja-JP" sz="1200">
              <a:solidFill>
                <a:schemeClr val="dk1"/>
              </a:solidFill>
              <a:effectLst/>
              <a:latin typeface="+mn-lt"/>
              <a:ea typeface="+mn-ea"/>
              <a:cs typeface="+mn-cs"/>
            </a:rPr>
            <a:t>国際化が進展する中、青少年自らが国際社会の一員であることを自覚し、自分とは異なる文化や歴史に立脚する人々と共生していくことが重要な課題となっている。このため、文化の異なる国の青少年を招聘し、概ね</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週間程度の宿泊を伴う英語による共同生活を体験する機会を提供することにより、地域への愛着を持ったグローバル人材の育成や英語学習へのモチベーションの維持・向上に資する。</a:t>
          </a:r>
          <a:endParaRPr lang="ja-JP" altLang="ja-JP" sz="1200">
            <a:effectLst/>
          </a:endParaRPr>
        </a:p>
      </xdr:txBody>
    </xdr:sp>
    <xdr:clientData/>
  </xdr:twoCellAnchor>
  <xdr:twoCellAnchor>
    <xdr:from>
      <xdr:col>18</xdr:col>
      <xdr:colOff>169334</xdr:colOff>
      <xdr:row>749</xdr:row>
      <xdr:rowOff>169321</xdr:rowOff>
    </xdr:from>
    <xdr:to>
      <xdr:col>38</xdr:col>
      <xdr:colOff>190500</xdr:colOff>
      <xdr:row>753</xdr:row>
      <xdr:rowOff>278495</xdr:rowOff>
    </xdr:to>
    <xdr:grpSp>
      <xdr:nvGrpSpPr>
        <xdr:cNvPr id="24" name="グループ化 23">
          <a:extLst>
            <a:ext uri="{FF2B5EF4-FFF2-40B4-BE49-F238E27FC236}">
              <a16:creationId xmlns:a16="http://schemas.microsoft.com/office/drawing/2014/main" id="{1262CD7E-C307-41E0-BA80-A2082A8B3159}"/>
            </a:ext>
          </a:extLst>
        </xdr:cNvPr>
        <xdr:cNvGrpSpPr/>
      </xdr:nvGrpSpPr>
      <xdr:grpSpPr>
        <a:xfrm>
          <a:off x="3788834" y="54874571"/>
          <a:ext cx="4042833" cy="1506174"/>
          <a:chOff x="4082143" y="69342001"/>
          <a:chExt cx="4103423" cy="1523999"/>
        </a:xfrm>
      </xdr:grpSpPr>
      <xdr:cxnSp macro="">
        <xdr:nvCxnSpPr>
          <xdr:cNvPr id="15" name="直線コネクタ 14">
            <a:extLst>
              <a:ext uri="{FF2B5EF4-FFF2-40B4-BE49-F238E27FC236}">
                <a16:creationId xmlns:a16="http://schemas.microsoft.com/office/drawing/2014/main" id="{E19925CB-A6DB-42FA-B458-0A653639E694}"/>
              </a:ext>
            </a:extLst>
          </xdr:cNvPr>
          <xdr:cNvCxnSpPr>
            <a:stCxn id="5" idx="2"/>
          </xdr:cNvCxnSpPr>
        </xdr:nvCxnSpPr>
        <xdr:spPr>
          <a:xfrm>
            <a:off x="5769429" y="69342001"/>
            <a:ext cx="0" cy="1047749"/>
          </a:xfrm>
          <a:prstGeom prst="line">
            <a:avLst/>
          </a:prstGeom>
          <a:ln w="22225"/>
        </xdr:spPr>
        <xdr:style>
          <a:lnRef idx="1">
            <a:schemeClr val="dk1"/>
          </a:lnRef>
          <a:fillRef idx="0">
            <a:schemeClr val="dk1"/>
          </a:fillRef>
          <a:effectRef idx="0">
            <a:schemeClr val="dk1"/>
          </a:effectRef>
          <a:fontRef idx="minor">
            <a:schemeClr val="tx1"/>
          </a:fontRef>
        </xdr:style>
      </xdr:cxnSp>
      <xdr:cxnSp macro="">
        <xdr:nvCxnSpPr>
          <xdr:cNvPr id="17" name="直線コネクタ 16">
            <a:extLst>
              <a:ext uri="{FF2B5EF4-FFF2-40B4-BE49-F238E27FC236}">
                <a16:creationId xmlns:a16="http://schemas.microsoft.com/office/drawing/2014/main" id="{EFBB6DC4-430E-4D82-8121-0A23A9A7530F}"/>
              </a:ext>
            </a:extLst>
          </xdr:cNvPr>
          <xdr:cNvCxnSpPr/>
        </xdr:nvCxnSpPr>
        <xdr:spPr>
          <a:xfrm>
            <a:off x="4082143" y="70403357"/>
            <a:ext cx="0" cy="462643"/>
          </a:xfrm>
          <a:prstGeom prst="line">
            <a:avLst/>
          </a:prstGeom>
          <a:ln w="22225"/>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739D97A6-E1E8-44BE-9F74-B3102024DEB8}"/>
              </a:ext>
            </a:extLst>
          </xdr:cNvPr>
          <xdr:cNvCxnSpPr/>
        </xdr:nvCxnSpPr>
        <xdr:spPr>
          <a:xfrm>
            <a:off x="8177749" y="70371055"/>
            <a:ext cx="7817" cy="491586"/>
          </a:xfrm>
          <a:prstGeom prst="line">
            <a:avLst/>
          </a:prstGeom>
          <a:ln w="22225"/>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55E8C617-1D06-4C1E-A737-65FA5CF2E87A}"/>
              </a:ext>
            </a:extLst>
          </xdr:cNvPr>
          <xdr:cNvCxnSpPr/>
        </xdr:nvCxnSpPr>
        <xdr:spPr>
          <a:xfrm flipV="1">
            <a:off x="4082143" y="70389750"/>
            <a:ext cx="4095750" cy="27214"/>
          </a:xfrm>
          <a:prstGeom prst="line">
            <a:avLst/>
          </a:prstGeom>
          <a:ln w="22225"/>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87691</xdr:colOff>
      <xdr:row>751</xdr:row>
      <xdr:rowOff>246442</xdr:rowOff>
    </xdr:from>
    <xdr:to>
      <xdr:col>49</xdr:col>
      <xdr:colOff>305405</xdr:colOff>
      <xdr:row>753</xdr:row>
      <xdr:rowOff>314478</xdr:rowOff>
    </xdr:to>
    <xdr:sp macro="" textlink="">
      <xdr:nvSpPr>
        <xdr:cNvPr id="25" name="正方形/長方形 24">
          <a:extLst>
            <a:ext uri="{FF2B5EF4-FFF2-40B4-BE49-F238E27FC236}">
              <a16:creationId xmlns:a16="http://schemas.microsoft.com/office/drawing/2014/main" id="{33770B21-2417-4D78-BBA4-940267DC2C20}"/>
            </a:ext>
          </a:extLst>
        </xdr:cNvPr>
        <xdr:cNvSpPr/>
      </xdr:nvSpPr>
      <xdr:spPr>
        <a:xfrm>
          <a:off x="8131024" y="55999442"/>
          <a:ext cx="2027464" cy="766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latin typeface="+mn-ea"/>
              <a:ea typeface="+mn-ea"/>
            </a:rPr>
            <a:t>委託</a:t>
          </a:r>
          <a:endParaRPr kumimoji="1" lang="en-US" altLang="ja-JP" sz="1200" b="0">
            <a:solidFill>
              <a:schemeClr val="tx1"/>
            </a:solidFill>
            <a:latin typeface="+mn-ea"/>
            <a:ea typeface="+mn-ea"/>
          </a:endParaRPr>
        </a:p>
        <a:p>
          <a:pPr algn="l"/>
          <a:r>
            <a:rPr kumimoji="1" lang="en-US" altLang="ja-JP" sz="1200" b="0">
              <a:solidFill>
                <a:schemeClr val="tx1"/>
              </a:solidFill>
              <a:latin typeface="+mn-ea"/>
              <a:ea typeface="+mn-ea"/>
            </a:rPr>
            <a:t>【</a:t>
          </a:r>
          <a:r>
            <a:rPr kumimoji="1" lang="ja-JP" altLang="en-US" sz="1200" b="0">
              <a:solidFill>
                <a:schemeClr val="tx1"/>
              </a:solidFill>
              <a:latin typeface="+mn-ea"/>
              <a:ea typeface="+mn-ea"/>
            </a:rPr>
            <a:t>随意契約（企画競争）</a:t>
          </a:r>
          <a:r>
            <a:rPr kumimoji="1" lang="en-US" altLang="ja-JP" sz="1200" b="0">
              <a:solidFill>
                <a:schemeClr val="tx1"/>
              </a:solidFill>
              <a:latin typeface="+mn-ea"/>
              <a:ea typeface="+mn-ea"/>
            </a:rPr>
            <a:t>】</a:t>
          </a:r>
          <a:r>
            <a:rPr kumimoji="1" lang="ja-JP" altLang="en-US" sz="1200" b="0">
              <a:solidFill>
                <a:schemeClr val="tx1"/>
              </a:solidFill>
              <a:latin typeface="+mn-ea"/>
              <a:ea typeface="+mn-ea"/>
            </a:rPr>
            <a:t>　</a:t>
          </a:r>
        </a:p>
      </xdr:txBody>
    </xdr:sp>
    <xdr:clientData/>
  </xdr:twoCellAnchor>
  <xdr:twoCellAnchor>
    <xdr:from>
      <xdr:col>7</xdr:col>
      <xdr:colOff>116416</xdr:colOff>
      <xdr:row>751</xdr:row>
      <xdr:rowOff>226786</xdr:rowOff>
    </xdr:from>
    <xdr:to>
      <xdr:col>17</xdr:col>
      <xdr:colOff>130022</xdr:colOff>
      <xdr:row>753</xdr:row>
      <xdr:rowOff>294822</xdr:rowOff>
    </xdr:to>
    <xdr:sp macro="" textlink="">
      <xdr:nvSpPr>
        <xdr:cNvPr id="26" name="正方形/長方形 25">
          <a:extLst>
            <a:ext uri="{FF2B5EF4-FFF2-40B4-BE49-F238E27FC236}">
              <a16:creationId xmlns:a16="http://schemas.microsoft.com/office/drawing/2014/main" id="{DFE3490F-903C-4598-AA35-1ED374B16BE8}"/>
            </a:ext>
          </a:extLst>
        </xdr:cNvPr>
        <xdr:cNvSpPr/>
      </xdr:nvSpPr>
      <xdr:spPr>
        <a:xfrm>
          <a:off x="1523999" y="55979786"/>
          <a:ext cx="2024440" cy="766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latin typeface="+mn-ea"/>
              <a:ea typeface="+mn-ea"/>
            </a:rPr>
            <a:t>委託</a:t>
          </a:r>
          <a:endParaRPr kumimoji="1" lang="en-US" altLang="ja-JP" sz="1200" b="0">
            <a:solidFill>
              <a:schemeClr val="tx1"/>
            </a:solidFill>
            <a:latin typeface="+mn-ea"/>
            <a:ea typeface="+mn-ea"/>
          </a:endParaRPr>
        </a:p>
        <a:p>
          <a:pPr algn="l"/>
          <a:r>
            <a:rPr kumimoji="1" lang="en-US" altLang="ja-JP" sz="1200" b="0">
              <a:solidFill>
                <a:schemeClr val="tx1"/>
              </a:solidFill>
              <a:latin typeface="+mn-ea"/>
              <a:ea typeface="+mn-ea"/>
            </a:rPr>
            <a:t>【</a:t>
          </a:r>
          <a:r>
            <a:rPr kumimoji="1" lang="ja-JP" altLang="en-US" sz="1200" b="0">
              <a:solidFill>
                <a:schemeClr val="tx1"/>
              </a:solidFill>
              <a:latin typeface="+mn-ea"/>
              <a:ea typeface="+mn-ea"/>
            </a:rPr>
            <a:t>随意契約（企画競争）</a:t>
          </a:r>
          <a:r>
            <a:rPr kumimoji="1" lang="en-US" altLang="ja-JP" sz="1200" b="0">
              <a:solidFill>
                <a:schemeClr val="tx1"/>
              </a:solidFill>
              <a:latin typeface="+mn-ea"/>
              <a:ea typeface="+mn-ea"/>
            </a:rPr>
            <a:t>】</a:t>
          </a:r>
          <a:r>
            <a:rPr kumimoji="1" lang="ja-JP" altLang="en-US" sz="1200" b="0">
              <a:solidFill>
                <a:schemeClr val="tx1"/>
              </a:solidFill>
              <a:latin typeface="+mn-ea"/>
              <a:ea typeface="+mn-ea"/>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90" zoomScaleNormal="75" zoomScaleSheetLayoutView="9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17</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574</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608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609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575</v>
      </c>
      <c r="H5" s="841"/>
      <c r="I5" s="841"/>
      <c r="J5" s="841"/>
      <c r="K5" s="841"/>
      <c r="L5" s="841"/>
      <c r="M5" s="842" t="s">
        <v>66</v>
      </c>
      <c r="N5" s="843"/>
      <c r="O5" s="843"/>
      <c r="P5" s="843"/>
      <c r="Q5" s="843"/>
      <c r="R5" s="844"/>
      <c r="S5" s="845" t="s">
        <v>576</v>
      </c>
      <c r="T5" s="841"/>
      <c r="U5" s="841"/>
      <c r="V5" s="841"/>
      <c r="W5" s="841"/>
      <c r="X5" s="846"/>
      <c r="Y5" s="699" t="s">
        <v>3</v>
      </c>
      <c r="Z5" s="543"/>
      <c r="AA5" s="543"/>
      <c r="AB5" s="543"/>
      <c r="AC5" s="543"/>
      <c r="AD5" s="544"/>
      <c r="AE5" s="700" t="s">
        <v>610</v>
      </c>
      <c r="AF5" s="700"/>
      <c r="AG5" s="700"/>
      <c r="AH5" s="700"/>
      <c r="AI5" s="700"/>
      <c r="AJ5" s="700"/>
      <c r="AK5" s="700"/>
      <c r="AL5" s="700"/>
      <c r="AM5" s="700"/>
      <c r="AN5" s="700"/>
      <c r="AO5" s="700"/>
      <c r="AP5" s="701"/>
      <c r="AQ5" s="702" t="s">
        <v>684</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73.2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3" t="s">
        <v>511</v>
      </c>
      <c r="Z7" s="443"/>
      <c r="AA7" s="443"/>
      <c r="AB7" s="443"/>
      <c r="AC7" s="443"/>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377</v>
      </c>
      <c r="B8" s="496"/>
      <c r="C8" s="496"/>
      <c r="D8" s="496"/>
      <c r="E8" s="496"/>
      <c r="F8" s="497"/>
      <c r="G8" s="942" t="str">
        <f>入力規則等!A28</f>
        <v>観光立国、子ども・若者育成支援</v>
      </c>
      <c r="H8" s="721"/>
      <c r="I8" s="721"/>
      <c r="J8" s="721"/>
      <c r="K8" s="721"/>
      <c r="L8" s="721"/>
      <c r="M8" s="721"/>
      <c r="N8" s="721"/>
      <c r="O8" s="721"/>
      <c r="P8" s="721"/>
      <c r="Q8" s="721"/>
      <c r="R8" s="721"/>
      <c r="S8" s="721"/>
      <c r="T8" s="721"/>
      <c r="U8" s="721"/>
      <c r="V8" s="721"/>
      <c r="W8" s="721"/>
      <c r="X8" s="943"/>
      <c r="Y8" s="847" t="s">
        <v>378</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658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20.75" customHeight="1" x14ac:dyDescent="0.15">
      <c r="A10" s="661" t="s">
        <v>30</v>
      </c>
      <c r="B10" s="662"/>
      <c r="C10" s="662"/>
      <c r="D10" s="662"/>
      <c r="E10" s="662"/>
      <c r="F10" s="662"/>
      <c r="G10" s="755" t="s">
        <v>578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134</v>
      </c>
      <c r="Q13" s="659"/>
      <c r="R13" s="659"/>
      <c r="S13" s="659"/>
      <c r="T13" s="659"/>
      <c r="U13" s="659"/>
      <c r="V13" s="660"/>
      <c r="W13" s="658">
        <v>95</v>
      </c>
      <c r="X13" s="659"/>
      <c r="Y13" s="659"/>
      <c r="Z13" s="659"/>
      <c r="AA13" s="659"/>
      <c r="AB13" s="659"/>
      <c r="AC13" s="660"/>
      <c r="AD13" s="658">
        <v>73.8</v>
      </c>
      <c r="AE13" s="659"/>
      <c r="AF13" s="659"/>
      <c r="AG13" s="659"/>
      <c r="AH13" s="659"/>
      <c r="AI13" s="659"/>
      <c r="AJ13" s="660"/>
      <c r="AK13" s="658">
        <v>64.2</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568</v>
      </c>
      <c r="Q14" s="659"/>
      <c r="R14" s="659"/>
      <c r="S14" s="659"/>
      <c r="T14" s="659"/>
      <c r="U14" s="659"/>
      <c r="V14" s="660"/>
      <c r="W14" s="658" t="s">
        <v>568</v>
      </c>
      <c r="X14" s="659"/>
      <c r="Y14" s="659"/>
      <c r="Z14" s="659"/>
      <c r="AA14" s="659"/>
      <c r="AB14" s="659"/>
      <c r="AC14" s="660"/>
      <c r="AD14" s="658" t="s">
        <v>568</v>
      </c>
      <c r="AE14" s="659"/>
      <c r="AF14" s="659"/>
      <c r="AG14" s="659"/>
      <c r="AH14" s="659"/>
      <c r="AI14" s="659"/>
      <c r="AJ14" s="660"/>
      <c r="AK14" s="658" t="s">
        <v>611</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568</v>
      </c>
      <c r="Q15" s="659"/>
      <c r="R15" s="659"/>
      <c r="S15" s="659"/>
      <c r="T15" s="659"/>
      <c r="U15" s="659"/>
      <c r="V15" s="660"/>
      <c r="W15" s="658" t="s">
        <v>568</v>
      </c>
      <c r="X15" s="659"/>
      <c r="Y15" s="659"/>
      <c r="Z15" s="659"/>
      <c r="AA15" s="659"/>
      <c r="AB15" s="659"/>
      <c r="AC15" s="660"/>
      <c r="AD15" s="658" t="s">
        <v>568</v>
      </c>
      <c r="AE15" s="659"/>
      <c r="AF15" s="659"/>
      <c r="AG15" s="659"/>
      <c r="AH15" s="659"/>
      <c r="AI15" s="659"/>
      <c r="AJ15" s="660"/>
      <c r="AK15" s="658" t="s">
        <v>611</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568</v>
      </c>
      <c r="Q16" s="659"/>
      <c r="R16" s="659"/>
      <c r="S16" s="659"/>
      <c r="T16" s="659"/>
      <c r="U16" s="659"/>
      <c r="V16" s="660"/>
      <c r="W16" s="658" t="s">
        <v>568</v>
      </c>
      <c r="X16" s="659"/>
      <c r="Y16" s="659"/>
      <c r="Z16" s="659"/>
      <c r="AA16" s="659"/>
      <c r="AB16" s="659"/>
      <c r="AC16" s="660"/>
      <c r="AD16" s="658" t="s">
        <v>611</v>
      </c>
      <c r="AE16" s="659"/>
      <c r="AF16" s="659"/>
      <c r="AG16" s="659"/>
      <c r="AH16" s="659"/>
      <c r="AI16" s="659"/>
      <c r="AJ16" s="660"/>
      <c r="AK16" s="658" t="s">
        <v>611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568</v>
      </c>
      <c r="Q17" s="659"/>
      <c r="R17" s="659"/>
      <c r="S17" s="659"/>
      <c r="T17" s="659"/>
      <c r="U17" s="659"/>
      <c r="V17" s="660"/>
      <c r="W17" s="658" t="s">
        <v>568</v>
      </c>
      <c r="X17" s="659"/>
      <c r="Y17" s="659"/>
      <c r="Z17" s="659"/>
      <c r="AA17" s="659"/>
      <c r="AB17" s="659"/>
      <c r="AC17" s="660"/>
      <c r="AD17" s="658" t="s">
        <v>611</v>
      </c>
      <c r="AE17" s="659"/>
      <c r="AF17" s="659"/>
      <c r="AG17" s="659"/>
      <c r="AH17" s="659"/>
      <c r="AI17" s="659"/>
      <c r="AJ17" s="660"/>
      <c r="AK17" s="658" t="s">
        <v>611</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134</v>
      </c>
      <c r="Q18" s="880"/>
      <c r="R18" s="880"/>
      <c r="S18" s="880"/>
      <c r="T18" s="880"/>
      <c r="U18" s="880"/>
      <c r="V18" s="881"/>
      <c r="W18" s="879">
        <f>SUM(W13:AC17)</f>
        <v>95</v>
      </c>
      <c r="X18" s="880"/>
      <c r="Y18" s="880"/>
      <c r="Z18" s="880"/>
      <c r="AA18" s="880"/>
      <c r="AB18" s="880"/>
      <c r="AC18" s="881"/>
      <c r="AD18" s="879">
        <f>SUM(AD13:AJ17)</f>
        <v>73.8</v>
      </c>
      <c r="AE18" s="880"/>
      <c r="AF18" s="880"/>
      <c r="AG18" s="880"/>
      <c r="AH18" s="880"/>
      <c r="AI18" s="880"/>
      <c r="AJ18" s="881"/>
      <c r="AK18" s="879">
        <f>SUM(AK13:AQ17)</f>
        <v>64.2</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121</v>
      </c>
      <c r="Q19" s="659"/>
      <c r="R19" s="659"/>
      <c r="S19" s="659"/>
      <c r="T19" s="659"/>
      <c r="U19" s="659"/>
      <c r="V19" s="660"/>
      <c r="W19" s="658">
        <v>81</v>
      </c>
      <c r="X19" s="659"/>
      <c r="Y19" s="659"/>
      <c r="Z19" s="659"/>
      <c r="AA19" s="659"/>
      <c r="AB19" s="659"/>
      <c r="AC19" s="660"/>
      <c r="AD19" s="658">
        <v>59.2</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0.90298507462686572</v>
      </c>
      <c r="Q20" s="318"/>
      <c r="R20" s="318"/>
      <c r="S20" s="318"/>
      <c r="T20" s="318"/>
      <c r="U20" s="318"/>
      <c r="V20" s="318"/>
      <c r="W20" s="318">
        <f t="shared" ref="W20" si="0">IF(W18=0, "-", SUM(W19)/W18)</f>
        <v>0.85263157894736841</v>
      </c>
      <c r="X20" s="318"/>
      <c r="Y20" s="318"/>
      <c r="Z20" s="318"/>
      <c r="AA20" s="318"/>
      <c r="AB20" s="318"/>
      <c r="AC20" s="318"/>
      <c r="AD20" s="318">
        <f t="shared" ref="AD20" si="1">IF(AD18=0, "-", SUM(AD19)/AD18)</f>
        <v>0.80216802168021684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477</v>
      </c>
      <c r="H21" s="317"/>
      <c r="I21" s="317"/>
      <c r="J21" s="317"/>
      <c r="K21" s="317"/>
      <c r="L21" s="317"/>
      <c r="M21" s="317"/>
      <c r="N21" s="317"/>
      <c r="O21" s="317"/>
      <c r="P21" s="318">
        <f>IF(P19=0, "-", SUM(P19)/SUM(P13,P14))</f>
        <v>0.90298507462686572</v>
      </c>
      <c r="Q21" s="318"/>
      <c r="R21" s="318"/>
      <c r="S21" s="318"/>
      <c r="T21" s="318"/>
      <c r="U21" s="318"/>
      <c r="V21" s="318"/>
      <c r="W21" s="318">
        <f t="shared" ref="W21" si="2">IF(W19=0, "-", SUM(W19)/SUM(W13,W14))</f>
        <v>0.85263157894736841</v>
      </c>
      <c r="X21" s="318"/>
      <c r="Y21" s="318"/>
      <c r="Z21" s="318"/>
      <c r="AA21" s="318"/>
      <c r="AB21" s="318"/>
      <c r="AC21" s="318"/>
      <c r="AD21" s="318">
        <f t="shared" ref="AD21" si="3">IF(AD19=0, "-", SUM(AD19)/SUM(AD13,AD14))</f>
        <v>0.80216802168021684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555</v>
      </c>
      <c r="B22" s="966"/>
      <c r="C22" s="966"/>
      <c r="D22" s="966"/>
      <c r="E22" s="966"/>
      <c r="F22" s="967"/>
      <c r="G22" s="952" t="s">
        <v>456</v>
      </c>
      <c r="H22" s="222"/>
      <c r="I22" s="222"/>
      <c r="J22" s="222"/>
      <c r="K22" s="222"/>
      <c r="L22" s="222"/>
      <c r="M22" s="222"/>
      <c r="N22" s="222"/>
      <c r="O22" s="223"/>
      <c r="P22" s="937" t="s">
        <v>516</v>
      </c>
      <c r="Q22" s="222"/>
      <c r="R22" s="222"/>
      <c r="S22" s="222"/>
      <c r="T22" s="222"/>
      <c r="U22" s="222"/>
      <c r="V22" s="223"/>
      <c r="W22" s="937" t="s">
        <v>512</v>
      </c>
      <c r="X22" s="222"/>
      <c r="Y22" s="222"/>
      <c r="Z22" s="222"/>
      <c r="AA22" s="222"/>
      <c r="AB22" s="222"/>
      <c r="AC22" s="223"/>
      <c r="AD22" s="937" t="s">
        <v>455</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579</v>
      </c>
      <c r="H23" s="954"/>
      <c r="I23" s="954"/>
      <c r="J23" s="954"/>
      <c r="K23" s="954"/>
      <c r="L23" s="954"/>
      <c r="M23" s="954"/>
      <c r="N23" s="954"/>
      <c r="O23" s="955"/>
      <c r="P23" s="920">
        <v>61.6</v>
      </c>
      <c r="Q23" s="921"/>
      <c r="R23" s="921"/>
      <c r="S23" s="921"/>
      <c r="T23" s="921"/>
      <c r="U23" s="921"/>
      <c r="V23" s="938"/>
      <c r="W23" s="920"/>
      <c r="X23" s="921"/>
      <c r="Y23" s="921"/>
      <c r="Z23" s="921"/>
      <c r="AA23" s="921"/>
      <c r="AB23" s="921"/>
      <c r="AC23" s="938"/>
      <c r="AD23" s="975" t="s">
        <v>567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580</v>
      </c>
      <c r="H24" s="957"/>
      <c r="I24" s="957"/>
      <c r="J24" s="957"/>
      <c r="K24" s="957"/>
      <c r="L24" s="957"/>
      <c r="M24" s="957"/>
      <c r="N24" s="957"/>
      <c r="O24" s="958"/>
      <c r="P24" s="658">
        <v>1.9</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581</v>
      </c>
      <c r="H25" s="957"/>
      <c r="I25" s="957"/>
      <c r="J25" s="957"/>
      <c r="K25" s="957"/>
      <c r="L25" s="957"/>
      <c r="M25" s="957"/>
      <c r="N25" s="957"/>
      <c r="O25" s="958"/>
      <c r="P25" s="658">
        <v>0.5</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659</v>
      </c>
      <c r="H26" s="957"/>
      <c r="I26" s="957"/>
      <c r="J26" s="957"/>
      <c r="K26" s="957"/>
      <c r="L26" s="957"/>
      <c r="M26" s="957"/>
      <c r="N26" s="957"/>
      <c r="O26" s="958"/>
      <c r="P26" s="658">
        <v>0.1</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660</v>
      </c>
      <c r="H27" s="957"/>
      <c r="I27" s="957"/>
      <c r="J27" s="957"/>
      <c r="K27" s="957"/>
      <c r="L27" s="957"/>
      <c r="M27" s="957"/>
      <c r="N27" s="957"/>
      <c r="O27" s="958"/>
      <c r="P27" s="658">
        <v>0.1</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460</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457</v>
      </c>
      <c r="H29" s="963"/>
      <c r="I29" s="963"/>
      <c r="J29" s="963"/>
      <c r="K29" s="963"/>
      <c r="L29" s="963"/>
      <c r="M29" s="963"/>
      <c r="N29" s="963"/>
      <c r="O29" s="964"/>
      <c r="P29" s="658">
        <f>AK13</f>
        <v>64.2</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48.75" customHeight="1" x14ac:dyDescent="0.15">
      <c r="A30" s="862" t="s">
        <v>472</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68" t="s">
        <v>353</v>
      </c>
      <c r="AR30" s="769"/>
      <c r="AS30" s="769"/>
      <c r="AT30" s="770"/>
      <c r="AU30" s="775" t="s">
        <v>253</v>
      </c>
      <c r="AV30" s="775"/>
      <c r="AW30" s="775"/>
      <c r="AX30" s="917"/>
    </row>
    <row r="31" spans="1:50" ht="4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354</v>
      </c>
      <c r="AT31" s="134"/>
      <c r="AU31" s="199" t="s">
        <v>568</v>
      </c>
      <c r="AV31" s="199"/>
      <c r="AW31" s="398" t="s">
        <v>300</v>
      </c>
      <c r="AX31" s="399"/>
    </row>
    <row r="32" spans="1:50" ht="57" customHeight="1" x14ac:dyDescent="0.15">
      <c r="A32" s="403"/>
      <c r="B32" s="401"/>
      <c r="C32" s="401"/>
      <c r="D32" s="401"/>
      <c r="E32" s="401"/>
      <c r="F32" s="402"/>
      <c r="G32" s="564" t="s">
        <v>674</v>
      </c>
      <c r="H32" s="565"/>
      <c r="I32" s="565"/>
      <c r="J32" s="565"/>
      <c r="K32" s="565"/>
      <c r="L32" s="565"/>
      <c r="M32" s="565"/>
      <c r="N32" s="565"/>
      <c r="O32" s="566"/>
      <c r="P32" s="105" t="s">
        <v>675</v>
      </c>
      <c r="Q32" s="105"/>
      <c r="R32" s="105"/>
      <c r="S32" s="105"/>
      <c r="T32" s="105"/>
      <c r="U32" s="105"/>
      <c r="V32" s="105"/>
      <c r="W32" s="105"/>
      <c r="X32" s="106"/>
      <c r="Y32" s="471" t="s">
        <v>12</v>
      </c>
      <c r="Z32" s="531"/>
      <c r="AA32" s="532"/>
      <c r="AB32" s="461" t="s">
        <v>492</v>
      </c>
      <c r="AC32" s="461"/>
      <c r="AD32" s="461"/>
      <c r="AE32" s="218">
        <v>10</v>
      </c>
      <c r="AF32" s="219"/>
      <c r="AG32" s="219"/>
      <c r="AH32" s="219"/>
      <c r="AI32" s="218">
        <v>17.100000000000001</v>
      </c>
      <c r="AJ32" s="219"/>
      <c r="AK32" s="219"/>
      <c r="AL32" s="219"/>
      <c r="AM32" s="218">
        <v>10.7</v>
      </c>
      <c r="AN32" s="219"/>
      <c r="AO32" s="219"/>
      <c r="AP32" s="219"/>
      <c r="AQ32" s="340" t="s">
        <v>568</v>
      </c>
      <c r="AR32" s="207"/>
      <c r="AS32" s="207"/>
      <c r="AT32" s="341"/>
      <c r="AU32" s="219" t="s">
        <v>568</v>
      </c>
      <c r="AV32" s="219"/>
      <c r="AW32" s="219"/>
      <c r="AX32" s="221"/>
    </row>
    <row r="33" spans="1:50" ht="57"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v>10</v>
      </c>
      <c r="AF33" s="219"/>
      <c r="AG33" s="219"/>
      <c r="AH33" s="219"/>
      <c r="AI33" s="218">
        <v>10</v>
      </c>
      <c r="AJ33" s="219"/>
      <c r="AK33" s="219"/>
      <c r="AL33" s="219"/>
      <c r="AM33" s="218">
        <v>10</v>
      </c>
      <c r="AN33" s="219"/>
      <c r="AO33" s="219"/>
      <c r="AP33" s="219"/>
      <c r="AQ33" s="340">
        <v>10</v>
      </c>
      <c r="AR33" s="207"/>
      <c r="AS33" s="207"/>
      <c r="AT33" s="341"/>
      <c r="AU33" s="219" t="s">
        <v>568</v>
      </c>
      <c r="AV33" s="219"/>
      <c r="AW33" s="219"/>
      <c r="AX33" s="221"/>
    </row>
    <row r="34" spans="1:50" ht="57"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171</v>
      </c>
      <c r="AJ34" s="219"/>
      <c r="AK34" s="219"/>
      <c r="AL34" s="219"/>
      <c r="AM34" s="218">
        <v>107</v>
      </c>
      <c r="AN34" s="219"/>
      <c r="AO34" s="219"/>
      <c r="AP34" s="219"/>
      <c r="AQ34" s="340" t="s">
        <v>568</v>
      </c>
      <c r="AR34" s="207"/>
      <c r="AS34" s="207"/>
      <c r="AT34" s="341"/>
      <c r="AU34" s="219" t="s">
        <v>568</v>
      </c>
      <c r="AV34" s="219"/>
      <c r="AW34" s="219"/>
      <c r="AX34" s="221"/>
    </row>
    <row r="35" spans="1:50" ht="23.25" customHeight="1" x14ac:dyDescent="0.15">
      <c r="A35" s="226" t="s">
        <v>501</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9.25" customHeight="1" x14ac:dyDescent="0.15">
      <c r="A37" s="771" t="s">
        <v>472</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353</v>
      </c>
      <c r="AR37" s="152"/>
      <c r="AS37" s="152"/>
      <c r="AT37" s="153"/>
      <c r="AU37" s="411" t="s">
        <v>253</v>
      </c>
      <c r="AV37" s="411"/>
      <c r="AW37" s="411"/>
      <c r="AX37" s="911"/>
    </row>
    <row r="38" spans="1:50" ht="29.2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354</v>
      </c>
      <c r="AT38" s="134"/>
      <c r="AU38" s="199" t="s">
        <v>568</v>
      </c>
      <c r="AV38" s="199"/>
      <c r="AW38" s="398" t="s">
        <v>300</v>
      </c>
      <c r="AX38" s="399"/>
    </row>
    <row r="39" spans="1:50" ht="36.75" customHeight="1" x14ac:dyDescent="0.15">
      <c r="A39" s="403"/>
      <c r="B39" s="401"/>
      <c r="C39" s="401"/>
      <c r="D39" s="401"/>
      <c r="E39" s="401"/>
      <c r="F39" s="402"/>
      <c r="G39" s="564" t="s">
        <v>676</v>
      </c>
      <c r="H39" s="565"/>
      <c r="I39" s="565"/>
      <c r="J39" s="565"/>
      <c r="K39" s="565"/>
      <c r="L39" s="565"/>
      <c r="M39" s="565"/>
      <c r="N39" s="565"/>
      <c r="O39" s="566"/>
      <c r="P39" s="105" t="s">
        <v>583</v>
      </c>
      <c r="Q39" s="105"/>
      <c r="R39" s="105"/>
      <c r="S39" s="105"/>
      <c r="T39" s="105"/>
      <c r="U39" s="105"/>
      <c r="V39" s="105"/>
      <c r="W39" s="105"/>
      <c r="X39" s="106"/>
      <c r="Y39" s="471" t="s">
        <v>12</v>
      </c>
      <c r="Z39" s="531"/>
      <c r="AA39" s="532"/>
      <c r="AB39" s="461" t="s">
        <v>492</v>
      </c>
      <c r="AC39" s="461"/>
      <c r="AD39" s="461"/>
      <c r="AE39" s="218">
        <v>95.4</v>
      </c>
      <c r="AF39" s="219"/>
      <c r="AG39" s="219"/>
      <c r="AH39" s="219"/>
      <c r="AI39" s="218">
        <v>97.5</v>
      </c>
      <c r="AJ39" s="219"/>
      <c r="AK39" s="219"/>
      <c r="AL39" s="219"/>
      <c r="AM39" s="218">
        <v>94.9</v>
      </c>
      <c r="AN39" s="219"/>
      <c r="AO39" s="219"/>
      <c r="AP39" s="219"/>
      <c r="AQ39" s="340" t="s">
        <v>568</v>
      </c>
      <c r="AR39" s="207"/>
      <c r="AS39" s="207"/>
      <c r="AT39" s="341"/>
      <c r="AU39" s="219" t="s">
        <v>568</v>
      </c>
      <c r="AV39" s="219"/>
      <c r="AW39" s="219"/>
      <c r="AX39" s="221"/>
    </row>
    <row r="40" spans="1:50" ht="36.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492</v>
      </c>
      <c r="AC40" s="523"/>
      <c r="AD40" s="523"/>
      <c r="AE40" s="218">
        <v>80</v>
      </c>
      <c r="AF40" s="219"/>
      <c r="AG40" s="219"/>
      <c r="AH40" s="219"/>
      <c r="AI40" s="218">
        <v>80</v>
      </c>
      <c r="AJ40" s="219"/>
      <c r="AK40" s="219"/>
      <c r="AL40" s="219"/>
      <c r="AM40" s="218">
        <v>80</v>
      </c>
      <c r="AN40" s="219"/>
      <c r="AO40" s="219"/>
      <c r="AP40" s="219"/>
      <c r="AQ40" s="340">
        <v>85</v>
      </c>
      <c r="AR40" s="207"/>
      <c r="AS40" s="207"/>
      <c r="AT40" s="341"/>
      <c r="AU40" s="219" t="s">
        <v>568</v>
      </c>
      <c r="AV40" s="219"/>
      <c r="AW40" s="219"/>
      <c r="AX40" s="221"/>
    </row>
    <row r="41" spans="1:50" ht="36.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119.3</v>
      </c>
      <c r="AF41" s="219"/>
      <c r="AG41" s="219"/>
      <c r="AH41" s="219"/>
      <c r="AI41" s="218">
        <v>121.9</v>
      </c>
      <c r="AJ41" s="219"/>
      <c r="AK41" s="219"/>
      <c r="AL41" s="219"/>
      <c r="AM41" s="218">
        <v>118.6</v>
      </c>
      <c r="AN41" s="219"/>
      <c r="AO41" s="219"/>
      <c r="AP41" s="219"/>
      <c r="AQ41" s="340" t="s">
        <v>568</v>
      </c>
      <c r="AR41" s="207"/>
      <c r="AS41" s="207"/>
      <c r="AT41" s="341"/>
      <c r="AU41" s="219" t="s">
        <v>568</v>
      </c>
      <c r="AV41" s="219"/>
      <c r="AW41" s="219"/>
      <c r="AX41" s="221"/>
    </row>
    <row r="42" spans="1:50" ht="23.25" customHeight="1" x14ac:dyDescent="0.15">
      <c r="A42" s="226" t="s">
        <v>501</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472</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353</v>
      </c>
      <c r="AR44" s="152"/>
      <c r="AS44" s="152"/>
      <c r="AT44" s="153"/>
      <c r="AU44" s="411" t="s">
        <v>253</v>
      </c>
      <c r="AV44" s="411"/>
      <c r="AW44" s="411"/>
      <c r="AX44" s="91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354</v>
      </c>
      <c r="AT45" s="134"/>
      <c r="AU45" s="199" t="s">
        <v>568</v>
      </c>
      <c r="AV45" s="199"/>
      <c r="AW45" s="398" t="s">
        <v>300</v>
      </c>
      <c r="AX45" s="399"/>
    </row>
    <row r="46" spans="1:50" ht="23.25" customHeight="1" x14ac:dyDescent="0.15">
      <c r="A46" s="403"/>
      <c r="B46" s="401"/>
      <c r="C46" s="401"/>
      <c r="D46" s="401"/>
      <c r="E46" s="401"/>
      <c r="F46" s="402"/>
      <c r="G46" s="564" t="s">
        <v>677</v>
      </c>
      <c r="H46" s="565"/>
      <c r="I46" s="565"/>
      <c r="J46" s="565"/>
      <c r="K46" s="565"/>
      <c r="L46" s="565"/>
      <c r="M46" s="565"/>
      <c r="N46" s="565"/>
      <c r="O46" s="566"/>
      <c r="P46" s="105" t="s">
        <v>584</v>
      </c>
      <c r="Q46" s="105"/>
      <c r="R46" s="105"/>
      <c r="S46" s="105"/>
      <c r="T46" s="105"/>
      <c r="U46" s="105"/>
      <c r="V46" s="105"/>
      <c r="W46" s="105"/>
      <c r="X46" s="106"/>
      <c r="Y46" s="471" t="s">
        <v>12</v>
      </c>
      <c r="Z46" s="531"/>
      <c r="AA46" s="532"/>
      <c r="AB46" s="461" t="s">
        <v>585</v>
      </c>
      <c r="AC46" s="461"/>
      <c r="AD46" s="461"/>
      <c r="AE46" s="218" t="s">
        <v>568</v>
      </c>
      <c r="AF46" s="219"/>
      <c r="AG46" s="219"/>
      <c r="AH46" s="219"/>
      <c r="AI46" s="218">
        <v>173.2</v>
      </c>
      <c r="AJ46" s="219"/>
      <c r="AK46" s="219"/>
      <c r="AL46" s="219"/>
      <c r="AM46" s="218">
        <v>77.7</v>
      </c>
      <c r="AN46" s="219"/>
      <c r="AO46" s="219"/>
      <c r="AP46" s="219"/>
      <c r="AQ46" s="340" t="s">
        <v>568</v>
      </c>
      <c r="AR46" s="207"/>
      <c r="AS46" s="207"/>
      <c r="AT46" s="341"/>
      <c r="AU46" s="219" t="s">
        <v>568</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585</v>
      </c>
      <c r="AC47" s="523"/>
      <c r="AD47" s="523"/>
      <c r="AE47" s="218" t="s">
        <v>568</v>
      </c>
      <c r="AF47" s="219"/>
      <c r="AG47" s="219"/>
      <c r="AH47" s="219"/>
      <c r="AI47" s="218">
        <v>50</v>
      </c>
      <c r="AJ47" s="219"/>
      <c r="AK47" s="219"/>
      <c r="AL47" s="219"/>
      <c r="AM47" s="218">
        <v>50</v>
      </c>
      <c r="AN47" s="219"/>
      <c r="AO47" s="219"/>
      <c r="AP47" s="219"/>
      <c r="AQ47" s="340">
        <v>50</v>
      </c>
      <c r="AR47" s="207"/>
      <c r="AS47" s="207"/>
      <c r="AT47" s="341"/>
      <c r="AU47" s="219" t="s">
        <v>568</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568</v>
      </c>
      <c r="AF48" s="219"/>
      <c r="AG48" s="219"/>
      <c r="AH48" s="219"/>
      <c r="AI48" s="218">
        <v>346.4</v>
      </c>
      <c r="AJ48" s="219"/>
      <c r="AK48" s="219"/>
      <c r="AL48" s="219"/>
      <c r="AM48" s="218">
        <v>155.4</v>
      </c>
      <c r="AN48" s="219"/>
      <c r="AO48" s="219"/>
      <c r="AP48" s="219"/>
      <c r="AQ48" s="340" t="s">
        <v>568</v>
      </c>
      <c r="AR48" s="207"/>
      <c r="AS48" s="207"/>
      <c r="AT48" s="341"/>
      <c r="AU48" s="219" t="s">
        <v>568</v>
      </c>
      <c r="AV48" s="219"/>
      <c r="AW48" s="219"/>
      <c r="AX48" s="221"/>
    </row>
    <row r="49" spans="1:50" ht="23.25" customHeight="1" x14ac:dyDescent="0.15">
      <c r="A49" s="226" t="s">
        <v>501</v>
      </c>
      <c r="B49" s="227"/>
      <c r="C49" s="227"/>
      <c r="D49" s="227"/>
      <c r="E49" s="227"/>
      <c r="F49" s="228"/>
      <c r="G49" s="232" t="s">
        <v>586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353</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353</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10"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504</v>
      </c>
      <c r="B78" s="336"/>
      <c r="C78" s="336"/>
      <c r="D78" s="336"/>
      <c r="E78" s="333" t="s">
        <v>450</v>
      </c>
      <c r="F78" s="334"/>
      <c r="G78" s="57" t="s">
        <v>356</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8"/>
    </row>
    <row r="80" spans="1:50" ht="18.75" hidden="1" customHeight="1" x14ac:dyDescent="0.15">
      <c r="A80" s="865"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353</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678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17</v>
      </c>
      <c r="AF101" s="219"/>
      <c r="AG101" s="219"/>
      <c r="AH101" s="220"/>
      <c r="AI101" s="218">
        <v>13</v>
      </c>
      <c r="AJ101" s="219"/>
      <c r="AK101" s="219"/>
      <c r="AL101" s="220"/>
      <c r="AM101" s="218">
        <v>10</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17</v>
      </c>
      <c r="AF102" s="418"/>
      <c r="AG102" s="418"/>
      <c r="AH102" s="418"/>
      <c r="AI102" s="418">
        <v>13</v>
      </c>
      <c r="AJ102" s="418"/>
      <c r="AK102" s="418"/>
      <c r="AL102" s="418"/>
      <c r="AM102" s="418">
        <v>11</v>
      </c>
      <c r="AN102" s="418"/>
      <c r="AO102" s="418"/>
      <c r="AP102" s="418"/>
      <c r="AQ102" s="273">
        <v>10</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6948506</v>
      </c>
      <c r="AF116" s="418"/>
      <c r="AG116" s="418"/>
      <c r="AH116" s="418"/>
      <c r="AI116" s="418">
        <v>6088312.153846154</v>
      </c>
      <c r="AJ116" s="418"/>
      <c r="AK116" s="418"/>
      <c r="AL116" s="418"/>
      <c r="AM116" s="418">
        <v>5688337</v>
      </c>
      <c r="AN116" s="418"/>
      <c r="AO116" s="418"/>
      <c r="AP116" s="418"/>
      <c r="AQ116" s="218">
        <v>4572900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681</v>
      </c>
      <c r="AN117" s="551"/>
      <c r="AO117" s="551"/>
      <c r="AP117" s="551"/>
      <c r="AQ117" s="595" t="s">
        <v>682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593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593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357</v>
      </c>
      <c r="D130" s="185"/>
      <c r="E130" s="169" t="s">
        <v>386</v>
      </c>
      <c r="F130" s="170"/>
      <c r="G130" s="17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354</v>
      </c>
      <c r="AT133" s="134"/>
      <c r="AU133" s="590">
        <v>31</v>
      </c>
      <c r="AV133" s="200"/>
      <c r="AW133" s="133" t="s">
        <v>300</v>
      </c>
      <c r="AX133" s="195"/>
    </row>
    <row r="134" spans="1:50" ht="56.2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492</v>
      </c>
      <c r="AC134" s="205"/>
      <c r="AD134" s="205"/>
      <c r="AE134" s="206">
        <v>10</v>
      </c>
      <c r="AF134" s="207"/>
      <c r="AG134" s="207"/>
      <c r="AH134" s="207"/>
      <c r="AI134" s="206">
        <v>17.100000000000001</v>
      </c>
      <c r="AJ134" s="207"/>
      <c r="AK134" s="207"/>
      <c r="AL134" s="207"/>
      <c r="AM134" s="206">
        <v>10.3</v>
      </c>
      <c r="AN134" s="207"/>
      <c r="AO134" s="207"/>
      <c r="AP134" s="207"/>
      <c r="AQ134" s="206" t="s">
        <v>568</v>
      </c>
      <c r="AR134" s="207"/>
      <c r="AS134" s="207"/>
      <c r="AT134" s="207"/>
      <c r="AU134" s="206" t="s">
        <v>568</v>
      </c>
      <c r="AV134" s="207"/>
      <c r="AW134" s="207"/>
      <c r="AX134" s="208"/>
    </row>
    <row r="135" spans="1:50" ht="56.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v>10</v>
      </c>
      <c r="AF135" s="207"/>
      <c r="AG135" s="207"/>
      <c r="AH135" s="207"/>
      <c r="AI135" s="206">
        <v>10</v>
      </c>
      <c r="AJ135" s="207"/>
      <c r="AK135" s="207"/>
      <c r="AL135" s="207"/>
      <c r="AM135" s="206">
        <v>10</v>
      </c>
      <c r="AN135" s="207"/>
      <c r="AO135" s="207"/>
      <c r="AP135" s="207"/>
      <c r="AQ135" s="206" t="s">
        <v>568</v>
      </c>
      <c r="AR135" s="207"/>
      <c r="AS135" s="207"/>
      <c r="AT135" s="207"/>
      <c r="AU135" s="206">
        <v>10</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354</v>
      </c>
      <c r="AT137" s="134"/>
      <c r="AU137" s="200">
        <v>31</v>
      </c>
      <c r="AV137" s="200"/>
      <c r="AW137" s="133" t="s">
        <v>300</v>
      </c>
      <c r="AX137" s="195"/>
    </row>
    <row r="138" spans="1:50" ht="39.75" customHeight="1" x14ac:dyDescent="0.15">
      <c r="A138" s="189"/>
      <c r="B138" s="186"/>
      <c r="C138" s="180"/>
      <c r="D138" s="186"/>
      <c r="E138" s="180"/>
      <c r="F138" s="181"/>
      <c r="G138" s="104" t="s">
        <v>583</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492</v>
      </c>
      <c r="AC138" s="205"/>
      <c r="AD138" s="205"/>
      <c r="AE138" s="206">
        <v>95.4</v>
      </c>
      <c r="AF138" s="207"/>
      <c r="AG138" s="207"/>
      <c r="AH138" s="207"/>
      <c r="AI138" s="206">
        <v>97.5</v>
      </c>
      <c r="AJ138" s="207"/>
      <c r="AK138" s="207"/>
      <c r="AL138" s="207"/>
      <c r="AM138" s="206">
        <v>94.9</v>
      </c>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568</v>
      </c>
      <c r="AC139" s="213"/>
      <c r="AD139" s="213"/>
      <c r="AE139" s="206">
        <v>80</v>
      </c>
      <c r="AF139" s="207"/>
      <c r="AG139" s="207"/>
      <c r="AH139" s="207"/>
      <c r="AI139" s="206">
        <v>80</v>
      </c>
      <c r="AJ139" s="207"/>
      <c r="AK139" s="207"/>
      <c r="AL139" s="207"/>
      <c r="AM139" s="206">
        <v>80</v>
      </c>
      <c r="AN139" s="207"/>
      <c r="AO139" s="207"/>
      <c r="AP139" s="207"/>
      <c r="AQ139" s="206" t="s">
        <v>568</v>
      </c>
      <c r="AR139" s="207"/>
      <c r="AS139" s="207"/>
      <c r="AT139" s="207"/>
      <c r="AU139" s="206">
        <v>7</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2"/>
      <c r="E430" s="174" t="s">
        <v>541</v>
      </c>
      <c r="F430" s="899"/>
      <c r="G430" s="900" t="s">
        <v>373</v>
      </c>
      <c r="H430" s="123"/>
      <c r="I430" s="123"/>
      <c r="J430" s="901" t="s">
        <v>595</v>
      </c>
      <c r="K430" s="902"/>
      <c r="L430" s="902"/>
      <c r="M430" s="902"/>
      <c r="N430" s="902"/>
      <c r="O430" s="902"/>
      <c r="P430" s="902"/>
      <c r="Q430" s="902"/>
      <c r="R430" s="902"/>
      <c r="S430" s="902"/>
      <c r="T430" s="903"/>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524</v>
      </c>
      <c r="AJ431" s="217"/>
      <c r="AK431" s="217"/>
      <c r="AL431" s="159"/>
      <c r="AM431" s="217" t="s">
        <v>519</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354</v>
      </c>
      <c r="AH432" s="134"/>
      <c r="AI432" s="156"/>
      <c r="AJ432" s="156"/>
      <c r="AK432" s="156"/>
      <c r="AL432" s="154"/>
      <c r="AM432" s="156"/>
      <c r="AN432" s="156"/>
      <c r="AO432" s="156"/>
      <c r="AP432" s="154"/>
      <c r="AQ432" s="590" t="s">
        <v>569</v>
      </c>
      <c r="AR432" s="200"/>
      <c r="AS432" s="133" t="s">
        <v>354</v>
      </c>
      <c r="AT432" s="134"/>
      <c r="AU432" s="200" t="s">
        <v>569</v>
      </c>
      <c r="AV432" s="200"/>
      <c r="AW432" s="133" t="s">
        <v>300</v>
      </c>
      <c r="AX432" s="195"/>
    </row>
    <row r="433" spans="1:50" ht="23.25" customHeight="1"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0" t="s">
        <v>595</v>
      </c>
      <c r="AF433" s="207"/>
      <c r="AG433" s="207"/>
      <c r="AH433" s="341"/>
      <c r="AI433" s="340" t="s">
        <v>595</v>
      </c>
      <c r="AJ433" s="207"/>
      <c r="AK433" s="207"/>
      <c r="AL433" s="207"/>
      <c r="AM433" s="340" t="s">
        <v>568</v>
      </c>
      <c r="AN433" s="207"/>
      <c r="AO433" s="207"/>
      <c r="AP433" s="341"/>
      <c r="AQ433" s="340" t="s">
        <v>595</v>
      </c>
      <c r="AR433" s="207"/>
      <c r="AS433" s="207"/>
      <c r="AT433" s="341"/>
      <c r="AU433" s="207" t="s">
        <v>595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595</v>
      </c>
      <c r="AF434" s="207"/>
      <c r="AG434" s="207"/>
      <c r="AH434" s="341"/>
      <c r="AI434" s="340" t="s">
        <v>596</v>
      </c>
      <c r="AJ434" s="207"/>
      <c r="AK434" s="207"/>
      <c r="AL434" s="207"/>
      <c r="AM434" s="340" t="s">
        <v>568</v>
      </c>
      <c r="AN434" s="207"/>
      <c r="AO434" s="207"/>
      <c r="AP434" s="341"/>
      <c r="AQ434" s="340" t="s">
        <v>595</v>
      </c>
      <c r="AR434" s="207"/>
      <c r="AS434" s="207"/>
      <c r="AT434" s="341"/>
      <c r="AU434" s="207" t="s">
        <v>595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595</v>
      </c>
      <c r="AF435" s="207"/>
      <c r="AG435" s="207"/>
      <c r="AH435" s="341"/>
      <c r="AI435" s="340" t="s">
        <v>595</v>
      </c>
      <c r="AJ435" s="207"/>
      <c r="AK435" s="207"/>
      <c r="AL435" s="207"/>
      <c r="AM435" s="340" t="s">
        <v>568</v>
      </c>
      <c r="AN435" s="207"/>
      <c r="AO435" s="207"/>
      <c r="AP435" s="341"/>
      <c r="AQ435" s="340" t="s">
        <v>595</v>
      </c>
      <c r="AR435" s="207"/>
      <c r="AS435" s="207"/>
      <c r="AT435" s="341"/>
      <c r="AU435" s="207" t="s">
        <v>595</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523</v>
      </c>
      <c r="AJ436" s="217"/>
      <c r="AK436" s="217"/>
      <c r="AL436" s="159"/>
      <c r="AM436" s="217" t="s">
        <v>519</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523</v>
      </c>
      <c r="AJ441" s="217"/>
      <c r="AK441" s="217"/>
      <c r="AL441" s="159"/>
      <c r="AM441" s="217" t="s">
        <v>515</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523</v>
      </c>
      <c r="AJ446" s="217"/>
      <c r="AK446" s="217"/>
      <c r="AL446" s="159"/>
      <c r="AM446" s="217" t="s">
        <v>520</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523</v>
      </c>
      <c r="AJ451" s="217"/>
      <c r="AK451" s="217"/>
      <c r="AL451" s="159"/>
      <c r="AM451" s="217" t="s">
        <v>519</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523</v>
      </c>
      <c r="AJ456" s="217"/>
      <c r="AK456" s="217"/>
      <c r="AL456" s="159"/>
      <c r="AM456" s="217" t="s">
        <v>519</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354</v>
      </c>
      <c r="AH457" s="134"/>
      <c r="AI457" s="156"/>
      <c r="AJ457" s="156"/>
      <c r="AK457" s="156"/>
      <c r="AL457" s="154"/>
      <c r="AM457" s="156"/>
      <c r="AN457" s="156"/>
      <c r="AO457" s="156"/>
      <c r="AP457" s="154"/>
      <c r="AQ457" s="590" t="s">
        <v>569</v>
      </c>
      <c r="AR457" s="200"/>
      <c r="AS457" s="133" t="s">
        <v>354</v>
      </c>
      <c r="AT457" s="134"/>
      <c r="AU457" s="200" t="s">
        <v>569</v>
      </c>
      <c r="AV457" s="200"/>
      <c r="AW457" s="133" t="s">
        <v>300</v>
      </c>
      <c r="AX457" s="195"/>
    </row>
    <row r="458" spans="1:50" ht="23.25" customHeight="1"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595</v>
      </c>
      <c r="AF458" s="207"/>
      <c r="AG458" s="207"/>
      <c r="AH458" s="207"/>
      <c r="AI458" s="340" t="s">
        <v>595</v>
      </c>
      <c r="AJ458" s="207"/>
      <c r="AK458" s="207"/>
      <c r="AL458" s="207"/>
      <c r="AM458" s="340" t="s">
        <v>568</v>
      </c>
      <c r="AN458" s="207"/>
      <c r="AO458" s="207"/>
      <c r="AP458" s="341"/>
      <c r="AQ458" s="340" t="s">
        <v>595</v>
      </c>
      <c r="AR458" s="207"/>
      <c r="AS458" s="207"/>
      <c r="AT458" s="341"/>
      <c r="AU458" s="207" t="s">
        <v>595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595</v>
      </c>
      <c r="AF459" s="207"/>
      <c r="AG459" s="207"/>
      <c r="AH459" s="341"/>
      <c r="AI459" s="340" t="s">
        <v>595</v>
      </c>
      <c r="AJ459" s="207"/>
      <c r="AK459" s="207"/>
      <c r="AL459" s="207"/>
      <c r="AM459" s="340" t="s">
        <v>568</v>
      </c>
      <c r="AN459" s="207"/>
      <c r="AO459" s="207"/>
      <c r="AP459" s="341"/>
      <c r="AQ459" s="340" t="s">
        <v>595</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595</v>
      </c>
      <c r="AF460" s="207"/>
      <c r="AG460" s="207"/>
      <c r="AH460" s="341"/>
      <c r="AI460" s="340" t="s">
        <v>595</v>
      </c>
      <c r="AJ460" s="207"/>
      <c r="AK460" s="207"/>
      <c r="AL460" s="207"/>
      <c r="AM460" s="340" t="s">
        <v>568</v>
      </c>
      <c r="AN460" s="207"/>
      <c r="AO460" s="207"/>
      <c r="AP460" s="341"/>
      <c r="AQ460" s="340" t="s">
        <v>595</v>
      </c>
      <c r="AR460" s="207"/>
      <c r="AS460" s="207"/>
      <c r="AT460" s="341"/>
      <c r="AU460" s="207" t="s">
        <v>595</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523</v>
      </c>
      <c r="AJ461" s="217"/>
      <c r="AK461" s="217"/>
      <c r="AL461" s="159"/>
      <c r="AM461" s="217" t="s">
        <v>521</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523</v>
      </c>
      <c r="AJ466" s="217"/>
      <c r="AK466" s="217"/>
      <c r="AL466" s="159"/>
      <c r="AM466" s="217" t="s">
        <v>519</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523</v>
      </c>
      <c r="AJ471" s="217"/>
      <c r="AK471" s="217"/>
      <c r="AL471" s="159"/>
      <c r="AM471" s="217" t="s">
        <v>515</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523</v>
      </c>
      <c r="AJ476" s="217"/>
      <c r="AK476" s="217"/>
      <c r="AL476" s="159"/>
      <c r="AM476" s="217" t="s">
        <v>519</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0" t="s">
        <v>373</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524</v>
      </c>
      <c r="AJ485" s="217"/>
      <c r="AK485" s="217"/>
      <c r="AL485" s="159"/>
      <c r="AM485" s="217" t="s">
        <v>521</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523</v>
      </c>
      <c r="AJ490" s="217"/>
      <c r="AK490" s="217"/>
      <c r="AL490" s="159"/>
      <c r="AM490" s="217" t="s">
        <v>521</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523</v>
      </c>
      <c r="AJ495" s="217"/>
      <c r="AK495" s="217"/>
      <c r="AL495" s="159"/>
      <c r="AM495" s="217" t="s">
        <v>519</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523</v>
      </c>
      <c r="AJ500" s="217"/>
      <c r="AK500" s="217"/>
      <c r="AL500" s="159"/>
      <c r="AM500" s="217" t="s">
        <v>520</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523</v>
      </c>
      <c r="AJ505" s="217"/>
      <c r="AK505" s="217"/>
      <c r="AL505" s="159"/>
      <c r="AM505" s="217" t="s">
        <v>521</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523</v>
      </c>
      <c r="AJ510" s="217"/>
      <c r="AK510" s="217"/>
      <c r="AL510" s="159"/>
      <c r="AM510" s="217" t="s">
        <v>519</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524</v>
      </c>
      <c r="AJ515" s="217"/>
      <c r="AK515" s="217"/>
      <c r="AL515" s="159"/>
      <c r="AM515" s="217" t="s">
        <v>519</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524</v>
      </c>
      <c r="AJ520" s="217"/>
      <c r="AK520" s="217"/>
      <c r="AL520" s="159"/>
      <c r="AM520" s="217" t="s">
        <v>519</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523</v>
      </c>
      <c r="AJ525" s="217"/>
      <c r="AK525" s="217"/>
      <c r="AL525" s="159"/>
      <c r="AM525" s="217" t="s">
        <v>515</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523</v>
      </c>
      <c r="AJ530" s="217"/>
      <c r="AK530" s="217"/>
      <c r="AL530" s="159"/>
      <c r="AM530" s="217" t="s">
        <v>519</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0" t="s">
        <v>373</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524</v>
      </c>
      <c r="AJ539" s="217"/>
      <c r="AK539" s="217"/>
      <c r="AL539" s="159"/>
      <c r="AM539" s="217" t="s">
        <v>519</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523</v>
      </c>
      <c r="AJ544" s="217"/>
      <c r="AK544" s="217"/>
      <c r="AL544" s="159"/>
      <c r="AM544" s="217" t="s">
        <v>521</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523</v>
      </c>
      <c r="AJ549" s="217"/>
      <c r="AK549" s="217"/>
      <c r="AL549" s="159"/>
      <c r="AM549" s="217" t="s">
        <v>515</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523</v>
      </c>
      <c r="AJ554" s="217"/>
      <c r="AK554" s="217"/>
      <c r="AL554" s="159"/>
      <c r="AM554" s="217" t="s">
        <v>515</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523</v>
      </c>
      <c r="AJ559" s="217"/>
      <c r="AK559" s="217"/>
      <c r="AL559" s="159"/>
      <c r="AM559" s="217" t="s">
        <v>519</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523</v>
      </c>
      <c r="AJ564" s="217"/>
      <c r="AK564" s="217"/>
      <c r="AL564" s="159"/>
      <c r="AM564" s="217" t="s">
        <v>515</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524</v>
      </c>
      <c r="AJ569" s="217"/>
      <c r="AK569" s="217"/>
      <c r="AL569" s="159"/>
      <c r="AM569" s="217" t="s">
        <v>515</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523</v>
      </c>
      <c r="AJ574" s="217"/>
      <c r="AK574" s="217"/>
      <c r="AL574" s="159"/>
      <c r="AM574" s="217" t="s">
        <v>515</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523</v>
      </c>
      <c r="AJ579" s="217"/>
      <c r="AK579" s="217"/>
      <c r="AL579" s="159"/>
      <c r="AM579" s="217" t="s">
        <v>515</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523</v>
      </c>
      <c r="AJ584" s="217"/>
      <c r="AK584" s="217"/>
      <c r="AL584" s="159"/>
      <c r="AM584" s="217" t="s">
        <v>519</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0" t="s">
        <v>373</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523</v>
      </c>
      <c r="AJ593" s="217"/>
      <c r="AK593" s="217"/>
      <c r="AL593" s="159"/>
      <c r="AM593" s="217" t="s">
        <v>515</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524</v>
      </c>
      <c r="AJ598" s="217"/>
      <c r="AK598" s="217"/>
      <c r="AL598" s="159"/>
      <c r="AM598" s="217" t="s">
        <v>520</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523</v>
      </c>
      <c r="AJ603" s="217"/>
      <c r="AK603" s="217"/>
      <c r="AL603" s="159"/>
      <c r="AM603" s="217" t="s">
        <v>515</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523</v>
      </c>
      <c r="AJ608" s="217"/>
      <c r="AK608" s="217"/>
      <c r="AL608" s="159"/>
      <c r="AM608" s="217" t="s">
        <v>515</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523</v>
      </c>
      <c r="AJ613" s="217"/>
      <c r="AK613" s="217"/>
      <c r="AL613" s="159"/>
      <c r="AM613" s="217" t="s">
        <v>519</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523</v>
      </c>
      <c r="AJ618" s="217"/>
      <c r="AK618" s="217"/>
      <c r="AL618" s="159"/>
      <c r="AM618" s="217" t="s">
        <v>519</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523</v>
      </c>
      <c r="AJ623" s="217"/>
      <c r="AK623" s="217"/>
      <c r="AL623" s="159"/>
      <c r="AM623" s="217" t="s">
        <v>520</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523</v>
      </c>
      <c r="AJ628" s="217"/>
      <c r="AK628" s="217"/>
      <c r="AL628" s="159"/>
      <c r="AM628" s="217" t="s">
        <v>519</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523</v>
      </c>
      <c r="AJ633" s="217"/>
      <c r="AK633" s="217"/>
      <c r="AL633" s="159"/>
      <c r="AM633" s="217" t="s">
        <v>515</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523</v>
      </c>
      <c r="AJ638" s="217"/>
      <c r="AK638" s="217"/>
      <c r="AL638" s="159"/>
      <c r="AM638" s="217" t="s">
        <v>519</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0" t="s">
        <v>373</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524</v>
      </c>
      <c r="AJ647" s="217"/>
      <c r="AK647" s="217"/>
      <c r="AL647" s="159"/>
      <c r="AM647" s="217" t="s">
        <v>515</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523</v>
      </c>
      <c r="AJ652" s="217"/>
      <c r="AK652" s="217"/>
      <c r="AL652" s="159"/>
      <c r="AM652" s="217" t="s">
        <v>515</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523</v>
      </c>
      <c r="AJ657" s="217"/>
      <c r="AK657" s="217"/>
      <c r="AL657" s="159"/>
      <c r="AM657" s="217" t="s">
        <v>519</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523</v>
      </c>
      <c r="AJ662" s="217"/>
      <c r="AK662" s="217"/>
      <c r="AL662" s="159"/>
      <c r="AM662" s="217" t="s">
        <v>515</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523</v>
      </c>
      <c r="AJ667" s="217"/>
      <c r="AK667" s="217"/>
      <c r="AL667" s="159"/>
      <c r="AM667" s="217" t="s">
        <v>515</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524</v>
      </c>
      <c r="AJ672" s="217"/>
      <c r="AK672" s="217"/>
      <c r="AL672" s="159"/>
      <c r="AM672" s="217" t="s">
        <v>515</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523</v>
      </c>
      <c r="AJ677" s="217"/>
      <c r="AK677" s="217"/>
      <c r="AL677" s="159"/>
      <c r="AM677" s="217" t="s">
        <v>521</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524</v>
      </c>
      <c r="AJ682" s="217"/>
      <c r="AK682" s="217"/>
      <c r="AL682" s="159"/>
      <c r="AM682" s="217" t="s">
        <v>519</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523</v>
      </c>
      <c r="AJ687" s="217"/>
      <c r="AK687" s="217"/>
      <c r="AL687" s="159"/>
      <c r="AM687" s="217" t="s">
        <v>515</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523</v>
      </c>
      <c r="AJ692" s="217"/>
      <c r="AK692" s="217"/>
      <c r="AL692" s="159"/>
      <c r="AM692" s="217" t="s">
        <v>520</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612</v>
      </c>
      <c r="AE702" s="346"/>
      <c r="AF702" s="346"/>
      <c r="AG702" s="385" t="s">
        <v>661</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612</v>
      </c>
      <c r="AE703" s="329"/>
      <c r="AF703" s="329"/>
      <c r="AG703" s="101" t="s">
        <v>662</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612</v>
      </c>
      <c r="AE704" s="784"/>
      <c r="AF704" s="784"/>
      <c r="AG704" s="167" t="s">
        <v>663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612</v>
      </c>
      <c r="AE705" s="716"/>
      <c r="AF705" s="716"/>
      <c r="AG705" s="125" t="s">
        <v>664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683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613</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612</v>
      </c>
      <c r="AE708" s="606"/>
      <c r="AF708" s="606"/>
      <c r="AG708" s="743" t="s">
        <v>665</v>
      </c>
      <c r="AH708" s="744"/>
      <c r="AI708" s="744"/>
      <c r="AJ708" s="744"/>
      <c r="AK708" s="744"/>
      <c r="AL708" s="744"/>
      <c r="AM708" s="744"/>
      <c r="AN708" s="744"/>
      <c r="AO708" s="744"/>
      <c r="AP708" s="744"/>
      <c r="AQ708" s="744"/>
      <c r="AR708" s="744"/>
      <c r="AS708" s="744"/>
      <c r="AT708" s="744"/>
      <c r="AU708" s="744"/>
      <c r="AV708" s="744"/>
      <c r="AW708" s="744"/>
      <c r="AX708" s="745"/>
    </row>
    <row r="709" spans="1:50" ht="44.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612</v>
      </c>
      <c r="AE709" s="329"/>
      <c r="AF709" s="329"/>
      <c r="AG709" s="101" t="s">
        <v>666</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667</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612</v>
      </c>
      <c r="AE711" s="329"/>
      <c r="AF711" s="329"/>
      <c r="AG711" s="101" t="s">
        <v>668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597</v>
      </c>
      <c r="AE712" s="784"/>
      <c r="AF712" s="784"/>
      <c r="AG712" s="811" t="s">
        <v>597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597</v>
      </c>
      <c r="AE713" s="329"/>
      <c r="AF713" s="664"/>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612</v>
      </c>
      <c r="AE714" s="809"/>
      <c r="AF714" s="810"/>
      <c r="AG714" s="737" t="s">
        <v>669</v>
      </c>
      <c r="AH714" s="738"/>
      <c r="AI714" s="738"/>
      <c r="AJ714" s="738"/>
      <c r="AK714" s="738"/>
      <c r="AL714" s="738"/>
      <c r="AM714" s="738"/>
      <c r="AN714" s="738"/>
      <c r="AO714" s="738"/>
      <c r="AP714" s="738"/>
      <c r="AQ714" s="738"/>
      <c r="AR714" s="738"/>
      <c r="AS714" s="738"/>
      <c r="AT714" s="738"/>
      <c r="AU714" s="738"/>
      <c r="AV714" s="738"/>
      <c r="AW714" s="738"/>
      <c r="AX714" s="739"/>
    </row>
    <row r="715" spans="1:50" ht="55.5"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612</v>
      </c>
      <c r="AE715" s="606"/>
      <c r="AF715" s="657"/>
      <c r="AG715" s="743" t="s">
        <v>670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612</v>
      </c>
      <c r="AE716" s="628"/>
      <c r="AF716" s="628"/>
      <c r="AG716" s="101" t="s">
        <v>671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612</v>
      </c>
      <c r="AE717" s="329"/>
      <c r="AF717" s="329"/>
      <c r="AG717" s="101" t="s">
        <v>672</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612</v>
      </c>
      <c r="AE718" s="329"/>
      <c r="AF718" s="329"/>
      <c r="AG718" s="127" t="s">
        <v>673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597</v>
      </c>
      <c r="AE719" s="606"/>
      <c r="AF719" s="606"/>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657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4.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5" customHeight="1" thickBot="1" x14ac:dyDescent="0.2">
      <c r="A735" s="791" t="s">
        <v>598</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545</v>
      </c>
      <c r="B737" s="210"/>
      <c r="C737" s="210"/>
      <c r="D737" s="211"/>
      <c r="E737" s="991" t="s">
        <v>599</v>
      </c>
      <c r="F737" s="991"/>
      <c r="G737" s="991"/>
      <c r="H737" s="991"/>
      <c r="I737" s="991"/>
      <c r="J737" s="991"/>
      <c r="K737" s="991"/>
      <c r="L737" s="991"/>
      <c r="M737" s="991"/>
      <c r="N737" s="365" t="s">
        <v>538</v>
      </c>
      <c r="O737" s="365"/>
      <c r="P737" s="365"/>
      <c r="Q737" s="365"/>
      <c r="R737" s="991" t="s">
        <v>600</v>
      </c>
      <c r="S737" s="991"/>
      <c r="T737" s="991"/>
      <c r="U737" s="991"/>
      <c r="V737" s="991"/>
      <c r="W737" s="991"/>
      <c r="X737" s="991"/>
      <c r="Y737" s="991"/>
      <c r="Z737" s="991"/>
      <c r="AA737" s="365" t="s">
        <v>537</v>
      </c>
      <c r="AB737" s="365"/>
      <c r="AC737" s="365"/>
      <c r="AD737" s="365"/>
      <c r="AE737" s="991" t="s">
        <v>601</v>
      </c>
      <c r="AF737" s="991"/>
      <c r="AG737" s="991"/>
      <c r="AH737" s="991"/>
      <c r="AI737" s="991"/>
      <c r="AJ737" s="991"/>
      <c r="AK737" s="991"/>
      <c r="AL737" s="991"/>
      <c r="AM737" s="991"/>
      <c r="AN737" s="365" t="s">
        <v>536</v>
      </c>
      <c r="AO737" s="365"/>
      <c r="AP737" s="365"/>
      <c r="AQ737" s="365"/>
      <c r="AR737" s="983" t="s">
        <v>602</v>
      </c>
      <c r="AS737" s="984"/>
      <c r="AT737" s="984"/>
      <c r="AU737" s="984"/>
      <c r="AV737" s="984"/>
      <c r="AW737" s="984"/>
      <c r="AX737" s="985"/>
      <c r="AY737" s="89"/>
      <c r="AZ737" s="89"/>
    </row>
    <row r="738" spans="1:52" ht="24.75" customHeight="1" x14ac:dyDescent="0.15">
      <c r="A738" s="992" t="s">
        <v>535</v>
      </c>
      <c r="B738" s="210"/>
      <c r="C738" s="210"/>
      <c r="D738" s="211"/>
      <c r="E738" s="991" t="s">
        <v>603</v>
      </c>
      <c r="F738" s="991"/>
      <c r="G738" s="991"/>
      <c r="H738" s="991"/>
      <c r="I738" s="991"/>
      <c r="J738" s="991"/>
      <c r="K738" s="991"/>
      <c r="L738" s="991"/>
      <c r="M738" s="991"/>
      <c r="N738" s="365" t="s">
        <v>534</v>
      </c>
      <c r="O738" s="365"/>
      <c r="P738" s="365"/>
      <c r="Q738" s="365"/>
      <c r="R738" s="991" t="s">
        <v>604</v>
      </c>
      <c r="S738" s="991"/>
      <c r="T738" s="991"/>
      <c r="U738" s="991"/>
      <c r="V738" s="991"/>
      <c r="W738" s="991"/>
      <c r="X738" s="991"/>
      <c r="Y738" s="991"/>
      <c r="Z738" s="991"/>
      <c r="AA738" s="365" t="s">
        <v>533</v>
      </c>
      <c r="AB738" s="365"/>
      <c r="AC738" s="365"/>
      <c r="AD738" s="365"/>
      <c r="AE738" s="991" t="s">
        <v>603</v>
      </c>
      <c r="AF738" s="991"/>
      <c r="AG738" s="991"/>
      <c r="AH738" s="991"/>
      <c r="AI738" s="991"/>
      <c r="AJ738" s="991"/>
      <c r="AK738" s="991"/>
      <c r="AL738" s="991"/>
      <c r="AM738" s="991"/>
      <c r="AN738" s="365" t="s">
        <v>529</v>
      </c>
      <c r="AO738" s="365"/>
      <c r="AP738" s="365"/>
      <c r="AQ738" s="365"/>
      <c r="AR738" s="983" t="s">
        <v>680</v>
      </c>
      <c r="AS738" s="984"/>
      <c r="AT738" s="984"/>
      <c r="AU738" s="984"/>
      <c r="AV738" s="984"/>
      <c r="AW738" s="984"/>
      <c r="AX738" s="985"/>
    </row>
    <row r="739" spans="1:52" ht="24.75" customHeight="1" thickBot="1" x14ac:dyDescent="0.2">
      <c r="A739" s="993" t="s">
        <v>525</v>
      </c>
      <c r="B739" s="994"/>
      <c r="C739" s="994"/>
      <c r="D739" s="995"/>
      <c r="E739" s="996" t="s">
        <v>565</v>
      </c>
      <c r="F739" s="986"/>
      <c r="G739" s="986"/>
      <c r="H739" s="93" t="str">
        <f>IF(E739="", "", "(")</f>
        <v>(</v>
      </c>
      <c r="I739" s="986"/>
      <c r="J739" s="986"/>
      <c r="K739" s="93" t="str">
        <f>IF(OR(I739="　", I739=""), "", "-")</f>
        <v/>
      </c>
      <c r="L739" s="987">
        <v>74</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631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633</v>
      </c>
      <c r="H781" s="672"/>
      <c r="I781" s="672"/>
      <c r="J781" s="672"/>
      <c r="K781" s="673"/>
      <c r="L781" s="665" t="s">
        <v>640</v>
      </c>
      <c r="M781" s="666"/>
      <c r="N781" s="666"/>
      <c r="O781" s="666"/>
      <c r="P781" s="666"/>
      <c r="Q781" s="666"/>
      <c r="R781" s="666"/>
      <c r="S781" s="666"/>
      <c r="T781" s="666"/>
      <c r="U781" s="666"/>
      <c r="V781" s="666"/>
      <c r="W781" s="666"/>
      <c r="X781" s="667"/>
      <c r="Y781" s="388">
        <v>4.391</v>
      </c>
      <c r="Z781" s="389"/>
      <c r="AA781" s="389"/>
      <c r="AB781" s="806"/>
      <c r="AC781" s="671" t="s">
        <v>650</v>
      </c>
      <c r="AD781" s="672"/>
      <c r="AE781" s="672"/>
      <c r="AF781" s="672"/>
      <c r="AG781" s="673"/>
      <c r="AH781" s="665" t="s">
        <v>652</v>
      </c>
      <c r="AI781" s="666"/>
      <c r="AJ781" s="666"/>
      <c r="AK781" s="666"/>
      <c r="AL781" s="666"/>
      <c r="AM781" s="666"/>
      <c r="AN781" s="666"/>
      <c r="AO781" s="666"/>
      <c r="AP781" s="666"/>
      <c r="AQ781" s="666"/>
      <c r="AR781" s="666"/>
      <c r="AS781" s="666"/>
      <c r="AT781" s="667"/>
      <c r="AU781" s="388">
        <v>4.1609999999999996</v>
      </c>
      <c r="AV781" s="389"/>
      <c r="AW781" s="389"/>
      <c r="AX781" s="390"/>
    </row>
    <row r="782" spans="1:50" ht="24.75" customHeight="1" x14ac:dyDescent="0.15">
      <c r="A782" s="632"/>
      <c r="B782" s="633"/>
      <c r="C782" s="633"/>
      <c r="D782" s="633"/>
      <c r="E782" s="633"/>
      <c r="F782" s="634"/>
      <c r="G782" s="607" t="s">
        <v>634</v>
      </c>
      <c r="H782" s="608"/>
      <c r="I782" s="608"/>
      <c r="J782" s="608"/>
      <c r="K782" s="609"/>
      <c r="L782" s="599" t="s">
        <v>641</v>
      </c>
      <c r="M782" s="600"/>
      <c r="N782" s="600"/>
      <c r="O782" s="600"/>
      <c r="P782" s="600"/>
      <c r="Q782" s="600"/>
      <c r="R782" s="600"/>
      <c r="S782" s="600"/>
      <c r="T782" s="600"/>
      <c r="U782" s="600"/>
      <c r="V782" s="600"/>
      <c r="W782" s="600"/>
      <c r="X782" s="601"/>
      <c r="Y782" s="602">
        <v>2.4630000000000001</v>
      </c>
      <c r="Z782" s="603"/>
      <c r="AA782" s="603"/>
      <c r="AB782" s="613"/>
      <c r="AC782" s="607" t="s">
        <v>634</v>
      </c>
      <c r="AD782" s="608"/>
      <c r="AE782" s="608"/>
      <c r="AF782" s="608"/>
      <c r="AG782" s="609"/>
      <c r="AH782" s="599" t="s">
        <v>653</v>
      </c>
      <c r="AI782" s="600"/>
      <c r="AJ782" s="600"/>
      <c r="AK782" s="600"/>
      <c r="AL782" s="600"/>
      <c r="AM782" s="600"/>
      <c r="AN782" s="600"/>
      <c r="AO782" s="600"/>
      <c r="AP782" s="600"/>
      <c r="AQ782" s="600"/>
      <c r="AR782" s="600"/>
      <c r="AS782" s="600"/>
      <c r="AT782" s="601"/>
      <c r="AU782" s="602">
        <v>1.141</v>
      </c>
      <c r="AV782" s="603"/>
      <c r="AW782" s="603"/>
      <c r="AX782" s="604"/>
    </row>
    <row r="783" spans="1:50" ht="24.75" customHeight="1" x14ac:dyDescent="0.15">
      <c r="A783" s="632"/>
      <c r="B783" s="633"/>
      <c r="C783" s="633"/>
      <c r="D783" s="633"/>
      <c r="E783" s="633"/>
      <c r="F783" s="634"/>
      <c r="G783" s="607" t="s">
        <v>635</v>
      </c>
      <c r="H783" s="608"/>
      <c r="I783" s="608"/>
      <c r="J783" s="608"/>
      <c r="K783" s="609"/>
      <c r="L783" s="599" t="s">
        <v>642</v>
      </c>
      <c r="M783" s="600"/>
      <c r="N783" s="600"/>
      <c r="O783" s="600"/>
      <c r="P783" s="600"/>
      <c r="Q783" s="600"/>
      <c r="R783" s="600"/>
      <c r="S783" s="600"/>
      <c r="T783" s="600"/>
      <c r="U783" s="600"/>
      <c r="V783" s="600"/>
      <c r="W783" s="600"/>
      <c r="X783" s="601"/>
      <c r="Y783" s="602">
        <v>1.0149999999999999</v>
      </c>
      <c r="Z783" s="603"/>
      <c r="AA783" s="603"/>
      <c r="AB783" s="613"/>
      <c r="AC783" s="607" t="s">
        <v>651</v>
      </c>
      <c r="AD783" s="608"/>
      <c r="AE783" s="608"/>
      <c r="AF783" s="608"/>
      <c r="AG783" s="609"/>
      <c r="AH783" s="599" t="s">
        <v>654</v>
      </c>
      <c r="AI783" s="600"/>
      <c r="AJ783" s="600"/>
      <c r="AK783" s="600"/>
      <c r="AL783" s="600"/>
      <c r="AM783" s="600"/>
      <c r="AN783" s="600"/>
      <c r="AO783" s="600"/>
      <c r="AP783" s="600"/>
      <c r="AQ783" s="600"/>
      <c r="AR783" s="600"/>
      <c r="AS783" s="600"/>
      <c r="AT783" s="601"/>
      <c r="AU783" s="602">
        <v>0.20599999999999999</v>
      </c>
      <c r="AV783" s="603"/>
      <c r="AW783" s="603"/>
      <c r="AX783" s="604"/>
    </row>
    <row r="784" spans="1:50" ht="24.75" customHeight="1" x14ac:dyDescent="0.15">
      <c r="A784" s="632"/>
      <c r="B784" s="633"/>
      <c r="C784" s="633"/>
      <c r="D784" s="633"/>
      <c r="E784" s="633"/>
      <c r="F784" s="634"/>
      <c r="G784" s="607" t="s">
        <v>643</v>
      </c>
      <c r="H784" s="608"/>
      <c r="I784" s="608"/>
      <c r="J784" s="608"/>
      <c r="K784" s="609"/>
      <c r="L784" s="599" t="s">
        <v>644</v>
      </c>
      <c r="M784" s="600"/>
      <c r="N784" s="600"/>
      <c r="O784" s="600"/>
      <c r="P784" s="600"/>
      <c r="Q784" s="600"/>
      <c r="R784" s="600"/>
      <c r="S784" s="600"/>
      <c r="T784" s="600"/>
      <c r="U784" s="600"/>
      <c r="V784" s="600"/>
      <c r="W784" s="600"/>
      <c r="X784" s="601"/>
      <c r="Y784" s="602">
        <v>0.879</v>
      </c>
      <c r="Z784" s="603"/>
      <c r="AA784" s="603"/>
      <c r="AB784" s="613"/>
      <c r="AC784" s="607" t="s">
        <v>639</v>
      </c>
      <c r="AD784" s="608"/>
      <c r="AE784" s="608"/>
      <c r="AF784" s="608"/>
      <c r="AG784" s="609"/>
      <c r="AH784" s="599" t="s">
        <v>646</v>
      </c>
      <c r="AI784" s="600"/>
      <c r="AJ784" s="600"/>
      <c r="AK784" s="600"/>
      <c r="AL784" s="600"/>
      <c r="AM784" s="600"/>
      <c r="AN784" s="600"/>
      <c r="AO784" s="600"/>
      <c r="AP784" s="600"/>
      <c r="AQ784" s="600"/>
      <c r="AR784" s="600"/>
      <c r="AS784" s="600"/>
      <c r="AT784" s="601"/>
      <c r="AU784" s="602">
        <v>0.126</v>
      </c>
      <c r="AV784" s="603"/>
      <c r="AW784" s="603"/>
      <c r="AX784" s="604"/>
    </row>
    <row r="785" spans="1:50" ht="24.75" customHeight="1" x14ac:dyDescent="0.15">
      <c r="A785" s="632"/>
      <c r="B785" s="633"/>
      <c r="C785" s="633"/>
      <c r="D785" s="633"/>
      <c r="E785" s="633"/>
      <c r="F785" s="634"/>
      <c r="G785" s="607" t="s">
        <v>637</v>
      </c>
      <c r="H785" s="608"/>
      <c r="I785" s="608"/>
      <c r="J785" s="608"/>
      <c r="K785" s="609"/>
      <c r="L785" s="599" t="s">
        <v>645</v>
      </c>
      <c r="M785" s="600"/>
      <c r="N785" s="600"/>
      <c r="O785" s="600"/>
      <c r="P785" s="600"/>
      <c r="Q785" s="600"/>
      <c r="R785" s="600"/>
      <c r="S785" s="600"/>
      <c r="T785" s="600"/>
      <c r="U785" s="600"/>
      <c r="V785" s="600"/>
      <c r="W785" s="600"/>
      <c r="X785" s="601"/>
      <c r="Y785" s="602">
        <v>0.309</v>
      </c>
      <c r="Z785" s="603"/>
      <c r="AA785" s="603"/>
      <c r="AB785" s="613"/>
      <c r="AC785" s="607" t="s">
        <v>633</v>
      </c>
      <c r="AD785" s="608"/>
      <c r="AE785" s="608"/>
      <c r="AF785" s="608"/>
      <c r="AG785" s="609"/>
      <c r="AH785" s="599" t="s">
        <v>655</v>
      </c>
      <c r="AI785" s="600"/>
      <c r="AJ785" s="600"/>
      <c r="AK785" s="600"/>
      <c r="AL785" s="600"/>
      <c r="AM785" s="600"/>
      <c r="AN785" s="600"/>
      <c r="AO785" s="600"/>
      <c r="AP785" s="600"/>
      <c r="AQ785" s="600"/>
      <c r="AR785" s="600"/>
      <c r="AS785" s="600"/>
      <c r="AT785" s="601"/>
      <c r="AU785" s="602">
        <v>3.3000000000000002E-2</v>
      </c>
      <c r="AV785" s="603"/>
      <c r="AW785" s="603"/>
      <c r="AX785" s="604"/>
    </row>
    <row r="786" spans="1:50" ht="24.75" customHeight="1" x14ac:dyDescent="0.15">
      <c r="A786" s="632"/>
      <c r="B786" s="633"/>
      <c r="C786" s="633"/>
      <c r="D786" s="633"/>
      <c r="E786" s="633"/>
      <c r="F786" s="634"/>
      <c r="G786" s="607" t="s">
        <v>638</v>
      </c>
      <c r="H786" s="608"/>
      <c r="I786" s="608"/>
      <c r="J786" s="608"/>
      <c r="K786" s="609"/>
      <c r="L786" s="599" t="s">
        <v>647</v>
      </c>
      <c r="M786" s="600"/>
      <c r="N786" s="600"/>
      <c r="O786" s="600"/>
      <c r="P786" s="600"/>
      <c r="Q786" s="600"/>
      <c r="R786" s="600"/>
      <c r="S786" s="600"/>
      <c r="T786" s="600"/>
      <c r="U786" s="600"/>
      <c r="V786" s="600"/>
      <c r="W786" s="600"/>
      <c r="X786" s="601"/>
      <c r="Y786" s="602">
        <v>0.26400000000000001</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t="s">
        <v>639</v>
      </c>
      <c r="H787" s="608"/>
      <c r="I787" s="608"/>
      <c r="J787" s="608"/>
      <c r="K787" s="609"/>
      <c r="L787" s="599" t="s">
        <v>646</v>
      </c>
      <c r="M787" s="600"/>
      <c r="N787" s="600"/>
      <c r="O787" s="600"/>
      <c r="P787" s="600"/>
      <c r="Q787" s="600"/>
      <c r="R787" s="600"/>
      <c r="S787" s="600"/>
      <c r="T787" s="600"/>
      <c r="U787" s="600"/>
      <c r="V787" s="600"/>
      <c r="W787" s="600"/>
      <c r="X787" s="601"/>
      <c r="Y787" s="602">
        <v>0.16200000000000001</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t="s">
        <v>636</v>
      </c>
      <c r="H788" s="608"/>
      <c r="I788" s="608"/>
      <c r="J788" s="608"/>
      <c r="K788" s="609"/>
      <c r="L788" s="599" t="s">
        <v>648</v>
      </c>
      <c r="M788" s="600"/>
      <c r="N788" s="600"/>
      <c r="O788" s="600"/>
      <c r="P788" s="600"/>
      <c r="Q788" s="600"/>
      <c r="R788" s="600"/>
      <c r="S788" s="600"/>
      <c r="T788" s="600"/>
      <c r="U788" s="600"/>
      <c r="V788" s="600"/>
      <c r="W788" s="600"/>
      <c r="X788" s="601"/>
      <c r="Y788" s="602">
        <v>8.1000000000000003E-2</v>
      </c>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t="s">
        <v>649</v>
      </c>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9.5639999999999983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5.6670000000000007</v>
      </c>
      <c r="AV791" s="833"/>
      <c r="AW791" s="833"/>
      <c r="AX791" s="835"/>
    </row>
    <row r="792" spans="1:50" ht="24.75" hidden="1" customHeight="1" x14ac:dyDescent="0.15">
      <c r="A792" s="632"/>
      <c r="B792" s="633"/>
      <c r="C792" s="633"/>
      <c r="D792" s="633"/>
      <c r="E792" s="633"/>
      <c r="F792" s="634"/>
      <c r="G792" s="596" t="s">
        <v>440</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439</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387</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461</v>
      </c>
      <c r="AD836" s="149"/>
      <c r="AE836" s="149"/>
      <c r="AF836" s="149"/>
      <c r="AG836" s="149"/>
      <c r="AH836" s="367" t="s">
        <v>488</v>
      </c>
      <c r="AI836" s="364"/>
      <c r="AJ836" s="364"/>
      <c r="AK836" s="364"/>
      <c r="AL836" s="364" t="s">
        <v>21</v>
      </c>
      <c r="AM836" s="364"/>
      <c r="AN836" s="364"/>
      <c r="AO836" s="369"/>
      <c r="AP836" s="370" t="s">
        <v>419</v>
      </c>
      <c r="AQ836" s="370"/>
      <c r="AR836" s="370"/>
      <c r="AS836" s="370"/>
      <c r="AT836" s="370"/>
      <c r="AU836" s="370"/>
      <c r="AV836" s="370"/>
      <c r="AW836" s="370"/>
      <c r="AX836" s="370"/>
    </row>
    <row r="837" spans="1:50" ht="99.75" customHeight="1" x14ac:dyDescent="0.15">
      <c r="A837" s="376">
        <v>1</v>
      </c>
      <c r="B837" s="376">
        <v>1</v>
      </c>
      <c r="C837" s="361" t="s">
        <v>627</v>
      </c>
      <c r="D837" s="347"/>
      <c r="E837" s="347"/>
      <c r="F837" s="347"/>
      <c r="G837" s="347"/>
      <c r="H837" s="347"/>
      <c r="I837" s="347"/>
      <c r="J837" s="348">
        <v>8011005001124</v>
      </c>
      <c r="K837" s="349"/>
      <c r="L837" s="349"/>
      <c r="M837" s="349"/>
      <c r="N837" s="349"/>
      <c r="O837" s="349"/>
      <c r="P837" s="362" t="s">
        <v>622</v>
      </c>
      <c r="Q837" s="350"/>
      <c r="R837" s="350"/>
      <c r="S837" s="350"/>
      <c r="T837" s="350"/>
      <c r="U837" s="350"/>
      <c r="V837" s="350"/>
      <c r="W837" s="350"/>
      <c r="X837" s="350"/>
      <c r="Y837" s="351">
        <v>9.6769999999999996</v>
      </c>
      <c r="Z837" s="352"/>
      <c r="AA837" s="352"/>
      <c r="AB837" s="353"/>
      <c r="AC837" s="363" t="s">
        <v>497</v>
      </c>
      <c r="AD837" s="371"/>
      <c r="AE837" s="371"/>
      <c r="AF837" s="371"/>
      <c r="AG837" s="371"/>
      <c r="AH837" s="372">
        <v>1</v>
      </c>
      <c r="AI837" s="373"/>
      <c r="AJ837" s="373"/>
      <c r="AK837" s="373"/>
      <c r="AL837" s="357">
        <v>100</v>
      </c>
      <c r="AM837" s="358"/>
      <c r="AN837" s="358"/>
      <c r="AO837" s="359"/>
      <c r="AP837" s="360" t="s">
        <v>611</v>
      </c>
      <c r="AQ837" s="360"/>
      <c r="AR837" s="360"/>
      <c r="AS837" s="360"/>
      <c r="AT837" s="360"/>
      <c r="AU837" s="360"/>
      <c r="AV837" s="360"/>
      <c r="AW837" s="360"/>
      <c r="AX837" s="360"/>
    </row>
    <row r="838" spans="1:50" ht="99.75" customHeight="1" x14ac:dyDescent="0.15">
      <c r="A838" s="376">
        <v>2</v>
      </c>
      <c r="B838" s="376">
        <v>1</v>
      </c>
      <c r="C838" s="361" t="s">
        <v>627</v>
      </c>
      <c r="D838" s="347"/>
      <c r="E838" s="347"/>
      <c r="F838" s="347"/>
      <c r="G838" s="347"/>
      <c r="H838" s="347"/>
      <c r="I838" s="347"/>
      <c r="J838" s="348">
        <v>8011005001125</v>
      </c>
      <c r="K838" s="349"/>
      <c r="L838" s="349"/>
      <c r="M838" s="349"/>
      <c r="N838" s="349"/>
      <c r="O838" s="349"/>
      <c r="P838" s="362" t="s">
        <v>623</v>
      </c>
      <c r="Q838" s="350"/>
      <c r="R838" s="350"/>
      <c r="S838" s="350"/>
      <c r="T838" s="350"/>
      <c r="U838" s="350"/>
      <c r="V838" s="350"/>
      <c r="W838" s="350"/>
      <c r="X838" s="350"/>
      <c r="Y838" s="351">
        <v>9.0030000000000001</v>
      </c>
      <c r="Z838" s="352"/>
      <c r="AA838" s="352"/>
      <c r="AB838" s="353"/>
      <c r="AC838" s="363" t="s">
        <v>497</v>
      </c>
      <c r="AD838" s="371"/>
      <c r="AE838" s="371"/>
      <c r="AF838" s="371"/>
      <c r="AG838" s="371"/>
      <c r="AH838" s="372">
        <v>1</v>
      </c>
      <c r="AI838" s="373"/>
      <c r="AJ838" s="373"/>
      <c r="AK838" s="373"/>
      <c r="AL838" s="357">
        <v>100</v>
      </c>
      <c r="AM838" s="358"/>
      <c r="AN838" s="358"/>
      <c r="AO838" s="359"/>
      <c r="AP838" s="360" t="s">
        <v>611</v>
      </c>
      <c r="AQ838" s="360"/>
      <c r="AR838" s="360"/>
      <c r="AS838" s="360"/>
      <c r="AT838" s="360"/>
      <c r="AU838" s="360"/>
      <c r="AV838" s="360"/>
      <c r="AW838" s="360"/>
      <c r="AX838" s="360"/>
    </row>
    <row r="839" spans="1:50" ht="99.75" customHeight="1" x14ac:dyDescent="0.15">
      <c r="A839" s="376">
        <v>3</v>
      </c>
      <c r="B839" s="376">
        <v>1</v>
      </c>
      <c r="C839" s="361" t="s">
        <v>627</v>
      </c>
      <c r="D839" s="347"/>
      <c r="E839" s="347"/>
      <c r="F839" s="347"/>
      <c r="G839" s="347"/>
      <c r="H839" s="347"/>
      <c r="I839" s="347"/>
      <c r="J839" s="348">
        <v>8011005001126</v>
      </c>
      <c r="K839" s="349"/>
      <c r="L839" s="349"/>
      <c r="M839" s="349"/>
      <c r="N839" s="349"/>
      <c r="O839" s="349"/>
      <c r="P839" s="362" t="s">
        <v>624</v>
      </c>
      <c r="Q839" s="350"/>
      <c r="R839" s="350"/>
      <c r="S839" s="350"/>
      <c r="T839" s="350"/>
      <c r="U839" s="350"/>
      <c r="V839" s="350"/>
      <c r="W839" s="350"/>
      <c r="X839" s="350"/>
      <c r="Y839" s="351">
        <v>8.4749999999999996</v>
      </c>
      <c r="Z839" s="352"/>
      <c r="AA839" s="352"/>
      <c r="AB839" s="353"/>
      <c r="AC839" s="363" t="s">
        <v>497</v>
      </c>
      <c r="AD839" s="371"/>
      <c r="AE839" s="371"/>
      <c r="AF839" s="371"/>
      <c r="AG839" s="371"/>
      <c r="AH839" s="372">
        <v>1</v>
      </c>
      <c r="AI839" s="373"/>
      <c r="AJ839" s="373"/>
      <c r="AK839" s="373"/>
      <c r="AL839" s="357">
        <v>100</v>
      </c>
      <c r="AM839" s="358"/>
      <c r="AN839" s="358"/>
      <c r="AO839" s="359"/>
      <c r="AP839" s="360" t="s">
        <v>611</v>
      </c>
      <c r="AQ839" s="360"/>
      <c r="AR839" s="360"/>
      <c r="AS839" s="360"/>
      <c r="AT839" s="360"/>
      <c r="AU839" s="360"/>
      <c r="AV839" s="360"/>
      <c r="AW839" s="360"/>
      <c r="AX839" s="360"/>
    </row>
    <row r="840" spans="1:50" ht="99.75" customHeight="1" x14ac:dyDescent="0.15">
      <c r="A840" s="376">
        <v>4</v>
      </c>
      <c r="B840" s="376">
        <v>1</v>
      </c>
      <c r="C840" s="361" t="s">
        <v>627</v>
      </c>
      <c r="D840" s="347"/>
      <c r="E840" s="347"/>
      <c r="F840" s="347"/>
      <c r="G840" s="347"/>
      <c r="H840" s="347"/>
      <c r="I840" s="347"/>
      <c r="J840" s="348">
        <v>8011005001127</v>
      </c>
      <c r="K840" s="349"/>
      <c r="L840" s="349"/>
      <c r="M840" s="349"/>
      <c r="N840" s="349"/>
      <c r="O840" s="349"/>
      <c r="P840" s="362" t="s">
        <v>625</v>
      </c>
      <c r="Q840" s="350"/>
      <c r="R840" s="350"/>
      <c r="S840" s="350"/>
      <c r="T840" s="350"/>
      <c r="U840" s="350"/>
      <c r="V840" s="350"/>
      <c r="W840" s="350"/>
      <c r="X840" s="350"/>
      <c r="Y840" s="351">
        <v>8.3879999999999999</v>
      </c>
      <c r="Z840" s="352"/>
      <c r="AA840" s="352"/>
      <c r="AB840" s="353"/>
      <c r="AC840" s="363" t="s">
        <v>497</v>
      </c>
      <c r="AD840" s="371"/>
      <c r="AE840" s="371"/>
      <c r="AF840" s="371"/>
      <c r="AG840" s="371"/>
      <c r="AH840" s="372">
        <v>1</v>
      </c>
      <c r="AI840" s="373"/>
      <c r="AJ840" s="373"/>
      <c r="AK840" s="373"/>
      <c r="AL840" s="357">
        <v>100</v>
      </c>
      <c r="AM840" s="358"/>
      <c r="AN840" s="358"/>
      <c r="AO840" s="359"/>
      <c r="AP840" s="360" t="s">
        <v>611</v>
      </c>
      <c r="AQ840" s="360"/>
      <c r="AR840" s="360"/>
      <c r="AS840" s="360"/>
      <c r="AT840" s="360"/>
      <c r="AU840" s="360"/>
      <c r="AV840" s="360"/>
      <c r="AW840" s="360"/>
      <c r="AX840" s="360"/>
    </row>
    <row r="841" spans="1:50" ht="137.25" customHeight="1" x14ac:dyDescent="0.15">
      <c r="A841" s="376">
        <v>5</v>
      </c>
      <c r="B841" s="376">
        <v>1</v>
      </c>
      <c r="C841" s="361" t="s">
        <v>628</v>
      </c>
      <c r="D841" s="347"/>
      <c r="E841" s="347"/>
      <c r="F841" s="347"/>
      <c r="G841" s="347"/>
      <c r="H841" s="347"/>
      <c r="I841" s="347"/>
      <c r="J841" s="348">
        <v>6011005003361</v>
      </c>
      <c r="K841" s="349"/>
      <c r="L841" s="349"/>
      <c r="M841" s="349"/>
      <c r="N841" s="349"/>
      <c r="O841" s="349"/>
      <c r="P841" s="362" t="s">
        <v>630</v>
      </c>
      <c r="Q841" s="350"/>
      <c r="R841" s="350"/>
      <c r="S841" s="350"/>
      <c r="T841" s="350"/>
      <c r="U841" s="350"/>
      <c r="V841" s="350"/>
      <c r="W841" s="350"/>
      <c r="X841" s="350"/>
      <c r="Y841" s="351">
        <v>4.242</v>
      </c>
      <c r="Z841" s="352"/>
      <c r="AA841" s="352"/>
      <c r="AB841" s="353"/>
      <c r="AC841" s="363" t="s">
        <v>497</v>
      </c>
      <c r="AD841" s="371"/>
      <c r="AE841" s="371"/>
      <c r="AF841" s="371"/>
      <c r="AG841" s="371"/>
      <c r="AH841" s="372">
        <v>1</v>
      </c>
      <c r="AI841" s="373"/>
      <c r="AJ841" s="373"/>
      <c r="AK841" s="373"/>
      <c r="AL841" s="357">
        <v>100</v>
      </c>
      <c r="AM841" s="358"/>
      <c r="AN841" s="358"/>
      <c r="AO841" s="359"/>
      <c r="AP841" s="360" t="s">
        <v>611</v>
      </c>
      <c r="AQ841" s="360"/>
      <c r="AR841" s="360"/>
      <c r="AS841" s="360"/>
      <c r="AT841" s="360"/>
      <c r="AU841" s="360"/>
      <c r="AV841" s="360"/>
      <c r="AW841" s="360"/>
      <c r="AX841" s="360"/>
    </row>
    <row r="842" spans="1:50" ht="137.25" customHeight="1" x14ac:dyDescent="0.15">
      <c r="A842" s="376">
        <v>6</v>
      </c>
      <c r="B842" s="376">
        <v>1</v>
      </c>
      <c r="C842" s="361" t="s">
        <v>629</v>
      </c>
      <c r="D842" s="347"/>
      <c r="E842" s="347"/>
      <c r="F842" s="347"/>
      <c r="G842" s="347"/>
      <c r="H842" s="347"/>
      <c r="I842" s="347"/>
      <c r="J842" s="348">
        <v>3010905001304</v>
      </c>
      <c r="K842" s="349"/>
      <c r="L842" s="349"/>
      <c r="M842" s="349"/>
      <c r="N842" s="349"/>
      <c r="O842" s="349"/>
      <c r="P842" s="362" t="s">
        <v>626</v>
      </c>
      <c r="Q842" s="350"/>
      <c r="R842" s="350"/>
      <c r="S842" s="350"/>
      <c r="T842" s="350"/>
      <c r="U842" s="350"/>
      <c r="V842" s="350"/>
      <c r="W842" s="350"/>
      <c r="X842" s="350"/>
      <c r="Y842" s="351">
        <v>4.0869999999999997</v>
      </c>
      <c r="Z842" s="352"/>
      <c r="AA842" s="352"/>
      <c r="AB842" s="353"/>
      <c r="AC842" s="363" t="s">
        <v>497</v>
      </c>
      <c r="AD842" s="371"/>
      <c r="AE842" s="371"/>
      <c r="AF842" s="371"/>
      <c r="AG842" s="371"/>
      <c r="AH842" s="372">
        <v>1</v>
      </c>
      <c r="AI842" s="373"/>
      <c r="AJ842" s="373"/>
      <c r="AK842" s="373"/>
      <c r="AL842" s="357">
        <v>100</v>
      </c>
      <c r="AM842" s="358"/>
      <c r="AN842" s="358"/>
      <c r="AO842" s="359"/>
      <c r="AP842" s="360" t="s">
        <v>611</v>
      </c>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461</v>
      </c>
      <c r="AD869" s="149"/>
      <c r="AE869" s="149"/>
      <c r="AF869" s="149"/>
      <c r="AG869" s="149"/>
      <c r="AH869" s="367" t="s">
        <v>488</v>
      </c>
      <c r="AI869" s="364"/>
      <c r="AJ869" s="364"/>
      <c r="AK869" s="364"/>
      <c r="AL869" s="364" t="s">
        <v>21</v>
      </c>
      <c r="AM869" s="364"/>
      <c r="AN869" s="364"/>
      <c r="AO869" s="369"/>
      <c r="AP869" s="370" t="s">
        <v>419</v>
      </c>
      <c r="AQ869" s="370"/>
      <c r="AR869" s="370"/>
      <c r="AS869" s="370"/>
      <c r="AT869" s="370"/>
      <c r="AU869" s="370"/>
      <c r="AV869" s="370"/>
      <c r="AW869" s="370"/>
      <c r="AX869" s="370"/>
    </row>
    <row r="870" spans="1:50" ht="60" customHeight="1" x14ac:dyDescent="0.15">
      <c r="A870" s="376">
        <v>1</v>
      </c>
      <c r="B870" s="376">
        <v>1</v>
      </c>
      <c r="C870" s="361" t="s">
        <v>616</v>
      </c>
      <c r="D870" s="347"/>
      <c r="E870" s="347"/>
      <c r="F870" s="347"/>
      <c r="G870" s="347"/>
      <c r="H870" s="347"/>
      <c r="I870" s="347"/>
      <c r="J870" s="348">
        <v>8000020040002</v>
      </c>
      <c r="K870" s="349"/>
      <c r="L870" s="349"/>
      <c r="M870" s="349"/>
      <c r="N870" s="349"/>
      <c r="O870" s="349"/>
      <c r="P870" s="362" t="s">
        <v>619</v>
      </c>
      <c r="Q870" s="350"/>
      <c r="R870" s="350"/>
      <c r="S870" s="350"/>
      <c r="T870" s="350"/>
      <c r="U870" s="350"/>
      <c r="V870" s="350"/>
      <c r="W870" s="350"/>
      <c r="X870" s="350"/>
      <c r="Y870" s="351">
        <v>5.66</v>
      </c>
      <c r="Z870" s="352"/>
      <c r="AA870" s="352"/>
      <c r="AB870" s="353"/>
      <c r="AC870" s="363" t="s">
        <v>497</v>
      </c>
      <c r="AD870" s="371"/>
      <c r="AE870" s="371"/>
      <c r="AF870" s="371"/>
      <c r="AG870" s="371"/>
      <c r="AH870" s="372">
        <v>3</v>
      </c>
      <c r="AI870" s="373"/>
      <c r="AJ870" s="373"/>
      <c r="AK870" s="373"/>
      <c r="AL870" s="357">
        <v>100</v>
      </c>
      <c r="AM870" s="358"/>
      <c r="AN870" s="358"/>
      <c r="AO870" s="359"/>
      <c r="AP870" s="360" t="s">
        <v>611</v>
      </c>
      <c r="AQ870" s="360"/>
      <c r="AR870" s="360"/>
      <c r="AS870" s="360"/>
      <c r="AT870" s="360"/>
      <c r="AU870" s="360"/>
      <c r="AV870" s="360"/>
      <c r="AW870" s="360"/>
      <c r="AX870" s="360"/>
    </row>
    <row r="871" spans="1:50" ht="60" customHeight="1" x14ac:dyDescent="0.15">
      <c r="A871" s="376">
        <v>2</v>
      </c>
      <c r="B871" s="376">
        <v>1</v>
      </c>
      <c r="C871" s="361" t="s">
        <v>617</v>
      </c>
      <c r="D871" s="347"/>
      <c r="E871" s="347"/>
      <c r="F871" s="347"/>
      <c r="G871" s="347"/>
      <c r="H871" s="347"/>
      <c r="I871" s="347"/>
      <c r="J871" s="348">
        <v>1000020200000</v>
      </c>
      <c r="K871" s="349"/>
      <c r="L871" s="349"/>
      <c r="M871" s="349"/>
      <c r="N871" s="349"/>
      <c r="O871" s="349"/>
      <c r="P871" s="362" t="s">
        <v>620</v>
      </c>
      <c r="Q871" s="350"/>
      <c r="R871" s="350"/>
      <c r="S871" s="350"/>
      <c r="T871" s="350"/>
      <c r="U871" s="350"/>
      <c r="V871" s="350"/>
      <c r="W871" s="350"/>
      <c r="X871" s="350"/>
      <c r="Y871" s="351">
        <v>4.28</v>
      </c>
      <c r="Z871" s="352"/>
      <c r="AA871" s="352"/>
      <c r="AB871" s="353"/>
      <c r="AC871" s="363" t="s">
        <v>497</v>
      </c>
      <c r="AD871" s="371"/>
      <c r="AE871" s="371"/>
      <c r="AF871" s="371"/>
      <c r="AG871" s="371"/>
      <c r="AH871" s="372">
        <v>3</v>
      </c>
      <c r="AI871" s="373"/>
      <c r="AJ871" s="373"/>
      <c r="AK871" s="373"/>
      <c r="AL871" s="357">
        <v>100</v>
      </c>
      <c r="AM871" s="358"/>
      <c r="AN871" s="358"/>
      <c r="AO871" s="359"/>
      <c r="AP871" s="360" t="s">
        <v>611</v>
      </c>
      <c r="AQ871" s="360"/>
      <c r="AR871" s="360"/>
      <c r="AS871" s="360"/>
      <c r="AT871" s="360"/>
      <c r="AU871" s="360"/>
      <c r="AV871" s="360"/>
      <c r="AW871" s="360"/>
      <c r="AX871" s="360"/>
    </row>
    <row r="872" spans="1:50" ht="60" customHeight="1" x14ac:dyDescent="0.15">
      <c r="A872" s="376">
        <v>3</v>
      </c>
      <c r="B872" s="376">
        <v>1</v>
      </c>
      <c r="C872" s="361" t="s">
        <v>618</v>
      </c>
      <c r="D872" s="347"/>
      <c r="E872" s="347"/>
      <c r="F872" s="347"/>
      <c r="G872" s="347"/>
      <c r="H872" s="347"/>
      <c r="I872" s="347"/>
      <c r="J872" s="348">
        <v>4000020360007</v>
      </c>
      <c r="K872" s="349"/>
      <c r="L872" s="349"/>
      <c r="M872" s="349"/>
      <c r="N872" s="349"/>
      <c r="O872" s="349"/>
      <c r="P872" s="362" t="s">
        <v>621</v>
      </c>
      <c r="Q872" s="350"/>
      <c r="R872" s="350"/>
      <c r="S872" s="350"/>
      <c r="T872" s="350"/>
      <c r="U872" s="350"/>
      <c r="V872" s="350"/>
      <c r="W872" s="350"/>
      <c r="X872" s="350"/>
      <c r="Y872" s="351">
        <v>3.05</v>
      </c>
      <c r="Z872" s="352"/>
      <c r="AA872" s="352"/>
      <c r="AB872" s="353"/>
      <c r="AC872" s="363" t="s">
        <v>497</v>
      </c>
      <c r="AD872" s="371"/>
      <c r="AE872" s="371"/>
      <c r="AF872" s="371"/>
      <c r="AG872" s="371"/>
      <c r="AH872" s="355">
        <v>3</v>
      </c>
      <c r="AI872" s="356"/>
      <c r="AJ872" s="356"/>
      <c r="AK872" s="356"/>
      <c r="AL872" s="357">
        <v>100</v>
      </c>
      <c r="AM872" s="358"/>
      <c r="AN872" s="358"/>
      <c r="AO872" s="359"/>
      <c r="AP872" s="360" t="s">
        <v>611</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461</v>
      </c>
      <c r="AD902" s="149"/>
      <c r="AE902" s="149"/>
      <c r="AF902" s="149"/>
      <c r="AG902" s="149"/>
      <c r="AH902" s="367" t="s">
        <v>488</v>
      </c>
      <c r="AI902" s="364"/>
      <c r="AJ902" s="364"/>
      <c r="AK902" s="364"/>
      <c r="AL902" s="364" t="s">
        <v>21</v>
      </c>
      <c r="AM902" s="364"/>
      <c r="AN902" s="364"/>
      <c r="AO902" s="369"/>
      <c r="AP902" s="370" t="s">
        <v>419</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461</v>
      </c>
      <c r="AD935" s="149"/>
      <c r="AE935" s="149"/>
      <c r="AF935" s="149"/>
      <c r="AG935" s="149"/>
      <c r="AH935" s="367" t="s">
        <v>488</v>
      </c>
      <c r="AI935" s="364"/>
      <c r="AJ935" s="364"/>
      <c r="AK935" s="364"/>
      <c r="AL935" s="364" t="s">
        <v>21</v>
      </c>
      <c r="AM935" s="364"/>
      <c r="AN935" s="364"/>
      <c r="AO935" s="369"/>
      <c r="AP935" s="370" t="s">
        <v>419</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461</v>
      </c>
      <c r="AD968" s="149"/>
      <c r="AE968" s="149"/>
      <c r="AF968" s="149"/>
      <c r="AG968" s="149"/>
      <c r="AH968" s="367" t="s">
        <v>488</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461</v>
      </c>
      <c r="AD1001" s="149"/>
      <c r="AE1001" s="149"/>
      <c r="AF1001" s="149"/>
      <c r="AG1001" s="149"/>
      <c r="AH1001" s="367" t="s">
        <v>488</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461</v>
      </c>
      <c r="AD1034" s="149"/>
      <c r="AE1034" s="149"/>
      <c r="AF1034" s="149"/>
      <c r="AG1034" s="149"/>
      <c r="AH1034" s="367" t="s">
        <v>488</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461</v>
      </c>
      <c r="AD1067" s="149"/>
      <c r="AE1067" s="149"/>
      <c r="AF1067" s="149"/>
      <c r="AG1067" s="149"/>
      <c r="AH1067" s="367" t="s">
        <v>488</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29">
      <formula>IF(RIGHT(TEXT(P14,"0.#"),1)=".",FALSE,TRUE)</formula>
    </cfRule>
    <cfRule type="expression" dxfId="2822" priority="14030">
      <formula>IF(RIGHT(TEXT(P14,"0.#"),1)=".",TRUE,FALSE)</formula>
    </cfRule>
  </conditionalFormatting>
  <conditionalFormatting sqref="AE32">
    <cfRule type="expression" dxfId="2821" priority="14019">
      <formula>IF(RIGHT(TEXT(AE32,"0.#"),1)=".",FALSE,TRUE)</formula>
    </cfRule>
    <cfRule type="expression" dxfId="2820" priority="14020">
      <formula>IF(RIGHT(TEXT(AE32,"0.#"),1)=".",TRUE,FALSE)</formula>
    </cfRule>
  </conditionalFormatting>
  <conditionalFormatting sqref="P18:AX18">
    <cfRule type="expression" dxfId="2819" priority="13905">
      <formula>IF(RIGHT(TEXT(P18,"0.#"),1)=".",FALSE,TRUE)</formula>
    </cfRule>
    <cfRule type="expression" dxfId="2818" priority="13906">
      <formula>IF(RIGHT(TEXT(P18,"0.#"),1)=".",TRUE,FALSE)</formula>
    </cfRule>
  </conditionalFormatting>
  <conditionalFormatting sqref="Y782">
    <cfRule type="expression" dxfId="2817" priority="13901">
      <formula>IF(RIGHT(TEXT(Y782,"0.#"),1)=".",FALSE,TRUE)</formula>
    </cfRule>
    <cfRule type="expression" dxfId="2816" priority="13902">
      <formula>IF(RIGHT(TEXT(Y782,"0.#"),1)=".",TRUE,FALSE)</formula>
    </cfRule>
  </conditionalFormatting>
  <conditionalFormatting sqref="Y791">
    <cfRule type="expression" dxfId="2815" priority="13897">
      <formula>IF(RIGHT(TEXT(Y791,"0.#"),1)=".",FALSE,TRUE)</formula>
    </cfRule>
    <cfRule type="expression" dxfId="2814" priority="13898">
      <formula>IF(RIGHT(TEXT(Y791,"0.#"),1)=".",TRUE,FALSE)</formula>
    </cfRule>
  </conditionalFormatting>
  <conditionalFormatting sqref="Y822:Y829 Y820 Y809:Y816 Y807 Y796:Y803 Y794">
    <cfRule type="expression" dxfId="2813" priority="13679">
      <formula>IF(RIGHT(TEXT(Y794,"0.#"),1)=".",FALSE,TRUE)</formula>
    </cfRule>
    <cfRule type="expression" dxfId="2812" priority="13680">
      <formula>IF(RIGHT(TEXT(Y794,"0.#"),1)=".",TRUE,FALSE)</formula>
    </cfRule>
  </conditionalFormatting>
  <conditionalFormatting sqref="P16:AQ17 P15:AX15 P13:AX13">
    <cfRule type="expression" dxfId="2811" priority="13727">
      <formula>IF(RIGHT(TEXT(P13,"0.#"),1)=".",FALSE,TRUE)</formula>
    </cfRule>
    <cfRule type="expression" dxfId="2810" priority="13728">
      <formula>IF(RIGHT(TEXT(P13,"0.#"),1)=".",TRUE,FALSE)</formula>
    </cfRule>
  </conditionalFormatting>
  <conditionalFormatting sqref="P19:AJ19">
    <cfRule type="expression" dxfId="2809" priority="13725">
      <formula>IF(RIGHT(TEXT(P19,"0.#"),1)=".",FALSE,TRUE)</formula>
    </cfRule>
    <cfRule type="expression" dxfId="2808" priority="13726">
      <formula>IF(RIGHT(TEXT(P19,"0.#"),1)=".",TRUE,FALSE)</formula>
    </cfRule>
  </conditionalFormatting>
  <conditionalFormatting sqref="AE101 AQ101">
    <cfRule type="expression" dxfId="2807" priority="13717">
      <formula>IF(RIGHT(TEXT(AE101,"0.#"),1)=".",FALSE,TRUE)</formula>
    </cfRule>
    <cfRule type="expression" dxfId="2806" priority="13718">
      <formula>IF(RIGHT(TEXT(AE101,"0.#"),1)=".",TRUE,FALSE)</formula>
    </cfRule>
  </conditionalFormatting>
  <conditionalFormatting sqref="Y781 Y783:Y785 Y789:Y790">
    <cfRule type="expression" dxfId="2805" priority="13703">
      <formula>IF(RIGHT(TEXT(Y781,"0.#"),1)=".",FALSE,TRUE)</formula>
    </cfRule>
    <cfRule type="expression" dxfId="2804" priority="13704">
      <formula>IF(RIGHT(TEXT(Y781,"0.#"),1)=".",TRUE,FALSE)</formula>
    </cfRule>
  </conditionalFormatting>
  <conditionalFormatting sqref="AU782">
    <cfRule type="expression" dxfId="2803" priority="13701">
      <formula>IF(RIGHT(TEXT(AU782,"0.#"),1)=".",FALSE,TRUE)</formula>
    </cfRule>
    <cfRule type="expression" dxfId="2802" priority="13702">
      <formula>IF(RIGHT(TEXT(AU782,"0.#"),1)=".",TRUE,FALSE)</formula>
    </cfRule>
  </conditionalFormatting>
  <conditionalFormatting sqref="AU791">
    <cfRule type="expression" dxfId="2801" priority="13699">
      <formula>IF(RIGHT(TEXT(AU791,"0.#"),1)=".",FALSE,TRUE)</formula>
    </cfRule>
    <cfRule type="expression" dxfId="2800" priority="13700">
      <formula>IF(RIGHT(TEXT(AU791,"0.#"),1)=".",TRUE,FALSE)</formula>
    </cfRule>
  </conditionalFormatting>
  <conditionalFormatting sqref="AU783:AU790 AU781">
    <cfRule type="expression" dxfId="2799" priority="13697">
      <formula>IF(RIGHT(TEXT(AU781,"0.#"),1)=".",FALSE,TRUE)</formula>
    </cfRule>
    <cfRule type="expression" dxfId="2798" priority="13698">
      <formula>IF(RIGHT(TEXT(AU781,"0.#"),1)=".",TRUE,FALSE)</formula>
    </cfRule>
  </conditionalFormatting>
  <conditionalFormatting sqref="Y821 Y808 Y795">
    <cfRule type="expression" dxfId="2797" priority="13683">
      <formula>IF(RIGHT(TEXT(Y795,"0.#"),1)=".",FALSE,TRUE)</formula>
    </cfRule>
    <cfRule type="expression" dxfId="2796" priority="13684">
      <formula>IF(RIGHT(TEXT(Y795,"0.#"),1)=".",TRUE,FALSE)</formula>
    </cfRule>
  </conditionalFormatting>
  <conditionalFormatting sqref="Y830 Y817 Y804">
    <cfRule type="expression" dxfId="2795" priority="13681">
      <formula>IF(RIGHT(TEXT(Y804,"0.#"),1)=".",FALSE,TRUE)</formula>
    </cfRule>
    <cfRule type="expression" dxfId="2794" priority="13682">
      <formula>IF(RIGHT(TEXT(Y804,"0.#"),1)=".",TRUE,FALSE)</formula>
    </cfRule>
  </conditionalFormatting>
  <conditionalFormatting sqref="AU821 AU808 AU795">
    <cfRule type="expression" dxfId="2793" priority="13677">
      <formula>IF(RIGHT(TEXT(AU795,"0.#"),1)=".",FALSE,TRUE)</formula>
    </cfRule>
    <cfRule type="expression" dxfId="2792" priority="13678">
      <formula>IF(RIGHT(TEXT(AU795,"0.#"),1)=".",TRUE,FALSE)</formula>
    </cfRule>
  </conditionalFormatting>
  <conditionalFormatting sqref="AU830 AU817 AU804">
    <cfRule type="expression" dxfId="2791" priority="13675">
      <formula>IF(RIGHT(TEXT(AU804,"0.#"),1)=".",FALSE,TRUE)</formula>
    </cfRule>
    <cfRule type="expression" dxfId="2790" priority="13676">
      <formula>IF(RIGHT(TEXT(AU804,"0.#"),1)=".",TRUE,FALSE)</formula>
    </cfRule>
  </conditionalFormatting>
  <conditionalFormatting sqref="AU822:AU829 AU820 AU809:AU816 AU807 AU796:AU803 AU794">
    <cfRule type="expression" dxfId="2789" priority="13673">
      <formula>IF(RIGHT(TEXT(AU794,"0.#"),1)=".",FALSE,TRUE)</formula>
    </cfRule>
    <cfRule type="expression" dxfId="2788" priority="13674">
      <formula>IF(RIGHT(TEXT(AU794,"0.#"),1)=".",TRUE,FALSE)</formula>
    </cfRule>
  </conditionalFormatting>
  <conditionalFormatting sqref="AM87">
    <cfRule type="expression" dxfId="2787" priority="13327">
      <formula>IF(RIGHT(TEXT(AM87,"0.#"),1)=".",FALSE,TRUE)</formula>
    </cfRule>
    <cfRule type="expression" dxfId="2786" priority="13328">
      <formula>IF(RIGHT(TEXT(AM87,"0.#"),1)=".",TRUE,FALSE)</formula>
    </cfRule>
  </conditionalFormatting>
  <conditionalFormatting sqref="AE55">
    <cfRule type="expression" dxfId="2785" priority="13395">
      <formula>IF(RIGHT(TEXT(AE55,"0.#"),1)=".",FALSE,TRUE)</formula>
    </cfRule>
    <cfRule type="expression" dxfId="2784" priority="13396">
      <formula>IF(RIGHT(TEXT(AE55,"0.#"),1)=".",TRUE,FALSE)</formula>
    </cfRule>
  </conditionalFormatting>
  <conditionalFormatting sqref="AI55">
    <cfRule type="expression" dxfId="2783" priority="13393">
      <formula>IF(RIGHT(TEXT(AI55,"0.#"),1)=".",FALSE,TRUE)</formula>
    </cfRule>
    <cfRule type="expression" dxfId="2782" priority="13394">
      <formula>IF(RIGHT(TEXT(AI55,"0.#"),1)=".",TRUE,FALSE)</formula>
    </cfRule>
  </conditionalFormatting>
  <conditionalFormatting sqref="AM34">
    <cfRule type="expression" dxfId="2781" priority="13473">
      <formula>IF(RIGHT(TEXT(AM34,"0.#"),1)=".",FALSE,TRUE)</formula>
    </cfRule>
    <cfRule type="expression" dxfId="2780" priority="13474">
      <formula>IF(RIGHT(TEXT(AM34,"0.#"),1)=".",TRUE,FALSE)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43:AO866">
    <cfRule type="expression" dxfId="2523" priority="6651">
      <formula>IF(AND(AL843&gt;=0, RIGHT(TEXT(AL843,"0.#"),1)&lt;&gt;"."),TRUE,FALSE)</formula>
    </cfRule>
    <cfRule type="expression" dxfId="2522" priority="6652">
      <formula>IF(AND(AL843&gt;=0, RIGHT(TEXT(AL843,"0.#"),1)="."),TRUE,FALSE)</formula>
    </cfRule>
    <cfRule type="expression" dxfId="2521" priority="6653">
      <formula>IF(AND(AL843&lt;0, RIGHT(TEXT(AL843,"0.#"),1)&lt;&gt;"."),TRUE,FALSE)</formula>
    </cfRule>
    <cfRule type="expression" dxfId="2520" priority="6654">
      <formula>IF(AND(AL843&lt;0, RIGHT(TEXT(AL843,"0.#"),1)="."),TRUE,FALSE)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7">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L838:AO838">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AL839:AO839">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AL840:AO840">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AL841:AO841">
    <cfRule type="expression" dxfId="713" priority="11">
      <formula>IF(AND(AL841&gt;=0, RIGHT(TEXT(AL841,"0.#"),1)&lt;&gt;"."),TRUE,FALSE)</formula>
    </cfRule>
    <cfRule type="expression" dxfId="712" priority="12">
      <formula>IF(AND(AL841&gt;=0, RIGHT(TEXT(AL841,"0.#"),1)="."),TRUE,FALSE)</formula>
    </cfRule>
    <cfRule type="expression" dxfId="711" priority="13">
      <formula>IF(AND(AL841&lt;0, RIGHT(TEXT(AL841,"0.#"),1)&lt;&gt;"."),TRUE,FALSE)</formula>
    </cfRule>
    <cfRule type="expression" dxfId="710" priority="14">
      <formula>IF(AND(AL841&lt;0, RIGHT(TEXT(AL841,"0.#"),1)="."),TRUE,FALSE)</formula>
    </cfRule>
  </conditionalFormatting>
  <conditionalFormatting sqref="AL842:AO842">
    <cfRule type="expression" dxfId="709" priority="7">
      <formula>IF(AND(AL842&gt;=0, RIGHT(TEXT(AL842,"0.#"),1)&lt;&gt;"."),TRUE,FALSE)</formula>
    </cfRule>
    <cfRule type="expression" dxfId="708" priority="8">
      <formula>IF(AND(AL842&gt;=0, RIGHT(TEXT(AL842,"0.#"),1)="."),TRUE,FALSE)</formula>
    </cfRule>
    <cfRule type="expression" dxfId="707" priority="9">
      <formula>IF(AND(AL842&lt;0, RIGHT(TEXT(AL842,"0.#"),1)&lt;&gt;"."),TRUE,FALSE)</formula>
    </cfRule>
    <cfRule type="expression" dxfId="706" priority="10">
      <formula>IF(AND(AL842&lt;0, RIGHT(TEXT(AL842,"0.#"),1)="."),TRUE,FALSE)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8">
    <cfRule type="expression" dxfId="701" priority="1">
      <formula>IF(RIGHT(TEXT(Y788,"0.#"),1)=".",FALSE,TRUE)</formula>
    </cfRule>
    <cfRule type="expression" dxfId="700" priority="2">
      <formula>IF(RIGHT(TEXT(Y788,"0.#"),1)=".",TRUE,FALSE)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29" max="49" man="1"/>
    <brk id="129" max="49" man="1"/>
    <brk id="483" max="49" man="1"/>
    <brk id="727" max="49" man="1"/>
    <brk id="76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493</v>
      </c>
      <c r="AI2" s="54" t="s">
        <v>562</v>
      </c>
      <c r="AK2" s="54" t="s">
        <v>381</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605</v>
      </c>
      <c r="M3" s="13" t="str">
        <f t="shared" ref="M3:M11" si="2">IF(L3="","",K3)</f>
        <v>文教及び科学振興</v>
      </c>
      <c r="N3" s="13" t="str">
        <f>IF(M3="",N2,IF(N2&lt;&gt;"",CONCATENATE(N2,"、",M3),M3))</f>
        <v>文教及び科学振興</v>
      </c>
      <c r="O3" s="13"/>
      <c r="P3" s="12" t="s">
        <v>191</v>
      </c>
      <c r="Q3" s="17" t="s">
        <v>605</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374</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376</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605</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480</v>
      </c>
    </row>
    <row r="11" spans="1:42" ht="13.5" customHeight="1" x14ac:dyDescent="0.15">
      <c r="A11" s="14" t="s">
        <v>210</v>
      </c>
      <c r="B11" s="15" t="s">
        <v>605</v>
      </c>
      <c r="C11" s="13" t="str">
        <f t="shared" si="0"/>
        <v>子ども・若者育成支援</v>
      </c>
      <c r="D11" s="13" t="str">
        <f t="shared" si="8"/>
        <v>観光立国、子ども・若者育成支援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観光立国、子ども・若者育成支援</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観光立国、子ども・若者育成支援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552</v>
      </c>
      <c r="AF2" s="1033"/>
      <c r="AG2" s="1033"/>
      <c r="AH2" s="1033"/>
      <c r="AI2" s="1033" t="s">
        <v>549</v>
      </c>
      <c r="AJ2" s="1033"/>
      <c r="AK2" s="1033"/>
      <c r="AL2" s="1033"/>
      <c r="AM2" s="1033" t="s">
        <v>523</v>
      </c>
      <c r="AN2" s="1033"/>
      <c r="AO2" s="1033"/>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553</v>
      </c>
      <c r="AF9" s="1033"/>
      <c r="AG9" s="1033"/>
      <c r="AH9" s="1033"/>
      <c r="AI9" s="1033" t="s">
        <v>549</v>
      </c>
      <c r="AJ9" s="1033"/>
      <c r="AK9" s="1033"/>
      <c r="AL9" s="1033"/>
      <c r="AM9" s="1033" t="s">
        <v>523</v>
      </c>
      <c r="AN9" s="1033"/>
      <c r="AO9" s="1033"/>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552</v>
      </c>
      <c r="AF16" s="1033"/>
      <c r="AG16" s="1033"/>
      <c r="AH16" s="1033"/>
      <c r="AI16" s="1033" t="s">
        <v>550</v>
      </c>
      <c r="AJ16" s="1033"/>
      <c r="AK16" s="1033"/>
      <c r="AL16" s="1033"/>
      <c r="AM16" s="1033" t="s">
        <v>523</v>
      </c>
      <c r="AN16" s="1033"/>
      <c r="AO16" s="1033"/>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554</v>
      </c>
      <c r="AF23" s="1033"/>
      <c r="AG23" s="1033"/>
      <c r="AH23" s="1033"/>
      <c r="AI23" s="1033" t="s">
        <v>549</v>
      </c>
      <c r="AJ23" s="1033"/>
      <c r="AK23" s="1033"/>
      <c r="AL23" s="1033"/>
      <c r="AM23" s="1033" t="s">
        <v>523</v>
      </c>
      <c r="AN23" s="1033"/>
      <c r="AO23" s="1033"/>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552</v>
      </c>
      <c r="AF30" s="1033"/>
      <c r="AG30" s="1033"/>
      <c r="AH30" s="1033"/>
      <c r="AI30" s="1033" t="s">
        <v>549</v>
      </c>
      <c r="AJ30" s="1033"/>
      <c r="AK30" s="1033"/>
      <c r="AL30" s="1033"/>
      <c r="AM30" s="1033" t="s">
        <v>547</v>
      </c>
      <c r="AN30" s="1033"/>
      <c r="AO30" s="1033"/>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554</v>
      </c>
      <c r="AF37" s="1033"/>
      <c r="AG37" s="1033"/>
      <c r="AH37" s="1033"/>
      <c r="AI37" s="1033" t="s">
        <v>551</v>
      </c>
      <c r="AJ37" s="1033"/>
      <c r="AK37" s="1033"/>
      <c r="AL37" s="1033"/>
      <c r="AM37" s="1033" t="s">
        <v>548</v>
      </c>
      <c r="AN37" s="1033"/>
      <c r="AO37" s="1033"/>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552</v>
      </c>
      <c r="AF44" s="1033"/>
      <c r="AG44" s="1033"/>
      <c r="AH44" s="1033"/>
      <c r="AI44" s="1033" t="s">
        <v>549</v>
      </c>
      <c r="AJ44" s="1033"/>
      <c r="AK44" s="1033"/>
      <c r="AL44" s="1033"/>
      <c r="AM44" s="1033" t="s">
        <v>523</v>
      </c>
      <c r="AN44" s="1033"/>
      <c r="AO44" s="1033"/>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552</v>
      </c>
      <c r="AF51" s="1033"/>
      <c r="AG51" s="1033"/>
      <c r="AH51" s="1033"/>
      <c r="AI51" s="1033" t="s">
        <v>549</v>
      </c>
      <c r="AJ51" s="1033"/>
      <c r="AK51" s="1033"/>
      <c r="AL51" s="1033"/>
      <c r="AM51" s="1033" t="s">
        <v>523</v>
      </c>
      <c r="AN51" s="1033"/>
      <c r="AO51" s="1033"/>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552</v>
      </c>
      <c r="AF58" s="1033"/>
      <c r="AG58" s="1033"/>
      <c r="AH58" s="1033"/>
      <c r="AI58" s="1033" t="s">
        <v>549</v>
      </c>
      <c r="AJ58" s="1033"/>
      <c r="AK58" s="1033"/>
      <c r="AL58" s="1033"/>
      <c r="AM58" s="1033" t="s">
        <v>523</v>
      </c>
      <c r="AN58" s="1033"/>
      <c r="AO58" s="1033"/>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552</v>
      </c>
      <c r="AF65" s="1033"/>
      <c r="AG65" s="1033"/>
      <c r="AH65" s="1033"/>
      <c r="AI65" s="1033" t="s">
        <v>549</v>
      </c>
      <c r="AJ65" s="1033"/>
      <c r="AK65" s="1033"/>
      <c r="AL65" s="1033"/>
      <c r="AM65" s="1033" t="s">
        <v>523</v>
      </c>
      <c r="AN65" s="1033"/>
      <c r="AO65" s="1033"/>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389</v>
      </c>
      <c r="H15" s="597"/>
      <c r="I15" s="597"/>
      <c r="J15" s="597"/>
      <c r="K15" s="597"/>
      <c r="L15" s="597"/>
      <c r="M15" s="597"/>
      <c r="N15" s="597"/>
      <c r="O15" s="597"/>
      <c r="P15" s="597"/>
      <c r="Q15" s="597"/>
      <c r="R15" s="597"/>
      <c r="S15" s="597"/>
      <c r="T15" s="597"/>
      <c r="U15" s="597"/>
      <c r="V15" s="597"/>
      <c r="W15" s="597"/>
      <c r="X15" s="597"/>
      <c r="Y15" s="597"/>
      <c r="Z15" s="597"/>
      <c r="AA15" s="597"/>
      <c r="AB15" s="598"/>
      <c r="AC15" s="596" t="s">
        <v>390</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388</v>
      </c>
      <c r="H28" s="597"/>
      <c r="I28" s="597"/>
      <c r="J28" s="597"/>
      <c r="K28" s="597"/>
      <c r="L28" s="597"/>
      <c r="M28" s="597"/>
      <c r="N28" s="597"/>
      <c r="O28" s="597"/>
      <c r="P28" s="597"/>
      <c r="Q28" s="597"/>
      <c r="R28" s="597"/>
      <c r="S28" s="597"/>
      <c r="T28" s="597"/>
      <c r="U28" s="597"/>
      <c r="V28" s="597"/>
      <c r="W28" s="597"/>
      <c r="X28" s="597"/>
      <c r="Y28" s="597"/>
      <c r="Z28" s="597"/>
      <c r="AA28" s="597"/>
      <c r="AB28" s="598"/>
      <c r="AC28" s="596" t="s">
        <v>391</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436</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392</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393</v>
      </c>
      <c r="H68" s="597"/>
      <c r="I68" s="597"/>
      <c r="J68" s="597"/>
      <c r="K68" s="597"/>
      <c r="L68" s="597"/>
      <c r="M68" s="597"/>
      <c r="N68" s="597"/>
      <c r="O68" s="597"/>
      <c r="P68" s="597"/>
      <c r="Q68" s="597"/>
      <c r="R68" s="597"/>
      <c r="S68" s="597"/>
      <c r="T68" s="597"/>
      <c r="U68" s="597"/>
      <c r="V68" s="597"/>
      <c r="W68" s="597"/>
      <c r="X68" s="597"/>
      <c r="Y68" s="597"/>
      <c r="Z68" s="597"/>
      <c r="AA68" s="597"/>
      <c r="AB68" s="598"/>
      <c r="AC68" s="596" t="s">
        <v>394</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395</v>
      </c>
      <c r="H81" s="597"/>
      <c r="I81" s="597"/>
      <c r="J81" s="597"/>
      <c r="K81" s="597"/>
      <c r="L81" s="597"/>
      <c r="M81" s="597"/>
      <c r="N81" s="597"/>
      <c r="O81" s="597"/>
      <c r="P81" s="597"/>
      <c r="Q81" s="597"/>
      <c r="R81" s="597"/>
      <c r="S81" s="597"/>
      <c r="T81" s="597"/>
      <c r="U81" s="597"/>
      <c r="V81" s="597"/>
      <c r="W81" s="597"/>
      <c r="X81" s="597"/>
      <c r="Y81" s="597"/>
      <c r="Z81" s="597"/>
      <c r="AA81" s="597"/>
      <c r="AB81" s="598"/>
      <c r="AC81" s="596" t="s">
        <v>396</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397</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398</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399</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400</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401</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402</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403</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404</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405</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406</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408</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407</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409</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410</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411</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412</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413</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414</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415</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2019-07-02T23:57:07Z</cp:lastPrinted>
  <dcterms:created xsi:type="dcterms:W3CDTF">2012-03-13T00:50:25Z</dcterms:created>
  <dcterms:modified xsi:type="dcterms:W3CDTF">2019-07-08T10:18:25Z</dcterms:modified>
</cp:coreProperties>
</file>