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0年度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R13" i="3" l="1"/>
  <c r="W25" i="3" l="1"/>
  <c r="W26" i="3"/>
  <c r="W27"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<sst xmlns="http://schemas.openxmlformats.org/spreadsheetml/2006/main" count="3132" uniqueCount="726">
  <si>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</si>
  <si>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</si>
  <si>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</si>
  <si>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</si>
  <si>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</si>
  <si>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</si>
  <si>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</si>
  <si>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</si>
  <si>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</si>
  <si>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</si>
  <si>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</si>
  <si>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</si>
  <si>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</si>
  <si>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</si>
  <si>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</si>
  <si>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</si>
  <si>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</si>
  <si>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</si>
  <si>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</si>
  <si>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</si>
  <si>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</si>
  <si>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</si>
  <si>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</si>
  <si>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</si>
  <si>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</si>
  <si>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</si>
  <si>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</si>
  <si>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</si>
  <si>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</si>
  <si>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</si>
  <si>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</si>
  <si>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</si>
  <si>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</si>
  <si>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</si>
  <si>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</si>
  <si>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</si>
  <si>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</si>
  <si>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</si>
  <si>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</si>
  <si>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</si>
  <si>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</si>
  <si>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</si>
  <si>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</si>
  <si>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</si>
  <si>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</si>
  <si>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</si>
  <si>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</si>
  <si>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</si>
  <si>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</si>
  <si>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</si>
  <si>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</si>
  <si>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</si>
  <si>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</si>
  <si>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</si>
  <si>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</si>
  <si>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</si>
  <si>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</si>
  <si>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</si>
  <si>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</si>
  <si>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</si>
  <si>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</si>
  <si>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</si>
  <si>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</si>
  <si>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</si>
  <si>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</si>
  <si>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</si>
  <si>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</si>
  <si>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</si>
  <si>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</si>
  <si>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</si>
  <si>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</si>
  <si>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</si>
  <si>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</si>
  <si>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</si>
  <si>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</si>
  <si>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</si>
  <si>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</si>
  <si>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</si>
  <si>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</si>
  <si>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</si>
  <si>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</si>
  <si>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</si>
  <si>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</si>
  <si>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</si>
  <si>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</si>
  <si>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</si>
  <si>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</si>
  <si>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</si>
  <si>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</si>
  <si>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</si>
  <si>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</si>
  <si>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</si>
  <si>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</si>
  <si>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</si>
  <si>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</si>
  <si>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</si>
  <si>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</si>
  <si>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</si>
  <si>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</si>
  <si>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</si>
  <si>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</si>
  <si>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</si>
  <si>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</si>
  <si>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</si>
  <si>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</si>
  <si>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</si>
  <si>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</si>
  <si>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</si>
  <si>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</si>
  <si>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</si>
  <si>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</si>
  <si>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</si>
  <si>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</si>
  <si>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</si>
  <si>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</si>
  <si>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</si>
  <si>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</si>
  <si>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</si>
  <si>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</si>
  <si>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</si>
  <si>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</si>
  <si>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</si>
  <si>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</si>
  <si>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</si>
  <si>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</si>
  <si>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</si>
  <si>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</si>
  <si>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</si>
  <si>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</si>
  <si>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</si>
  <si>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</si>
  <si>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</si>
  <si>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</si>
  <si>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</si>
  <si>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</si>
  <si>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</si>
  <si>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</si>
  <si>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</si>
  <si>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</si>
  <si>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</si>
  <si>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</si>
  <si>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</si>
  <si>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</si>
  <si>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</si>
  <si>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</si>
  <si>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</si>
  <si>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</si>
  <si>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</si>
  <si>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</si>
  <si>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</si>
  <si>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</si>
  <si>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</si>
  <si>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</si>
  <si>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</si>
  <si>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</si>
  <si>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</si>
  <si>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</si>
  <si>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</si>
  <si>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</si>
  <si>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</si>
  <si>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</si>
  <si>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</si>
  <si>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</si>
  <si>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</si>
  <si>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</si>
  <si>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</si>
  <si>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</si>
  <si>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</si>
  <si>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</si>
  <si>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</si>
  <si>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</si>
  <si>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</si>
  <si>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</si>
  <si>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</si>
  <si>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</si>
  <si>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</si>
  <si>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</si>
  <si>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</si>
  <si>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</si>
  <si>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</si>
  <si>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</si>
  <si>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</si>
  <si>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</si>
  <si>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</si>
  <si>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</si>
  <si>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</si>
  <si>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</si>
  <si>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</si>
  <si>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</si>
  <si>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</si>
  <si>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</si>
  <si>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</si>
  <si>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</si>
  <si>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</si>
  <si>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</si>
  <si>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</si>
  <si>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</si>
  <si>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</si>
  <si>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</si>
  <si>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</si>
  <si>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</si>
  <si>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</si>
  <si>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</si>
  <si>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</si>
  <si>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</si>
  <si>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</si>
  <si>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</si>
  <si>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</si>
  <si>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</si>
  <si>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</si>
  <si>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</si>
  <si>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</si>
  <si>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</si>
  <si>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</si>
  <si>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</si>
  <si>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</si>
  <si>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</si>
  <si>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</si>
  <si>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</si>
  <si>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</si>
  <si>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</si>
  <si>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</si>
  <si>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</si>
  <si>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</si>
  <si>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</si>
  <si>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</si>
  <si>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</si>
  <si>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</si>
  <si>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</si>
  <si>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</si>
  <si>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</si>
  <si>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</si>
  <si>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</si>
  <si>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</si>
  <si>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</si>
  <si>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</si>
  <si>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</si>
  <si>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</si>
  <si>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</si>
  <si>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</si>
  <si>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</si>
  <si>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</si>
  <si>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</si>
  <si>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</si>
  <si>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</si>
  <si>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</si>
  <si>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</si>
  <si>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</si>
  <si>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</si>
  <si>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</si>
  <si>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</si>
  <si>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</si>
  <si>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</si>
  <si>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</si>
  <si>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</si>
  <si>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</si>
  <si>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</si>
  <si>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</si>
  <si>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</si>
  <si>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</si>
  <si>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</si>
  <si>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</si>
  <si>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</si>
  <si>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</si>
  <si>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</si>
  <si>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</si>
  <si>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</si>
  <si>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</si>
  <si>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</si>
  <si>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</si>
  <si>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</si>
  <si>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</si>
  <si>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</si>
  <si>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</si>
  <si>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</si>
  <si>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</si>
  <si>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</si>
  <si>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</si>
  <si>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</si>
  <si>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</si>
  <si>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</si>
  <si>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</si>
  <si>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</si>
  <si>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</si>
  <si>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</si>
  <si>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</si>
  <si>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</si>
  <si>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</si>
  <si>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</si>
  <si>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</si>
  <si>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</si>
  <si>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</si>
  <si>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</si>
  <si>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</si>
  <si>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</si>
  <si>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</si>
  <si>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</si>
  <si>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</si>
  <si>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</si>
  <si>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</si>
  <si>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</si>
  <si>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</si>
  <si>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</si>
  <si>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</si>
  <si>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</si>
  <si>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</si>
  <si>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</si>
  <si>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</si>
  <si>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</si>
  <si>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</si>
  <si>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</si>
  <si>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</si>
  <si>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</si>
  <si>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</si>
  <si>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</si>
  <si>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</si>
  <si>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</si>
  <si>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</si>
  <si>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</si>
  <si>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</si>
  <si>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</si>
  <si>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</si>
  <si>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</si>
  <si>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</si>
  <si>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</si>
  <si>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</si>
  <si>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</si>
  <si>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</si>
  <si>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</si>
  <si>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</si>
  <si>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</si>
  <si>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</si>
  <si>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</si>
  <si>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</si>
  <si>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</si>
  <si>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</si>
  <si>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</si>
  <si>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</si>
  <si>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</si>
  <si>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</si>
  <si>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</si>
  <si>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</si>
  <si>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</si>
  <si>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</si>
  <si>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</si>
  <si>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</si>
  <si>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</si>
  <si>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</si>
  <si>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</si>
  <si>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</si>
  <si>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</si>
  <si>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</si>
  <si>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</si>
  <si>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</si>
  <si>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</si>
  <si>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</si>
  <si>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</si>
  <si>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</si>
  <si>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</si>
  <si>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</si>
  <si>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</si>
  <si>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</si>
  <si>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</si>
  <si>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</si>
  <si>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</si>
  <si>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</si>
  <si>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</si>
  <si>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</si>
  <si>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</si>
  <si>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</si>
  <si>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</si>
  <si>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</si>
  <si>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</si>
  <si>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</si>
  <si>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</si>
  <si>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</si>
  <si>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</si>
  <si>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</si>
  <si>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</si>
  <si>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</si>
  <si>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</si>
  <si>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</si>
  <si>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</si>
  <si>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</si>
  <si>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</si>
  <si>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</si>
  <si>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</si>
  <si>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</si>
  <si>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</si>
  <si>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</si>
  <si>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</si>
  <si>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</si>
  <si>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</si>
  <si>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</si>
  <si>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</si>
  <si>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</si>
  <si>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</si>
  <si>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</si>
  <si>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</si>
  <si>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</si>
  <si>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</si>
  <si>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</si>
  <si>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</si>
  <si>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</si>
  <si>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</si>
  <si>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</si>
  <si>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</si>
  <si>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</si>
  <si>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</si>
  <si>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</si>
  <si>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</si>
  <si>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</si>
  <si>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</si>
  <si>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</si>
  <si>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</si>
  <si>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</si>
  <si>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</si>
  <si>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</si>
  <si>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</si>
  <si>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</si>
  <si>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</si>
  <si>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</si>
  <si>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</si>
  <si>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</si>
  <si>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</si>
  <si>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</si>
  <si>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</si>
  <si>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</si>
  <si>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</si>
  <si>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</si>
  <si>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</si>
  <si>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</si>
  <si>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</si>
  <si>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</si>
  <si>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</si>
  <si>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</si>
  <si>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</si>
  <si>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</si>
  <si>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</si>
  <si>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</si>
  <si>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</si>
  <si>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</si>
  <si>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</si>
  <si>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</si>
  <si>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</si>
  <si>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</si>
  <si>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</si>
  <si>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</si>
  <si>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</si>
  <si>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</si>
  <si>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</si>
  <si>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</si>
  <si>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</si>
  <si>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</si>
  <si>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</si>
  <si>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</si>
  <si>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</si>
  <si>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</si>
  <si>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</si>
  <si>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</si>
  <si>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</si>
  <si>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</si>
  <si>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</si>
  <si>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</si>
  <si>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</si>
  <si>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</si>
  <si>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</si>
  <si>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</si>
  <si>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</si>
  <si>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</si>
  <si>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</si>
  <si>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</si>
  <si>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</si>
  <si>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</si>
  <si>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</si>
  <si>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</si>
  <si>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</si>
  <si>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</si>
  <si>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</si>
  <si>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</si>
  <si>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</si>
  <si>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</si>
  <si>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</si>
  <si>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</si>
  <si>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</si>
  <si>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</si>
  <si>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</si>
  <si>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</si>
  <si>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</si>
  <si>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</si>
  <si>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</si>
  <si>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</si>
  <si>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</si>
  <si>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</si>
  <si>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</si>
  <si>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</si>
  <si>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</si>
  <si>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</si>
  <si>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</si>
  <si>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</si>
  <si>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</si>
  <si>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</si>
  <si>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</si>
  <si>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</si>
  <si>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</si>
  <si>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</si>
  <si>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</si>
  <si>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</si>
  <si>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</si>
  <si>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</si>
  <si>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</si>
  <si>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</si>
  <si>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</si>
  <si>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</si>
  <si>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</si>
  <si>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</si>
  <si>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</si>
  <si>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</si>
  <si>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</si>
  <si>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</si>
  <si>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</si>
  <si>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</si>
  <si>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</si>
  <si>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</si>
  <si>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</si>
  <si>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</si>
  <si>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</si>
  <si>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</si>
  <si>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</si>
  <si>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</si>
  <si>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</si>
  <si>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</si>
  <si>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</si>
  <si>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</si>
  <si>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</si>
  <si>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</si>
  <si>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</si>
  <si>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</si>
  <si>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</si>
  <si>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</si>
  <si>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</si>
  <si>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</si>
  <si>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</si>
  <si>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</si>
  <si>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</si>
  <si>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</si>
  <si>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</si>
  <si>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国宝・重要文化財等の保存整備等</t>
    <rPh sb="0" eb="2">
      <t>コクホウ</t>
    </rPh>
    <rPh sb="3" eb="5">
      <t>ジュウヨウ</t>
    </rPh>
    <rPh sb="5" eb="8">
      <t>ブンカザイ</t>
    </rPh>
    <rPh sb="8" eb="9">
      <t>トウ</t>
    </rPh>
    <rPh sb="10" eb="12">
      <t>ホゾン</t>
    </rPh>
    <rPh sb="12" eb="14">
      <t>セイビ</t>
    </rPh>
    <rPh sb="14" eb="15">
      <t>トウ</t>
    </rPh>
    <phoneticPr fontId="6"/>
  </si>
  <si>
    <t>文化庁</t>
    <rPh sb="0" eb="3">
      <t>ブンカチョウ</t>
    </rPh>
    <phoneticPr fontId="6"/>
  </si>
  <si>
    <t>文化財部伝統文化課
文化財部美術学芸課
文化財部記念物課
文化財部参事官（建造物担当）</t>
    <rPh sb="0" eb="3">
      <t>ブンカザイ</t>
    </rPh>
    <rPh sb="3" eb="4">
      <t>ブ</t>
    </rPh>
    <rPh sb="4" eb="6">
      <t>デントウ</t>
    </rPh>
    <rPh sb="6" eb="9">
      <t>ブンカカ</t>
    </rPh>
    <rPh sb="10" eb="13">
      <t>ブンカザイ</t>
    </rPh>
    <rPh sb="13" eb="14">
      <t>ブ</t>
    </rPh>
    <rPh sb="14" eb="16">
      <t>ビジュツ</t>
    </rPh>
    <rPh sb="16" eb="19">
      <t>ガクゲイカ</t>
    </rPh>
    <rPh sb="20" eb="23">
      <t>ブンカザイ</t>
    </rPh>
    <rPh sb="23" eb="24">
      <t>ブ</t>
    </rPh>
    <rPh sb="24" eb="28">
      <t>キネンブツカ</t>
    </rPh>
    <rPh sb="29" eb="32">
      <t>ブンカザイ</t>
    </rPh>
    <rPh sb="32" eb="33">
      <t>ブ</t>
    </rPh>
    <rPh sb="33" eb="36">
      <t>サンジカン</t>
    </rPh>
    <rPh sb="37" eb="40">
      <t>ケンゾウブツ</t>
    </rPh>
    <rPh sb="40" eb="42">
      <t>タントウ</t>
    </rPh>
    <phoneticPr fontId="6"/>
  </si>
  <si>
    <t>国民共有の財産である国宝・重要文化財等を確実に次世代に継承するために、所有者・管理団体等が行う文化財保護のための事業に対する国庫補助や、重要無形文化財保持者（いわゆる人間国宝）への助成を行う。また、文化財修理用資材の安定的な確保と当該資材に関わる技能者の育成を目的として「ふるさと文化財の森」システム推進事業等を実施する。</t>
  </si>
  <si>
    <t>-</t>
  </si>
  <si>
    <t>477</t>
    <phoneticPr fontId="5"/>
  </si>
  <si>
    <t>401</t>
    <phoneticPr fontId="5"/>
  </si>
  <si>
    <t>422</t>
    <phoneticPr fontId="5"/>
  </si>
  <si>
    <t>387</t>
    <phoneticPr fontId="5"/>
  </si>
  <si>
    <t>382</t>
    <phoneticPr fontId="5"/>
  </si>
  <si>
    <t>378</t>
    <phoneticPr fontId="5"/>
  </si>
  <si>
    <t>358</t>
    <phoneticPr fontId="5"/>
  </si>
  <si>
    <t>重要無形文化財保存特別助成金</t>
    <phoneticPr fontId="5"/>
  </si>
  <si>
    <t>文化芸術振興委託費</t>
    <phoneticPr fontId="5"/>
  </si>
  <si>
    <t>庁費</t>
    <phoneticPr fontId="5"/>
  </si>
  <si>
    <t>旅費（委員等旅費・職員旅費）</t>
    <phoneticPr fontId="5"/>
  </si>
  <si>
    <t>保存修復が必要な国指定等文化財のうち、国庫補助事業によって修復が実施され、文化財の適切な保存活用が図られている割合を９０％以上とする。</t>
    <phoneticPr fontId="5"/>
  </si>
  <si>
    <t>毎年度実施している事業計画照会に対する都道府県からの回答</t>
    <phoneticPr fontId="5"/>
  </si>
  <si>
    <t>件</t>
    <phoneticPr fontId="5"/>
  </si>
  <si>
    <t>執行額　／　補助事業実施件数　　　　　　　　　　　　　　</t>
    <phoneticPr fontId="5"/>
  </si>
  <si>
    <t>百万円</t>
    <phoneticPr fontId="5"/>
  </si>
  <si>
    <t>百万円/件</t>
    <phoneticPr fontId="5"/>
  </si>
  <si>
    <t>12　文化による心豊かな社会の実現</t>
    <phoneticPr fontId="5"/>
  </si>
  <si>
    <t>12-2　文化財の保存及び活用の充実</t>
    <phoneticPr fontId="5"/>
  </si>
  <si>
    <t>近代（明治元年以降）の重要文化財（建造物）の件数</t>
    <phoneticPr fontId="5"/>
  </si>
  <si>
    <t>件</t>
    <phoneticPr fontId="5"/>
  </si>
  <si>
    <t>件</t>
    <phoneticPr fontId="5"/>
  </si>
  <si>
    <t>近代（明治元年以降）の登録有形文化財（建造物）の件数</t>
    <phoneticPr fontId="5"/>
  </si>
  <si>
    <t>件</t>
    <phoneticPr fontId="5"/>
  </si>
  <si>
    <t>件</t>
    <phoneticPr fontId="5"/>
  </si>
  <si>
    <t>政策評価においては、価値が十分認識されないまま失われつつある近代の建造物の指定等を重点的に進めることとしている。
また、本事業においては、維持継承を図るべき文化財として近代建造物も対象としており、政策評価の指標である近代建造物の指定等を進めつつ、本事業において適切に保存修理を実施していくこととしている。</t>
    <phoneticPr fontId="5"/>
  </si>
  <si>
    <t>・補助対象経費については、各事業要項で厳格に定めている。
・また、競争入札や企画競争を行うなどして競争性を確保し、効率的な予算執行に努めている。
・支出先の選定は、一般競争契約（総合評価）により行っており、選定の妥当性や競争性を確保しているため、支出先の選定は妥当である。一者応募となったが、他事業と同程度の公募期間を確保しており、広く募集を実施しているところである。当該事業は、特殊性、専門性の必要な業務であるため、受注希望の事業者自体が少ないことも推察されるが、入札説明会での説明をより詳細に実施することや、公告期間をこれまでより延長するなどの方策を行うことで複数者の応札を目指すこととしたい。</t>
    <phoneticPr fontId="5"/>
  </si>
  <si>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5"/>
  </si>
  <si>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5"/>
  </si>
  <si>
    <t>-</t>
    <phoneticPr fontId="5"/>
  </si>
  <si>
    <t>-</t>
    <phoneticPr fontId="5"/>
  </si>
  <si>
    <t>・補助対象事業については、国庫補助事業として保存修理等の要望のあった都道府県から事業計画聴取を行い、事業の緊急性・有効性を勘案して決定している。
・文化財の所有者等が実施する復旧事業の経費について、原則50％を補助する。
・補助対象経費については、各事業要項で厳格に定めている。
・事業者が所在する都道府県・市町村の会計規則等に基づき契約等を行うことで効果的・効率的な執行を行うよう努めている。</t>
    <phoneticPr fontId="5"/>
  </si>
  <si>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5"/>
  </si>
  <si>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5"/>
  </si>
  <si>
    <t>・修復を必要とする国指定等文化財に適切に国庫補助を行うことにより、文化財の維持継承に実績を挙げている。
・実績報告書の精査を行うとともに、整備された施設、成果物の活用状況の現地確認、会計処理などの実地検査等を行い、より適正に補助金が執行されるよう努めている。</t>
    <phoneticPr fontId="5"/>
  </si>
  <si>
    <t>-</t>
    <phoneticPr fontId="5"/>
  </si>
  <si>
    <t>今後とも、申請内容、積算等について効果的・効率的に執行されるよう精査するとともに、実績報告書の確認のほか、実施された取組や整備された施設、成果物の活用状況の現地確認、会計処理などの実地検査等を行い、より適正に補助金が執行されるよう努めたい。</t>
    <phoneticPr fontId="5"/>
  </si>
  <si>
    <t>執行等改善</t>
  </si>
  <si>
    <t>個人Ａ</t>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</si>
  <si>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</si>
  <si>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</si>
  <si>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</si>
  <si>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</si>
  <si>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</si>
  <si>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</si>
  <si>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</si>
  <si>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</si>
  <si>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</si>
  <si>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重要無形文化財文化財特別助成金</t>
    <phoneticPr fontId="5"/>
  </si>
  <si>
    <t>-</t>
    <phoneticPr fontId="5"/>
  </si>
  <si>
    <t>-</t>
    <phoneticPr fontId="5"/>
  </si>
  <si>
    <t>-</t>
    <phoneticPr fontId="5"/>
  </si>
  <si>
    <t>-</t>
    <phoneticPr fontId="5"/>
  </si>
  <si>
    <t>-</t>
    <phoneticPr fontId="5"/>
  </si>
  <si>
    <t>‐</t>
  </si>
  <si>
    <t>有</t>
  </si>
  <si>
    <t>無</t>
  </si>
  <si>
    <t>-</t>
    <phoneticPr fontId="5"/>
  </si>
  <si>
    <t>-</t>
    <phoneticPr fontId="5"/>
  </si>
  <si>
    <t>-</t>
    <phoneticPr fontId="5"/>
  </si>
  <si>
    <t>-</t>
    <phoneticPr fontId="5"/>
  </si>
  <si>
    <t>-</t>
    <phoneticPr fontId="5"/>
  </si>
  <si>
    <t>-</t>
    <phoneticPr fontId="5"/>
  </si>
  <si>
    <t>-</t>
    <phoneticPr fontId="5"/>
  </si>
  <si>
    <t>-</t>
    <phoneticPr fontId="5"/>
  </si>
  <si>
    <t>補助事業実施件数</t>
    <phoneticPr fontId="5"/>
  </si>
  <si>
    <t>-</t>
    <phoneticPr fontId="5"/>
  </si>
  <si>
    <t>-</t>
    <phoneticPr fontId="5"/>
  </si>
  <si>
    <t>-</t>
    <phoneticPr fontId="5"/>
  </si>
  <si>
    <t>18,442/2,015</t>
    <phoneticPr fontId="5"/>
  </si>
  <si>
    <t>19,505/2,004</t>
    <phoneticPr fontId="5"/>
  </si>
  <si>
    <t>-</t>
    <phoneticPr fontId="5"/>
  </si>
  <si>
    <t>-</t>
    <phoneticPr fontId="5"/>
  </si>
  <si>
    <t>A.京都府</t>
    <rPh sb="2" eb="5">
      <t>キョウトフ</t>
    </rPh>
    <phoneticPr fontId="5"/>
  </si>
  <si>
    <t>B.知恩院</t>
    <rPh sb="2" eb="3">
      <t>チ</t>
    </rPh>
    <rPh sb="3" eb="4">
      <t>オン</t>
    </rPh>
    <rPh sb="4" eb="5">
      <t>イン</t>
    </rPh>
    <phoneticPr fontId="5"/>
  </si>
  <si>
    <t>事業費</t>
    <rPh sb="0" eb="3">
      <t>ジギョウヒ</t>
    </rPh>
    <phoneticPr fontId="5"/>
  </si>
  <si>
    <t>支出委任</t>
    <rPh sb="0" eb="2">
      <t>シシュツ</t>
    </rPh>
    <rPh sb="2" eb="4">
      <t>イニン</t>
    </rPh>
    <phoneticPr fontId="5"/>
  </si>
  <si>
    <t xml:space="preserve">本堂（御影堂）及び集會堂ほか２棟建造物保存修理
</t>
    <rPh sb="0" eb="2">
      <t>ホンドウ</t>
    </rPh>
    <rPh sb="3" eb="4">
      <t>オン</t>
    </rPh>
    <rPh sb="4" eb="5">
      <t>カゲ</t>
    </rPh>
    <rPh sb="5" eb="6">
      <t>ドウ</t>
    </rPh>
    <rPh sb="7" eb="8">
      <t>オヨ</t>
    </rPh>
    <phoneticPr fontId="5"/>
  </si>
  <si>
    <t>C.個人A</t>
    <rPh sb="2" eb="4">
      <t>コジン</t>
    </rPh>
    <phoneticPr fontId="5"/>
  </si>
  <si>
    <t>京都府</t>
    <rPh sb="0" eb="3">
      <t>キョウトフ</t>
    </rPh>
    <phoneticPr fontId="5"/>
  </si>
  <si>
    <t>奈良県</t>
    <rPh sb="0" eb="2">
      <t>ナラ</t>
    </rPh>
    <rPh sb="2" eb="3">
      <t>ケン</t>
    </rPh>
    <phoneticPr fontId="5"/>
  </si>
  <si>
    <t>東京都</t>
    <rPh sb="0" eb="2">
      <t>トウキョウ</t>
    </rPh>
    <rPh sb="2" eb="3">
      <t>ト</t>
    </rPh>
    <phoneticPr fontId="5"/>
  </si>
  <si>
    <t>滋賀県</t>
    <rPh sb="0" eb="2">
      <t>シガ</t>
    </rPh>
    <phoneticPr fontId="5"/>
  </si>
  <si>
    <t>栃木県</t>
    <rPh sb="0" eb="2">
      <t>トチギ</t>
    </rPh>
    <phoneticPr fontId="5"/>
  </si>
  <si>
    <t>広島県</t>
    <rPh sb="0" eb="2">
      <t>ヒロシマ</t>
    </rPh>
    <phoneticPr fontId="5"/>
  </si>
  <si>
    <t>福岡県</t>
    <rPh sb="0" eb="2">
      <t>フクオカ</t>
    </rPh>
    <phoneticPr fontId="5"/>
  </si>
  <si>
    <t>富山県</t>
    <rPh sb="0" eb="2">
      <t>トヤマ</t>
    </rPh>
    <phoneticPr fontId="5"/>
  </si>
  <si>
    <t>熊本県</t>
    <rPh sb="0" eb="2">
      <t>クマモト</t>
    </rPh>
    <phoneticPr fontId="5"/>
  </si>
  <si>
    <t>長崎県</t>
    <rPh sb="0" eb="2">
      <t>ナガサキ</t>
    </rPh>
    <phoneticPr fontId="5"/>
  </si>
  <si>
    <t>補助金等交付</t>
  </si>
  <si>
    <t>知恩院</t>
    <phoneticPr fontId="5"/>
  </si>
  <si>
    <t>仁和寺</t>
    <phoneticPr fontId="5"/>
  </si>
  <si>
    <t>知恩院本堂（御影堂）及び集會堂ほか２棟保存修理</t>
    <rPh sb="19" eb="21">
      <t>ホゾン</t>
    </rPh>
    <rPh sb="21" eb="23">
      <t>シュウリ</t>
    </rPh>
    <phoneticPr fontId="5"/>
  </si>
  <si>
    <t>仁和寺観音堂ほか２棟保存修理</t>
    <phoneticPr fontId="5"/>
  </si>
  <si>
    <t>知恩院本堂（御影堂）及び集會堂ほか２棟保存修理（H28繰越）</t>
    <rPh sb="27" eb="29">
      <t>クリコシ</t>
    </rPh>
    <phoneticPr fontId="5"/>
  </si>
  <si>
    <t>清水寺</t>
    <phoneticPr fontId="5"/>
  </si>
  <si>
    <t>清水寺本堂ほか８棟保存修理</t>
    <rPh sb="9" eb="11">
      <t>ホゾン</t>
    </rPh>
    <rPh sb="11" eb="13">
      <t>シュウリ</t>
    </rPh>
    <phoneticPr fontId="5"/>
  </si>
  <si>
    <t>松尾大社</t>
    <phoneticPr fontId="5"/>
  </si>
  <si>
    <t>松尾大社本殿保存修理（H28繰越）</t>
    <rPh sb="6" eb="8">
      <t>ホゾン</t>
    </rPh>
    <rPh sb="8" eb="10">
      <t>シュウリ</t>
    </rPh>
    <phoneticPr fontId="5"/>
  </si>
  <si>
    <t>本隆寺</t>
    <phoneticPr fontId="5"/>
  </si>
  <si>
    <t>本隆寺本堂ほか２棟保存修理</t>
    <rPh sb="9" eb="11">
      <t>ホゾン</t>
    </rPh>
    <rPh sb="11" eb="13">
      <t>シュウリ</t>
    </rPh>
    <phoneticPr fontId="5"/>
  </si>
  <si>
    <t>賀茂別雷神社</t>
    <phoneticPr fontId="5"/>
  </si>
  <si>
    <t>賀茂別雷神社楼門ほか８棟保存修理</t>
    <rPh sb="12" eb="14">
      <t>ホゾン</t>
    </rPh>
    <rPh sb="14" eb="16">
      <t>シュウリ</t>
    </rPh>
    <phoneticPr fontId="5"/>
  </si>
  <si>
    <t>曼殊院</t>
    <phoneticPr fontId="5"/>
  </si>
  <si>
    <t>光明寺</t>
    <phoneticPr fontId="5"/>
  </si>
  <si>
    <t>光明寺二王門保存修理</t>
    <phoneticPr fontId="5"/>
  </si>
  <si>
    <t>教王護国寺</t>
    <phoneticPr fontId="5"/>
  </si>
  <si>
    <t>曼殊院本堂他３棟保存修理（H28繰越）</t>
    <phoneticPr fontId="5"/>
  </si>
  <si>
    <t>黄梅院</t>
    <phoneticPr fontId="5"/>
  </si>
  <si>
    <t>教王護国寺大師堂（西院御影堂）保存修理</t>
    <phoneticPr fontId="5"/>
  </si>
  <si>
    <t>黄梅院本堂及び庫裏保存修理</t>
    <phoneticPr fontId="5"/>
  </si>
  <si>
    <t>重要無形文化財の伝承者の養成、技の錬磨</t>
    <phoneticPr fontId="5"/>
  </si>
  <si>
    <t>国庫補助事業により適切な保存活用が図られた国指定等文化財の割合（29年度：修復実施件数524件÷修復必要件数592件）</t>
    <phoneticPr fontId="5"/>
  </si>
  <si>
    <t>D.公益社団法人全国社寺等屋根工事技術保存会</t>
    <phoneticPr fontId="5"/>
  </si>
  <si>
    <t>事業費</t>
    <rPh sb="0" eb="3">
      <t>ジギョウヒ</t>
    </rPh>
    <phoneticPr fontId="5"/>
  </si>
  <si>
    <t>講師謝金、旅費、消耗品費等</t>
    <phoneticPr fontId="5"/>
  </si>
  <si>
    <t>E.株式会社コトブキ</t>
    <phoneticPr fontId="5"/>
  </si>
  <si>
    <t>製造費</t>
    <phoneticPr fontId="5"/>
  </si>
  <si>
    <t>人件費、資材費、役務費等</t>
    <phoneticPr fontId="5"/>
  </si>
  <si>
    <t xml:space="preserve">F.公益社団法人日本建築士連合会 </t>
    <phoneticPr fontId="5"/>
  </si>
  <si>
    <t>会議、執筆謝金、旅費、会場借料等</t>
    <phoneticPr fontId="5"/>
  </si>
  <si>
    <t>公益社団法人全国社寺等屋根工事技術保存会</t>
    <phoneticPr fontId="5"/>
  </si>
  <si>
    <t>森が支える日本の技術2017公開セミナー</t>
    <phoneticPr fontId="5"/>
  </si>
  <si>
    <t>一般社団法人　日本茅葺き文化協会</t>
    <phoneticPr fontId="5"/>
  </si>
  <si>
    <t>信州における茅の育成・採取・加工に係る担手養成のための普及啓発事業</t>
    <phoneticPr fontId="5"/>
  </si>
  <si>
    <t>特定非営利活動法人　文化遺産保存ネットワーク河内長野</t>
    <phoneticPr fontId="5"/>
  </si>
  <si>
    <t>公開セミナー「自然と文化財の共生　岩湧山の茅場と檜林－茅と檜皮の供給センターを目指して。－」</t>
    <phoneticPr fontId="5"/>
  </si>
  <si>
    <t>国宝・重要文化財の修理に要する国産漆・木材の安定供給を探る</t>
    <phoneticPr fontId="5"/>
  </si>
  <si>
    <t>ふるさと文化財の森朝霧高原茅場　茅葺き文化・文化財保護に関する普及啓発事業</t>
    <phoneticPr fontId="5"/>
  </si>
  <si>
    <t>日本漆アカデミー</t>
    <phoneticPr fontId="5"/>
  </si>
  <si>
    <t>-</t>
    <phoneticPr fontId="5"/>
  </si>
  <si>
    <t>静岡県富士宮市根原区</t>
    <phoneticPr fontId="5"/>
  </si>
  <si>
    <t>株式会社コトブキ</t>
    <phoneticPr fontId="5"/>
  </si>
  <si>
    <t>ふるさと文化財の森説明板の製造及び設置</t>
    <phoneticPr fontId="5"/>
  </si>
  <si>
    <t>-</t>
    <phoneticPr fontId="5"/>
  </si>
  <si>
    <t>-</t>
    <phoneticPr fontId="5"/>
  </si>
  <si>
    <t>公益社団法人　日本建築士会連合会</t>
    <phoneticPr fontId="5"/>
  </si>
  <si>
    <t>近現代建造物緊急重点調査事業（建築）</t>
    <phoneticPr fontId="5"/>
  </si>
  <si>
    <t>公益社団法人　土木学会</t>
    <phoneticPr fontId="5"/>
  </si>
  <si>
    <t>近現代建造物緊急重点調査事業（土木）</t>
    <phoneticPr fontId="5"/>
  </si>
  <si>
    <t>20,480/1,955</t>
    <phoneticPr fontId="5"/>
  </si>
  <si>
    <t>24,585/2005</t>
    <phoneticPr fontId="5"/>
  </si>
  <si>
    <t>・文化芸術推進基本計画（第1期）の目標及び戦略に挙げられており、国として実施する必要がある。</t>
    <rPh sb="17" eb="19">
      <t>モクヒョウ</t>
    </rPh>
    <rPh sb="19" eb="20">
      <t>オヨ</t>
    </rPh>
    <phoneticPr fontId="5"/>
  </si>
  <si>
    <t>・本事業は、文化芸術推進基本計画（第1期）の戦略１（ 文化芸術の創造・発展・継承と豊かな文化芸術教育の充実）等に沿った事業を実施するものであり、国として実施する必要がある。
・申請内容、積算等について、各事業要項に照らして精査するとともに、当該事業者が所在する都道府県・市町村の会計規則等による公正かつ客観的な基準に基づき契約等を行うことで効果的・効率的な執行に努めている。</t>
    <rPh sb="54" eb="5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</si>
  <si>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</si>
  <si>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</si>
  <si>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</si>
  <si>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</si>
  <si>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</si>
  <si>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</si>
  <si>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</si>
  <si>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</si>
  <si>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</si>
  <si>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</si>
  <si>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</si>
  <si>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</si>
  <si>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</si>
  <si>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</si>
  <si>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</si>
  <si>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</si>
  <si>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</si>
  <si>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</si>
  <si>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・文化芸術推進基本計画（第1期）の目標及び戦略に挙げられており、国として実施する必要がある。</t>
    <phoneticPr fontId="5"/>
  </si>
  <si>
    <t>-</t>
    <phoneticPr fontId="5"/>
  </si>
  <si>
    <t>伝統文化課長　髙橋宏治
美術学芸課長　平山直子
記念物課長　　小林万里子
参事官（建造物担当）
　　　　　　　豊城浩行</t>
    <rPh sb="0" eb="2">
      <t>デントウ</t>
    </rPh>
    <rPh sb="2" eb="4">
      <t>ブンカ</t>
    </rPh>
    <rPh sb="4" eb="6">
      <t>カチョウ</t>
    </rPh>
    <rPh sb="7" eb="9">
      <t>タカハシ</t>
    </rPh>
    <rPh sb="9" eb="10">
      <t>ヒロシ</t>
    </rPh>
    <rPh sb="10" eb="11">
      <t>オサ</t>
    </rPh>
    <rPh sb="12" eb="14">
      <t>ビジュツ</t>
    </rPh>
    <rPh sb="14" eb="16">
      <t>ガクゲイ</t>
    </rPh>
    <rPh sb="16" eb="18">
      <t>カチョウ</t>
    </rPh>
    <rPh sb="19" eb="21">
      <t>ヒラヤマ</t>
    </rPh>
    <rPh sb="21" eb="23">
      <t>ナオコ</t>
    </rPh>
    <rPh sb="24" eb="27">
      <t>キネンブツ</t>
    </rPh>
    <rPh sb="27" eb="29">
      <t>カチョウ</t>
    </rPh>
    <rPh sb="31" eb="33">
      <t>コバヤシ</t>
    </rPh>
    <rPh sb="33" eb="36">
      <t>マリコ</t>
    </rPh>
    <rPh sb="37" eb="40">
      <t>サンジカン</t>
    </rPh>
    <rPh sb="41" eb="46">
      <t>ケンゾウブツタントウ</t>
    </rPh>
    <rPh sb="55" eb="57">
      <t>トヨキ</t>
    </rPh>
    <rPh sb="57" eb="59">
      <t>ヒロユキ</t>
    </rPh>
    <phoneticPr fontId="6"/>
  </si>
  <si>
    <t>文化財保護法 第35条、第74条、第77条等</t>
    <phoneticPr fontId="5"/>
  </si>
  <si>
    <t>文化芸術推進基本計画－文化芸術の「多様な価値」を活かして，未来をつくる－（第1期）（平成30年3月6日閣議決定）</t>
    <phoneticPr fontId="5"/>
  </si>
  <si>
    <t>国宝重要文化財等保存・活用事業費補助金</t>
    <rPh sb="8" eb="10">
      <t>ホゾン</t>
    </rPh>
    <rPh sb="11" eb="13">
      <t>カツヨウ</t>
    </rPh>
    <rPh sb="13" eb="15">
      <t>ジギョウ</t>
    </rPh>
    <phoneticPr fontId="5"/>
  </si>
  <si>
    <t>-</t>
    <phoneticPr fontId="5"/>
  </si>
  <si>
    <t>１．事業評価の観点：
  本事業は、｢文化財保護法｣に基づき、国宝、重要文化財等の所有者・管理団体等が実施する文化財保護のための事業に対し補助を行うものであり、予算執行状況の観点から検証を行った。
２．所見：
  本事業は事業の緊急性・有効性を勘案して補助対象を決定している。また、補助対象についても各事業要項で厳格に定められている。しかし、翌年度への繰越しが見られるため、計画に基づいた適切な予算執行に努めるとともに、積算単価を再検証するなど、引き続きコスト削減に努めるべきである。</t>
    <phoneticPr fontId="5"/>
  </si>
  <si>
    <t>翌年度への繰越しが生じたのは、文化財の修復方法の見直しによる事業の遅れなどによって生じたものであり、今後は事業の進捗状況を踏まえて適切に見直しを行うことにより計画的な予算執行に努めてまいりたい。</t>
    <phoneticPr fontId="5"/>
  </si>
  <si>
    <t>-</t>
    <phoneticPr fontId="5"/>
  </si>
  <si>
    <t>１．文化財保護法に基づき国が指定等した文化財の保存を図るため、有形の文化財（建造物、美術工芸品、民俗文化財等）については保存修理、防災施設の設置等に対して、また、無形の文化財（芸能、工芸技術、民俗芸能等）については伝承者養成や記録作成等に対して国庫補助を行う（補助率５０％～８５％）。
２．重要無形文化財保持者（いわゆる人間国宝）が行う伝承者養成、技の錬磨の活動に対して助成する。
３．文化財建造物の修理用資材供給林（「ふるさと文化財の森」）の設定のほか、資材に関する普及啓発事業への支援を行うとともに、近現代の建築物及び土木構造物の適切な保護を図るため、緊急重点調査を実施す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</si>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</sst>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91476</xdr:colOff>
      <xdr:row>739</xdr:row>
      <xdr:rowOff>241300</xdr:rowOff>
    </xdr:from>
    <xdr:to>
      <xdr:col>49</xdr:col>
      <xdr:colOff>419100</xdr:colOff>
      <xdr:row>763</xdr:row>
      <xdr:rowOff>28575</xdr:rowOff>
    </xdr:to>
    <xdr:pic>
      <xdr:nvPicPr>
        <xdr:cNvPr id="23" name="図 22">
          <a:extLst>
            <a:ext uri="{FF2B5EF4-FFF2-40B4-BE49-F238E27FC236}">
              <a16:creationId xmlns:a16="http://schemas.microsoft.com/office/drawing/2014/main" id="{6CB897B1-8393-4D02-87B4-A87908B286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676" y="50114200"/>
          <a:ext cx="9065224" cy="927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76199</xdr:colOff>
          <xdr:row>763</xdr:row>
          <xdr:rowOff>221070</xdr:rowOff>
        </xdr:from>
        <xdr:to>
          <xdr:col>49</xdr:col>
          <xdr:colOff>461856</xdr:colOff>
          <xdr:row>776</xdr:row>
          <xdr:rowOff>114300</xdr:rowOff>
        </xdr:to>
        <xdr:pic>
          <xdr:nvPicPr>
            <xdr:cNvPr id="25" name="図 24">
              <a:extLst>
                <a:ext uri="{FF2B5EF4-FFF2-40B4-BE49-F238E27FC236}">
                  <a16:creationId xmlns:a16="http://schemas.microsoft.com/office/drawing/2014/main" id="{82FCF5D3-B382-4762-B88B-C6950468538F}"/>
                </a:ext>
              </a:extLst>
            </xdr:cNvPr>
            <xdr:cNvPicPr>
              <a:picLocks noChangeAspect="1" noChangeArrowheads="1"/>
              <a:extLst>
                <a:ext uri="{84589F7E-364E-4C9E-8A38-B11213B215E9}">
                  <a14:cameraTool cellRange="[1]Sheet1!$B$104:$H$127" spid="_x0000_s1063"/>
                </a:ext>
              </a:extLst>
            </xdr:cNvPicPr>
          </xdr:nvPicPr>
          <xdr:blipFill>
            <a:blip xmlns:r="http://schemas.openxmlformats.org/officeDocument/2006/relationships" r:embed="rId2"/>
            <a:srcRect/>
            <a:stretch>
              <a:fillRect/>
            </a:stretch>
          </xdr:blipFill>
          <xdr:spPr bwMode="auto">
            <a:xfrm>
              <a:off x="1295399" y="59580870"/>
              <a:ext cx="9123257" cy="402073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1161;&#25104;&#20418;\15.&#34892;&#25919;&#20107;&#26989;&#12524;&#12499;&#12517;&#12540;\H30\&#9733;&#20316;&#26989;&#12513;&#12514;&#65288;&#19968;&#33324;&#20250;&#35336;&#65289;\1.&#21508;&#25351;&#27161;&#12496;&#12483;&#12463;&#12487;&#12540;&#12479;(H30)2018062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27" zoomScale="75" zoomScaleNormal="75" zoomScaleSheetLayoutView="75" zoomScalePageLayoutView="85" workbookViewId="0">
      <selection activeCell="BI730" sqref="BI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368</v>
      </c>
      <c r="AT2" s="943"/>
      <c r="AU2" s="943"/>
      <c r="AV2" s="52" t="str">
        <f>IF(AW2="", "", "-")</f>
        <v/>
      </c>
      <c r="AW2" s="914"/>
      <c r="AX2" s="914"/>
    </row>
    <row r="3" spans="1:50" ht="21" customHeight="1" thickBot="1" x14ac:dyDescent="0.2">
      <c r="A3" s="870" t="s">
        <v>530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545</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69.75" customHeight="1" x14ac:dyDescent="0.15">
      <c r="A5" s="694" t="s">
        <v>67</v>
      </c>
      <c r="B5" s="695"/>
      <c r="C5" s="695"/>
      <c r="D5" s="695"/>
      <c r="E5" s="695"/>
      <c r="F5" s="696"/>
      <c r="G5" s="841" t="s">
        <v>118</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549</v>
      </c>
      <c r="AF5" s="701"/>
      <c r="AG5" s="701"/>
      <c r="AH5" s="701"/>
      <c r="AI5" s="701"/>
      <c r="AJ5" s="701"/>
      <c r="AK5" s="701"/>
      <c r="AL5" s="701"/>
      <c r="AM5" s="701"/>
      <c r="AN5" s="701"/>
      <c r="AO5" s="701"/>
      <c r="AP5" s="702"/>
      <c r="AQ5" s="703" t="s">
        <v>716</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5" t="s">
        <v>543</v>
      </c>
      <c r="Z7" s="442"/>
      <c r="AA7" s="442"/>
      <c r="AB7" s="442"/>
      <c r="AC7" s="442"/>
      <c r="AD7" s="926"/>
      <c r="AE7" s="915" t="s">
        <v>718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389</v>
      </c>
      <c r="B8" s="495"/>
      <c r="C8" s="495"/>
      <c r="D8" s="495"/>
      <c r="E8" s="495"/>
      <c r="F8" s="496"/>
      <c r="G8" s="944" t="str">
        <f>入力規則等!A26</f>
        <v>観光立国</v>
      </c>
      <c r="H8" s="722"/>
      <c r="I8" s="722"/>
      <c r="J8" s="722"/>
      <c r="K8" s="722"/>
      <c r="L8" s="722"/>
      <c r="M8" s="722"/>
      <c r="N8" s="722"/>
      <c r="O8" s="722"/>
      <c r="P8" s="722"/>
      <c r="Q8" s="722"/>
      <c r="R8" s="722"/>
      <c r="S8" s="722"/>
      <c r="T8" s="722"/>
      <c r="U8" s="722"/>
      <c r="V8" s="722"/>
      <c r="W8" s="722"/>
      <c r="X8" s="945"/>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724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468</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17651</v>
      </c>
      <c r="Q13" s="660"/>
      <c r="R13" s="660"/>
      <c r="S13" s="660"/>
      <c r="T13" s="660"/>
      <c r="U13" s="660"/>
      <c r="V13" s="661"/>
      <c r="W13" s="659">
        <v>18354</v>
      </c>
      <c r="X13" s="660"/>
      <c r="Y13" s="660"/>
      <c r="Z13" s="660"/>
      <c r="AA13" s="660"/>
      <c r="AB13" s="660"/>
      <c r="AC13" s="661"/>
      <c r="AD13" s="659">
        <v>19381</v>
      </c>
      <c r="AE13" s="660"/>
      <c r="AF13" s="660"/>
      <c r="AG13" s="660"/>
      <c r="AH13" s="660"/>
      <c r="AI13" s="660"/>
      <c r="AJ13" s="661"/>
      <c r="AK13" s="659">
        <v>20363</v>
      </c>
      <c r="AL13" s="660"/>
      <c r="AM13" s="660"/>
      <c r="AN13" s="660"/>
      <c r="AO13" s="660"/>
      <c r="AP13" s="660"/>
      <c r="AQ13" s="661"/>
      <c r="AR13" s="922">
        <f>22549.001</f>
        <v>22549.001</v>
      </c>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v>490</v>
      </c>
      <c r="Q14" s="660"/>
      <c r="R14" s="660"/>
      <c r="S14" s="660"/>
      <c r="T14" s="660"/>
      <c r="U14" s="660"/>
      <c r="V14" s="661"/>
      <c r="W14" s="659">
        <v>3920</v>
      </c>
      <c r="X14" s="660"/>
      <c r="Y14" s="660"/>
      <c r="Z14" s="660"/>
      <c r="AA14" s="660"/>
      <c r="AB14" s="660"/>
      <c r="AC14" s="661"/>
      <c r="AD14" s="659">
        <v>1532</v>
      </c>
      <c r="AE14" s="660"/>
      <c r="AF14" s="660"/>
      <c r="AG14" s="660"/>
      <c r="AH14" s="660"/>
      <c r="AI14" s="660"/>
      <c r="AJ14" s="661"/>
      <c r="AK14" s="659" t="s">
        <v>618</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v>1216</v>
      </c>
      <c r="Q15" s="660"/>
      <c r="R15" s="660"/>
      <c r="S15" s="660"/>
      <c r="T15" s="660"/>
      <c r="U15" s="660"/>
      <c r="V15" s="661"/>
      <c r="W15" s="659">
        <v>1212</v>
      </c>
      <c r="X15" s="660"/>
      <c r="Y15" s="660"/>
      <c r="Z15" s="660"/>
      <c r="AA15" s="660"/>
      <c r="AB15" s="660"/>
      <c r="AC15" s="661"/>
      <c r="AD15" s="659">
        <v>4893</v>
      </c>
      <c r="AE15" s="660"/>
      <c r="AF15" s="660"/>
      <c r="AG15" s="660"/>
      <c r="AH15" s="660"/>
      <c r="AI15" s="660"/>
      <c r="AJ15" s="661"/>
      <c r="AK15" s="659">
        <v>6716</v>
      </c>
      <c r="AL15" s="660"/>
      <c r="AM15" s="660"/>
      <c r="AN15" s="660"/>
      <c r="AO15" s="660"/>
      <c r="AP15" s="660"/>
      <c r="AQ15" s="661"/>
      <c r="AR15" s="659" t="s">
        <v>720</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v>-1212</v>
      </c>
      <c r="Q16" s="660"/>
      <c r="R16" s="660"/>
      <c r="S16" s="660"/>
      <c r="T16" s="660"/>
      <c r="U16" s="660"/>
      <c r="V16" s="661"/>
      <c r="W16" s="659">
        <v>-4893</v>
      </c>
      <c r="X16" s="660"/>
      <c r="Y16" s="660"/>
      <c r="Z16" s="660"/>
      <c r="AA16" s="660"/>
      <c r="AB16" s="660"/>
      <c r="AC16" s="661"/>
      <c r="AD16" s="659">
        <v>-6716</v>
      </c>
      <c r="AE16" s="660"/>
      <c r="AF16" s="660"/>
      <c r="AG16" s="660"/>
      <c r="AH16" s="660"/>
      <c r="AI16" s="660"/>
      <c r="AJ16" s="661"/>
      <c r="AK16" s="659" t="s">
        <v>619</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297</v>
      </c>
      <c r="Q17" s="660"/>
      <c r="R17" s="660"/>
      <c r="S17" s="660"/>
      <c r="T17" s="660"/>
      <c r="U17" s="660"/>
      <c r="V17" s="661"/>
      <c r="W17" s="659">
        <v>1181</v>
      </c>
      <c r="X17" s="660"/>
      <c r="Y17" s="660"/>
      <c r="Z17" s="660"/>
      <c r="AA17" s="660"/>
      <c r="AB17" s="660"/>
      <c r="AC17" s="661"/>
      <c r="AD17" s="659" t="s">
        <v>551</v>
      </c>
      <c r="AE17" s="660"/>
      <c r="AF17" s="660"/>
      <c r="AG17" s="660"/>
      <c r="AH17" s="660"/>
      <c r="AI17" s="660"/>
      <c r="AJ17" s="661"/>
      <c r="AK17" s="659" t="s">
        <v>618</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1">
        <f>SUM(P13:V17)</f>
        <v>18442</v>
      </c>
      <c r="Q18" s="882"/>
      <c r="R18" s="882"/>
      <c r="S18" s="882"/>
      <c r="T18" s="882"/>
      <c r="U18" s="882"/>
      <c r="V18" s="883"/>
      <c r="W18" s="881">
        <f>SUM(W13:AC17)</f>
        <v>19774</v>
      </c>
      <c r="X18" s="882"/>
      <c r="Y18" s="882"/>
      <c r="Z18" s="882"/>
      <c r="AA18" s="882"/>
      <c r="AB18" s="882"/>
      <c r="AC18" s="883"/>
      <c r="AD18" s="881">
        <f>SUM(AD13:AJ17)</f>
        <v>19090</v>
      </c>
      <c r="AE18" s="882"/>
      <c r="AF18" s="882"/>
      <c r="AG18" s="882"/>
      <c r="AH18" s="882"/>
      <c r="AI18" s="882"/>
      <c r="AJ18" s="883"/>
      <c r="AK18" s="881">
        <f>SUM(AK13:AQ17)</f>
        <v>27079</v>
      </c>
      <c r="AL18" s="882"/>
      <c r="AM18" s="882"/>
      <c r="AN18" s="882"/>
      <c r="AO18" s="882"/>
      <c r="AP18" s="882"/>
      <c r="AQ18" s="883"/>
      <c r="AR18" s="881">
        <f>SUM(AR13:AX17)</f>
        <v>22549.001</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18442</v>
      </c>
      <c r="Q19" s="660"/>
      <c r="R19" s="660"/>
      <c r="S19" s="660"/>
      <c r="T19" s="660"/>
      <c r="U19" s="660"/>
      <c r="V19" s="661"/>
      <c r="W19" s="659">
        <v>19505</v>
      </c>
      <c r="X19" s="660"/>
      <c r="Y19" s="660"/>
      <c r="Z19" s="660"/>
      <c r="AA19" s="660"/>
      <c r="AB19" s="660"/>
      <c r="AC19" s="661"/>
      <c r="AD19" s="659">
        <v>20764</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9" t="s">
        <v>10</v>
      </c>
      <c r="H20" s="880"/>
      <c r="I20" s="880"/>
      <c r="J20" s="880"/>
      <c r="K20" s="880"/>
      <c r="L20" s="880"/>
      <c r="M20" s="880"/>
      <c r="N20" s="880"/>
      <c r="O20" s="880"/>
      <c r="P20" s="311">
        <f>IF(P18=0, "-", SUM(P19)/P18)</f>
        <v>1</v>
      </c>
      <c r="Q20" s="311"/>
      <c r="R20" s="311"/>
      <c r="S20" s="311"/>
      <c r="T20" s="311"/>
      <c r="U20" s="311"/>
      <c r="V20" s="311"/>
      <c r="W20" s="311">
        <f t="shared" ref="W20" si="0">IF(W18=0, "-", SUM(W19)/W18)</f>
        <v>0.98639627794073026</v>
      </c>
      <c r="X20" s="311"/>
      <c r="Y20" s="311"/>
      <c r="Z20" s="311"/>
      <c r="AA20" s="311"/>
      <c r="AB20" s="311"/>
      <c r="AC20" s="311"/>
      <c r="AD20" s="311">
        <f t="shared" ref="AD20" si="1">IF(AD18=0, "-", SUM(AD19)/AD18)</f>
        <v>1.0876898899947616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9"/>
      <c r="G21" s="309" t="s">
        <v>493</v>
      </c>
      <c r="H21" s="310"/>
      <c r="I21" s="310"/>
      <c r="J21" s="310"/>
      <c r="K21" s="310"/>
      <c r="L21" s="310"/>
      <c r="M21" s="310"/>
      <c r="N21" s="310"/>
      <c r="O21" s="310"/>
      <c r="P21" s="311">
        <f>IF(P19=0, "-", SUM(P19)/SUM(P13,P14))</f>
        <v>1.0165922496003528</v>
      </c>
      <c r="Q21" s="311"/>
      <c r="R21" s="311"/>
      <c r="S21" s="311"/>
      <c r="T21" s="311"/>
      <c r="U21" s="311"/>
      <c r="V21" s="311"/>
      <c r="W21" s="311">
        <f t="shared" ref="W21" si="2">IF(W19=0, "-", SUM(W19)/SUM(W13,W14))</f>
        <v>0.87568465475442214</v>
      </c>
      <c r="X21" s="311"/>
      <c r="Y21" s="311"/>
      <c r="Z21" s="311"/>
      <c r="AA21" s="311"/>
      <c r="AB21" s="311"/>
      <c r="AC21" s="311"/>
      <c r="AD21" s="311">
        <f t="shared" ref="AD21" si="3">IF(AD19=0, "-", SUM(AD19)/SUM(AD13,AD14))</f>
        <v>0.9928752450628795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535</v>
      </c>
      <c r="B22" s="968"/>
      <c r="C22" s="968"/>
      <c r="D22" s="968"/>
      <c r="E22" s="968"/>
      <c r="F22" s="969"/>
      <c r="G22" s="954" t="s">
        <v>470</v>
      </c>
      <c r="H22" s="215"/>
      <c r="I22" s="215"/>
      <c r="J22" s="215"/>
      <c r="K22" s="215"/>
      <c r="L22" s="215"/>
      <c r="M22" s="215"/>
      <c r="N22" s="215"/>
      <c r="O22" s="216"/>
      <c r="P22" s="939" t="s">
        <v>533</v>
      </c>
      <c r="Q22" s="215"/>
      <c r="R22" s="215"/>
      <c r="S22" s="215"/>
      <c r="T22" s="215"/>
      <c r="U22" s="215"/>
      <c r="V22" s="216"/>
      <c r="W22" s="939" t="s">
        <v>534</v>
      </c>
      <c r="X22" s="215"/>
      <c r="Y22" s="215"/>
      <c r="Z22" s="215"/>
      <c r="AA22" s="215"/>
      <c r="AB22" s="215"/>
      <c r="AC22" s="216"/>
      <c r="AD22" s="939" t="s">
        <v>469</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719</v>
      </c>
      <c r="H23" s="956"/>
      <c r="I23" s="956"/>
      <c r="J23" s="956"/>
      <c r="K23" s="956"/>
      <c r="L23" s="956"/>
      <c r="M23" s="956"/>
      <c r="N23" s="956"/>
      <c r="O23" s="957"/>
      <c r="P23" s="922">
        <v>20112</v>
      </c>
      <c r="Q23" s="923"/>
      <c r="R23" s="923"/>
      <c r="S23" s="923"/>
      <c r="T23" s="923"/>
      <c r="U23" s="923"/>
      <c r="V23" s="940"/>
      <c r="W23" s="922">
        <v>22298.491000000002</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559</v>
      </c>
      <c r="H24" s="959"/>
      <c r="I24" s="959"/>
      <c r="J24" s="959"/>
      <c r="K24" s="959"/>
      <c r="L24" s="959"/>
      <c r="M24" s="959"/>
      <c r="N24" s="959"/>
      <c r="O24" s="960"/>
      <c r="P24" s="659">
        <v>232</v>
      </c>
      <c r="Q24" s="660"/>
      <c r="R24" s="660"/>
      <c r="S24" s="660"/>
      <c r="T24" s="660"/>
      <c r="U24" s="660"/>
      <c r="V24" s="661"/>
      <c r="W24" s="659">
        <v>232</v>
      </c>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560</v>
      </c>
      <c r="H25" s="959"/>
      <c r="I25" s="959"/>
      <c r="J25" s="959"/>
      <c r="K25" s="959"/>
      <c r="L25" s="959"/>
      <c r="M25" s="959"/>
      <c r="N25" s="959"/>
      <c r="O25" s="960"/>
      <c r="P25" s="659">
        <v>14</v>
      </c>
      <c r="Q25" s="660"/>
      <c r="R25" s="660"/>
      <c r="S25" s="660"/>
      <c r="T25" s="660"/>
      <c r="U25" s="660"/>
      <c r="V25" s="661"/>
      <c r="W25" s="659">
        <f>3.395+10.105</f>
        <v>13.5</v>
      </c>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561</v>
      </c>
      <c r="H26" s="959"/>
      <c r="I26" s="959"/>
      <c r="J26" s="959"/>
      <c r="K26" s="959"/>
      <c r="L26" s="959"/>
      <c r="M26" s="959"/>
      <c r="N26" s="959"/>
      <c r="O26" s="960"/>
      <c r="P26" s="659">
        <v>3</v>
      </c>
      <c r="Q26" s="660"/>
      <c r="R26" s="660"/>
      <c r="S26" s="660"/>
      <c r="T26" s="660"/>
      <c r="U26" s="660"/>
      <c r="V26" s="661"/>
      <c r="W26" s="659">
        <f>3.174</f>
        <v>3.1739999999999999</v>
      </c>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562</v>
      </c>
      <c r="H27" s="959"/>
      <c r="I27" s="959"/>
      <c r="J27" s="959"/>
      <c r="K27" s="959"/>
      <c r="L27" s="959"/>
      <c r="M27" s="959"/>
      <c r="N27" s="959"/>
      <c r="O27" s="960"/>
      <c r="P27" s="659">
        <v>1</v>
      </c>
      <c r="Q27" s="660"/>
      <c r="R27" s="660"/>
      <c r="S27" s="660"/>
      <c r="T27" s="660"/>
      <c r="U27" s="660"/>
      <c r="V27" s="661"/>
      <c r="W27" s="659">
        <f>0.45+0.617+0.769</f>
        <v>1.8359999999999999</v>
      </c>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474</v>
      </c>
      <c r="H28" s="962"/>
      <c r="I28" s="962"/>
      <c r="J28" s="962"/>
      <c r="K28" s="962"/>
      <c r="L28" s="962"/>
      <c r="M28" s="962"/>
      <c r="N28" s="962"/>
      <c r="O28" s="963"/>
      <c r="P28" s="881">
        <f>P29-SUM(P23:P27)</f>
        <v>1</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471</v>
      </c>
      <c r="H29" s="965"/>
      <c r="I29" s="965"/>
      <c r="J29" s="965"/>
      <c r="K29" s="965"/>
      <c r="L29" s="965"/>
      <c r="M29" s="965"/>
      <c r="N29" s="965"/>
      <c r="O29" s="966"/>
      <c r="P29" s="936">
        <f>AK13</f>
        <v>20363</v>
      </c>
      <c r="Q29" s="937"/>
      <c r="R29" s="937"/>
      <c r="S29" s="937"/>
      <c r="T29" s="937"/>
      <c r="U29" s="937"/>
      <c r="V29" s="938"/>
      <c r="W29" s="936">
        <f>AR13</f>
        <v>22549.001</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4" t="s">
        <v>487</v>
      </c>
      <c r="B30" s="865"/>
      <c r="C30" s="865"/>
      <c r="D30" s="865"/>
      <c r="E30" s="865"/>
      <c r="F30" s="866"/>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8" t="s">
        <v>468</v>
      </c>
      <c r="AN30" s="918"/>
      <c r="AO30" s="918"/>
      <c r="AP30" s="860"/>
      <c r="AQ30" s="769" t="s">
        <v>355</v>
      </c>
      <c r="AR30" s="770"/>
      <c r="AS30" s="770"/>
      <c r="AT30" s="771"/>
      <c r="AU30" s="776" t="s">
        <v>253</v>
      </c>
      <c r="AV30" s="776"/>
      <c r="AW30" s="776"/>
      <c r="AX30" s="91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32</v>
      </c>
      <c r="AR31" s="193"/>
      <c r="AS31" s="126" t="s">
        <v>356</v>
      </c>
      <c r="AT31" s="127"/>
      <c r="AU31" s="192" t="s">
        <v>616</v>
      </c>
      <c r="AV31" s="192"/>
      <c r="AW31" s="397" t="s">
        <v>300</v>
      </c>
      <c r="AX31" s="398"/>
    </row>
    <row r="32" spans="1:50" ht="37.5" customHeight="1" x14ac:dyDescent="0.15">
      <c r="A32" s="402"/>
      <c r="B32" s="400"/>
      <c r="C32" s="400"/>
      <c r="D32" s="400"/>
      <c r="E32" s="400"/>
      <c r="F32" s="401"/>
      <c r="G32" s="563" t="s">
        <v>563</v>
      </c>
      <c r="H32" s="564"/>
      <c r="I32" s="564"/>
      <c r="J32" s="564"/>
      <c r="K32" s="564"/>
      <c r="L32" s="564"/>
      <c r="M32" s="564"/>
      <c r="N32" s="564"/>
      <c r="O32" s="565"/>
      <c r="P32" s="98" t="s">
        <v>664</v>
      </c>
      <c r="Q32" s="98"/>
      <c r="R32" s="98"/>
      <c r="S32" s="98"/>
      <c r="T32" s="98"/>
      <c r="U32" s="98"/>
      <c r="V32" s="98"/>
      <c r="W32" s="98"/>
      <c r="X32" s="99"/>
      <c r="Y32" s="470" t="s">
        <v>12</v>
      </c>
      <c r="Z32" s="530"/>
      <c r="AA32" s="531"/>
      <c r="AB32" s="863" t="s">
        <v>301</v>
      </c>
      <c r="AC32" s="863"/>
      <c r="AD32" s="863"/>
      <c r="AE32" s="211">
        <v>94.3</v>
      </c>
      <c r="AF32" s="212"/>
      <c r="AG32" s="212"/>
      <c r="AH32" s="212"/>
      <c r="AI32" s="211">
        <v>86.6</v>
      </c>
      <c r="AJ32" s="212"/>
      <c r="AK32" s="212"/>
      <c r="AL32" s="212"/>
      <c r="AM32" s="211">
        <v>88.5</v>
      </c>
      <c r="AN32" s="212"/>
      <c r="AO32" s="212"/>
      <c r="AP32" s="212"/>
      <c r="AQ32" s="333" t="s">
        <v>618</v>
      </c>
      <c r="AR32" s="200"/>
      <c r="AS32" s="200"/>
      <c r="AT32" s="334"/>
      <c r="AU32" s="212" t="s">
        <v>587</v>
      </c>
      <c r="AV32" s="212"/>
      <c r="AW32" s="212"/>
      <c r="AX32" s="214"/>
    </row>
    <row r="33" spans="1:50" ht="39"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863" t="s">
        <v>301</v>
      </c>
      <c r="AC33" s="863"/>
      <c r="AD33" s="863"/>
      <c r="AE33" s="211">
        <v>90</v>
      </c>
      <c r="AF33" s="212"/>
      <c r="AG33" s="212"/>
      <c r="AH33" s="212"/>
      <c r="AI33" s="211">
        <v>90</v>
      </c>
      <c r="AJ33" s="212"/>
      <c r="AK33" s="212"/>
      <c r="AL33" s="212"/>
      <c r="AM33" s="211">
        <v>90</v>
      </c>
      <c r="AN33" s="212"/>
      <c r="AO33" s="212"/>
      <c r="AP33" s="212"/>
      <c r="AQ33" s="333">
        <v>90</v>
      </c>
      <c r="AR33" s="200"/>
      <c r="AS33" s="200"/>
      <c r="AT33" s="334"/>
      <c r="AU33" s="212" t="s">
        <v>605</v>
      </c>
      <c r="AV33" s="212"/>
      <c r="AW33" s="212"/>
      <c r="AX33" s="214"/>
    </row>
    <row r="34" spans="1:50" ht="34.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104.8</v>
      </c>
      <c r="AF34" s="212"/>
      <c r="AG34" s="212"/>
      <c r="AH34" s="212"/>
      <c r="AI34" s="211">
        <v>96.2</v>
      </c>
      <c r="AJ34" s="212"/>
      <c r="AK34" s="212"/>
      <c r="AL34" s="212"/>
      <c r="AM34" s="211">
        <v>98.3</v>
      </c>
      <c r="AN34" s="212"/>
      <c r="AO34" s="212"/>
      <c r="AP34" s="212"/>
      <c r="AQ34" s="333" t="s">
        <v>620</v>
      </c>
      <c r="AR34" s="200"/>
      <c r="AS34" s="200"/>
      <c r="AT34" s="334"/>
      <c r="AU34" s="212" t="s">
        <v>613</v>
      </c>
      <c r="AV34" s="212"/>
      <c r="AW34" s="212"/>
      <c r="AX34" s="214"/>
    </row>
    <row r="35" spans="1:50" ht="23.25" customHeight="1" x14ac:dyDescent="0.15">
      <c r="A35" s="219" t="s">
        <v>523</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487</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10" t="s">
        <v>253</v>
      </c>
      <c r="AV37" s="410"/>
      <c r="AW37" s="410"/>
      <c r="AX37" s="91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487</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10" t="s">
        <v>253</v>
      </c>
      <c r="AV44" s="410"/>
      <c r="AW44" s="410"/>
      <c r="AX44" s="91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487</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7" t="s">
        <v>253</v>
      </c>
      <c r="AV51" s="927"/>
      <c r="AW51" s="927"/>
      <c r="AX51" s="92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487</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7" t="s">
        <v>253</v>
      </c>
      <c r="AV58" s="927"/>
      <c r="AW58" s="927"/>
      <c r="AX58" s="92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488</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483</v>
      </c>
      <c r="X65" s="487"/>
      <c r="Y65" s="490"/>
      <c r="Z65" s="490"/>
      <c r="AA65" s="491"/>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494</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488</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482</v>
      </c>
      <c r="AP79" s="272"/>
      <c r="AQ79" s="272"/>
      <c r="AR79" s="81" t="s">
        <v>480</v>
      </c>
      <c r="AS79" s="271"/>
      <c r="AT79" s="272"/>
      <c r="AU79" s="272"/>
      <c r="AV79" s="272"/>
      <c r="AW79" s="272"/>
      <c r="AX79" s="950"/>
    </row>
    <row r="80" spans="1:50" ht="18.75" hidden="1" customHeight="1" x14ac:dyDescent="0.15">
      <c r="A80" s="867" t="s">
        <v>266</v>
      </c>
      <c r="B80" s="523" t="s">
        <v>479</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468</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468</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468</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hidden="1" customHeight="1" x14ac:dyDescent="0.15">
      <c r="A100" s="500" t="s">
        <v>489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468</v>
      </c>
      <c r="AN100" s="539"/>
      <c r="AO100" s="539"/>
      <c r="AP100" s="540"/>
      <c r="AQ100" s="313" t="s">
        <v>490</v>
      </c>
      <c r="AR100" s="314"/>
      <c r="AS100" s="314"/>
      <c r="AT100" s="315"/>
      <c r="AU100" s="313" t="s">
        <v>536</v>
      </c>
      <c r="AV100" s="314"/>
      <c r="AW100" s="314"/>
      <c r="AX100" s="316"/>
    </row>
    <row r="101" spans="1:60" ht="23.25" hidden="1" customHeight="1" x14ac:dyDescent="0.15">
      <c r="A101" s="421"/>
      <c r="B101" s="422"/>
      <c r="C101" s="422"/>
      <c r="D101" s="422"/>
      <c r="E101" s="422"/>
      <c r="F101" s="423"/>
      <c r="G101" s="98"/>
      <c r="H101" s="98"/>
      <c r="I101" s="98"/>
      <c r="J101" s="98"/>
      <c r="K101" s="98"/>
      <c r="L101" s="98"/>
      <c r="M101" s="98"/>
      <c r="N101" s="98"/>
      <c r="O101" s="98"/>
      <c r="P101" s="98"/>
      <c r="Q101" s="98"/>
      <c r="R101" s="98"/>
      <c r="S101" s="98"/>
      <c r="T101" s="98"/>
      <c r="U101" s="98"/>
      <c r="V101" s="98"/>
      <c r="W101" s="98"/>
      <c r="X101" s="99"/>
      <c r="Y101" s="541" t="s">
        <v>55</v>
      </c>
      <c r="Z101" s="542"/>
      <c r="AA101" s="543"/>
      <c r="AB101" s="460"/>
      <c r="AC101" s="460"/>
      <c r="AD101" s="460"/>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c r="AC102" s="460"/>
      <c r="AD102" s="460"/>
      <c r="AE102" s="417"/>
      <c r="AF102" s="417"/>
      <c r="AG102" s="417"/>
      <c r="AH102" s="417"/>
      <c r="AI102" s="417"/>
      <c r="AJ102" s="417"/>
      <c r="AK102" s="417"/>
      <c r="AL102" s="417"/>
      <c r="AM102" s="417"/>
      <c r="AN102" s="417"/>
      <c r="AO102" s="417"/>
      <c r="AP102" s="417"/>
      <c r="AQ102" s="266"/>
      <c r="AR102" s="267"/>
      <c r="AS102" s="267"/>
      <c r="AT102" s="312"/>
      <c r="AU102" s="266"/>
      <c r="AV102" s="267"/>
      <c r="AW102" s="267"/>
      <c r="AX102" s="312"/>
    </row>
    <row r="103" spans="1:60" ht="31.5" hidden="1" customHeight="1" x14ac:dyDescent="0.15">
      <c r="A103" s="418" t="s">
        <v>489</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468</v>
      </c>
      <c r="AN103" s="415"/>
      <c r="AO103" s="415"/>
      <c r="AP103" s="416"/>
      <c r="AQ103" s="277" t="s">
        <v>490</v>
      </c>
      <c r="AR103" s="278"/>
      <c r="AS103" s="278"/>
      <c r="AT103" s="317"/>
      <c r="AU103" s="277" t="s">
        <v>536</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489</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468</v>
      </c>
      <c r="AN106" s="415"/>
      <c r="AO106" s="415"/>
      <c r="AP106" s="416"/>
      <c r="AQ106" s="277" t="s">
        <v>490</v>
      </c>
      <c r="AR106" s="278"/>
      <c r="AS106" s="278"/>
      <c r="AT106" s="317"/>
      <c r="AU106" s="277" t="s">
        <v>536</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489</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468</v>
      </c>
      <c r="AN109" s="415"/>
      <c r="AO109" s="415"/>
      <c r="AP109" s="416"/>
      <c r="AQ109" s="277" t="s">
        <v>490</v>
      </c>
      <c r="AR109" s="278"/>
      <c r="AS109" s="278"/>
      <c r="AT109" s="317"/>
      <c r="AU109" s="277" t="s">
        <v>536</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customHeight="1" x14ac:dyDescent="0.15">
      <c r="A112" s="418" t="s">
        <v>489</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468</v>
      </c>
      <c r="AN112" s="415"/>
      <c r="AO112" s="415"/>
      <c r="AP112" s="416"/>
      <c r="AQ112" s="277" t="s">
        <v>490</v>
      </c>
      <c r="AR112" s="278"/>
      <c r="AS112" s="278"/>
      <c r="AT112" s="317"/>
      <c r="AU112" s="277" t="s">
        <v>536</v>
      </c>
      <c r="AV112" s="278"/>
      <c r="AW112" s="278"/>
      <c r="AX112" s="279"/>
    </row>
    <row r="113" spans="1:50" ht="23.25" customHeight="1" x14ac:dyDescent="0.15">
      <c r="A113" s="421"/>
      <c r="B113" s="422"/>
      <c r="C113" s="422"/>
      <c r="D113" s="422"/>
      <c r="E113" s="422"/>
      <c r="F113" s="423"/>
      <c r="G113" s="98" t="s">
        <v>617</v>
      </c>
      <c r="H113" s="98"/>
      <c r="I113" s="98"/>
      <c r="J113" s="98"/>
      <c r="K113" s="98"/>
      <c r="L113" s="98"/>
      <c r="M113" s="98"/>
      <c r="N113" s="98"/>
      <c r="O113" s="98"/>
      <c r="P113" s="98"/>
      <c r="Q113" s="98"/>
      <c r="R113" s="98"/>
      <c r="S113" s="98"/>
      <c r="T113" s="98"/>
      <c r="U113" s="98"/>
      <c r="V113" s="98"/>
      <c r="W113" s="98"/>
      <c r="X113" s="99"/>
      <c r="Y113" s="464" t="s">
        <v>55</v>
      </c>
      <c r="Z113" s="465"/>
      <c r="AA113" s="466"/>
      <c r="AB113" s="544" t="s">
        <v>565</v>
      </c>
      <c r="AC113" s="545"/>
      <c r="AD113" s="546"/>
      <c r="AE113" s="417">
        <v>2015</v>
      </c>
      <c r="AF113" s="417"/>
      <c r="AG113" s="417"/>
      <c r="AH113" s="417"/>
      <c r="AI113" s="417">
        <v>2004</v>
      </c>
      <c r="AJ113" s="417"/>
      <c r="AK113" s="417"/>
      <c r="AL113" s="417"/>
      <c r="AM113" s="417">
        <v>1955</v>
      </c>
      <c r="AN113" s="417"/>
      <c r="AO113" s="417"/>
      <c r="AP113" s="417"/>
      <c r="AQ113" s="211" t="s">
        <v>618</v>
      </c>
      <c r="AR113" s="212"/>
      <c r="AS113" s="212"/>
      <c r="AT113" s="213"/>
      <c r="AU113" s="211" t="s">
        <v>618</v>
      </c>
      <c r="AV113" s="212"/>
      <c r="AW113" s="212"/>
      <c r="AX113" s="213"/>
    </row>
    <row r="114" spans="1:50" ht="23.25"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t="s">
        <v>576</v>
      </c>
      <c r="AC114" s="468"/>
      <c r="AD114" s="469"/>
      <c r="AE114" s="417">
        <v>2081</v>
      </c>
      <c r="AF114" s="417"/>
      <c r="AG114" s="417"/>
      <c r="AH114" s="417"/>
      <c r="AI114" s="417">
        <v>2116</v>
      </c>
      <c r="AJ114" s="417"/>
      <c r="AK114" s="417"/>
      <c r="AL114" s="417"/>
      <c r="AM114" s="417">
        <v>2095</v>
      </c>
      <c r="AN114" s="417"/>
      <c r="AO114" s="417"/>
      <c r="AP114" s="417"/>
      <c r="AQ114" s="211">
        <v>2005</v>
      </c>
      <c r="AR114" s="212"/>
      <c r="AS114" s="212"/>
      <c r="AT114" s="213"/>
      <c r="AU114" s="211" t="s">
        <v>618</v>
      </c>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468</v>
      </c>
      <c r="AN115" s="415"/>
      <c r="AO115" s="415"/>
      <c r="AP115" s="416"/>
      <c r="AQ115" s="593" t="s">
        <v>537</v>
      </c>
      <c r="AR115" s="594"/>
      <c r="AS115" s="594"/>
      <c r="AT115" s="594"/>
      <c r="AU115" s="594"/>
      <c r="AV115" s="594"/>
      <c r="AW115" s="594"/>
      <c r="AX115" s="595"/>
    </row>
    <row r="116" spans="1:50" ht="23.25" customHeight="1" x14ac:dyDescent="0.15">
      <c r="A116" s="438"/>
      <c r="B116" s="439"/>
      <c r="C116" s="439"/>
      <c r="D116" s="439"/>
      <c r="E116" s="439"/>
      <c r="F116" s="440"/>
      <c r="G116" s="392" t="s">
        <v>566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567</v>
      </c>
      <c r="AC116" s="462"/>
      <c r="AD116" s="463"/>
      <c r="AE116" s="417">
        <v>9.1999999999999993</v>
      </c>
      <c r="AF116" s="417"/>
      <c r="AG116" s="417"/>
      <c r="AH116" s="417"/>
      <c r="AI116" s="417">
        <v>9.6999999999999993</v>
      </c>
      <c r="AJ116" s="417"/>
      <c r="AK116" s="417"/>
      <c r="AL116" s="417"/>
      <c r="AM116" s="417">
        <v>10.5</v>
      </c>
      <c r="AN116" s="417"/>
      <c r="AO116" s="417"/>
      <c r="AP116" s="417"/>
      <c r="AQ116" s="211">
        <v>12.3</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568</v>
      </c>
      <c r="AC117" s="472"/>
      <c r="AD117" s="473"/>
      <c r="AE117" s="901" t="s">
        <v>621</v>
      </c>
      <c r="AF117" s="550"/>
      <c r="AG117" s="550"/>
      <c r="AH117" s="550"/>
      <c r="AI117" s="550" t="s">
        <v>622</v>
      </c>
      <c r="AJ117" s="550"/>
      <c r="AK117" s="550"/>
      <c r="AL117" s="550"/>
      <c r="AM117" s="550" t="s">
        <v>692</v>
      </c>
      <c r="AN117" s="550"/>
      <c r="AO117" s="550"/>
      <c r="AP117" s="550"/>
      <c r="AQ117" s="550" t="s">
        <v>693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468</v>
      </c>
      <c r="AN118" s="415"/>
      <c r="AO118" s="415"/>
      <c r="AP118" s="416"/>
      <c r="AQ118" s="593" t="s">
        <v>537</v>
      </c>
      <c r="AR118" s="594"/>
      <c r="AS118" s="594"/>
      <c r="AT118" s="594"/>
      <c r="AU118" s="594"/>
      <c r="AV118" s="594"/>
      <c r="AW118" s="594"/>
      <c r="AX118" s="595"/>
    </row>
    <row r="119" spans="1:50" ht="23.25" hidden="1" customHeight="1" x14ac:dyDescent="0.15">
      <c r="A119" s="438"/>
      <c r="B119" s="439"/>
      <c r="C119" s="439"/>
      <c r="D119" s="439"/>
      <c r="E119" s="439"/>
      <c r="F119" s="440"/>
      <c r="G119" s="392" t="s">
        <v>499</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468</v>
      </c>
      <c r="AN121" s="415"/>
      <c r="AO121" s="415"/>
      <c r="AP121" s="416"/>
      <c r="AQ121" s="593" t="s">
        <v>537</v>
      </c>
      <c r="AR121" s="594"/>
      <c r="AS121" s="594"/>
      <c r="AT121" s="594"/>
      <c r="AU121" s="594"/>
      <c r="AV121" s="594"/>
      <c r="AW121" s="594"/>
      <c r="AX121" s="595"/>
    </row>
    <row r="122" spans="1:50" ht="23.25" hidden="1" customHeight="1" x14ac:dyDescent="0.15">
      <c r="A122" s="438"/>
      <c r="B122" s="439"/>
      <c r="C122" s="439"/>
      <c r="D122" s="439"/>
      <c r="E122" s="439"/>
      <c r="F122" s="440"/>
      <c r="G122" s="392" t="s">
        <v>500</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468</v>
      </c>
      <c r="AN124" s="415"/>
      <c r="AO124" s="415"/>
      <c r="AP124" s="416"/>
      <c r="AQ124" s="593" t="s">
        <v>537</v>
      </c>
      <c r="AR124" s="594"/>
      <c r="AS124" s="594"/>
      <c r="AT124" s="594"/>
      <c r="AU124" s="594"/>
      <c r="AV124" s="594"/>
      <c r="AW124" s="594"/>
      <c r="AX124" s="595"/>
    </row>
    <row r="125" spans="1:50" ht="23.25" hidden="1" customHeight="1" x14ac:dyDescent="0.15">
      <c r="A125" s="438"/>
      <c r="B125" s="439"/>
      <c r="C125" s="439"/>
      <c r="D125" s="439"/>
      <c r="E125" s="439"/>
      <c r="F125" s="440"/>
      <c r="G125" s="392" t="s">
        <v>500</v>
      </c>
      <c r="H125" s="392"/>
      <c r="I125" s="392"/>
      <c r="J125" s="392"/>
      <c r="K125" s="392"/>
      <c r="L125" s="392"/>
      <c r="M125" s="392"/>
      <c r="N125" s="392"/>
      <c r="O125" s="392"/>
      <c r="P125" s="392"/>
      <c r="Q125" s="392"/>
      <c r="R125" s="392"/>
      <c r="S125" s="392"/>
      <c r="T125" s="392"/>
      <c r="U125" s="392"/>
      <c r="V125" s="392"/>
      <c r="W125" s="392"/>
      <c r="X125" s="93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3"/>
      <c r="Y126" s="470" t="s">
        <v>49</v>
      </c>
      <c r="Z126" s="445"/>
      <c r="AA126" s="446"/>
      <c r="AB126" s="471" t="s">
        <v>498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4" t="s">
        <v>357</v>
      </c>
      <c r="AF127" s="415"/>
      <c r="AG127" s="415"/>
      <c r="AH127" s="416"/>
      <c r="AI127" s="414" t="s">
        <v>363</v>
      </c>
      <c r="AJ127" s="415"/>
      <c r="AK127" s="415"/>
      <c r="AL127" s="416"/>
      <c r="AM127" s="414" t="s">
        <v>468</v>
      </c>
      <c r="AN127" s="415"/>
      <c r="AO127" s="415"/>
      <c r="AP127" s="416"/>
      <c r="AQ127" s="593" t="s">
        <v>537</v>
      </c>
      <c r="AR127" s="594"/>
      <c r="AS127" s="594"/>
      <c r="AT127" s="594"/>
      <c r="AU127" s="594"/>
      <c r="AV127" s="594"/>
      <c r="AW127" s="594"/>
      <c r="AX127" s="595"/>
    </row>
    <row r="128" spans="1:50" ht="23.25" hidden="1" customHeight="1" x14ac:dyDescent="0.15">
      <c r="A128" s="438"/>
      <c r="B128" s="439"/>
      <c r="C128" s="439"/>
      <c r="D128" s="439"/>
      <c r="E128" s="439"/>
      <c r="F128" s="440"/>
      <c r="G128" s="392" t="s">
        <v>500</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623</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323</v>
      </c>
      <c r="AF134" s="200"/>
      <c r="AG134" s="200"/>
      <c r="AH134" s="200"/>
      <c r="AI134" s="199">
        <v>337</v>
      </c>
      <c r="AJ134" s="200"/>
      <c r="AK134" s="200"/>
      <c r="AL134" s="200"/>
      <c r="AM134" s="199">
        <v>348</v>
      </c>
      <c r="AN134" s="200"/>
      <c r="AO134" s="200"/>
      <c r="AP134" s="200"/>
      <c r="AQ134" s="199" t="s">
        <v>618</v>
      </c>
      <c r="AR134" s="200"/>
      <c r="AS134" s="200"/>
      <c r="AT134" s="200"/>
      <c r="AU134" s="199" t="s">
        <v>618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325</v>
      </c>
      <c r="AF135" s="200"/>
      <c r="AG135" s="200"/>
      <c r="AH135" s="200"/>
      <c r="AI135" s="199">
        <v>335</v>
      </c>
      <c r="AJ135" s="200"/>
      <c r="AK135" s="200"/>
      <c r="AL135" s="200"/>
      <c r="AM135" s="199">
        <v>345</v>
      </c>
      <c r="AN135" s="200"/>
      <c r="AO135" s="200"/>
      <c r="AP135" s="200"/>
      <c r="AQ135" s="199">
        <v>355</v>
      </c>
      <c r="AR135" s="200"/>
      <c r="AS135" s="200"/>
      <c r="AT135" s="200"/>
      <c r="AU135" s="199" t="s">
        <v>618</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624</v>
      </c>
      <c r="AV137" s="193"/>
      <c r="AW137" s="126" t="s">
        <v>300</v>
      </c>
      <c r="AX137" s="188"/>
    </row>
    <row r="138" spans="1:50" ht="39.75" customHeight="1" x14ac:dyDescent="0.15">
      <c r="A138" s="182"/>
      <c r="B138" s="179"/>
      <c r="C138" s="173"/>
      <c r="D138" s="179"/>
      <c r="E138" s="173"/>
      <c r="F138" s="174"/>
      <c r="G138" s="97" t="s">
        <v>574</v>
      </c>
      <c r="H138" s="98"/>
      <c r="I138" s="98"/>
      <c r="J138" s="98"/>
      <c r="K138" s="98"/>
      <c r="L138" s="98"/>
      <c r="M138" s="98"/>
      <c r="N138" s="98"/>
      <c r="O138" s="98"/>
      <c r="P138" s="98"/>
      <c r="Q138" s="98"/>
      <c r="R138" s="98"/>
      <c r="S138" s="98"/>
      <c r="T138" s="98"/>
      <c r="U138" s="98"/>
      <c r="V138" s="98"/>
      <c r="W138" s="98"/>
      <c r="X138" s="99"/>
      <c r="Y138" s="194" t="s">
        <v>379</v>
      </c>
      <c r="Z138" s="195"/>
      <c r="AA138" s="196"/>
      <c r="AB138" s="197" t="s">
        <v>575</v>
      </c>
      <c r="AC138" s="198"/>
      <c r="AD138" s="198"/>
      <c r="AE138" s="199">
        <v>8686</v>
      </c>
      <c r="AF138" s="200"/>
      <c r="AG138" s="200"/>
      <c r="AH138" s="200"/>
      <c r="AI138" s="199">
        <v>8982</v>
      </c>
      <c r="AJ138" s="200"/>
      <c r="AK138" s="200"/>
      <c r="AL138" s="200"/>
      <c r="AM138" s="199">
        <v>9625</v>
      </c>
      <c r="AN138" s="200"/>
      <c r="AO138" s="200"/>
      <c r="AP138" s="200"/>
      <c r="AQ138" s="199" t="s">
        <v>624</v>
      </c>
      <c r="AR138" s="200"/>
      <c r="AS138" s="200"/>
      <c r="AT138" s="200"/>
      <c r="AU138" s="199" t="s">
        <v>624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v>8605</v>
      </c>
      <c r="AF139" s="200"/>
      <c r="AG139" s="200"/>
      <c r="AH139" s="200"/>
      <c r="AI139" s="199">
        <v>8950</v>
      </c>
      <c r="AJ139" s="200"/>
      <c r="AK139" s="200"/>
      <c r="AL139" s="200"/>
      <c r="AM139" s="199">
        <v>9295</v>
      </c>
      <c r="AN139" s="200"/>
      <c r="AO139" s="200"/>
      <c r="AP139" s="200"/>
      <c r="AQ139" s="199">
        <v>9640</v>
      </c>
      <c r="AR139" s="200"/>
      <c r="AS139" s="200"/>
      <c r="AT139" s="200"/>
      <c r="AU139" s="199" t="s">
        <v>618</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551</v>
      </c>
      <c r="K430" s="904"/>
      <c r="L430" s="904"/>
      <c r="M430" s="904"/>
      <c r="N430" s="904"/>
      <c r="O430" s="904"/>
      <c r="P430" s="904"/>
      <c r="Q430" s="904"/>
      <c r="R430" s="904"/>
      <c r="S430" s="904"/>
      <c r="T430" s="905"/>
      <c r="U430" s="590" t="s">
        <v>715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92" t="s">
        <v>609</v>
      </c>
      <c r="AR432" s="193"/>
      <c r="AS432" s="126" t="s">
        <v>356</v>
      </c>
      <c r="AT432" s="127"/>
      <c r="AU432" s="193" t="s">
        <v>610</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t="s">
        <v>610</v>
      </c>
      <c r="AF433" s="200"/>
      <c r="AG433" s="200"/>
      <c r="AH433" s="200"/>
      <c r="AI433" s="333" t="s">
        <v>587</v>
      </c>
      <c r="AJ433" s="200"/>
      <c r="AK433" s="200"/>
      <c r="AL433" s="200"/>
      <c r="AM433" s="333" t="s">
        <v>587</v>
      </c>
      <c r="AN433" s="200"/>
      <c r="AO433" s="200"/>
      <c r="AP433" s="334"/>
      <c r="AQ433" s="333" t="s">
        <v>587</v>
      </c>
      <c r="AR433" s="200"/>
      <c r="AS433" s="200"/>
      <c r="AT433" s="334"/>
      <c r="AU433" s="200" t="s">
        <v>587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602</v>
      </c>
      <c r="AC434" s="198"/>
      <c r="AD434" s="198"/>
      <c r="AE434" s="333" t="s">
        <v>587</v>
      </c>
      <c r="AF434" s="200"/>
      <c r="AG434" s="200"/>
      <c r="AH434" s="334"/>
      <c r="AI434" s="333" t="s">
        <v>587</v>
      </c>
      <c r="AJ434" s="200"/>
      <c r="AK434" s="200"/>
      <c r="AL434" s="200"/>
      <c r="AM434" s="333" t="s">
        <v>587</v>
      </c>
      <c r="AN434" s="200"/>
      <c r="AO434" s="200"/>
      <c r="AP434" s="334"/>
      <c r="AQ434" s="333" t="s">
        <v>610</v>
      </c>
      <c r="AR434" s="200"/>
      <c r="AS434" s="200"/>
      <c r="AT434" s="334"/>
      <c r="AU434" s="200" t="s">
        <v>587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611</v>
      </c>
      <c r="AF435" s="200"/>
      <c r="AG435" s="200"/>
      <c r="AH435" s="334"/>
      <c r="AI435" s="333" t="s">
        <v>587</v>
      </c>
      <c r="AJ435" s="200"/>
      <c r="AK435" s="200"/>
      <c r="AL435" s="200"/>
      <c r="AM435" s="333" t="s">
        <v>612</v>
      </c>
      <c r="AN435" s="200"/>
      <c r="AO435" s="200"/>
      <c r="AP435" s="334"/>
      <c r="AQ435" s="333" t="s">
        <v>587</v>
      </c>
      <c r="AR435" s="200"/>
      <c r="AS435" s="200"/>
      <c r="AT435" s="334"/>
      <c r="AU435" s="200" t="s">
        <v>587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615</v>
      </c>
      <c r="AF457" s="193"/>
      <c r="AG457" s="126" t="s">
        <v>356</v>
      </c>
      <c r="AH457" s="127"/>
      <c r="AI457" s="149"/>
      <c r="AJ457" s="149"/>
      <c r="AK457" s="149"/>
      <c r="AL457" s="147"/>
      <c r="AM457" s="149"/>
      <c r="AN457" s="149"/>
      <c r="AO457" s="149"/>
      <c r="AP457" s="147"/>
      <c r="AQ457" s="592" t="s">
        <v>614</v>
      </c>
      <c r="AR457" s="193"/>
      <c r="AS457" s="126" t="s">
        <v>356</v>
      </c>
      <c r="AT457" s="127"/>
      <c r="AU457" s="193" t="s">
        <v>587</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603</v>
      </c>
      <c r="AC458" s="206"/>
      <c r="AD458" s="206"/>
      <c r="AE458" s="333" t="s">
        <v>587</v>
      </c>
      <c r="AF458" s="200"/>
      <c r="AG458" s="200"/>
      <c r="AH458" s="200"/>
      <c r="AI458" s="333" t="s">
        <v>610</v>
      </c>
      <c r="AJ458" s="200"/>
      <c r="AK458" s="200"/>
      <c r="AL458" s="200"/>
      <c r="AM458" s="333" t="s">
        <v>605</v>
      </c>
      <c r="AN458" s="200"/>
      <c r="AO458" s="200"/>
      <c r="AP458" s="334"/>
      <c r="AQ458" s="333" t="s">
        <v>610</v>
      </c>
      <c r="AR458" s="200"/>
      <c r="AS458" s="200"/>
      <c r="AT458" s="334"/>
      <c r="AU458" s="200" t="s">
        <v>605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603</v>
      </c>
      <c r="AC459" s="198"/>
      <c r="AD459" s="198"/>
      <c r="AE459" s="333" t="s">
        <v>587</v>
      </c>
      <c r="AF459" s="200"/>
      <c r="AG459" s="200"/>
      <c r="AH459" s="334"/>
      <c r="AI459" s="333" t="s">
        <v>587</v>
      </c>
      <c r="AJ459" s="200"/>
      <c r="AK459" s="200"/>
      <c r="AL459" s="200"/>
      <c r="AM459" s="333" t="s">
        <v>602</v>
      </c>
      <c r="AN459" s="200"/>
      <c r="AO459" s="200"/>
      <c r="AP459" s="334"/>
      <c r="AQ459" s="333" t="s">
        <v>602</v>
      </c>
      <c r="AR459" s="200"/>
      <c r="AS459" s="200"/>
      <c r="AT459" s="334"/>
      <c r="AU459" s="200" t="s">
        <v>587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605</v>
      </c>
      <c r="AF460" s="200"/>
      <c r="AG460" s="200"/>
      <c r="AH460" s="334"/>
      <c r="AI460" s="333" t="s">
        <v>613</v>
      </c>
      <c r="AJ460" s="200"/>
      <c r="AK460" s="200"/>
      <c r="AL460" s="200"/>
      <c r="AM460" s="333" t="s">
        <v>587</v>
      </c>
      <c r="AN460" s="200"/>
      <c r="AO460" s="200"/>
      <c r="AP460" s="334"/>
      <c r="AQ460" s="333" t="s">
        <v>602</v>
      </c>
      <c r="AR460" s="200"/>
      <c r="AS460" s="200"/>
      <c r="AT460" s="334"/>
      <c r="AU460" s="200" t="s">
        <v>605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30"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546</v>
      </c>
      <c r="AE702" s="339"/>
      <c r="AF702" s="339"/>
      <c r="AG702" s="384" t="s">
        <v>694</v>
      </c>
      <c r="AH702" s="385"/>
      <c r="AI702" s="385"/>
      <c r="AJ702" s="385"/>
      <c r="AK702" s="385"/>
      <c r="AL702" s="385"/>
      <c r="AM702" s="385"/>
      <c r="AN702" s="385"/>
      <c r="AO702" s="385"/>
      <c r="AP702" s="385"/>
      <c r="AQ702" s="385"/>
      <c r="AR702" s="385"/>
      <c r="AS702" s="385"/>
      <c r="AT702" s="385"/>
      <c r="AU702" s="385"/>
      <c r="AV702" s="385"/>
      <c r="AW702" s="385"/>
      <c r="AX702" s="386"/>
    </row>
    <row r="703" spans="1:50" ht="30"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546</v>
      </c>
      <c r="AE703" s="322"/>
      <c r="AF703" s="322"/>
      <c r="AG703" s="94" t="s">
        <v>694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546</v>
      </c>
      <c r="AE704" s="785"/>
      <c r="AF704" s="785"/>
      <c r="AG704" s="160" t="s">
        <v>714</v>
      </c>
      <c r="AH704" s="101"/>
      <c r="AI704" s="101"/>
      <c r="AJ704" s="101"/>
      <c r="AK704" s="101"/>
      <c r="AL704" s="101"/>
      <c r="AM704" s="101"/>
      <c r="AN704" s="101"/>
      <c r="AO704" s="101"/>
      <c r="AP704" s="101"/>
      <c r="AQ704" s="101"/>
      <c r="AR704" s="101"/>
      <c r="AS704" s="101"/>
      <c r="AT704" s="101"/>
      <c r="AU704" s="101"/>
      <c r="AV704" s="101"/>
      <c r="AW704" s="101"/>
      <c r="AX704" s="161"/>
    </row>
    <row r="705" spans="1:50" ht="57.7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546</v>
      </c>
      <c r="AE705" s="717"/>
      <c r="AF705" s="717"/>
      <c r="AG705" s="118" t="s">
        <v>578</v>
      </c>
      <c r="AH705" s="98"/>
      <c r="AI705" s="98"/>
      <c r="AJ705" s="98"/>
      <c r="AK705" s="98"/>
      <c r="AL705" s="98"/>
      <c r="AM705" s="98"/>
      <c r="AN705" s="98"/>
      <c r="AO705" s="98"/>
      <c r="AP705" s="98"/>
      <c r="AQ705" s="98"/>
      <c r="AR705" s="98"/>
      <c r="AS705" s="98"/>
      <c r="AT705" s="98"/>
      <c r="AU705" s="98"/>
      <c r="AV705" s="98"/>
      <c r="AW705" s="98"/>
      <c r="AX705" s="119"/>
    </row>
    <row r="706" spans="1:50" ht="57.75" customHeight="1" x14ac:dyDescent="0.15">
      <c r="A706" s="644"/>
      <c r="B706" s="645"/>
      <c r="C706" s="796"/>
      <c r="D706" s="797"/>
      <c r="E706" s="732" t="s">
        <v>524</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57.7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130.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546</v>
      </c>
      <c r="AE708" s="607"/>
      <c r="AF708" s="607"/>
      <c r="AG708" s="744" t="s">
        <v>579</v>
      </c>
      <c r="AH708" s="745"/>
      <c r="AI708" s="745"/>
      <c r="AJ708" s="745"/>
      <c r="AK708" s="745"/>
      <c r="AL708" s="745"/>
      <c r="AM708" s="745"/>
      <c r="AN708" s="745"/>
      <c r="AO708" s="745"/>
      <c r="AP708" s="745"/>
      <c r="AQ708" s="745"/>
      <c r="AR708" s="745"/>
      <c r="AS708" s="745"/>
      <c r="AT708" s="745"/>
      <c r="AU708" s="745"/>
      <c r="AV708" s="745"/>
      <c r="AW708" s="745"/>
      <c r="AX708" s="746"/>
    </row>
    <row r="709" spans="1:50" ht="141.7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546</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13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546</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606</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484</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606</v>
      </c>
      <c r="AE712" s="785"/>
      <c r="AF712" s="785"/>
      <c r="AG712" s="812" t="s">
        <v>582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1" t="s">
        <v>485</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606</v>
      </c>
      <c r="AE713" s="322"/>
      <c r="AF713" s="665"/>
      <c r="AG713" s="94" t="s">
        <v>582</v>
      </c>
      <c r="AH713" s="95"/>
      <c r="AI713" s="95"/>
      <c r="AJ713" s="95"/>
      <c r="AK713" s="95"/>
      <c r="AL713" s="95"/>
      <c r="AM713" s="95"/>
      <c r="AN713" s="95"/>
      <c r="AO713" s="95"/>
      <c r="AP713" s="95"/>
      <c r="AQ713" s="95"/>
      <c r="AR713" s="95"/>
      <c r="AS713" s="95"/>
      <c r="AT713" s="95"/>
      <c r="AU713" s="95"/>
      <c r="AV713" s="95"/>
      <c r="AW713" s="95"/>
      <c r="AX713" s="96"/>
    </row>
    <row r="714" spans="1:50" ht="133.5" customHeight="1" x14ac:dyDescent="0.15">
      <c r="A714" s="647"/>
      <c r="B714" s="648"/>
      <c r="C714" s="649" t="s">
        <v>457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546</v>
      </c>
      <c r="AE714" s="810"/>
      <c r="AF714" s="811"/>
      <c r="AG714" s="738" t="s">
        <v>583</v>
      </c>
      <c r="AH714" s="739"/>
      <c r="AI714" s="739"/>
      <c r="AJ714" s="739"/>
      <c r="AK714" s="739"/>
      <c r="AL714" s="739"/>
      <c r="AM714" s="739"/>
      <c r="AN714" s="739"/>
      <c r="AO714" s="739"/>
      <c r="AP714" s="739"/>
      <c r="AQ714" s="739"/>
      <c r="AR714" s="739"/>
      <c r="AS714" s="739"/>
      <c r="AT714" s="739"/>
      <c r="AU714" s="739"/>
      <c r="AV714" s="739"/>
      <c r="AW714" s="739"/>
      <c r="AX714" s="740"/>
    </row>
    <row r="715" spans="1:50" ht="80.25" customHeight="1" x14ac:dyDescent="0.15">
      <c r="A715" s="642" t="s">
        <v>40</v>
      </c>
      <c r="B715" s="786"/>
      <c r="C715" s="787" t="s">
        <v>458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546</v>
      </c>
      <c r="AE715" s="607"/>
      <c r="AF715" s="658"/>
      <c r="AG715" s="744" t="s">
        <v>584</v>
      </c>
      <c r="AH715" s="745"/>
      <c r="AI715" s="745"/>
      <c r="AJ715" s="745"/>
      <c r="AK715" s="745"/>
      <c r="AL715" s="745"/>
      <c r="AM715" s="745"/>
      <c r="AN715" s="745"/>
      <c r="AO715" s="745"/>
      <c r="AP715" s="745"/>
      <c r="AQ715" s="745"/>
      <c r="AR715" s="745"/>
      <c r="AS715" s="745"/>
      <c r="AT715" s="745"/>
      <c r="AU715" s="745"/>
      <c r="AV715" s="745"/>
      <c r="AW715" s="745"/>
      <c r="AX715" s="746"/>
    </row>
    <row r="716" spans="1:50" ht="90"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546</v>
      </c>
      <c r="AE716" s="629"/>
      <c r="AF716" s="629"/>
      <c r="AG716" s="94" t="s">
        <v>585</v>
      </c>
      <c r="AH716" s="95"/>
      <c r="AI716" s="95"/>
      <c r="AJ716" s="95"/>
      <c r="AK716" s="95"/>
      <c r="AL716" s="95"/>
      <c r="AM716" s="95"/>
      <c r="AN716" s="95"/>
      <c r="AO716" s="95"/>
      <c r="AP716" s="95"/>
      <c r="AQ716" s="95"/>
      <c r="AR716" s="95"/>
      <c r="AS716" s="95"/>
      <c r="AT716" s="95"/>
      <c r="AU716" s="95"/>
      <c r="AV716" s="95"/>
      <c r="AW716" s="95"/>
      <c r="AX716" s="96"/>
    </row>
    <row r="717" spans="1:50" ht="81"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546</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84"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546</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695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588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725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122.25" customHeight="1" thickBot="1" x14ac:dyDescent="0.2">
      <c r="A731" s="801" t="s">
        <v>256</v>
      </c>
      <c r="B731" s="802"/>
      <c r="C731" s="802"/>
      <c r="D731" s="802"/>
      <c r="E731" s="803"/>
      <c r="F731" s="731" t="s">
        <v>721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589</v>
      </c>
      <c r="B733" s="676"/>
      <c r="C733" s="676"/>
      <c r="D733" s="676"/>
      <c r="E733" s="677"/>
      <c r="F733" s="639" t="s">
        <v>722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723</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431</v>
      </c>
      <c r="B737" s="203"/>
      <c r="C737" s="203"/>
      <c r="D737" s="204"/>
      <c r="E737" s="991" t="s">
        <v>552</v>
      </c>
      <c r="F737" s="991"/>
      <c r="G737" s="991"/>
      <c r="H737" s="991"/>
      <c r="I737" s="991"/>
      <c r="J737" s="991"/>
      <c r="K737" s="991"/>
      <c r="L737" s="991"/>
      <c r="M737" s="991"/>
      <c r="N737" s="358" t="s">
        <v>358</v>
      </c>
      <c r="O737" s="358"/>
      <c r="P737" s="358"/>
      <c r="Q737" s="358"/>
      <c r="R737" s="991" t="s">
        <v>553</v>
      </c>
      <c r="S737" s="991"/>
      <c r="T737" s="991"/>
      <c r="U737" s="991"/>
      <c r="V737" s="991"/>
      <c r="W737" s="991"/>
      <c r="X737" s="991"/>
      <c r="Y737" s="991"/>
      <c r="Z737" s="991"/>
      <c r="AA737" s="358" t="s">
        <v>359</v>
      </c>
      <c r="AB737" s="358"/>
      <c r="AC737" s="358"/>
      <c r="AD737" s="358"/>
      <c r="AE737" s="991" t="s">
        <v>554</v>
      </c>
      <c r="AF737" s="991"/>
      <c r="AG737" s="991"/>
      <c r="AH737" s="991"/>
      <c r="AI737" s="991"/>
      <c r="AJ737" s="991"/>
      <c r="AK737" s="991"/>
      <c r="AL737" s="991"/>
      <c r="AM737" s="991"/>
      <c r="AN737" s="358" t="s">
        <v>360</v>
      </c>
      <c r="AO737" s="358"/>
      <c r="AP737" s="358"/>
      <c r="AQ737" s="358"/>
      <c r="AR737" s="992" t="s">
        <v>555</v>
      </c>
      <c r="AS737" s="993"/>
      <c r="AT737" s="993"/>
      <c r="AU737" s="993"/>
      <c r="AV737" s="993"/>
      <c r="AW737" s="993"/>
      <c r="AX737" s="994"/>
      <c r="AY737" s="89"/>
      <c r="AZ737" s="89"/>
    </row>
    <row r="738" spans="1:52" ht="24.75" customHeight="1" x14ac:dyDescent="0.15">
      <c r="A738" s="995" t="s">
        <v>361</v>
      </c>
      <c r="B738" s="203"/>
      <c r="C738" s="203"/>
      <c r="D738" s="204"/>
      <c r="E738" s="991" t="s">
        <v>556</v>
      </c>
      <c r="F738" s="991"/>
      <c r="G738" s="991"/>
      <c r="H738" s="991"/>
      <c r="I738" s="991"/>
      <c r="J738" s="991"/>
      <c r="K738" s="991"/>
      <c r="L738" s="991"/>
      <c r="M738" s="991"/>
      <c r="N738" s="358" t="s">
        <v>362</v>
      </c>
      <c r="O738" s="358"/>
      <c r="P738" s="358"/>
      <c r="Q738" s="358"/>
      <c r="R738" s="991" t="s">
        <v>557</v>
      </c>
      <c r="S738" s="991"/>
      <c r="T738" s="991"/>
      <c r="U738" s="991"/>
      <c r="V738" s="991"/>
      <c r="W738" s="991"/>
      <c r="X738" s="991"/>
      <c r="Y738" s="991"/>
      <c r="Z738" s="991"/>
      <c r="AA738" s="358" t="s">
        <v>478</v>
      </c>
      <c r="AB738" s="358"/>
      <c r="AC738" s="358"/>
      <c r="AD738" s="358"/>
      <c r="AE738" s="991" t="s">
        <v>558</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538</v>
      </c>
      <c r="B739" s="1000"/>
      <c r="C739" s="1000"/>
      <c r="D739" s="1001"/>
      <c r="E739" s="1002" t="s">
        <v>545</v>
      </c>
      <c r="F739" s="1003"/>
      <c r="G739" s="1003"/>
      <c r="H739" s="91" t="str">
        <f>IF(E739="", "", "(")</f>
        <v>(</v>
      </c>
      <c r="I739" s="986"/>
      <c r="J739" s="986"/>
      <c r="K739" s="91" t="str">
        <f>IF(OR(I739="　", I739=""), "", "-")</f>
        <v/>
      </c>
      <c r="L739" s="987">
        <v>367</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6" t="s">
        <v>527</v>
      </c>
      <c r="B740" s="617"/>
      <c r="C740" s="617"/>
      <c r="D740" s="617"/>
      <c r="E740" s="617"/>
      <c r="F740" s="618"/>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529</v>
      </c>
      <c r="B779" s="631"/>
      <c r="C779" s="631"/>
      <c r="D779" s="631"/>
      <c r="E779" s="631"/>
      <c r="F779" s="632"/>
      <c r="G779" s="597" t="s">
        <v>625</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626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8.25" customHeight="1" x14ac:dyDescent="0.15">
      <c r="A781" s="633"/>
      <c r="B781" s="634"/>
      <c r="C781" s="634"/>
      <c r="D781" s="634"/>
      <c r="E781" s="634"/>
      <c r="F781" s="635"/>
      <c r="G781" s="672" t="s">
        <v>627</v>
      </c>
      <c r="H781" s="673"/>
      <c r="I781" s="673"/>
      <c r="J781" s="673"/>
      <c r="K781" s="674"/>
      <c r="L781" s="666" t="s">
        <v>628</v>
      </c>
      <c r="M781" s="667"/>
      <c r="N781" s="667"/>
      <c r="O781" s="667"/>
      <c r="P781" s="667"/>
      <c r="Q781" s="667"/>
      <c r="R781" s="667"/>
      <c r="S781" s="667"/>
      <c r="T781" s="667"/>
      <c r="U781" s="667"/>
      <c r="V781" s="667"/>
      <c r="W781" s="667"/>
      <c r="X781" s="668"/>
      <c r="Y781" s="387">
        <v>2315</v>
      </c>
      <c r="Z781" s="388"/>
      <c r="AA781" s="388"/>
      <c r="AB781" s="807"/>
      <c r="AC781" s="672" t="s">
        <v>627</v>
      </c>
      <c r="AD781" s="673"/>
      <c r="AE781" s="673"/>
      <c r="AF781" s="673"/>
      <c r="AG781" s="674"/>
      <c r="AH781" s="666" t="s">
        <v>629</v>
      </c>
      <c r="AI781" s="667"/>
      <c r="AJ781" s="667"/>
      <c r="AK781" s="667"/>
      <c r="AL781" s="667"/>
      <c r="AM781" s="667"/>
      <c r="AN781" s="667"/>
      <c r="AO781" s="667"/>
      <c r="AP781" s="667"/>
      <c r="AQ781" s="667"/>
      <c r="AR781" s="667"/>
      <c r="AS781" s="667"/>
      <c r="AT781" s="668"/>
      <c r="AU781" s="387">
        <v>332</v>
      </c>
      <c r="AV781" s="388"/>
      <c r="AW781" s="388"/>
      <c r="AX781" s="389"/>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2315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332</v>
      </c>
      <c r="AV791" s="834"/>
      <c r="AW791" s="834"/>
      <c r="AX791" s="836"/>
    </row>
    <row r="792" spans="1:50" ht="24.75" customHeight="1" x14ac:dyDescent="0.15">
      <c r="A792" s="633"/>
      <c r="B792" s="634"/>
      <c r="C792" s="634"/>
      <c r="D792" s="634"/>
      <c r="E792" s="634"/>
      <c r="F792" s="635"/>
      <c r="G792" s="597" t="s">
        <v>630</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665</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627</v>
      </c>
      <c r="H794" s="673"/>
      <c r="I794" s="673"/>
      <c r="J794" s="673"/>
      <c r="K794" s="674"/>
      <c r="L794" s="666" t="s">
        <v>663</v>
      </c>
      <c r="M794" s="667"/>
      <c r="N794" s="667"/>
      <c r="O794" s="667"/>
      <c r="P794" s="667"/>
      <c r="Q794" s="667"/>
      <c r="R794" s="667"/>
      <c r="S794" s="667"/>
      <c r="T794" s="667"/>
      <c r="U794" s="667"/>
      <c r="V794" s="667"/>
      <c r="W794" s="667"/>
      <c r="X794" s="668"/>
      <c r="Y794" s="387">
        <v>2</v>
      </c>
      <c r="Z794" s="388"/>
      <c r="AA794" s="388"/>
      <c r="AB794" s="807"/>
      <c r="AC794" s="672" t="s">
        <v>666</v>
      </c>
      <c r="AD794" s="673"/>
      <c r="AE794" s="673"/>
      <c r="AF794" s="673"/>
      <c r="AG794" s="674"/>
      <c r="AH794" s="666" t="s">
        <v>667</v>
      </c>
      <c r="AI794" s="667"/>
      <c r="AJ794" s="667"/>
      <c r="AK794" s="667"/>
      <c r="AL794" s="667"/>
      <c r="AM794" s="667"/>
      <c r="AN794" s="667"/>
      <c r="AO794" s="667"/>
      <c r="AP794" s="667"/>
      <c r="AQ794" s="667"/>
      <c r="AR794" s="667"/>
      <c r="AS794" s="667"/>
      <c r="AT794" s="668"/>
      <c r="AU794" s="387">
        <v>2</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2</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2</v>
      </c>
      <c r="AV804" s="834"/>
      <c r="AW804" s="834"/>
      <c r="AX804" s="836"/>
    </row>
    <row r="805" spans="1:50" ht="24.75" customHeight="1" x14ac:dyDescent="0.15">
      <c r="A805" s="633"/>
      <c r="B805" s="634"/>
      <c r="C805" s="634"/>
      <c r="D805" s="634"/>
      <c r="E805" s="634"/>
      <c r="F805" s="635"/>
      <c r="G805" s="597" t="s">
        <v>668</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671</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669</v>
      </c>
      <c r="H807" s="673"/>
      <c r="I807" s="673"/>
      <c r="J807" s="673"/>
      <c r="K807" s="674"/>
      <c r="L807" s="666" t="s">
        <v>670</v>
      </c>
      <c r="M807" s="667"/>
      <c r="N807" s="667"/>
      <c r="O807" s="667"/>
      <c r="P807" s="667"/>
      <c r="Q807" s="667"/>
      <c r="R807" s="667"/>
      <c r="S807" s="667"/>
      <c r="T807" s="667"/>
      <c r="U807" s="667"/>
      <c r="V807" s="667"/>
      <c r="W807" s="667"/>
      <c r="X807" s="668"/>
      <c r="Y807" s="387">
        <v>2</v>
      </c>
      <c r="Z807" s="388"/>
      <c r="AA807" s="388"/>
      <c r="AB807" s="807"/>
      <c r="AC807" s="672" t="s">
        <v>627</v>
      </c>
      <c r="AD807" s="673"/>
      <c r="AE807" s="673"/>
      <c r="AF807" s="673"/>
      <c r="AG807" s="674"/>
      <c r="AH807" s="666" t="s">
        <v>672</v>
      </c>
      <c r="AI807" s="667"/>
      <c r="AJ807" s="667"/>
      <c r="AK807" s="667"/>
      <c r="AL807" s="667"/>
      <c r="AM807" s="667"/>
      <c r="AN807" s="667"/>
      <c r="AO807" s="667"/>
      <c r="AP807" s="667"/>
      <c r="AQ807" s="667"/>
      <c r="AR807" s="667"/>
      <c r="AS807" s="667"/>
      <c r="AT807" s="668"/>
      <c r="AU807" s="387">
        <v>3</v>
      </c>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2</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3</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5">
        <v>1</v>
      </c>
      <c r="B837" s="375">
        <v>1</v>
      </c>
      <c r="C837" s="354" t="s">
        <v>631</v>
      </c>
      <c r="D837" s="340"/>
      <c r="E837" s="340"/>
      <c r="F837" s="340"/>
      <c r="G837" s="340"/>
      <c r="H837" s="340"/>
      <c r="I837" s="340"/>
      <c r="J837" s="341">
        <v>2000020260002</v>
      </c>
      <c r="K837" s="342"/>
      <c r="L837" s="342"/>
      <c r="M837" s="342"/>
      <c r="N837" s="342"/>
      <c r="O837" s="342"/>
      <c r="P837" s="355" t="s">
        <v>628</v>
      </c>
      <c r="Q837" s="343"/>
      <c r="R837" s="343"/>
      <c r="S837" s="343"/>
      <c r="T837" s="343"/>
      <c r="U837" s="343"/>
      <c r="V837" s="343"/>
      <c r="W837" s="343"/>
      <c r="X837" s="343"/>
      <c r="Y837" s="344">
        <v>2315</v>
      </c>
      <c r="Z837" s="345"/>
      <c r="AA837" s="345"/>
      <c r="AB837" s="346"/>
      <c r="AC837" s="356" t="s">
        <v>196</v>
      </c>
      <c r="AD837" s="364"/>
      <c r="AE837" s="364"/>
      <c r="AF837" s="364"/>
      <c r="AG837" s="364"/>
      <c r="AH837" s="365" t="s">
        <v>700</v>
      </c>
      <c r="AI837" s="366"/>
      <c r="AJ837" s="366"/>
      <c r="AK837" s="366"/>
      <c r="AL837" s="350" t="s">
        <v>700</v>
      </c>
      <c r="AM837" s="351"/>
      <c r="AN837" s="351"/>
      <c r="AO837" s="352"/>
      <c r="AP837" s="353" t="s">
        <v>698</v>
      </c>
      <c r="AQ837" s="353"/>
      <c r="AR837" s="353"/>
      <c r="AS837" s="353"/>
      <c r="AT837" s="353"/>
      <c r="AU837" s="353"/>
      <c r="AV837" s="353"/>
      <c r="AW837" s="353"/>
      <c r="AX837" s="353"/>
    </row>
    <row r="838" spans="1:50" ht="30" customHeight="1" x14ac:dyDescent="0.15">
      <c r="A838" s="375">
        <v>2</v>
      </c>
      <c r="B838" s="375">
        <v>1</v>
      </c>
      <c r="C838" s="354" t="s">
        <v>632</v>
      </c>
      <c r="D838" s="340"/>
      <c r="E838" s="340"/>
      <c r="F838" s="340"/>
      <c r="G838" s="340"/>
      <c r="H838" s="340"/>
      <c r="I838" s="340"/>
      <c r="J838" s="341">
        <v>1000020290009</v>
      </c>
      <c r="K838" s="342"/>
      <c r="L838" s="342"/>
      <c r="M838" s="342"/>
      <c r="N838" s="342"/>
      <c r="O838" s="342"/>
      <c r="P838" s="355" t="s">
        <v>628</v>
      </c>
      <c r="Q838" s="343"/>
      <c r="R838" s="343"/>
      <c r="S838" s="343"/>
      <c r="T838" s="343"/>
      <c r="U838" s="343"/>
      <c r="V838" s="343"/>
      <c r="W838" s="343"/>
      <c r="X838" s="343"/>
      <c r="Y838" s="344">
        <v>1263</v>
      </c>
      <c r="Z838" s="345"/>
      <c r="AA838" s="345"/>
      <c r="AB838" s="346"/>
      <c r="AC838" s="356" t="s">
        <v>196</v>
      </c>
      <c r="AD838" s="356"/>
      <c r="AE838" s="356"/>
      <c r="AF838" s="356"/>
      <c r="AG838" s="356"/>
      <c r="AH838" s="365" t="s">
        <v>700</v>
      </c>
      <c r="AI838" s="366"/>
      <c r="AJ838" s="366"/>
      <c r="AK838" s="366"/>
      <c r="AL838" s="350" t="s">
        <v>700</v>
      </c>
      <c r="AM838" s="351"/>
      <c r="AN838" s="351"/>
      <c r="AO838" s="352"/>
      <c r="AP838" s="353" t="s">
        <v>703</v>
      </c>
      <c r="AQ838" s="353"/>
      <c r="AR838" s="353"/>
      <c r="AS838" s="353"/>
      <c r="AT838" s="353"/>
      <c r="AU838" s="353"/>
      <c r="AV838" s="353"/>
      <c r="AW838" s="353"/>
      <c r="AX838" s="353"/>
    </row>
    <row r="839" spans="1:50" ht="30" customHeight="1" x14ac:dyDescent="0.15">
      <c r="A839" s="375">
        <v>3</v>
      </c>
      <c r="B839" s="375">
        <v>1</v>
      </c>
      <c r="C839" s="354" t="s">
        <v>633</v>
      </c>
      <c r="D839" s="340"/>
      <c r="E839" s="340"/>
      <c r="F839" s="340"/>
      <c r="G839" s="340"/>
      <c r="H839" s="340"/>
      <c r="I839" s="340"/>
      <c r="J839" s="341">
        <v>8000020130001</v>
      </c>
      <c r="K839" s="342"/>
      <c r="L839" s="342"/>
      <c r="M839" s="342"/>
      <c r="N839" s="342"/>
      <c r="O839" s="342"/>
      <c r="P839" s="355" t="s">
        <v>628</v>
      </c>
      <c r="Q839" s="343"/>
      <c r="R839" s="343"/>
      <c r="S839" s="343"/>
      <c r="T839" s="343"/>
      <c r="U839" s="343"/>
      <c r="V839" s="343"/>
      <c r="W839" s="343"/>
      <c r="X839" s="343"/>
      <c r="Y839" s="344">
        <v>1224</v>
      </c>
      <c r="Z839" s="345"/>
      <c r="AA839" s="345"/>
      <c r="AB839" s="346"/>
      <c r="AC839" s="356" t="s">
        <v>196</v>
      </c>
      <c r="AD839" s="356"/>
      <c r="AE839" s="356"/>
      <c r="AF839" s="356"/>
      <c r="AG839" s="356"/>
      <c r="AH839" s="348" t="s">
        <v>700</v>
      </c>
      <c r="AI839" s="349"/>
      <c r="AJ839" s="349"/>
      <c r="AK839" s="349"/>
      <c r="AL839" s="350" t="s">
        <v>700</v>
      </c>
      <c r="AM839" s="351"/>
      <c r="AN839" s="351"/>
      <c r="AO839" s="352"/>
      <c r="AP839" s="353" t="s">
        <v>700</v>
      </c>
      <c r="AQ839" s="353"/>
      <c r="AR839" s="353"/>
      <c r="AS839" s="353"/>
      <c r="AT839" s="353"/>
      <c r="AU839" s="353"/>
      <c r="AV839" s="353"/>
      <c r="AW839" s="353"/>
      <c r="AX839" s="353"/>
    </row>
    <row r="840" spans="1:50" ht="30" customHeight="1" x14ac:dyDescent="0.15">
      <c r="A840" s="375">
        <v>4</v>
      </c>
      <c r="B840" s="375">
        <v>1</v>
      </c>
      <c r="C840" s="354" t="s">
        <v>634</v>
      </c>
      <c r="D840" s="340"/>
      <c r="E840" s="340"/>
      <c r="F840" s="340"/>
      <c r="G840" s="340"/>
      <c r="H840" s="340"/>
      <c r="I840" s="340"/>
      <c r="J840" s="341">
        <v>7000020250007</v>
      </c>
      <c r="K840" s="342"/>
      <c r="L840" s="342"/>
      <c r="M840" s="342"/>
      <c r="N840" s="342"/>
      <c r="O840" s="342"/>
      <c r="P840" s="355" t="s">
        <v>628</v>
      </c>
      <c r="Q840" s="343"/>
      <c r="R840" s="343"/>
      <c r="S840" s="343"/>
      <c r="T840" s="343"/>
      <c r="U840" s="343"/>
      <c r="V840" s="343"/>
      <c r="W840" s="343"/>
      <c r="X840" s="343"/>
      <c r="Y840" s="344">
        <v>942</v>
      </c>
      <c r="Z840" s="345"/>
      <c r="AA840" s="345"/>
      <c r="AB840" s="346"/>
      <c r="AC840" s="356" t="s">
        <v>196</v>
      </c>
      <c r="AD840" s="356"/>
      <c r="AE840" s="356"/>
      <c r="AF840" s="356"/>
      <c r="AG840" s="356"/>
      <c r="AH840" s="348" t="s">
        <v>700</v>
      </c>
      <c r="AI840" s="349"/>
      <c r="AJ840" s="349"/>
      <c r="AK840" s="349"/>
      <c r="AL840" s="350" t="s">
        <v>701</v>
      </c>
      <c r="AM840" s="351"/>
      <c r="AN840" s="351"/>
      <c r="AO840" s="352"/>
      <c r="AP840" s="353" t="s">
        <v>704</v>
      </c>
      <c r="AQ840" s="353"/>
      <c r="AR840" s="353"/>
      <c r="AS840" s="353"/>
      <c r="AT840" s="353"/>
      <c r="AU840" s="353"/>
      <c r="AV840" s="353"/>
      <c r="AW840" s="353"/>
      <c r="AX840" s="353"/>
    </row>
    <row r="841" spans="1:50" ht="30" customHeight="1" x14ac:dyDescent="0.15">
      <c r="A841" s="375">
        <v>5</v>
      </c>
      <c r="B841" s="375">
        <v>1</v>
      </c>
      <c r="C841" s="354" t="s">
        <v>635</v>
      </c>
      <c r="D841" s="340"/>
      <c r="E841" s="340"/>
      <c r="F841" s="340"/>
      <c r="G841" s="340"/>
      <c r="H841" s="340"/>
      <c r="I841" s="340"/>
      <c r="J841" s="341">
        <v>5000020090000</v>
      </c>
      <c r="K841" s="342"/>
      <c r="L841" s="342"/>
      <c r="M841" s="342"/>
      <c r="N841" s="342"/>
      <c r="O841" s="342"/>
      <c r="P841" s="355" t="s">
        <v>628</v>
      </c>
      <c r="Q841" s="343"/>
      <c r="R841" s="343"/>
      <c r="S841" s="343"/>
      <c r="T841" s="343"/>
      <c r="U841" s="343"/>
      <c r="V841" s="343"/>
      <c r="W841" s="343"/>
      <c r="X841" s="343"/>
      <c r="Y841" s="344">
        <v>893</v>
      </c>
      <c r="Z841" s="345"/>
      <c r="AA841" s="345"/>
      <c r="AB841" s="346"/>
      <c r="AC841" s="347" t="s">
        <v>196</v>
      </c>
      <c r="AD841" s="347"/>
      <c r="AE841" s="347"/>
      <c r="AF841" s="347"/>
      <c r="AG841" s="347"/>
      <c r="AH841" s="348" t="s">
        <v>700</v>
      </c>
      <c r="AI841" s="349"/>
      <c r="AJ841" s="349"/>
      <c r="AK841" s="349"/>
      <c r="AL841" s="350" t="s">
        <v>700</v>
      </c>
      <c r="AM841" s="351"/>
      <c r="AN841" s="351"/>
      <c r="AO841" s="352"/>
      <c r="AP841" s="353" t="s">
        <v>703</v>
      </c>
      <c r="AQ841" s="353"/>
      <c r="AR841" s="353"/>
      <c r="AS841" s="353"/>
      <c r="AT841" s="353"/>
      <c r="AU841" s="353"/>
      <c r="AV841" s="353"/>
      <c r="AW841" s="353"/>
      <c r="AX841" s="353"/>
    </row>
    <row r="842" spans="1:50" ht="30" customHeight="1" x14ac:dyDescent="0.15">
      <c r="A842" s="375">
        <v>6</v>
      </c>
      <c r="B842" s="375">
        <v>1</v>
      </c>
      <c r="C842" s="354" t="s">
        <v>636</v>
      </c>
      <c r="D842" s="340"/>
      <c r="E842" s="340"/>
      <c r="F842" s="340"/>
      <c r="G842" s="340"/>
      <c r="H842" s="340"/>
      <c r="I842" s="340"/>
      <c r="J842" s="341">
        <v>7000020340006</v>
      </c>
      <c r="K842" s="342"/>
      <c r="L842" s="342"/>
      <c r="M842" s="342"/>
      <c r="N842" s="342"/>
      <c r="O842" s="342"/>
      <c r="P842" s="355" t="s">
        <v>628</v>
      </c>
      <c r="Q842" s="343"/>
      <c r="R842" s="343"/>
      <c r="S842" s="343"/>
      <c r="T842" s="343"/>
      <c r="U842" s="343"/>
      <c r="V842" s="343"/>
      <c r="W842" s="343"/>
      <c r="X842" s="343"/>
      <c r="Y842" s="344">
        <v>893</v>
      </c>
      <c r="Z842" s="345"/>
      <c r="AA842" s="345"/>
      <c r="AB842" s="346"/>
      <c r="AC842" s="347" t="s">
        <v>196</v>
      </c>
      <c r="AD842" s="347"/>
      <c r="AE842" s="347"/>
      <c r="AF842" s="347"/>
      <c r="AG842" s="347"/>
      <c r="AH842" s="348" t="s">
        <v>700</v>
      </c>
      <c r="AI842" s="349"/>
      <c r="AJ842" s="349"/>
      <c r="AK842" s="349"/>
      <c r="AL842" s="350" t="s">
        <v>703</v>
      </c>
      <c r="AM842" s="351"/>
      <c r="AN842" s="351"/>
      <c r="AO842" s="352"/>
      <c r="AP842" s="353" t="s">
        <v>705</v>
      </c>
      <c r="AQ842" s="353"/>
      <c r="AR842" s="353"/>
      <c r="AS842" s="353"/>
      <c r="AT842" s="353"/>
      <c r="AU842" s="353"/>
      <c r="AV842" s="353"/>
      <c r="AW842" s="353"/>
      <c r="AX842" s="353"/>
    </row>
    <row r="843" spans="1:50" ht="30" customHeight="1" x14ac:dyDescent="0.15">
      <c r="A843" s="375">
        <v>7</v>
      </c>
      <c r="B843" s="375">
        <v>1</v>
      </c>
      <c r="C843" s="354" t="s">
        <v>637</v>
      </c>
      <c r="D843" s="340"/>
      <c r="E843" s="340"/>
      <c r="F843" s="340"/>
      <c r="G843" s="340"/>
      <c r="H843" s="340"/>
      <c r="I843" s="340"/>
      <c r="J843" s="341">
        <v>6000020400009</v>
      </c>
      <c r="K843" s="342"/>
      <c r="L843" s="342"/>
      <c r="M843" s="342"/>
      <c r="N843" s="342"/>
      <c r="O843" s="342"/>
      <c r="P843" s="355" t="s">
        <v>628</v>
      </c>
      <c r="Q843" s="343"/>
      <c r="R843" s="343"/>
      <c r="S843" s="343"/>
      <c r="T843" s="343"/>
      <c r="U843" s="343"/>
      <c r="V843" s="343"/>
      <c r="W843" s="343"/>
      <c r="X843" s="343"/>
      <c r="Y843" s="344">
        <v>754</v>
      </c>
      <c r="Z843" s="345"/>
      <c r="AA843" s="345"/>
      <c r="AB843" s="346"/>
      <c r="AC843" s="347" t="s">
        <v>196</v>
      </c>
      <c r="AD843" s="347"/>
      <c r="AE843" s="347"/>
      <c r="AF843" s="347"/>
      <c r="AG843" s="347"/>
      <c r="AH843" s="348" t="s">
        <v>701</v>
      </c>
      <c r="AI843" s="349"/>
      <c r="AJ843" s="349"/>
      <c r="AK843" s="349"/>
      <c r="AL843" s="350" t="s">
        <v>700</v>
      </c>
      <c r="AM843" s="351"/>
      <c r="AN843" s="351"/>
      <c r="AO843" s="352"/>
      <c r="AP843" s="353" t="s">
        <v>703</v>
      </c>
      <c r="AQ843" s="353"/>
      <c r="AR843" s="353"/>
      <c r="AS843" s="353"/>
      <c r="AT843" s="353"/>
      <c r="AU843" s="353"/>
      <c r="AV843" s="353"/>
      <c r="AW843" s="353"/>
      <c r="AX843" s="353"/>
    </row>
    <row r="844" spans="1:50" ht="30" customHeight="1" x14ac:dyDescent="0.15">
      <c r="A844" s="375">
        <v>8</v>
      </c>
      <c r="B844" s="375">
        <v>1</v>
      </c>
      <c r="C844" s="354" t="s">
        <v>638</v>
      </c>
      <c r="D844" s="340"/>
      <c r="E844" s="340"/>
      <c r="F844" s="340"/>
      <c r="G844" s="340"/>
      <c r="H844" s="340"/>
      <c r="I844" s="340"/>
      <c r="J844" s="341">
        <v>7000020160008</v>
      </c>
      <c r="K844" s="342"/>
      <c r="L844" s="342"/>
      <c r="M844" s="342"/>
      <c r="N844" s="342"/>
      <c r="O844" s="342"/>
      <c r="P844" s="355" t="s">
        <v>628</v>
      </c>
      <c r="Q844" s="343"/>
      <c r="R844" s="343"/>
      <c r="S844" s="343"/>
      <c r="T844" s="343"/>
      <c r="U844" s="343"/>
      <c r="V844" s="343"/>
      <c r="W844" s="343"/>
      <c r="X844" s="343"/>
      <c r="Y844" s="344">
        <v>664</v>
      </c>
      <c r="Z844" s="345"/>
      <c r="AA844" s="345"/>
      <c r="AB844" s="346"/>
      <c r="AC844" s="347" t="s">
        <v>196</v>
      </c>
      <c r="AD844" s="347"/>
      <c r="AE844" s="347"/>
      <c r="AF844" s="347"/>
      <c r="AG844" s="347"/>
      <c r="AH844" s="348" t="s">
        <v>702</v>
      </c>
      <c r="AI844" s="349"/>
      <c r="AJ844" s="349"/>
      <c r="AK844" s="349"/>
      <c r="AL844" s="350" t="s">
        <v>701</v>
      </c>
      <c r="AM844" s="351"/>
      <c r="AN844" s="351"/>
      <c r="AO844" s="352"/>
      <c r="AP844" s="353" t="s">
        <v>702</v>
      </c>
      <c r="AQ844" s="353"/>
      <c r="AR844" s="353"/>
      <c r="AS844" s="353"/>
      <c r="AT844" s="353"/>
      <c r="AU844" s="353"/>
      <c r="AV844" s="353"/>
      <c r="AW844" s="353"/>
      <c r="AX844" s="353"/>
    </row>
    <row r="845" spans="1:50" ht="30" customHeight="1" x14ac:dyDescent="0.15">
      <c r="A845" s="375">
        <v>9</v>
      </c>
      <c r="B845" s="375">
        <v>1</v>
      </c>
      <c r="C845" s="354" t="s">
        <v>639</v>
      </c>
      <c r="D845" s="340"/>
      <c r="E845" s="340"/>
      <c r="F845" s="340"/>
      <c r="G845" s="340"/>
      <c r="H845" s="340"/>
      <c r="I845" s="340"/>
      <c r="J845" s="341">
        <v>7000020430005</v>
      </c>
      <c r="K845" s="342"/>
      <c r="L845" s="342"/>
      <c r="M845" s="342"/>
      <c r="N845" s="342"/>
      <c r="O845" s="342"/>
      <c r="P845" s="355" t="s">
        <v>628</v>
      </c>
      <c r="Q845" s="343"/>
      <c r="R845" s="343"/>
      <c r="S845" s="343"/>
      <c r="T845" s="343"/>
      <c r="U845" s="343"/>
      <c r="V845" s="343"/>
      <c r="W845" s="343"/>
      <c r="X845" s="343"/>
      <c r="Y845" s="344">
        <v>628</v>
      </c>
      <c r="Z845" s="345"/>
      <c r="AA845" s="345"/>
      <c r="AB845" s="346"/>
      <c r="AC845" s="347" t="s">
        <v>196</v>
      </c>
      <c r="AD845" s="347"/>
      <c r="AE845" s="347"/>
      <c r="AF845" s="347"/>
      <c r="AG845" s="347"/>
      <c r="AH845" s="348" t="s">
        <v>700</v>
      </c>
      <c r="AI845" s="349"/>
      <c r="AJ845" s="349"/>
      <c r="AK845" s="349"/>
      <c r="AL845" s="350" t="s">
        <v>701</v>
      </c>
      <c r="AM845" s="351"/>
      <c r="AN845" s="351"/>
      <c r="AO845" s="352"/>
      <c r="AP845" s="353" t="s">
        <v>698</v>
      </c>
      <c r="AQ845" s="353"/>
      <c r="AR845" s="353"/>
      <c r="AS845" s="353"/>
      <c r="AT845" s="353"/>
      <c r="AU845" s="353"/>
      <c r="AV845" s="353"/>
      <c r="AW845" s="353"/>
      <c r="AX845" s="353"/>
    </row>
    <row r="846" spans="1:50" ht="30" customHeight="1" x14ac:dyDescent="0.15">
      <c r="A846" s="375">
        <v>10</v>
      </c>
      <c r="B846" s="375">
        <v>1</v>
      </c>
      <c r="C846" s="354" t="s">
        <v>640</v>
      </c>
      <c r="D846" s="340"/>
      <c r="E846" s="340"/>
      <c r="F846" s="340"/>
      <c r="G846" s="340"/>
      <c r="H846" s="340"/>
      <c r="I846" s="340"/>
      <c r="J846" s="341">
        <v>4000020420000</v>
      </c>
      <c r="K846" s="342"/>
      <c r="L846" s="342"/>
      <c r="M846" s="342"/>
      <c r="N846" s="342"/>
      <c r="O846" s="342"/>
      <c r="P846" s="355" t="s">
        <v>628</v>
      </c>
      <c r="Q846" s="343"/>
      <c r="R846" s="343"/>
      <c r="S846" s="343"/>
      <c r="T846" s="343"/>
      <c r="U846" s="343"/>
      <c r="V846" s="343"/>
      <c r="W846" s="343"/>
      <c r="X846" s="343"/>
      <c r="Y846" s="344">
        <v>606</v>
      </c>
      <c r="Z846" s="345"/>
      <c r="AA846" s="345"/>
      <c r="AB846" s="346"/>
      <c r="AC846" s="347" t="s">
        <v>196</v>
      </c>
      <c r="AD846" s="347"/>
      <c r="AE846" s="347"/>
      <c r="AF846" s="347"/>
      <c r="AG846" s="347"/>
      <c r="AH846" s="348" t="s">
        <v>700</v>
      </c>
      <c r="AI846" s="349"/>
      <c r="AJ846" s="349"/>
      <c r="AK846" s="349"/>
      <c r="AL846" s="350" t="s">
        <v>700</v>
      </c>
      <c r="AM846" s="351"/>
      <c r="AN846" s="351"/>
      <c r="AO846" s="352"/>
      <c r="AP846" s="353" t="s">
        <v>706</v>
      </c>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55" t="s">
        <v>628</v>
      </c>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55" t="s">
        <v>628</v>
      </c>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55" t="s">
        <v>628</v>
      </c>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55" t="s">
        <v>628</v>
      </c>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55" t="s">
        <v>628</v>
      </c>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55" t="s">
        <v>628</v>
      </c>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55" t="s">
        <v>628</v>
      </c>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55" t="s">
        <v>628</v>
      </c>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55" t="s">
        <v>628</v>
      </c>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55" t="s">
        <v>628</v>
      </c>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55" t="s">
        <v>628</v>
      </c>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55" t="s">
        <v>628</v>
      </c>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55" t="s">
        <v>628</v>
      </c>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55" t="s">
        <v>628</v>
      </c>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55" t="s">
        <v>628</v>
      </c>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55" t="s">
        <v>628</v>
      </c>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55" t="s">
        <v>628</v>
      </c>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55" t="s">
        <v>628</v>
      </c>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55" t="s">
        <v>628</v>
      </c>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55" t="s">
        <v>628</v>
      </c>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642</v>
      </c>
      <c r="D870" s="340"/>
      <c r="E870" s="340"/>
      <c r="F870" s="340"/>
      <c r="G870" s="340"/>
      <c r="H870" s="340"/>
      <c r="I870" s="340"/>
      <c r="J870" s="341">
        <v>1130005000279</v>
      </c>
      <c r="K870" s="342"/>
      <c r="L870" s="342"/>
      <c r="M870" s="342"/>
      <c r="N870" s="342"/>
      <c r="O870" s="342"/>
      <c r="P870" s="355" t="s">
        <v>644</v>
      </c>
      <c r="Q870" s="343"/>
      <c r="R870" s="343"/>
      <c r="S870" s="343"/>
      <c r="T870" s="343"/>
      <c r="U870" s="343"/>
      <c r="V870" s="343"/>
      <c r="W870" s="343"/>
      <c r="X870" s="343"/>
      <c r="Y870" s="344">
        <v>332</v>
      </c>
      <c r="Z870" s="345"/>
      <c r="AA870" s="345"/>
      <c r="AB870" s="346"/>
      <c r="AC870" s="356" t="s">
        <v>641</v>
      </c>
      <c r="AD870" s="364"/>
      <c r="AE870" s="364"/>
      <c r="AF870" s="364"/>
      <c r="AG870" s="364"/>
      <c r="AH870" s="365" t="s">
        <v>701</v>
      </c>
      <c r="AI870" s="366"/>
      <c r="AJ870" s="366"/>
      <c r="AK870" s="366"/>
      <c r="AL870" s="350" t="s">
        <v>703</v>
      </c>
      <c r="AM870" s="351"/>
      <c r="AN870" s="351"/>
      <c r="AO870" s="352"/>
      <c r="AP870" s="353" t="s">
        <v>709</v>
      </c>
      <c r="AQ870" s="353"/>
      <c r="AR870" s="353"/>
      <c r="AS870" s="353"/>
      <c r="AT870" s="353"/>
      <c r="AU870" s="353"/>
      <c r="AV870" s="353"/>
      <c r="AW870" s="353"/>
      <c r="AX870" s="353"/>
    </row>
    <row r="871" spans="1:50" ht="44.25" customHeight="1" x14ac:dyDescent="0.15">
      <c r="A871" s="375">
        <v>2</v>
      </c>
      <c r="B871" s="375">
        <v>1</v>
      </c>
      <c r="C871" s="354" t="s">
        <v>642</v>
      </c>
      <c r="D871" s="340"/>
      <c r="E871" s="340"/>
      <c r="F871" s="340"/>
      <c r="G871" s="340"/>
      <c r="H871" s="340"/>
      <c r="I871" s="340"/>
      <c r="J871" s="341">
        <v>1130005000279</v>
      </c>
      <c r="K871" s="342"/>
      <c r="L871" s="342"/>
      <c r="M871" s="342"/>
      <c r="N871" s="342"/>
      <c r="O871" s="342"/>
      <c r="P871" s="355" t="s">
        <v>646</v>
      </c>
      <c r="Q871" s="343"/>
      <c r="R871" s="343"/>
      <c r="S871" s="343"/>
      <c r="T871" s="343"/>
      <c r="U871" s="343"/>
      <c r="V871" s="343"/>
      <c r="W871" s="343"/>
      <c r="X871" s="343"/>
      <c r="Y871" s="344">
        <v>94</v>
      </c>
      <c r="Z871" s="345"/>
      <c r="AA871" s="345"/>
      <c r="AB871" s="346"/>
      <c r="AC871" s="356" t="s">
        <v>641</v>
      </c>
      <c r="AD871" s="356"/>
      <c r="AE871" s="356"/>
      <c r="AF871" s="356"/>
      <c r="AG871" s="356"/>
      <c r="AH871" s="365" t="s">
        <v>701</v>
      </c>
      <c r="AI871" s="366"/>
      <c r="AJ871" s="366"/>
      <c r="AK871" s="366"/>
      <c r="AL871" s="350" t="s">
        <v>700</v>
      </c>
      <c r="AM871" s="351"/>
      <c r="AN871" s="351"/>
      <c r="AO871" s="352"/>
      <c r="AP871" s="353" t="s">
        <v>701</v>
      </c>
      <c r="AQ871" s="353"/>
      <c r="AR871" s="353"/>
      <c r="AS871" s="353"/>
      <c r="AT871" s="353"/>
      <c r="AU871" s="353"/>
      <c r="AV871" s="353"/>
      <c r="AW871" s="353"/>
      <c r="AX871" s="353"/>
    </row>
    <row r="872" spans="1:50" ht="30" customHeight="1" x14ac:dyDescent="0.15">
      <c r="A872" s="375">
        <v>3</v>
      </c>
      <c r="B872" s="375">
        <v>1</v>
      </c>
      <c r="C872" s="354" t="s">
        <v>643</v>
      </c>
      <c r="D872" s="340"/>
      <c r="E872" s="340"/>
      <c r="F872" s="340"/>
      <c r="G872" s="340"/>
      <c r="H872" s="340"/>
      <c r="I872" s="340"/>
      <c r="J872" s="341">
        <v>3130005002199</v>
      </c>
      <c r="K872" s="342"/>
      <c r="L872" s="342"/>
      <c r="M872" s="342"/>
      <c r="N872" s="342"/>
      <c r="O872" s="342"/>
      <c r="P872" s="355" t="s">
        <v>645</v>
      </c>
      <c r="Q872" s="343"/>
      <c r="R872" s="343"/>
      <c r="S872" s="343"/>
      <c r="T872" s="343"/>
      <c r="U872" s="343"/>
      <c r="V872" s="343"/>
      <c r="W872" s="343"/>
      <c r="X872" s="343"/>
      <c r="Y872" s="344">
        <v>144</v>
      </c>
      <c r="Z872" s="345"/>
      <c r="AA872" s="345"/>
      <c r="AB872" s="346"/>
      <c r="AC872" s="356" t="s">
        <v>641</v>
      </c>
      <c r="AD872" s="356"/>
      <c r="AE872" s="356"/>
      <c r="AF872" s="356"/>
      <c r="AG872" s="356"/>
      <c r="AH872" s="348" t="s">
        <v>702</v>
      </c>
      <c r="AI872" s="349"/>
      <c r="AJ872" s="349"/>
      <c r="AK872" s="349"/>
      <c r="AL872" s="350" t="s">
        <v>700</v>
      </c>
      <c r="AM872" s="351"/>
      <c r="AN872" s="351"/>
      <c r="AO872" s="352"/>
      <c r="AP872" s="353" t="s">
        <v>710</v>
      </c>
      <c r="AQ872" s="353"/>
      <c r="AR872" s="353"/>
      <c r="AS872" s="353"/>
      <c r="AT872" s="353"/>
      <c r="AU872" s="353"/>
      <c r="AV872" s="353"/>
      <c r="AW872" s="353"/>
      <c r="AX872" s="353"/>
    </row>
    <row r="873" spans="1:50" ht="30" customHeight="1" x14ac:dyDescent="0.15">
      <c r="A873" s="375">
        <v>4</v>
      </c>
      <c r="B873" s="375">
        <v>1</v>
      </c>
      <c r="C873" s="354" t="s">
        <v>647</v>
      </c>
      <c r="D873" s="340"/>
      <c r="E873" s="340"/>
      <c r="F873" s="340"/>
      <c r="G873" s="340"/>
      <c r="H873" s="340"/>
      <c r="I873" s="340"/>
      <c r="J873" s="341">
        <v>9130005001352</v>
      </c>
      <c r="K873" s="342"/>
      <c r="L873" s="342"/>
      <c r="M873" s="342"/>
      <c r="N873" s="342"/>
      <c r="O873" s="342"/>
      <c r="P873" s="355" t="s">
        <v>648</v>
      </c>
      <c r="Q873" s="343"/>
      <c r="R873" s="343"/>
      <c r="S873" s="343"/>
      <c r="T873" s="343"/>
      <c r="U873" s="343"/>
      <c r="V873" s="343"/>
      <c r="W873" s="343"/>
      <c r="X873" s="343"/>
      <c r="Y873" s="344">
        <v>138</v>
      </c>
      <c r="Z873" s="345"/>
      <c r="AA873" s="345"/>
      <c r="AB873" s="346"/>
      <c r="AC873" s="356" t="s">
        <v>641</v>
      </c>
      <c r="AD873" s="356"/>
      <c r="AE873" s="356"/>
      <c r="AF873" s="356"/>
      <c r="AG873" s="356"/>
      <c r="AH873" s="348" t="s">
        <v>700</v>
      </c>
      <c r="AI873" s="349"/>
      <c r="AJ873" s="349"/>
      <c r="AK873" s="349"/>
      <c r="AL873" s="350" t="s">
        <v>707</v>
      </c>
      <c r="AM873" s="351"/>
      <c r="AN873" s="351"/>
      <c r="AO873" s="352"/>
      <c r="AP873" s="353" t="s">
        <v>698</v>
      </c>
      <c r="AQ873" s="353"/>
      <c r="AR873" s="353"/>
      <c r="AS873" s="353"/>
      <c r="AT873" s="353"/>
      <c r="AU873" s="353"/>
      <c r="AV873" s="353"/>
      <c r="AW873" s="353"/>
      <c r="AX873" s="353"/>
    </row>
    <row r="874" spans="1:50" ht="30" customHeight="1" x14ac:dyDescent="0.15">
      <c r="A874" s="375">
        <v>5</v>
      </c>
      <c r="B874" s="375">
        <v>1</v>
      </c>
      <c r="C874" s="354" t="s">
        <v>649</v>
      </c>
      <c r="D874" s="340"/>
      <c r="E874" s="340"/>
      <c r="F874" s="340"/>
      <c r="G874" s="340"/>
      <c r="H874" s="340"/>
      <c r="I874" s="340"/>
      <c r="J874" s="341">
        <v>1130005001640</v>
      </c>
      <c r="K874" s="342"/>
      <c r="L874" s="342"/>
      <c r="M874" s="342"/>
      <c r="N874" s="342"/>
      <c r="O874" s="342"/>
      <c r="P874" s="355" t="s">
        <v>650</v>
      </c>
      <c r="Q874" s="343"/>
      <c r="R874" s="343"/>
      <c r="S874" s="343"/>
      <c r="T874" s="343"/>
      <c r="U874" s="343"/>
      <c r="V874" s="343"/>
      <c r="W874" s="343"/>
      <c r="X874" s="343"/>
      <c r="Y874" s="344">
        <v>94</v>
      </c>
      <c r="Z874" s="345"/>
      <c r="AA874" s="345"/>
      <c r="AB874" s="346"/>
      <c r="AC874" s="347" t="s">
        <v>641</v>
      </c>
      <c r="AD874" s="347"/>
      <c r="AE874" s="347"/>
      <c r="AF874" s="347"/>
      <c r="AG874" s="347"/>
      <c r="AH874" s="348" t="s">
        <v>702</v>
      </c>
      <c r="AI874" s="349"/>
      <c r="AJ874" s="349"/>
      <c r="AK874" s="349"/>
      <c r="AL874" s="350" t="s">
        <v>700</v>
      </c>
      <c r="AM874" s="351"/>
      <c r="AN874" s="351"/>
      <c r="AO874" s="352"/>
      <c r="AP874" s="353" t="s">
        <v>696</v>
      </c>
      <c r="AQ874" s="353"/>
      <c r="AR874" s="353"/>
      <c r="AS874" s="353"/>
      <c r="AT874" s="353"/>
      <c r="AU874" s="353"/>
      <c r="AV874" s="353"/>
      <c r="AW874" s="353"/>
      <c r="AX874" s="353"/>
    </row>
    <row r="875" spans="1:50" ht="30" customHeight="1" x14ac:dyDescent="0.15">
      <c r="A875" s="375">
        <v>6</v>
      </c>
      <c r="B875" s="375">
        <v>1</v>
      </c>
      <c r="C875" s="354" t="s">
        <v>651</v>
      </c>
      <c r="D875" s="340"/>
      <c r="E875" s="340"/>
      <c r="F875" s="340"/>
      <c r="G875" s="340"/>
      <c r="H875" s="340"/>
      <c r="I875" s="340"/>
      <c r="J875" s="341">
        <v>2130005002282</v>
      </c>
      <c r="K875" s="342"/>
      <c r="L875" s="342"/>
      <c r="M875" s="342"/>
      <c r="N875" s="342"/>
      <c r="O875" s="342"/>
      <c r="P875" s="355" t="s">
        <v>652</v>
      </c>
      <c r="Q875" s="343"/>
      <c r="R875" s="343"/>
      <c r="S875" s="343"/>
      <c r="T875" s="343"/>
      <c r="U875" s="343"/>
      <c r="V875" s="343"/>
      <c r="W875" s="343"/>
      <c r="X875" s="343"/>
      <c r="Y875" s="344">
        <v>75</v>
      </c>
      <c r="Z875" s="345"/>
      <c r="AA875" s="345"/>
      <c r="AB875" s="346"/>
      <c r="AC875" s="347" t="s">
        <v>641</v>
      </c>
      <c r="AD875" s="347"/>
      <c r="AE875" s="347"/>
      <c r="AF875" s="347"/>
      <c r="AG875" s="347"/>
      <c r="AH875" s="348" t="s">
        <v>702</v>
      </c>
      <c r="AI875" s="349"/>
      <c r="AJ875" s="349"/>
      <c r="AK875" s="349"/>
      <c r="AL875" s="350" t="s">
        <v>701</v>
      </c>
      <c r="AM875" s="351"/>
      <c r="AN875" s="351"/>
      <c r="AO875" s="352"/>
      <c r="AP875" s="353" t="s">
        <v>702</v>
      </c>
      <c r="AQ875" s="353"/>
      <c r="AR875" s="353"/>
      <c r="AS875" s="353"/>
      <c r="AT875" s="353"/>
      <c r="AU875" s="353"/>
      <c r="AV875" s="353"/>
      <c r="AW875" s="353"/>
      <c r="AX875" s="353"/>
    </row>
    <row r="876" spans="1:50" ht="30" customHeight="1" x14ac:dyDescent="0.15">
      <c r="A876" s="375">
        <v>7</v>
      </c>
      <c r="B876" s="375">
        <v>1</v>
      </c>
      <c r="C876" s="354" t="s">
        <v>653</v>
      </c>
      <c r="D876" s="340"/>
      <c r="E876" s="340"/>
      <c r="F876" s="340"/>
      <c r="G876" s="340"/>
      <c r="H876" s="340"/>
      <c r="I876" s="340"/>
      <c r="J876" s="341">
        <v>1130005001525</v>
      </c>
      <c r="K876" s="342"/>
      <c r="L876" s="342"/>
      <c r="M876" s="342"/>
      <c r="N876" s="342"/>
      <c r="O876" s="342"/>
      <c r="P876" s="355" t="s">
        <v>654</v>
      </c>
      <c r="Q876" s="343"/>
      <c r="R876" s="343"/>
      <c r="S876" s="343"/>
      <c r="T876" s="343"/>
      <c r="U876" s="343"/>
      <c r="V876" s="343"/>
      <c r="W876" s="343"/>
      <c r="X876" s="343"/>
      <c r="Y876" s="344">
        <v>73</v>
      </c>
      <c r="Z876" s="345"/>
      <c r="AA876" s="345"/>
      <c r="AB876" s="346"/>
      <c r="AC876" s="347" t="s">
        <v>641</v>
      </c>
      <c r="AD876" s="347"/>
      <c r="AE876" s="347"/>
      <c r="AF876" s="347"/>
      <c r="AG876" s="347"/>
      <c r="AH876" s="348" t="s">
        <v>700</v>
      </c>
      <c r="AI876" s="349"/>
      <c r="AJ876" s="349"/>
      <c r="AK876" s="349"/>
      <c r="AL876" s="350" t="s">
        <v>700</v>
      </c>
      <c r="AM876" s="351"/>
      <c r="AN876" s="351"/>
      <c r="AO876" s="352"/>
      <c r="AP876" s="353" t="s">
        <v>703</v>
      </c>
      <c r="AQ876" s="353"/>
      <c r="AR876" s="353"/>
      <c r="AS876" s="353"/>
      <c r="AT876" s="353"/>
      <c r="AU876" s="353"/>
      <c r="AV876" s="353"/>
      <c r="AW876" s="353"/>
      <c r="AX876" s="353"/>
    </row>
    <row r="877" spans="1:50" ht="30" customHeight="1" x14ac:dyDescent="0.15">
      <c r="A877" s="375">
        <v>8</v>
      </c>
      <c r="B877" s="375">
        <v>1</v>
      </c>
      <c r="C877" s="354" t="s">
        <v>655</v>
      </c>
      <c r="D877" s="340"/>
      <c r="E877" s="340"/>
      <c r="F877" s="340"/>
      <c r="G877" s="340"/>
      <c r="H877" s="340"/>
      <c r="I877" s="340"/>
      <c r="J877" s="341">
        <v>9130005001922</v>
      </c>
      <c r="K877" s="342"/>
      <c r="L877" s="342"/>
      <c r="M877" s="342"/>
      <c r="N877" s="342"/>
      <c r="O877" s="342"/>
      <c r="P877" s="355" t="s">
        <v>659</v>
      </c>
      <c r="Q877" s="343"/>
      <c r="R877" s="343"/>
      <c r="S877" s="343"/>
      <c r="T877" s="343"/>
      <c r="U877" s="343"/>
      <c r="V877" s="343"/>
      <c r="W877" s="343"/>
      <c r="X877" s="343"/>
      <c r="Y877" s="344">
        <v>72</v>
      </c>
      <c r="Z877" s="345"/>
      <c r="AA877" s="345"/>
      <c r="AB877" s="346"/>
      <c r="AC877" s="347" t="s">
        <v>641</v>
      </c>
      <c r="AD877" s="347"/>
      <c r="AE877" s="347"/>
      <c r="AF877" s="347"/>
      <c r="AG877" s="347"/>
      <c r="AH877" s="348" t="s">
        <v>700</v>
      </c>
      <c r="AI877" s="349"/>
      <c r="AJ877" s="349"/>
      <c r="AK877" s="349"/>
      <c r="AL877" s="350" t="s">
        <v>700</v>
      </c>
      <c r="AM877" s="351"/>
      <c r="AN877" s="351"/>
      <c r="AO877" s="352"/>
      <c r="AP877" s="353" t="s">
        <v>711</v>
      </c>
      <c r="AQ877" s="353"/>
      <c r="AR877" s="353"/>
      <c r="AS877" s="353"/>
      <c r="AT877" s="353"/>
      <c r="AU877" s="353"/>
      <c r="AV877" s="353"/>
      <c r="AW877" s="353"/>
      <c r="AX877" s="353"/>
    </row>
    <row r="878" spans="1:50" ht="30" customHeight="1" x14ac:dyDescent="0.15">
      <c r="A878" s="375">
        <v>9</v>
      </c>
      <c r="B878" s="375">
        <v>1</v>
      </c>
      <c r="C878" s="354" t="s">
        <v>656</v>
      </c>
      <c r="D878" s="340"/>
      <c r="E878" s="340"/>
      <c r="F878" s="340"/>
      <c r="G878" s="340"/>
      <c r="H878" s="340"/>
      <c r="I878" s="340"/>
      <c r="J878" s="341">
        <v>7130005010553</v>
      </c>
      <c r="K878" s="342"/>
      <c r="L878" s="342"/>
      <c r="M878" s="342"/>
      <c r="N878" s="342"/>
      <c r="O878" s="342"/>
      <c r="P878" s="355" t="s">
        <v>657</v>
      </c>
      <c r="Q878" s="343"/>
      <c r="R878" s="343"/>
      <c r="S878" s="343"/>
      <c r="T878" s="343"/>
      <c r="U878" s="343"/>
      <c r="V878" s="343"/>
      <c r="W878" s="343"/>
      <c r="X878" s="343"/>
      <c r="Y878" s="344">
        <v>59</v>
      </c>
      <c r="Z878" s="345"/>
      <c r="AA878" s="345"/>
      <c r="AB878" s="346"/>
      <c r="AC878" s="347" t="s">
        <v>641</v>
      </c>
      <c r="AD878" s="347"/>
      <c r="AE878" s="347"/>
      <c r="AF878" s="347"/>
      <c r="AG878" s="347"/>
      <c r="AH878" s="348" t="s">
        <v>700</v>
      </c>
      <c r="AI878" s="349"/>
      <c r="AJ878" s="349"/>
      <c r="AK878" s="349"/>
      <c r="AL878" s="350" t="s">
        <v>700</v>
      </c>
      <c r="AM878" s="351"/>
      <c r="AN878" s="351"/>
      <c r="AO878" s="352"/>
      <c r="AP878" s="353" t="s">
        <v>712</v>
      </c>
      <c r="AQ878" s="353"/>
      <c r="AR878" s="353"/>
      <c r="AS878" s="353"/>
      <c r="AT878" s="353"/>
      <c r="AU878" s="353"/>
      <c r="AV878" s="353"/>
      <c r="AW878" s="353"/>
      <c r="AX878" s="353"/>
    </row>
    <row r="879" spans="1:50" ht="30" customHeight="1" x14ac:dyDescent="0.15">
      <c r="A879" s="375">
        <v>10</v>
      </c>
      <c r="B879" s="375">
        <v>1</v>
      </c>
      <c r="C879" s="354" t="s">
        <v>658</v>
      </c>
      <c r="D879" s="340"/>
      <c r="E879" s="340"/>
      <c r="F879" s="340"/>
      <c r="G879" s="340"/>
      <c r="H879" s="340"/>
      <c r="I879" s="340"/>
      <c r="J879" s="341">
        <v>9130005002235</v>
      </c>
      <c r="K879" s="342"/>
      <c r="L879" s="342"/>
      <c r="M879" s="342"/>
      <c r="N879" s="342"/>
      <c r="O879" s="342"/>
      <c r="P879" s="355" t="s">
        <v>661</v>
      </c>
      <c r="Q879" s="343"/>
      <c r="R879" s="343"/>
      <c r="S879" s="343"/>
      <c r="T879" s="343"/>
      <c r="U879" s="343"/>
      <c r="V879" s="343"/>
      <c r="W879" s="343"/>
      <c r="X879" s="343"/>
      <c r="Y879" s="344">
        <v>55</v>
      </c>
      <c r="Z879" s="345"/>
      <c r="AA879" s="345"/>
      <c r="AB879" s="346"/>
      <c r="AC879" s="347" t="s">
        <v>641</v>
      </c>
      <c r="AD879" s="347"/>
      <c r="AE879" s="347"/>
      <c r="AF879" s="347"/>
      <c r="AG879" s="347"/>
      <c r="AH879" s="348" t="s">
        <v>700</v>
      </c>
      <c r="AI879" s="349"/>
      <c r="AJ879" s="349"/>
      <c r="AK879" s="349"/>
      <c r="AL879" s="350" t="s">
        <v>708</v>
      </c>
      <c r="AM879" s="351"/>
      <c r="AN879" s="351"/>
      <c r="AO879" s="352"/>
      <c r="AP879" s="353" t="s">
        <v>698</v>
      </c>
      <c r="AQ879" s="353"/>
      <c r="AR879" s="353"/>
      <c r="AS879" s="353"/>
      <c r="AT879" s="353"/>
      <c r="AU879" s="353"/>
      <c r="AV879" s="353"/>
      <c r="AW879" s="353"/>
      <c r="AX879" s="353"/>
    </row>
    <row r="880" spans="1:50" ht="30" customHeight="1" x14ac:dyDescent="0.15">
      <c r="A880" s="375">
        <v>11</v>
      </c>
      <c r="B880" s="375">
        <v>1</v>
      </c>
      <c r="C880" s="354" t="s">
        <v>660</v>
      </c>
      <c r="D880" s="340"/>
      <c r="E880" s="340"/>
      <c r="F880" s="340"/>
      <c r="G880" s="340"/>
      <c r="H880" s="340"/>
      <c r="I880" s="340"/>
      <c r="J880" s="341">
        <v>6130005001207</v>
      </c>
      <c r="K880" s="342"/>
      <c r="L880" s="342"/>
      <c r="M880" s="342"/>
      <c r="N880" s="342"/>
      <c r="O880" s="342"/>
      <c r="P880" s="355" t="s">
        <v>662</v>
      </c>
      <c r="Q880" s="343"/>
      <c r="R880" s="343"/>
      <c r="S880" s="343"/>
      <c r="T880" s="343"/>
      <c r="U880" s="343"/>
      <c r="V880" s="343"/>
      <c r="W880" s="343"/>
      <c r="X880" s="343"/>
      <c r="Y880" s="344">
        <v>55</v>
      </c>
      <c r="Z880" s="345"/>
      <c r="AA880" s="345"/>
      <c r="AB880" s="346"/>
      <c r="AC880" s="347" t="s">
        <v>641</v>
      </c>
      <c r="AD880" s="347"/>
      <c r="AE880" s="347"/>
      <c r="AF880" s="347"/>
      <c r="AG880" s="347"/>
      <c r="AH880" s="348" t="s">
        <v>702</v>
      </c>
      <c r="AI880" s="349"/>
      <c r="AJ880" s="349"/>
      <c r="AK880" s="349"/>
      <c r="AL880" s="350" t="s">
        <v>703</v>
      </c>
      <c r="AM880" s="351"/>
      <c r="AN880" s="351"/>
      <c r="AO880" s="352"/>
      <c r="AP880" s="353" t="s">
        <v>698</v>
      </c>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5">
        <v>1</v>
      </c>
      <c r="B903" s="375">
        <v>1</v>
      </c>
      <c r="C903" s="354" t="s">
        <v>590</v>
      </c>
      <c r="D903" s="340"/>
      <c r="E903" s="340"/>
      <c r="F903" s="340"/>
      <c r="G903" s="340"/>
      <c r="H903" s="340"/>
      <c r="I903" s="340"/>
      <c r="J903" s="341" t="s">
        <v>582</v>
      </c>
      <c r="K903" s="342"/>
      <c r="L903" s="342"/>
      <c r="M903" s="342"/>
      <c r="N903" s="342"/>
      <c r="O903" s="342"/>
      <c r="P903" s="355" t="s">
        <v>600</v>
      </c>
      <c r="Q903" s="343"/>
      <c r="R903" s="343"/>
      <c r="S903" s="343"/>
      <c r="T903" s="343"/>
      <c r="U903" s="343"/>
      <c r="V903" s="343"/>
      <c r="W903" s="343"/>
      <c r="X903" s="343"/>
      <c r="Y903" s="344">
        <v>2</v>
      </c>
      <c r="Z903" s="345"/>
      <c r="AA903" s="345"/>
      <c r="AB903" s="346"/>
      <c r="AC903" s="356" t="s">
        <v>196</v>
      </c>
      <c r="AD903" s="364"/>
      <c r="AE903" s="364"/>
      <c r="AF903" s="364"/>
      <c r="AG903" s="364"/>
      <c r="AH903" s="365" t="s">
        <v>587</v>
      </c>
      <c r="AI903" s="366"/>
      <c r="AJ903" s="366"/>
      <c r="AK903" s="366"/>
      <c r="AL903" s="350" t="s">
        <v>587</v>
      </c>
      <c r="AM903" s="351"/>
      <c r="AN903" s="351"/>
      <c r="AO903" s="352"/>
      <c r="AP903" s="353" t="s">
        <v>587</v>
      </c>
      <c r="AQ903" s="353"/>
      <c r="AR903" s="353"/>
      <c r="AS903" s="353"/>
      <c r="AT903" s="353"/>
      <c r="AU903" s="353"/>
      <c r="AV903" s="353"/>
      <c r="AW903" s="353"/>
      <c r="AX903" s="353"/>
    </row>
    <row r="904" spans="1:50" ht="30" customHeight="1" x14ac:dyDescent="0.15">
      <c r="A904" s="375">
        <v>2</v>
      </c>
      <c r="B904" s="375">
        <v>1</v>
      </c>
      <c r="C904" s="354" t="s">
        <v>591</v>
      </c>
      <c r="D904" s="340"/>
      <c r="E904" s="340"/>
      <c r="F904" s="340"/>
      <c r="G904" s="340"/>
      <c r="H904" s="340"/>
      <c r="I904" s="340"/>
      <c r="J904" s="341" t="s">
        <v>582</v>
      </c>
      <c r="K904" s="342"/>
      <c r="L904" s="342"/>
      <c r="M904" s="342"/>
      <c r="N904" s="342"/>
      <c r="O904" s="342"/>
      <c r="P904" s="355" t="s">
        <v>600</v>
      </c>
      <c r="Q904" s="343"/>
      <c r="R904" s="343"/>
      <c r="S904" s="343"/>
      <c r="T904" s="343"/>
      <c r="U904" s="343"/>
      <c r="V904" s="343"/>
      <c r="W904" s="343"/>
      <c r="X904" s="343"/>
      <c r="Y904" s="344">
        <v>2</v>
      </c>
      <c r="Z904" s="345"/>
      <c r="AA904" s="345"/>
      <c r="AB904" s="346"/>
      <c r="AC904" s="356" t="s">
        <v>196</v>
      </c>
      <c r="AD904" s="356"/>
      <c r="AE904" s="356"/>
      <c r="AF904" s="356"/>
      <c r="AG904" s="356"/>
      <c r="AH904" s="365" t="s">
        <v>587</v>
      </c>
      <c r="AI904" s="366"/>
      <c r="AJ904" s="366"/>
      <c r="AK904" s="366"/>
      <c r="AL904" s="350" t="s">
        <v>587</v>
      </c>
      <c r="AM904" s="351"/>
      <c r="AN904" s="351"/>
      <c r="AO904" s="352"/>
      <c r="AP904" s="353" t="s">
        <v>587</v>
      </c>
      <c r="AQ904" s="353"/>
      <c r="AR904" s="353"/>
      <c r="AS904" s="353"/>
      <c r="AT904" s="353"/>
      <c r="AU904" s="353"/>
      <c r="AV904" s="353"/>
      <c r="AW904" s="353"/>
      <c r="AX904" s="353"/>
    </row>
    <row r="905" spans="1:50" ht="30" customHeight="1" x14ac:dyDescent="0.15">
      <c r="A905" s="375">
        <v>3</v>
      </c>
      <c r="B905" s="375">
        <v>1</v>
      </c>
      <c r="C905" s="354" t="s">
        <v>592</v>
      </c>
      <c r="D905" s="340"/>
      <c r="E905" s="340"/>
      <c r="F905" s="340"/>
      <c r="G905" s="340"/>
      <c r="H905" s="340"/>
      <c r="I905" s="340"/>
      <c r="J905" s="341" t="s">
        <v>582</v>
      </c>
      <c r="K905" s="342"/>
      <c r="L905" s="342"/>
      <c r="M905" s="342"/>
      <c r="N905" s="342"/>
      <c r="O905" s="342"/>
      <c r="P905" s="355" t="s">
        <v>600</v>
      </c>
      <c r="Q905" s="343"/>
      <c r="R905" s="343"/>
      <c r="S905" s="343"/>
      <c r="T905" s="343"/>
      <c r="U905" s="343"/>
      <c r="V905" s="343"/>
      <c r="W905" s="343"/>
      <c r="X905" s="343"/>
      <c r="Y905" s="344">
        <v>2</v>
      </c>
      <c r="Z905" s="345"/>
      <c r="AA905" s="345"/>
      <c r="AB905" s="346"/>
      <c r="AC905" s="356" t="s">
        <v>196</v>
      </c>
      <c r="AD905" s="356"/>
      <c r="AE905" s="356"/>
      <c r="AF905" s="356"/>
      <c r="AG905" s="356"/>
      <c r="AH905" s="365" t="s">
        <v>587</v>
      </c>
      <c r="AI905" s="366"/>
      <c r="AJ905" s="366"/>
      <c r="AK905" s="366"/>
      <c r="AL905" s="350" t="s">
        <v>587</v>
      </c>
      <c r="AM905" s="351"/>
      <c r="AN905" s="351"/>
      <c r="AO905" s="352"/>
      <c r="AP905" s="353" t="s">
        <v>587</v>
      </c>
      <c r="AQ905" s="353"/>
      <c r="AR905" s="353"/>
      <c r="AS905" s="353"/>
      <c r="AT905" s="353"/>
      <c r="AU905" s="353"/>
      <c r="AV905" s="353"/>
      <c r="AW905" s="353"/>
      <c r="AX905" s="353"/>
    </row>
    <row r="906" spans="1:50" ht="30" customHeight="1" x14ac:dyDescent="0.15">
      <c r="A906" s="375">
        <v>4</v>
      </c>
      <c r="B906" s="375">
        <v>1</v>
      </c>
      <c r="C906" s="354" t="s">
        <v>593</v>
      </c>
      <c r="D906" s="340"/>
      <c r="E906" s="340"/>
      <c r="F906" s="340"/>
      <c r="G906" s="340"/>
      <c r="H906" s="340"/>
      <c r="I906" s="340"/>
      <c r="J906" s="341" t="s">
        <v>582</v>
      </c>
      <c r="K906" s="342"/>
      <c r="L906" s="342"/>
      <c r="M906" s="342"/>
      <c r="N906" s="342"/>
      <c r="O906" s="342"/>
      <c r="P906" s="355" t="s">
        <v>600</v>
      </c>
      <c r="Q906" s="343"/>
      <c r="R906" s="343"/>
      <c r="S906" s="343"/>
      <c r="T906" s="343"/>
      <c r="U906" s="343"/>
      <c r="V906" s="343"/>
      <c r="W906" s="343"/>
      <c r="X906" s="343"/>
      <c r="Y906" s="344">
        <v>2</v>
      </c>
      <c r="Z906" s="345"/>
      <c r="AA906" s="345"/>
      <c r="AB906" s="346"/>
      <c r="AC906" s="356" t="s">
        <v>196</v>
      </c>
      <c r="AD906" s="356"/>
      <c r="AE906" s="356"/>
      <c r="AF906" s="356"/>
      <c r="AG906" s="356"/>
      <c r="AH906" s="365" t="s">
        <v>587</v>
      </c>
      <c r="AI906" s="366"/>
      <c r="AJ906" s="366"/>
      <c r="AK906" s="366"/>
      <c r="AL906" s="350" t="s">
        <v>587</v>
      </c>
      <c r="AM906" s="351"/>
      <c r="AN906" s="351"/>
      <c r="AO906" s="352"/>
      <c r="AP906" s="353" t="s">
        <v>587</v>
      </c>
      <c r="AQ906" s="353"/>
      <c r="AR906" s="353"/>
      <c r="AS906" s="353"/>
      <c r="AT906" s="353"/>
      <c r="AU906" s="353"/>
      <c r="AV906" s="353"/>
      <c r="AW906" s="353"/>
      <c r="AX906" s="353"/>
    </row>
    <row r="907" spans="1:50" ht="30" customHeight="1" x14ac:dyDescent="0.15">
      <c r="A907" s="375">
        <v>5</v>
      </c>
      <c r="B907" s="375">
        <v>1</v>
      </c>
      <c r="C907" s="354" t="s">
        <v>594</v>
      </c>
      <c r="D907" s="340"/>
      <c r="E907" s="340"/>
      <c r="F907" s="340"/>
      <c r="G907" s="340"/>
      <c r="H907" s="340"/>
      <c r="I907" s="340"/>
      <c r="J907" s="341" t="s">
        <v>582</v>
      </c>
      <c r="K907" s="342"/>
      <c r="L907" s="342"/>
      <c r="M907" s="342"/>
      <c r="N907" s="342"/>
      <c r="O907" s="342"/>
      <c r="P907" s="355" t="s">
        <v>600</v>
      </c>
      <c r="Q907" s="343"/>
      <c r="R907" s="343"/>
      <c r="S907" s="343"/>
      <c r="T907" s="343"/>
      <c r="U907" s="343"/>
      <c r="V907" s="343"/>
      <c r="W907" s="343"/>
      <c r="X907" s="343"/>
      <c r="Y907" s="344">
        <v>2</v>
      </c>
      <c r="Z907" s="345"/>
      <c r="AA907" s="345"/>
      <c r="AB907" s="346"/>
      <c r="AC907" s="347" t="s">
        <v>196</v>
      </c>
      <c r="AD907" s="347"/>
      <c r="AE907" s="347"/>
      <c r="AF907" s="347"/>
      <c r="AG907" s="347"/>
      <c r="AH907" s="365" t="s">
        <v>587</v>
      </c>
      <c r="AI907" s="366"/>
      <c r="AJ907" s="366"/>
      <c r="AK907" s="366"/>
      <c r="AL907" s="350" t="s">
        <v>587</v>
      </c>
      <c r="AM907" s="351"/>
      <c r="AN907" s="351"/>
      <c r="AO907" s="352"/>
      <c r="AP907" s="353" t="s">
        <v>587</v>
      </c>
      <c r="AQ907" s="353"/>
      <c r="AR907" s="353"/>
      <c r="AS907" s="353"/>
      <c r="AT907" s="353"/>
      <c r="AU907" s="353"/>
      <c r="AV907" s="353"/>
      <c r="AW907" s="353"/>
      <c r="AX907" s="353"/>
    </row>
    <row r="908" spans="1:50" ht="30" customHeight="1" x14ac:dyDescent="0.15">
      <c r="A908" s="375">
        <v>6</v>
      </c>
      <c r="B908" s="375">
        <v>1</v>
      </c>
      <c r="C908" s="354" t="s">
        <v>595</v>
      </c>
      <c r="D908" s="340"/>
      <c r="E908" s="340"/>
      <c r="F908" s="340"/>
      <c r="G908" s="340"/>
      <c r="H908" s="340"/>
      <c r="I908" s="340"/>
      <c r="J908" s="341" t="s">
        <v>582</v>
      </c>
      <c r="K908" s="342"/>
      <c r="L908" s="342"/>
      <c r="M908" s="342"/>
      <c r="N908" s="342"/>
      <c r="O908" s="342"/>
      <c r="P908" s="355" t="s">
        <v>600</v>
      </c>
      <c r="Q908" s="343"/>
      <c r="R908" s="343"/>
      <c r="S908" s="343"/>
      <c r="T908" s="343"/>
      <c r="U908" s="343"/>
      <c r="V908" s="343"/>
      <c r="W908" s="343"/>
      <c r="X908" s="343"/>
      <c r="Y908" s="344">
        <v>2</v>
      </c>
      <c r="Z908" s="345"/>
      <c r="AA908" s="345"/>
      <c r="AB908" s="346"/>
      <c r="AC908" s="347" t="s">
        <v>196</v>
      </c>
      <c r="AD908" s="347"/>
      <c r="AE908" s="347"/>
      <c r="AF908" s="347"/>
      <c r="AG908" s="347"/>
      <c r="AH908" s="365" t="s">
        <v>587</v>
      </c>
      <c r="AI908" s="366"/>
      <c r="AJ908" s="366"/>
      <c r="AK908" s="366"/>
      <c r="AL908" s="350" t="s">
        <v>587</v>
      </c>
      <c r="AM908" s="351"/>
      <c r="AN908" s="351"/>
      <c r="AO908" s="352"/>
      <c r="AP908" s="353" t="s">
        <v>587</v>
      </c>
      <c r="AQ908" s="353"/>
      <c r="AR908" s="353"/>
      <c r="AS908" s="353"/>
      <c r="AT908" s="353"/>
      <c r="AU908" s="353"/>
      <c r="AV908" s="353"/>
      <c r="AW908" s="353"/>
      <c r="AX908" s="353"/>
    </row>
    <row r="909" spans="1:50" ht="30" customHeight="1" x14ac:dyDescent="0.15">
      <c r="A909" s="375">
        <v>7</v>
      </c>
      <c r="B909" s="375">
        <v>1</v>
      </c>
      <c r="C909" s="354" t="s">
        <v>596</v>
      </c>
      <c r="D909" s="340"/>
      <c r="E909" s="340"/>
      <c r="F909" s="340"/>
      <c r="G909" s="340"/>
      <c r="H909" s="340"/>
      <c r="I909" s="340"/>
      <c r="J909" s="341" t="s">
        <v>582</v>
      </c>
      <c r="K909" s="342"/>
      <c r="L909" s="342"/>
      <c r="M909" s="342"/>
      <c r="N909" s="342"/>
      <c r="O909" s="342"/>
      <c r="P909" s="355" t="s">
        <v>600</v>
      </c>
      <c r="Q909" s="343"/>
      <c r="R909" s="343"/>
      <c r="S909" s="343"/>
      <c r="T909" s="343"/>
      <c r="U909" s="343"/>
      <c r="V909" s="343"/>
      <c r="W909" s="343"/>
      <c r="X909" s="343"/>
      <c r="Y909" s="344">
        <v>2</v>
      </c>
      <c r="Z909" s="345"/>
      <c r="AA909" s="345"/>
      <c r="AB909" s="346"/>
      <c r="AC909" s="347" t="s">
        <v>196</v>
      </c>
      <c r="AD909" s="347"/>
      <c r="AE909" s="347"/>
      <c r="AF909" s="347"/>
      <c r="AG909" s="347"/>
      <c r="AH909" s="365" t="s">
        <v>587</v>
      </c>
      <c r="AI909" s="366"/>
      <c r="AJ909" s="366"/>
      <c r="AK909" s="366"/>
      <c r="AL909" s="350" t="s">
        <v>587</v>
      </c>
      <c r="AM909" s="351"/>
      <c r="AN909" s="351"/>
      <c r="AO909" s="352"/>
      <c r="AP909" s="353" t="s">
        <v>587</v>
      </c>
      <c r="AQ909" s="353"/>
      <c r="AR909" s="353"/>
      <c r="AS909" s="353"/>
      <c r="AT909" s="353"/>
      <c r="AU909" s="353"/>
      <c r="AV909" s="353"/>
      <c r="AW909" s="353"/>
      <c r="AX909" s="353"/>
    </row>
    <row r="910" spans="1:50" ht="30" customHeight="1" x14ac:dyDescent="0.15">
      <c r="A910" s="375">
        <v>8</v>
      </c>
      <c r="B910" s="375">
        <v>1</v>
      </c>
      <c r="C910" s="354" t="s">
        <v>597</v>
      </c>
      <c r="D910" s="340"/>
      <c r="E910" s="340"/>
      <c r="F910" s="340"/>
      <c r="G910" s="340"/>
      <c r="H910" s="340"/>
      <c r="I910" s="340"/>
      <c r="J910" s="341" t="s">
        <v>582</v>
      </c>
      <c r="K910" s="342"/>
      <c r="L910" s="342"/>
      <c r="M910" s="342"/>
      <c r="N910" s="342"/>
      <c r="O910" s="342"/>
      <c r="P910" s="355" t="s">
        <v>600</v>
      </c>
      <c r="Q910" s="343"/>
      <c r="R910" s="343"/>
      <c r="S910" s="343"/>
      <c r="T910" s="343"/>
      <c r="U910" s="343"/>
      <c r="V910" s="343"/>
      <c r="W910" s="343"/>
      <c r="X910" s="343"/>
      <c r="Y910" s="344">
        <v>2</v>
      </c>
      <c r="Z910" s="345"/>
      <c r="AA910" s="345"/>
      <c r="AB910" s="346"/>
      <c r="AC910" s="347" t="s">
        <v>196</v>
      </c>
      <c r="AD910" s="347"/>
      <c r="AE910" s="347"/>
      <c r="AF910" s="347"/>
      <c r="AG910" s="347"/>
      <c r="AH910" s="365" t="s">
        <v>587</v>
      </c>
      <c r="AI910" s="366"/>
      <c r="AJ910" s="366"/>
      <c r="AK910" s="366"/>
      <c r="AL910" s="350" t="s">
        <v>587</v>
      </c>
      <c r="AM910" s="351"/>
      <c r="AN910" s="351"/>
      <c r="AO910" s="352"/>
      <c r="AP910" s="353" t="s">
        <v>587</v>
      </c>
      <c r="AQ910" s="353"/>
      <c r="AR910" s="353"/>
      <c r="AS910" s="353"/>
      <c r="AT910" s="353"/>
      <c r="AU910" s="353"/>
      <c r="AV910" s="353"/>
      <c r="AW910" s="353"/>
      <c r="AX910" s="353"/>
    </row>
    <row r="911" spans="1:50" ht="30" customHeight="1" x14ac:dyDescent="0.15">
      <c r="A911" s="375">
        <v>9</v>
      </c>
      <c r="B911" s="375">
        <v>1</v>
      </c>
      <c r="C911" s="354" t="s">
        <v>598</v>
      </c>
      <c r="D911" s="340"/>
      <c r="E911" s="340"/>
      <c r="F911" s="340"/>
      <c r="G911" s="340"/>
      <c r="H911" s="340"/>
      <c r="I911" s="340"/>
      <c r="J911" s="341" t="s">
        <v>582</v>
      </c>
      <c r="K911" s="342"/>
      <c r="L911" s="342"/>
      <c r="M911" s="342"/>
      <c r="N911" s="342"/>
      <c r="O911" s="342"/>
      <c r="P911" s="355" t="s">
        <v>600</v>
      </c>
      <c r="Q911" s="343"/>
      <c r="R911" s="343"/>
      <c r="S911" s="343"/>
      <c r="T911" s="343"/>
      <c r="U911" s="343"/>
      <c r="V911" s="343"/>
      <c r="W911" s="343"/>
      <c r="X911" s="343"/>
      <c r="Y911" s="344">
        <v>2</v>
      </c>
      <c r="Z911" s="345"/>
      <c r="AA911" s="345"/>
      <c r="AB911" s="346"/>
      <c r="AC911" s="347" t="s">
        <v>196</v>
      </c>
      <c r="AD911" s="347"/>
      <c r="AE911" s="347"/>
      <c r="AF911" s="347"/>
      <c r="AG911" s="347"/>
      <c r="AH911" s="365" t="s">
        <v>587</v>
      </c>
      <c r="AI911" s="366"/>
      <c r="AJ911" s="366"/>
      <c r="AK911" s="366"/>
      <c r="AL911" s="350" t="s">
        <v>587</v>
      </c>
      <c r="AM911" s="351"/>
      <c r="AN911" s="351"/>
      <c r="AO911" s="352"/>
      <c r="AP911" s="353" t="s">
        <v>601</v>
      </c>
      <c r="AQ911" s="353"/>
      <c r="AR911" s="353"/>
      <c r="AS911" s="353"/>
      <c r="AT911" s="353"/>
      <c r="AU911" s="353"/>
      <c r="AV911" s="353"/>
      <c r="AW911" s="353"/>
      <c r="AX911" s="353"/>
    </row>
    <row r="912" spans="1:50" ht="30" customHeight="1" x14ac:dyDescent="0.15">
      <c r="A912" s="375">
        <v>10</v>
      </c>
      <c r="B912" s="375">
        <v>1</v>
      </c>
      <c r="C912" s="354" t="s">
        <v>599</v>
      </c>
      <c r="D912" s="340"/>
      <c r="E912" s="340"/>
      <c r="F912" s="340"/>
      <c r="G912" s="340"/>
      <c r="H912" s="340"/>
      <c r="I912" s="340"/>
      <c r="J912" s="341" t="s">
        <v>582</v>
      </c>
      <c r="K912" s="342"/>
      <c r="L912" s="342"/>
      <c r="M912" s="342"/>
      <c r="N912" s="342"/>
      <c r="O912" s="342"/>
      <c r="P912" s="355" t="s">
        <v>600</v>
      </c>
      <c r="Q912" s="343"/>
      <c r="R912" s="343"/>
      <c r="S912" s="343"/>
      <c r="T912" s="343"/>
      <c r="U912" s="343"/>
      <c r="V912" s="343"/>
      <c r="W912" s="343"/>
      <c r="X912" s="343"/>
      <c r="Y912" s="344">
        <v>2</v>
      </c>
      <c r="Z912" s="345"/>
      <c r="AA912" s="345"/>
      <c r="AB912" s="346"/>
      <c r="AC912" s="347" t="s">
        <v>196</v>
      </c>
      <c r="AD912" s="347"/>
      <c r="AE912" s="347"/>
      <c r="AF912" s="347"/>
      <c r="AG912" s="347"/>
      <c r="AH912" s="365" t="s">
        <v>587</v>
      </c>
      <c r="AI912" s="366"/>
      <c r="AJ912" s="366"/>
      <c r="AK912" s="366"/>
      <c r="AL912" s="350" t="s">
        <v>587</v>
      </c>
      <c r="AM912" s="351"/>
      <c r="AN912" s="351"/>
      <c r="AO912" s="352"/>
      <c r="AP912" s="353" t="s">
        <v>587</v>
      </c>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70"/>
      <c r="Q913" s="371"/>
      <c r="R913" s="371"/>
      <c r="S913" s="371"/>
      <c r="T913" s="371"/>
      <c r="U913" s="371"/>
      <c r="V913" s="371"/>
      <c r="W913" s="371"/>
      <c r="X913" s="372"/>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70"/>
      <c r="Q914" s="371"/>
      <c r="R914" s="371"/>
      <c r="S914" s="371"/>
      <c r="T914" s="371"/>
      <c r="U914" s="371"/>
      <c r="V914" s="371"/>
      <c r="W914" s="371"/>
      <c r="X914" s="372"/>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70"/>
      <c r="Q915" s="371"/>
      <c r="R915" s="371"/>
      <c r="S915" s="371"/>
      <c r="T915" s="371"/>
      <c r="U915" s="371"/>
      <c r="V915" s="371"/>
      <c r="W915" s="371"/>
      <c r="X915" s="372"/>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70"/>
      <c r="Q916" s="371"/>
      <c r="R916" s="371"/>
      <c r="S916" s="371"/>
      <c r="T916" s="371"/>
      <c r="U916" s="371"/>
      <c r="V916" s="371"/>
      <c r="W916" s="371"/>
      <c r="X916" s="372"/>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70"/>
      <c r="Q917" s="371"/>
      <c r="R917" s="371"/>
      <c r="S917" s="371"/>
      <c r="T917" s="371"/>
      <c r="U917" s="371"/>
      <c r="V917" s="371"/>
      <c r="W917" s="371"/>
      <c r="X917" s="372"/>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70"/>
      <c r="Q918" s="371"/>
      <c r="R918" s="371"/>
      <c r="S918" s="371"/>
      <c r="T918" s="371"/>
      <c r="U918" s="371"/>
      <c r="V918" s="371"/>
      <c r="W918" s="371"/>
      <c r="X918" s="372"/>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70"/>
      <c r="Q919" s="371"/>
      <c r="R919" s="371"/>
      <c r="S919" s="371"/>
      <c r="T919" s="371"/>
      <c r="U919" s="371"/>
      <c r="V919" s="371"/>
      <c r="W919" s="371"/>
      <c r="X919" s="372"/>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70"/>
      <c r="Q920" s="371"/>
      <c r="R920" s="371"/>
      <c r="S920" s="371"/>
      <c r="T920" s="371"/>
      <c r="U920" s="371"/>
      <c r="V920" s="371"/>
      <c r="W920" s="371"/>
      <c r="X920" s="372"/>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70"/>
      <c r="Q921" s="371"/>
      <c r="R921" s="371"/>
      <c r="S921" s="371"/>
      <c r="T921" s="371"/>
      <c r="U921" s="371"/>
      <c r="V921" s="371"/>
      <c r="W921" s="371"/>
      <c r="X921" s="372"/>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70"/>
      <c r="Q922" s="371"/>
      <c r="R922" s="371"/>
      <c r="S922" s="371"/>
      <c r="T922" s="371"/>
      <c r="U922" s="371"/>
      <c r="V922" s="371"/>
      <c r="W922" s="371"/>
      <c r="X922" s="372"/>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70"/>
      <c r="Q923" s="371"/>
      <c r="R923" s="371"/>
      <c r="S923" s="371"/>
      <c r="T923" s="371"/>
      <c r="U923" s="371"/>
      <c r="V923" s="371"/>
      <c r="W923" s="371"/>
      <c r="X923" s="372"/>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70"/>
      <c r="Q924" s="371"/>
      <c r="R924" s="371"/>
      <c r="S924" s="371"/>
      <c r="T924" s="371"/>
      <c r="U924" s="371"/>
      <c r="V924" s="371"/>
      <c r="W924" s="371"/>
      <c r="X924" s="372"/>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70"/>
      <c r="Q925" s="371"/>
      <c r="R925" s="371"/>
      <c r="S925" s="371"/>
      <c r="T925" s="371"/>
      <c r="U925" s="371"/>
      <c r="V925" s="371"/>
      <c r="W925" s="371"/>
      <c r="X925" s="372"/>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70"/>
      <c r="Q926" s="371"/>
      <c r="R926" s="371"/>
      <c r="S926" s="371"/>
      <c r="T926" s="371"/>
      <c r="U926" s="371"/>
      <c r="V926" s="371"/>
      <c r="W926" s="371"/>
      <c r="X926" s="372"/>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70"/>
      <c r="Q927" s="371"/>
      <c r="R927" s="371"/>
      <c r="S927" s="371"/>
      <c r="T927" s="371"/>
      <c r="U927" s="371"/>
      <c r="V927" s="371"/>
      <c r="W927" s="371"/>
      <c r="X927" s="372"/>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70"/>
      <c r="Q928" s="371"/>
      <c r="R928" s="371"/>
      <c r="S928" s="371"/>
      <c r="T928" s="371"/>
      <c r="U928" s="371"/>
      <c r="V928" s="371"/>
      <c r="W928" s="371"/>
      <c r="X928" s="372"/>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70"/>
      <c r="Q929" s="371"/>
      <c r="R929" s="371"/>
      <c r="S929" s="371"/>
      <c r="T929" s="371"/>
      <c r="U929" s="371"/>
      <c r="V929" s="371"/>
      <c r="W929" s="371"/>
      <c r="X929" s="372"/>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70"/>
      <c r="Q930" s="371"/>
      <c r="R930" s="371"/>
      <c r="S930" s="371"/>
      <c r="T930" s="371"/>
      <c r="U930" s="371"/>
      <c r="V930" s="371"/>
      <c r="W930" s="371"/>
      <c r="X930" s="372"/>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70"/>
      <c r="Q931" s="371"/>
      <c r="R931" s="371"/>
      <c r="S931" s="371"/>
      <c r="T931" s="371"/>
      <c r="U931" s="371"/>
      <c r="V931" s="371"/>
      <c r="W931" s="371"/>
      <c r="X931" s="372"/>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70"/>
      <c r="Q932" s="371"/>
      <c r="R932" s="371"/>
      <c r="S932" s="371"/>
      <c r="T932" s="371"/>
      <c r="U932" s="371"/>
      <c r="V932" s="371"/>
      <c r="W932" s="371"/>
      <c r="X932" s="372"/>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48" customHeight="1" x14ac:dyDescent="0.15">
      <c r="A936" s="375">
        <v>1</v>
      </c>
      <c r="B936" s="375">
        <v>1</v>
      </c>
      <c r="C936" s="354" t="s">
        <v>673</v>
      </c>
      <c r="D936" s="340"/>
      <c r="E936" s="340"/>
      <c r="F936" s="340"/>
      <c r="G936" s="340"/>
      <c r="H936" s="340"/>
      <c r="I936" s="340"/>
      <c r="J936" s="341">
        <v>1130005012092</v>
      </c>
      <c r="K936" s="342"/>
      <c r="L936" s="342"/>
      <c r="M936" s="342"/>
      <c r="N936" s="342"/>
      <c r="O936" s="342"/>
      <c r="P936" s="355" t="s">
        <v>674</v>
      </c>
      <c r="Q936" s="343"/>
      <c r="R936" s="343"/>
      <c r="S936" s="343"/>
      <c r="T936" s="343"/>
      <c r="U936" s="343"/>
      <c r="V936" s="343"/>
      <c r="W936" s="343"/>
      <c r="X936" s="343"/>
      <c r="Y936" s="344">
        <v>2</v>
      </c>
      <c r="Z936" s="345"/>
      <c r="AA936" s="345"/>
      <c r="AB936" s="346"/>
      <c r="AC936" s="356" t="s">
        <v>519</v>
      </c>
      <c r="AD936" s="364"/>
      <c r="AE936" s="364"/>
      <c r="AF936" s="364"/>
      <c r="AG936" s="364"/>
      <c r="AH936" s="365">
        <v>5</v>
      </c>
      <c r="AI936" s="366"/>
      <c r="AJ936" s="366"/>
      <c r="AK936" s="366"/>
      <c r="AL936" s="350">
        <v>100</v>
      </c>
      <c r="AM936" s="351"/>
      <c r="AN936" s="351"/>
      <c r="AO936" s="352"/>
      <c r="AP936" s="353" t="s">
        <v>696</v>
      </c>
      <c r="AQ936" s="353"/>
      <c r="AR936" s="353"/>
      <c r="AS936" s="353"/>
      <c r="AT936" s="353"/>
      <c r="AU936" s="353"/>
      <c r="AV936" s="353"/>
      <c r="AW936" s="353"/>
      <c r="AX936" s="353"/>
    </row>
    <row r="937" spans="1:50" ht="45" customHeight="1" x14ac:dyDescent="0.15">
      <c r="A937" s="375">
        <v>2</v>
      </c>
      <c r="B937" s="375">
        <v>1</v>
      </c>
      <c r="C937" s="354" t="s">
        <v>675</v>
      </c>
      <c r="D937" s="340"/>
      <c r="E937" s="340"/>
      <c r="F937" s="340"/>
      <c r="G937" s="340"/>
      <c r="H937" s="340"/>
      <c r="I937" s="340"/>
      <c r="J937" s="341">
        <v>7050005005495</v>
      </c>
      <c r="K937" s="342"/>
      <c r="L937" s="342"/>
      <c r="M937" s="342"/>
      <c r="N937" s="342"/>
      <c r="O937" s="342"/>
      <c r="P937" s="355" t="s">
        <v>676</v>
      </c>
      <c r="Q937" s="343"/>
      <c r="R937" s="343"/>
      <c r="S937" s="343"/>
      <c r="T937" s="343"/>
      <c r="U937" s="343"/>
      <c r="V937" s="343"/>
      <c r="W937" s="343"/>
      <c r="X937" s="343"/>
      <c r="Y937" s="344">
        <v>1.8</v>
      </c>
      <c r="Z937" s="345"/>
      <c r="AA937" s="345"/>
      <c r="AB937" s="346"/>
      <c r="AC937" s="356" t="s">
        <v>519</v>
      </c>
      <c r="AD937" s="356"/>
      <c r="AE937" s="356"/>
      <c r="AF937" s="356"/>
      <c r="AG937" s="356"/>
      <c r="AH937" s="365">
        <v>5</v>
      </c>
      <c r="AI937" s="366"/>
      <c r="AJ937" s="366"/>
      <c r="AK937" s="366"/>
      <c r="AL937" s="367">
        <v>100</v>
      </c>
      <c r="AM937" s="368"/>
      <c r="AN937" s="368"/>
      <c r="AO937" s="369"/>
      <c r="AP937" s="353" t="s">
        <v>697</v>
      </c>
      <c r="AQ937" s="353"/>
      <c r="AR937" s="353"/>
      <c r="AS937" s="353"/>
      <c r="AT937" s="353"/>
      <c r="AU937" s="353"/>
      <c r="AV937" s="353"/>
      <c r="AW937" s="353"/>
      <c r="AX937" s="353"/>
    </row>
    <row r="938" spans="1:50" ht="57" customHeight="1" x14ac:dyDescent="0.15">
      <c r="A938" s="375">
        <v>3</v>
      </c>
      <c r="B938" s="375">
        <v>1</v>
      </c>
      <c r="C938" s="354" t="s">
        <v>677</v>
      </c>
      <c r="D938" s="340"/>
      <c r="E938" s="340"/>
      <c r="F938" s="340"/>
      <c r="G938" s="340"/>
      <c r="H938" s="340"/>
      <c r="I938" s="340"/>
      <c r="J938" s="341">
        <v>3120105005573</v>
      </c>
      <c r="K938" s="342"/>
      <c r="L938" s="342"/>
      <c r="M938" s="342"/>
      <c r="N938" s="342"/>
      <c r="O938" s="342"/>
      <c r="P938" s="355" t="s">
        <v>678</v>
      </c>
      <c r="Q938" s="343"/>
      <c r="R938" s="343"/>
      <c r="S938" s="343"/>
      <c r="T938" s="343"/>
      <c r="U938" s="343"/>
      <c r="V938" s="343"/>
      <c r="W938" s="343"/>
      <c r="X938" s="343"/>
      <c r="Y938" s="344">
        <v>1.3</v>
      </c>
      <c r="Z938" s="345"/>
      <c r="AA938" s="345"/>
      <c r="AB938" s="346"/>
      <c r="AC938" s="356" t="s">
        <v>519</v>
      </c>
      <c r="AD938" s="356"/>
      <c r="AE938" s="356"/>
      <c r="AF938" s="356"/>
      <c r="AG938" s="356"/>
      <c r="AH938" s="348">
        <v>5</v>
      </c>
      <c r="AI938" s="349"/>
      <c r="AJ938" s="349"/>
      <c r="AK938" s="349"/>
      <c r="AL938" s="350">
        <v>100</v>
      </c>
      <c r="AM938" s="351"/>
      <c r="AN938" s="351"/>
      <c r="AO938" s="352"/>
      <c r="AP938" s="353" t="s">
        <v>698</v>
      </c>
      <c r="AQ938" s="353"/>
      <c r="AR938" s="353"/>
      <c r="AS938" s="353"/>
      <c r="AT938" s="353"/>
      <c r="AU938" s="353"/>
      <c r="AV938" s="353"/>
      <c r="AW938" s="353"/>
      <c r="AX938" s="353"/>
    </row>
    <row r="939" spans="1:50" ht="45" customHeight="1" x14ac:dyDescent="0.15">
      <c r="A939" s="375">
        <v>4</v>
      </c>
      <c r="B939" s="375">
        <v>1</v>
      </c>
      <c r="C939" s="354" t="s">
        <v>681</v>
      </c>
      <c r="D939" s="340"/>
      <c r="E939" s="340"/>
      <c r="F939" s="340"/>
      <c r="G939" s="340"/>
      <c r="H939" s="340"/>
      <c r="I939" s="340"/>
      <c r="J939" s="341" t="s">
        <v>682</v>
      </c>
      <c r="K939" s="342"/>
      <c r="L939" s="342"/>
      <c r="M939" s="342"/>
      <c r="N939" s="342"/>
      <c r="O939" s="342"/>
      <c r="P939" s="355" t="s">
        <v>679</v>
      </c>
      <c r="Q939" s="343"/>
      <c r="R939" s="343"/>
      <c r="S939" s="343"/>
      <c r="T939" s="343"/>
      <c r="U939" s="343"/>
      <c r="V939" s="343"/>
      <c r="W939" s="343"/>
      <c r="X939" s="343"/>
      <c r="Y939" s="344">
        <v>1.1000000000000001</v>
      </c>
      <c r="Z939" s="345"/>
      <c r="AA939" s="345"/>
      <c r="AB939" s="346"/>
      <c r="AC939" s="356" t="s">
        <v>519</v>
      </c>
      <c r="AD939" s="356"/>
      <c r="AE939" s="356"/>
      <c r="AF939" s="356"/>
      <c r="AG939" s="356"/>
      <c r="AH939" s="348">
        <v>5</v>
      </c>
      <c r="AI939" s="349"/>
      <c r="AJ939" s="349"/>
      <c r="AK939" s="349"/>
      <c r="AL939" s="350">
        <v>100</v>
      </c>
      <c r="AM939" s="351"/>
      <c r="AN939" s="351"/>
      <c r="AO939" s="352"/>
      <c r="AP939" s="353" t="s">
        <v>699</v>
      </c>
      <c r="AQ939" s="353"/>
      <c r="AR939" s="353"/>
      <c r="AS939" s="353"/>
      <c r="AT939" s="353"/>
      <c r="AU939" s="353"/>
      <c r="AV939" s="353"/>
      <c r="AW939" s="353"/>
      <c r="AX939" s="353"/>
    </row>
    <row r="940" spans="1:50" ht="45" customHeight="1" x14ac:dyDescent="0.15">
      <c r="A940" s="375">
        <v>5</v>
      </c>
      <c r="B940" s="375">
        <v>1</v>
      </c>
      <c r="C940" s="354" t="s">
        <v>683</v>
      </c>
      <c r="D940" s="340"/>
      <c r="E940" s="340"/>
      <c r="F940" s="340"/>
      <c r="G940" s="340"/>
      <c r="H940" s="340"/>
      <c r="I940" s="340"/>
      <c r="J940" s="341">
        <v>7000020222071</v>
      </c>
      <c r="K940" s="342"/>
      <c r="L940" s="342"/>
      <c r="M940" s="342"/>
      <c r="N940" s="342"/>
      <c r="O940" s="342"/>
      <c r="P940" s="355" t="s">
        <v>680</v>
      </c>
      <c r="Q940" s="343"/>
      <c r="R940" s="343"/>
      <c r="S940" s="343"/>
      <c r="T940" s="343"/>
      <c r="U940" s="343"/>
      <c r="V940" s="343"/>
      <c r="W940" s="343"/>
      <c r="X940" s="343"/>
      <c r="Y940" s="344">
        <v>1.1000000000000001</v>
      </c>
      <c r="Z940" s="345"/>
      <c r="AA940" s="345"/>
      <c r="AB940" s="346"/>
      <c r="AC940" s="347" t="s">
        <v>519</v>
      </c>
      <c r="AD940" s="347"/>
      <c r="AE940" s="347"/>
      <c r="AF940" s="347"/>
      <c r="AG940" s="347"/>
      <c r="AH940" s="348">
        <v>5</v>
      </c>
      <c r="AI940" s="349"/>
      <c r="AJ940" s="349"/>
      <c r="AK940" s="349"/>
      <c r="AL940" s="350">
        <v>100</v>
      </c>
      <c r="AM940" s="351"/>
      <c r="AN940" s="351"/>
      <c r="AO940" s="352"/>
      <c r="AP940" s="353" t="s">
        <v>698</v>
      </c>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5">
        <v>1</v>
      </c>
      <c r="B969" s="375">
        <v>1</v>
      </c>
      <c r="C969" s="354" t="s">
        <v>684</v>
      </c>
      <c r="D969" s="340"/>
      <c r="E969" s="340"/>
      <c r="F969" s="340"/>
      <c r="G969" s="340"/>
      <c r="H969" s="340"/>
      <c r="I969" s="340"/>
      <c r="J969" s="341">
        <v>4010001016602</v>
      </c>
      <c r="K969" s="342"/>
      <c r="L969" s="342"/>
      <c r="M969" s="342"/>
      <c r="N969" s="342"/>
      <c r="O969" s="342"/>
      <c r="P969" s="355" t="s">
        <v>685</v>
      </c>
      <c r="Q969" s="343"/>
      <c r="R969" s="343"/>
      <c r="S969" s="343"/>
      <c r="T969" s="343"/>
      <c r="U969" s="343"/>
      <c r="V969" s="343"/>
      <c r="W969" s="343"/>
      <c r="X969" s="343"/>
      <c r="Y969" s="344">
        <v>2.2999999999999998</v>
      </c>
      <c r="Z969" s="345"/>
      <c r="AA969" s="345"/>
      <c r="AB969" s="346"/>
      <c r="AC969" s="356" t="s">
        <v>521</v>
      </c>
      <c r="AD969" s="364"/>
      <c r="AE969" s="364"/>
      <c r="AF969" s="364"/>
      <c r="AG969" s="364"/>
      <c r="AH969" s="365" t="s">
        <v>686</v>
      </c>
      <c r="AI969" s="366"/>
      <c r="AJ969" s="366"/>
      <c r="AK969" s="366"/>
      <c r="AL969" s="350" t="s">
        <v>687</v>
      </c>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5">
        <v>1</v>
      </c>
      <c r="B1002" s="375">
        <v>1</v>
      </c>
      <c r="C1002" s="354" t="s">
        <v>688</v>
      </c>
      <c r="D1002" s="340"/>
      <c r="E1002" s="340"/>
      <c r="F1002" s="340"/>
      <c r="G1002" s="340"/>
      <c r="H1002" s="340"/>
      <c r="I1002" s="340"/>
      <c r="J1002" s="341">
        <v>5010405010407</v>
      </c>
      <c r="K1002" s="342"/>
      <c r="L1002" s="342"/>
      <c r="M1002" s="342"/>
      <c r="N1002" s="342"/>
      <c r="O1002" s="342"/>
      <c r="P1002" s="355" t="s">
        <v>689</v>
      </c>
      <c r="Q1002" s="343"/>
      <c r="R1002" s="343"/>
      <c r="S1002" s="343"/>
      <c r="T1002" s="343"/>
      <c r="U1002" s="343"/>
      <c r="V1002" s="343"/>
      <c r="W1002" s="343"/>
      <c r="X1002" s="343"/>
      <c r="Y1002" s="344">
        <v>3</v>
      </c>
      <c r="Z1002" s="345"/>
      <c r="AA1002" s="345"/>
      <c r="AB1002" s="346"/>
      <c r="AC1002" s="356" t="s">
        <v>516</v>
      </c>
      <c r="AD1002" s="364"/>
      <c r="AE1002" s="364"/>
      <c r="AF1002" s="364"/>
      <c r="AG1002" s="364"/>
      <c r="AH1002" s="365">
        <v>1</v>
      </c>
      <c r="AI1002" s="366"/>
      <c r="AJ1002" s="366"/>
      <c r="AK1002" s="366"/>
      <c r="AL1002" s="350">
        <v>99.9</v>
      </c>
      <c r="AM1002" s="351"/>
      <c r="AN1002" s="351"/>
      <c r="AO1002" s="352"/>
      <c r="AP1002" s="353" t="s">
        <v>713</v>
      </c>
      <c r="AQ1002" s="353"/>
      <c r="AR1002" s="353"/>
      <c r="AS1002" s="353"/>
      <c r="AT1002" s="353"/>
      <c r="AU1002" s="353"/>
      <c r="AV1002" s="353"/>
      <c r="AW1002" s="353"/>
      <c r="AX1002" s="353"/>
    </row>
    <row r="1003" spans="1:50" ht="30" customHeight="1" x14ac:dyDescent="0.15">
      <c r="A1003" s="375">
        <v>2</v>
      </c>
      <c r="B1003" s="375">
        <v>1</v>
      </c>
      <c r="C1003" s="354" t="s">
        <v>690</v>
      </c>
      <c r="D1003" s="340"/>
      <c r="E1003" s="340"/>
      <c r="F1003" s="340"/>
      <c r="G1003" s="340"/>
      <c r="H1003" s="340"/>
      <c r="I1003" s="340"/>
      <c r="J1003" s="341">
        <v>5011105004847</v>
      </c>
      <c r="K1003" s="342"/>
      <c r="L1003" s="342"/>
      <c r="M1003" s="342"/>
      <c r="N1003" s="342"/>
      <c r="O1003" s="342"/>
      <c r="P1003" s="355" t="s">
        <v>691</v>
      </c>
      <c r="Q1003" s="343"/>
      <c r="R1003" s="343"/>
      <c r="S1003" s="343"/>
      <c r="T1003" s="343"/>
      <c r="U1003" s="343"/>
      <c r="V1003" s="343"/>
      <c r="W1003" s="343"/>
      <c r="X1003" s="343"/>
      <c r="Y1003" s="344">
        <v>1.4</v>
      </c>
      <c r="Z1003" s="345"/>
      <c r="AA1003" s="345"/>
      <c r="AB1003" s="346"/>
      <c r="AC1003" s="356" t="s">
        <v>516</v>
      </c>
      <c r="AD1003" s="356"/>
      <c r="AE1003" s="356"/>
      <c r="AF1003" s="356"/>
      <c r="AG1003" s="356"/>
      <c r="AH1003" s="365">
        <v>1</v>
      </c>
      <c r="AI1003" s="366"/>
      <c r="AJ1003" s="366"/>
      <c r="AK1003" s="366"/>
      <c r="AL1003" s="367">
        <v>100</v>
      </c>
      <c r="AM1003" s="368"/>
      <c r="AN1003" s="368"/>
      <c r="AO1003" s="369"/>
      <c r="AP1003" s="353" t="s">
        <v>700</v>
      </c>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463</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464</v>
      </c>
      <c r="AQ1101" s="363"/>
      <c r="AR1101" s="363"/>
      <c r="AS1101" s="363"/>
      <c r="AT1101" s="363"/>
      <c r="AU1101" s="363"/>
      <c r="AV1101" s="363"/>
      <c r="AW1101" s="363"/>
      <c r="AX1101" s="363"/>
    </row>
    <row r="1102" spans="1:50" ht="30" customHeight="1" x14ac:dyDescent="0.15">
      <c r="A1102" s="375">
        <v>1</v>
      </c>
      <c r="B1102" s="375">
        <v>1</v>
      </c>
      <c r="C1102" s="373"/>
      <c r="D1102" s="373"/>
      <c r="E1102" s="140" t="s">
        <v>602</v>
      </c>
      <c r="F1102" s="374"/>
      <c r="G1102" s="374"/>
      <c r="H1102" s="374"/>
      <c r="I1102" s="374"/>
      <c r="J1102" s="341" t="s">
        <v>603</v>
      </c>
      <c r="K1102" s="342"/>
      <c r="L1102" s="342"/>
      <c r="M1102" s="342"/>
      <c r="N1102" s="342"/>
      <c r="O1102" s="342"/>
      <c r="P1102" s="355" t="s">
        <v>604</v>
      </c>
      <c r="Q1102" s="343"/>
      <c r="R1102" s="343"/>
      <c r="S1102" s="343"/>
      <c r="T1102" s="343"/>
      <c r="U1102" s="343"/>
      <c r="V1102" s="343"/>
      <c r="W1102" s="343"/>
      <c r="X1102" s="343"/>
      <c r="Y1102" s="344" t="s">
        <v>587</v>
      </c>
      <c r="Z1102" s="345"/>
      <c r="AA1102" s="345"/>
      <c r="AB1102" s="346"/>
      <c r="AC1102" s="347"/>
      <c r="AD1102" s="347"/>
      <c r="AE1102" s="347"/>
      <c r="AF1102" s="347"/>
      <c r="AG1102" s="347"/>
      <c r="AH1102" s="348" t="s">
        <v>602</v>
      </c>
      <c r="AI1102" s="349"/>
      <c r="AJ1102" s="349"/>
      <c r="AK1102" s="349"/>
      <c r="AL1102" s="350" t="s">
        <v>587</v>
      </c>
      <c r="AM1102" s="351"/>
      <c r="AN1102" s="351"/>
      <c r="AO1102" s="352"/>
      <c r="AP1102" s="353" t="s">
        <v>605</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3:AX13 P15:AX15">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13:Y932">
    <cfRule type="expression" dxfId="2061" priority="2065">
      <formula>IF(RIGHT(TEXT(Y913,"0.#"),1)=".",FALSE,TRUE)</formula>
    </cfRule>
    <cfRule type="expression" dxfId="2060" priority="2066">
      <formula>IF(RIGHT(TEXT(Y913,"0.#"),1)=".",TRUE,FALSE)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0">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13:AO932">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03:AO912">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905:Y912">
    <cfRule type="expression" dxfId="709" priority="9">
      <formula>IF(RIGHT(TEXT(Y905,"0.#"),1)=".",FALSE,TRUE)</formula>
    </cfRule>
    <cfRule type="expression" dxfId="708" priority="10">
      <formula>IF(RIGHT(TEXT(Y905,"0.#"),1)=".",TRUE,FALSE)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6" manualBreakCount="6">
    <brk id="29" max="49" man="1"/>
    <brk id="699" max="49" man="1"/>
    <brk id="727" max="49" man="1"/>
    <brk id="739" max="49" man="1"/>
    <brk id="778" max="49" man="1"/>
    <brk id="900"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546</v>
      </c>
      <c r="R4" s="13" t="str">
        <f t="shared" si="3"/>
        <v>補助</v>
      </c>
      <c r="S4" s="13" t="str">
        <f t="shared" si="4"/>
        <v>直接実施、委託・請負、補助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t="s">
        <v>546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観光立国</v>
      </c>
      <c r="F10" s="18" t="s">
        <v>235</v>
      </c>
      <c r="G10" s="17"/>
      <c r="H10" s="13" t="str">
        <f t="shared" si="1"/>
        <v/>
      </c>
      <c r="I10" s="13" t="str">
        <f t="shared" si="5"/>
        <v>一般会計</v>
      </c>
      <c r="K10" s="14" t="s">
        <v>465</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487</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0"/>
      <c r="Z2" s="831"/>
      <c r="AA2" s="832"/>
      <c r="AB2" s="1034" t="s">
        <v>11</v>
      </c>
      <c r="AC2" s="1035"/>
      <c r="AD2" s="1036"/>
      <c r="AE2" s="1040" t="s">
        <v>357</v>
      </c>
      <c r="AF2" s="1040"/>
      <c r="AG2" s="1040"/>
      <c r="AH2" s="1040"/>
      <c r="AI2" s="1040" t="s">
        <v>363</v>
      </c>
      <c r="AJ2" s="1040"/>
      <c r="AK2" s="1040"/>
      <c r="AL2" s="1040"/>
      <c r="AM2" s="1040" t="s">
        <v>468</v>
      </c>
      <c r="AN2" s="1040"/>
      <c r="AO2" s="1040"/>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7"/>
      <c r="I4" s="1007"/>
      <c r="J4" s="1007"/>
      <c r="K4" s="1007"/>
      <c r="L4" s="1007"/>
      <c r="M4" s="1007"/>
      <c r="N4" s="1007"/>
      <c r="O4" s="1008"/>
      <c r="P4" s="98"/>
      <c r="Q4" s="1015"/>
      <c r="R4" s="1015"/>
      <c r="S4" s="1015"/>
      <c r="T4" s="1015"/>
      <c r="U4" s="1015"/>
      <c r="V4" s="1015"/>
      <c r="W4" s="1015"/>
      <c r="X4" s="1016"/>
      <c r="Y4" s="1025" t="s">
        <v>12</v>
      </c>
      <c r="Z4" s="1026"/>
      <c r="AA4" s="1027"/>
      <c r="AB4" s="460"/>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9"/>
      <c r="H5" s="1010"/>
      <c r="I5" s="1010"/>
      <c r="J5" s="1010"/>
      <c r="K5" s="1010"/>
      <c r="L5" s="1010"/>
      <c r="M5" s="1010"/>
      <c r="N5" s="1010"/>
      <c r="O5" s="1011"/>
      <c r="P5" s="1017"/>
      <c r="Q5" s="1017"/>
      <c r="R5" s="1017"/>
      <c r="S5" s="1017"/>
      <c r="T5" s="1017"/>
      <c r="U5" s="1017"/>
      <c r="V5" s="1017"/>
      <c r="W5" s="1017"/>
      <c r="X5" s="1018"/>
      <c r="Y5" s="414" t="s">
        <v>54</v>
      </c>
      <c r="Z5" s="1022"/>
      <c r="AA5" s="1023"/>
      <c r="AB5" s="522"/>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2"/>
      <c r="H6" s="1013"/>
      <c r="I6" s="1013"/>
      <c r="J6" s="1013"/>
      <c r="K6" s="1013"/>
      <c r="L6" s="1013"/>
      <c r="M6" s="1013"/>
      <c r="N6" s="1013"/>
      <c r="O6" s="1014"/>
      <c r="P6" s="1019"/>
      <c r="Q6" s="1019"/>
      <c r="R6" s="1019"/>
      <c r="S6" s="1019"/>
      <c r="T6" s="1019"/>
      <c r="U6" s="1019"/>
      <c r="V6" s="1019"/>
      <c r="W6" s="1019"/>
      <c r="X6" s="1020"/>
      <c r="Y6" s="1021" t="s">
        <v>13</v>
      </c>
      <c r="Z6" s="1022"/>
      <c r="AA6" s="1023"/>
      <c r="AB6" s="596"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487</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0"/>
      <c r="Z9" s="831"/>
      <c r="AA9" s="832"/>
      <c r="AB9" s="1034" t="s">
        <v>11</v>
      </c>
      <c r="AC9" s="1035"/>
      <c r="AD9" s="1036"/>
      <c r="AE9" s="1040" t="s">
        <v>357</v>
      </c>
      <c r="AF9" s="1040"/>
      <c r="AG9" s="1040"/>
      <c r="AH9" s="1040"/>
      <c r="AI9" s="1040" t="s">
        <v>363</v>
      </c>
      <c r="AJ9" s="1040"/>
      <c r="AK9" s="1040"/>
      <c r="AL9" s="1040"/>
      <c r="AM9" s="1040" t="s">
        <v>468</v>
      </c>
      <c r="AN9" s="1040"/>
      <c r="AO9" s="1040"/>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60"/>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9"/>
      <c r="H12" s="1010"/>
      <c r="I12" s="1010"/>
      <c r="J12" s="1010"/>
      <c r="K12" s="1010"/>
      <c r="L12" s="1010"/>
      <c r="M12" s="1010"/>
      <c r="N12" s="1010"/>
      <c r="O12" s="1011"/>
      <c r="P12" s="1017"/>
      <c r="Q12" s="1017"/>
      <c r="R12" s="1017"/>
      <c r="S12" s="1017"/>
      <c r="T12" s="1017"/>
      <c r="U12" s="1017"/>
      <c r="V12" s="1017"/>
      <c r="W12" s="1017"/>
      <c r="X12" s="1018"/>
      <c r="Y12" s="414" t="s">
        <v>54</v>
      </c>
      <c r="Z12" s="1022"/>
      <c r="AA12" s="1023"/>
      <c r="AB12" s="522"/>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6"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487</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0"/>
      <c r="Z16" s="831"/>
      <c r="AA16" s="832"/>
      <c r="AB16" s="1034" t="s">
        <v>11</v>
      </c>
      <c r="AC16" s="1035"/>
      <c r="AD16" s="1036"/>
      <c r="AE16" s="1040" t="s">
        <v>357</v>
      </c>
      <c r="AF16" s="1040"/>
      <c r="AG16" s="1040"/>
      <c r="AH16" s="1040"/>
      <c r="AI16" s="1040" t="s">
        <v>363</v>
      </c>
      <c r="AJ16" s="1040"/>
      <c r="AK16" s="1040"/>
      <c r="AL16" s="1040"/>
      <c r="AM16" s="1040" t="s">
        <v>468</v>
      </c>
      <c r="AN16" s="1040"/>
      <c r="AO16" s="1040"/>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60"/>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9"/>
      <c r="H19" s="1010"/>
      <c r="I19" s="1010"/>
      <c r="J19" s="1010"/>
      <c r="K19" s="1010"/>
      <c r="L19" s="1010"/>
      <c r="M19" s="1010"/>
      <c r="N19" s="1010"/>
      <c r="O19" s="1011"/>
      <c r="P19" s="1017"/>
      <c r="Q19" s="1017"/>
      <c r="R19" s="1017"/>
      <c r="S19" s="1017"/>
      <c r="T19" s="1017"/>
      <c r="U19" s="1017"/>
      <c r="V19" s="1017"/>
      <c r="W19" s="1017"/>
      <c r="X19" s="1018"/>
      <c r="Y19" s="414" t="s">
        <v>54</v>
      </c>
      <c r="Z19" s="1022"/>
      <c r="AA19" s="1023"/>
      <c r="AB19" s="522"/>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6"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487</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0"/>
      <c r="Z23" s="831"/>
      <c r="AA23" s="832"/>
      <c r="AB23" s="1034" t="s">
        <v>11</v>
      </c>
      <c r="AC23" s="1035"/>
      <c r="AD23" s="1036"/>
      <c r="AE23" s="1040" t="s">
        <v>357</v>
      </c>
      <c r="AF23" s="1040"/>
      <c r="AG23" s="1040"/>
      <c r="AH23" s="1040"/>
      <c r="AI23" s="1040" t="s">
        <v>363</v>
      </c>
      <c r="AJ23" s="1040"/>
      <c r="AK23" s="1040"/>
      <c r="AL23" s="1040"/>
      <c r="AM23" s="1040" t="s">
        <v>468</v>
      </c>
      <c r="AN23" s="1040"/>
      <c r="AO23" s="1040"/>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60"/>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9"/>
      <c r="H26" s="1010"/>
      <c r="I26" s="1010"/>
      <c r="J26" s="1010"/>
      <c r="K26" s="1010"/>
      <c r="L26" s="1010"/>
      <c r="M26" s="1010"/>
      <c r="N26" s="1010"/>
      <c r="O26" s="1011"/>
      <c r="P26" s="1017"/>
      <c r="Q26" s="1017"/>
      <c r="R26" s="1017"/>
      <c r="S26" s="1017"/>
      <c r="T26" s="1017"/>
      <c r="U26" s="1017"/>
      <c r="V26" s="1017"/>
      <c r="W26" s="1017"/>
      <c r="X26" s="1018"/>
      <c r="Y26" s="414" t="s">
        <v>54</v>
      </c>
      <c r="Z26" s="1022"/>
      <c r="AA26" s="1023"/>
      <c r="AB26" s="522"/>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6"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487</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0"/>
      <c r="Z30" s="831"/>
      <c r="AA30" s="832"/>
      <c r="AB30" s="1034" t="s">
        <v>11</v>
      </c>
      <c r="AC30" s="1035"/>
      <c r="AD30" s="1036"/>
      <c r="AE30" s="1040" t="s">
        <v>357</v>
      </c>
      <c r="AF30" s="1040"/>
      <c r="AG30" s="1040"/>
      <c r="AH30" s="1040"/>
      <c r="AI30" s="1040" t="s">
        <v>363</v>
      </c>
      <c r="AJ30" s="1040"/>
      <c r="AK30" s="1040"/>
      <c r="AL30" s="1040"/>
      <c r="AM30" s="1040" t="s">
        <v>468</v>
      </c>
      <c r="AN30" s="1040"/>
      <c r="AO30" s="1040"/>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60"/>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9"/>
      <c r="H33" s="1010"/>
      <c r="I33" s="1010"/>
      <c r="J33" s="1010"/>
      <c r="K33" s="1010"/>
      <c r="L33" s="1010"/>
      <c r="M33" s="1010"/>
      <c r="N33" s="1010"/>
      <c r="O33" s="1011"/>
      <c r="P33" s="1017"/>
      <c r="Q33" s="1017"/>
      <c r="R33" s="1017"/>
      <c r="S33" s="1017"/>
      <c r="T33" s="1017"/>
      <c r="U33" s="1017"/>
      <c r="V33" s="1017"/>
      <c r="W33" s="1017"/>
      <c r="X33" s="1018"/>
      <c r="Y33" s="414" t="s">
        <v>54</v>
      </c>
      <c r="Z33" s="1022"/>
      <c r="AA33" s="1023"/>
      <c r="AB33" s="522"/>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6"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487</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0"/>
      <c r="Z37" s="831"/>
      <c r="AA37" s="832"/>
      <c r="AB37" s="1034" t="s">
        <v>11</v>
      </c>
      <c r="AC37" s="1035"/>
      <c r="AD37" s="1036"/>
      <c r="AE37" s="1040" t="s">
        <v>357</v>
      </c>
      <c r="AF37" s="1040"/>
      <c r="AG37" s="1040"/>
      <c r="AH37" s="1040"/>
      <c r="AI37" s="1040" t="s">
        <v>363</v>
      </c>
      <c r="AJ37" s="1040"/>
      <c r="AK37" s="1040"/>
      <c r="AL37" s="1040"/>
      <c r="AM37" s="1040" t="s">
        <v>468</v>
      </c>
      <c r="AN37" s="1040"/>
      <c r="AO37" s="1040"/>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60"/>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9"/>
      <c r="H40" s="1010"/>
      <c r="I40" s="1010"/>
      <c r="J40" s="1010"/>
      <c r="K40" s="1010"/>
      <c r="L40" s="1010"/>
      <c r="M40" s="1010"/>
      <c r="N40" s="1010"/>
      <c r="O40" s="1011"/>
      <c r="P40" s="1017"/>
      <c r="Q40" s="1017"/>
      <c r="R40" s="1017"/>
      <c r="S40" s="1017"/>
      <c r="T40" s="1017"/>
      <c r="U40" s="1017"/>
      <c r="V40" s="1017"/>
      <c r="W40" s="1017"/>
      <c r="X40" s="1018"/>
      <c r="Y40" s="414" t="s">
        <v>54</v>
      </c>
      <c r="Z40" s="1022"/>
      <c r="AA40" s="1023"/>
      <c r="AB40" s="522"/>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6"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487</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0"/>
      <c r="Z44" s="831"/>
      <c r="AA44" s="832"/>
      <c r="AB44" s="1034" t="s">
        <v>11</v>
      </c>
      <c r="AC44" s="1035"/>
      <c r="AD44" s="1036"/>
      <c r="AE44" s="1040" t="s">
        <v>357</v>
      </c>
      <c r="AF44" s="1040"/>
      <c r="AG44" s="1040"/>
      <c r="AH44" s="1040"/>
      <c r="AI44" s="1040" t="s">
        <v>363</v>
      </c>
      <c r="AJ44" s="1040"/>
      <c r="AK44" s="1040"/>
      <c r="AL44" s="1040"/>
      <c r="AM44" s="1040" t="s">
        <v>468</v>
      </c>
      <c r="AN44" s="1040"/>
      <c r="AO44" s="1040"/>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60"/>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9"/>
      <c r="H47" s="1010"/>
      <c r="I47" s="1010"/>
      <c r="J47" s="1010"/>
      <c r="K47" s="1010"/>
      <c r="L47" s="1010"/>
      <c r="M47" s="1010"/>
      <c r="N47" s="1010"/>
      <c r="O47" s="1011"/>
      <c r="P47" s="1017"/>
      <c r="Q47" s="1017"/>
      <c r="R47" s="1017"/>
      <c r="S47" s="1017"/>
      <c r="T47" s="1017"/>
      <c r="U47" s="1017"/>
      <c r="V47" s="1017"/>
      <c r="W47" s="1017"/>
      <c r="X47" s="1018"/>
      <c r="Y47" s="414" t="s">
        <v>54</v>
      </c>
      <c r="Z47" s="1022"/>
      <c r="AA47" s="1023"/>
      <c r="AB47" s="522"/>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6"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487</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0"/>
      <c r="Z51" s="831"/>
      <c r="AA51" s="832"/>
      <c r="AB51" s="556" t="s">
        <v>11</v>
      </c>
      <c r="AC51" s="1035"/>
      <c r="AD51" s="1036"/>
      <c r="AE51" s="1040" t="s">
        <v>357</v>
      </c>
      <c r="AF51" s="1040"/>
      <c r="AG51" s="1040"/>
      <c r="AH51" s="1040"/>
      <c r="AI51" s="1040" t="s">
        <v>363</v>
      </c>
      <c r="AJ51" s="1040"/>
      <c r="AK51" s="1040"/>
      <c r="AL51" s="1040"/>
      <c r="AM51" s="1040" t="s">
        <v>468</v>
      </c>
      <c r="AN51" s="1040"/>
      <c r="AO51" s="1040"/>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60"/>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9"/>
      <c r="H54" s="1010"/>
      <c r="I54" s="1010"/>
      <c r="J54" s="1010"/>
      <c r="K54" s="1010"/>
      <c r="L54" s="1010"/>
      <c r="M54" s="1010"/>
      <c r="N54" s="1010"/>
      <c r="O54" s="1011"/>
      <c r="P54" s="1017"/>
      <c r="Q54" s="1017"/>
      <c r="R54" s="1017"/>
      <c r="S54" s="1017"/>
      <c r="T54" s="1017"/>
      <c r="U54" s="1017"/>
      <c r="V54" s="1017"/>
      <c r="W54" s="1017"/>
      <c r="X54" s="1018"/>
      <c r="Y54" s="414" t="s">
        <v>54</v>
      </c>
      <c r="Z54" s="1022"/>
      <c r="AA54" s="1023"/>
      <c r="AB54" s="522"/>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6"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487</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0"/>
      <c r="Z58" s="831"/>
      <c r="AA58" s="832"/>
      <c r="AB58" s="1034" t="s">
        <v>11</v>
      </c>
      <c r="AC58" s="1035"/>
      <c r="AD58" s="1036"/>
      <c r="AE58" s="1040" t="s">
        <v>357</v>
      </c>
      <c r="AF58" s="1040"/>
      <c r="AG58" s="1040"/>
      <c r="AH58" s="1040"/>
      <c r="AI58" s="1040" t="s">
        <v>363</v>
      </c>
      <c r="AJ58" s="1040"/>
      <c r="AK58" s="1040"/>
      <c r="AL58" s="1040"/>
      <c r="AM58" s="1040" t="s">
        <v>468</v>
      </c>
      <c r="AN58" s="1040"/>
      <c r="AO58" s="1040"/>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60"/>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9"/>
      <c r="H61" s="1010"/>
      <c r="I61" s="1010"/>
      <c r="J61" s="1010"/>
      <c r="K61" s="1010"/>
      <c r="L61" s="1010"/>
      <c r="M61" s="1010"/>
      <c r="N61" s="1010"/>
      <c r="O61" s="1011"/>
      <c r="P61" s="1017"/>
      <c r="Q61" s="1017"/>
      <c r="R61" s="1017"/>
      <c r="S61" s="1017"/>
      <c r="T61" s="1017"/>
      <c r="U61" s="1017"/>
      <c r="V61" s="1017"/>
      <c r="W61" s="1017"/>
      <c r="X61" s="1018"/>
      <c r="Y61" s="414" t="s">
        <v>54</v>
      </c>
      <c r="Z61" s="1022"/>
      <c r="AA61" s="1023"/>
      <c r="AB61" s="522"/>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6"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487</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0"/>
      <c r="Z65" s="831"/>
      <c r="AA65" s="832"/>
      <c r="AB65" s="1034" t="s">
        <v>11</v>
      </c>
      <c r="AC65" s="1035"/>
      <c r="AD65" s="1036"/>
      <c r="AE65" s="1040" t="s">
        <v>357</v>
      </c>
      <c r="AF65" s="1040"/>
      <c r="AG65" s="1040"/>
      <c r="AH65" s="1040"/>
      <c r="AI65" s="1040" t="s">
        <v>363</v>
      </c>
      <c r="AJ65" s="1040"/>
      <c r="AK65" s="1040"/>
      <c r="AL65" s="1040"/>
      <c r="AM65" s="1040" t="s">
        <v>468</v>
      </c>
      <c r="AN65" s="1040"/>
      <c r="AO65" s="1040"/>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60"/>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9"/>
      <c r="H68" s="1010"/>
      <c r="I68" s="1010"/>
      <c r="J68" s="1010"/>
      <c r="K68" s="1010"/>
      <c r="L68" s="1010"/>
      <c r="M68" s="1010"/>
      <c r="N68" s="1010"/>
      <c r="O68" s="1011"/>
      <c r="P68" s="1017"/>
      <c r="Q68" s="1017"/>
      <c r="R68" s="1017"/>
      <c r="S68" s="1017"/>
      <c r="T68" s="1017"/>
      <c r="U68" s="1017"/>
      <c r="V68" s="1017"/>
      <c r="W68" s="1017"/>
      <c r="X68" s="1018"/>
      <c r="Y68" s="414" t="s">
        <v>54</v>
      </c>
      <c r="Z68" s="1022"/>
      <c r="AA68" s="1023"/>
      <c r="AB68" s="522"/>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2"/>
      <c r="H69" s="1013"/>
      <c r="I69" s="1013"/>
      <c r="J69" s="1013"/>
      <c r="K69" s="1013"/>
      <c r="L69" s="1013"/>
      <c r="M69" s="1013"/>
      <c r="N69" s="1013"/>
      <c r="O69" s="1014"/>
      <c r="P69" s="1019"/>
      <c r="Q69" s="1019"/>
      <c r="R69" s="1019"/>
      <c r="S69" s="1019"/>
      <c r="T69" s="1019"/>
      <c r="U69" s="1019"/>
      <c r="V69" s="1019"/>
      <c r="W69" s="1019"/>
      <c r="X69" s="1020"/>
      <c r="Y69" s="414" t="s">
        <v>13</v>
      </c>
      <c r="Z69" s="1022"/>
      <c r="AA69" s="1023"/>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7" t="s">
        <v>509</v>
      </c>
      <c r="H2" s="598"/>
      <c r="I2" s="598"/>
      <c r="J2" s="598"/>
      <c r="K2" s="598"/>
      <c r="L2" s="598"/>
      <c r="M2" s="598"/>
      <c r="N2" s="598"/>
      <c r="O2" s="598"/>
      <c r="P2" s="598"/>
      <c r="Q2" s="598"/>
      <c r="R2" s="598"/>
      <c r="S2" s="598"/>
      <c r="T2" s="598"/>
      <c r="U2" s="598"/>
      <c r="V2" s="598"/>
      <c r="W2" s="598"/>
      <c r="X2" s="598"/>
      <c r="Y2" s="598"/>
      <c r="Z2" s="598"/>
      <c r="AA2" s="598"/>
      <c r="AB2" s="599"/>
      <c r="AC2" s="597" t="s">
        <v>511</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3"/>
      <c r="B4" s="1054"/>
      <c r="C4" s="1054"/>
      <c r="D4" s="1054"/>
      <c r="E4" s="1054"/>
      <c r="F4" s="1055"/>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3"/>
      <c r="B5" s="1054"/>
      <c r="C5" s="1054"/>
      <c r="D5" s="1054"/>
      <c r="E5" s="1054"/>
      <c r="F5" s="105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3"/>
      <c r="B6" s="1054"/>
      <c r="C6" s="1054"/>
      <c r="D6" s="1054"/>
      <c r="E6" s="1054"/>
      <c r="F6" s="105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3"/>
      <c r="B7" s="1054"/>
      <c r="C7" s="1054"/>
      <c r="D7" s="1054"/>
      <c r="E7" s="1054"/>
      <c r="F7" s="105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3"/>
      <c r="B8" s="1054"/>
      <c r="C8" s="1054"/>
      <c r="D8" s="1054"/>
      <c r="E8" s="1054"/>
      <c r="F8" s="105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3"/>
      <c r="B9" s="1054"/>
      <c r="C9" s="1054"/>
      <c r="D9" s="1054"/>
      <c r="E9" s="1054"/>
      <c r="F9" s="105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3"/>
      <c r="B10" s="1054"/>
      <c r="C10" s="1054"/>
      <c r="D10" s="1054"/>
      <c r="E10" s="1054"/>
      <c r="F10" s="105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3"/>
      <c r="B11" s="1054"/>
      <c r="C11" s="1054"/>
      <c r="D11" s="1054"/>
      <c r="E11" s="1054"/>
      <c r="F11" s="105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3"/>
      <c r="B12" s="1054"/>
      <c r="C12" s="1054"/>
      <c r="D12" s="1054"/>
      <c r="E12" s="1054"/>
      <c r="F12" s="105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3"/>
      <c r="B13" s="1054"/>
      <c r="C13" s="1054"/>
      <c r="D13" s="1054"/>
      <c r="E13" s="1054"/>
      <c r="F13" s="105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3"/>
      <c r="B16" s="1054"/>
      <c r="C16" s="1054"/>
      <c r="D16" s="1054"/>
      <c r="E16" s="1054"/>
      <c r="F16" s="1055"/>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3"/>
      <c r="B17" s="1054"/>
      <c r="C17" s="1054"/>
      <c r="D17" s="1054"/>
      <c r="E17" s="1054"/>
      <c r="F17" s="1055"/>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3"/>
      <c r="B18" s="1054"/>
      <c r="C18" s="1054"/>
      <c r="D18" s="1054"/>
      <c r="E18" s="1054"/>
      <c r="F18" s="105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3"/>
      <c r="B19" s="1054"/>
      <c r="C19" s="1054"/>
      <c r="D19" s="1054"/>
      <c r="E19" s="1054"/>
      <c r="F19" s="105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3"/>
      <c r="B20" s="1054"/>
      <c r="C20" s="1054"/>
      <c r="D20" s="1054"/>
      <c r="E20" s="1054"/>
      <c r="F20" s="105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3"/>
      <c r="B21" s="1054"/>
      <c r="C21" s="1054"/>
      <c r="D21" s="1054"/>
      <c r="E21" s="1054"/>
      <c r="F21" s="105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3"/>
      <c r="B22" s="1054"/>
      <c r="C22" s="1054"/>
      <c r="D22" s="1054"/>
      <c r="E22" s="1054"/>
      <c r="F22" s="105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3"/>
      <c r="B23" s="1054"/>
      <c r="C23" s="1054"/>
      <c r="D23" s="1054"/>
      <c r="E23" s="1054"/>
      <c r="F23" s="105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3"/>
      <c r="B24" s="1054"/>
      <c r="C24" s="1054"/>
      <c r="D24" s="1054"/>
      <c r="E24" s="1054"/>
      <c r="F24" s="105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3"/>
      <c r="B25" s="1054"/>
      <c r="C25" s="1054"/>
      <c r="D25" s="1054"/>
      <c r="E25" s="1054"/>
      <c r="F25" s="105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3"/>
      <c r="B26" s="1054"/>
      <c r="C26" s="1054"/>
      <c r="D26" s="1054"/>
      <c r="E26" s="1054"/>
      <c r="F26" s="105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3"/>
      <c r="B29" s="1054"/>
      <c r="C29" s="1054"/>
      <c r="D29" s="1054"/>
      <c r="E29" s="1054"/>
      <c r="F29" s="1055"/>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3"/>
      <c r="B30" s="1054"/>
      <c r="C30" s="1054"/>
      <c r="D30" s="1054"/>
      <c r="E30" s="1054"/>
      <c r="F30" s="1055"/>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3"/>
      <c r="B31" s="1054"/>
      <c r="C31" s="1054"/>
      <c r="D31" s="1054"/>
      <c r="E31" s="1054"/>
      <c r="F31" s="105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3"/>
      <c r="B32" s="1054"/>
      <c r="C32" s="1054"/>
      <c r="D32" s="1054"/>
      <c r="E32" s="1054"/>
      <c r="F32" s="105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3"/>
      <c r="B33" s="1054"/>
      <c r="C33" s="1054"/>
      <c r="D33" s="1054"/>
      <c r="E33" s="1054"/>
      <c r="F33" s="105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3"/>
      <c r="B34" s="1054"/>
      <c r="C34" s="1054"/>
      <c r="D34" s="1054"/>
      <c r="E34" s="1054"/>
      <c r="F34" s="105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3"/>
      <c r="B35" s="1054"/>
      <c r="C35" s="1054"/>
      <c r="D35" s="1054"/>
      <c r="E35" s="1054"/>
      <c r="F35" s="105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3"/>
      <c r="B36" s="1054"/>
      <c r="C36" s="1054"/>
      <c r="D36" s="1054"/>
      <c r="E36" s="1054"/>
      <c r="F36" s="105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3"/>
      <c r="B37" s="1054"/>
      <c r="C37" s="1054"/>
      <c r="D37" s="1054"/>
      <c r="E37" s="1054"/>
      <c r="F37" s="105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3"/>
      <c r="B38" s="1054"/>
      <c r="C38" s="1054"/>
      <c r="D38" s="1054"/>
      <c r="E38" s="1054"/>
      <c r="F38" s="105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3"/>
      <c r="B39" s="1054"/>
      <c r="C39" s="1054"/>
      <c r="D39" s="1054"/>
      <c r="E39" s="1054"/>
      <c r="F39" s="105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3"/>
      <c r="B42" s="1054"/>
      <c r="C42" s="1054"/>
      <c r="D42" s="1054"/>
      <c r="E42" s="1054"/>
      <c r="F42" s="1055"/>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3"/>
      <c r="B43" s="1054"/>
      <c r="C43" s="1054"/>
      <c r="D43" s="1054"/>
      <c r="E43" s="1054"/>
      <c r="F43" s="1055"/>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3"/>
      <c r="B44" s="1054"/>
      <c r="C44" s="1054"/>
      <c r="D44" s="1054"/>
      <c r="E44" s="1054"/>
      <c r="F44" s="105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3"/>
      <c r="B45" s="1054"/>
      <c r="C45" s="1054"/>
      <c r="D45" s="1054"/>
      <c r="E45" s="1054"/>
      <c r="F45" s="105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3"/>
      <c r="B46" s="1054"/>
      <c r="C46" s="1054"/>
      <c r="D46" s="1054"/>
      <c r="E46" s="1054"/>
      <c r="F46" s="105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3"/>
      <c r="B47" s="1054"/>
      <c r="C47" s="1054"/>
      <c r="D47" s="1054"/>
      <c r="E47" s="1054"/>
      <c r="F47" s="105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3"/>
      <c r="B48" s="1054"/>
      <c r="C48" s="1054"/>
      <c r="D48" s="1054"/>
      <c r="E48" s="1054"/>
      <c r="F48" s="105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3"/>
      <c r="B49" s="1054"/>
      <c r="C49" s="1054"/>
      <c r="D49" s="1054"/>
      <c r="E49" s="1054"/>
      <c r="F49" s="105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3"/>
      <c r="B50" s="1054"/>
      <c r="C50" s="1054"/>
      <c r="D50" s="1054"/>
      <c r="E50" s="1054"/>
      <c r="F50" s="105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3"/>
      <c r="B51" s="1054"/>
      <c r="C51" s="1054"/>
      <c r="D51" s="1054"/>
      <c r="E51" s="1054"/>
      <c r="F51" s="105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3"/>
      <c r="B52" s="1054"/>
      <c r="C52" s="1054"/>
      <c r="D52" s="1054"/>
      <c r="E52" s="1054"/>
      <c r="F52" s="105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3"/>
      <c r="B56" s="1054"/>
      <c r="C56" s="1054"/>
      <c r="D56" s="1054"/>
      <c r="E56" s="1054"/>
      <c r="F56" s="1055"/>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3"/>
      <c r="B57" s="1054"/>
      <c r="C57" s="1054"/>
      <c r="D57" s="1054"/>
      <c r="E57" s="1054"/>
      <c r="F57" s="1055"/>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3"/>
      <c r="B58" s="1054"/>
      <c r="C58" s="1054"/>
      <c r="D58" s="1054"/>
      <c r="E58" s="1054"/>
      <c r="F58" s="105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3"/>
      <c r="B59" s="1054"/>
      <c r="C59" s="1054"/>
      <c r="D59" s="1054"/>
      <c r="E59" s="1054"/>
      <c r="F59" s="105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3"/>
      <c r="B60" s="1054"/>
      <c r="C60" s="1054"/>
      <c r="D60" s="1054"/>
      <c r="E60" s="1054"/>
      <c r="F60" s="105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3"/>
      <c r="B61" s="1054"/>
      <c r="C61" s="1054"/>
      <c r="D61" s="1054"/>
      <c r="E61" s="1054"/>
      <c r="F61" s="105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3"/>
      <c r="B62" s="1054"/>
      <c r="C62" s="1054"/>
      <c r="D62" s="1054"/>
      <c r="E62" s="1054"/>
      <c r="F62" s="105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3"/>
      <c r="B63" s="1054"/>
      <c r="C63" s="1054"/>
      <c r="D63" s="1054"/>
      <c r="E63" s="1054"/>
      <c r="F63" s="105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3"/>
      <c r="B64" s="1054"/>
      <c r="C64" s="1054"/>
      <c r="D64" s="1054"/>
      <c r="E64" s="1054"/>
      <c r="F64" s="105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3"/>
      <c r="B65" s="1054"/>
      <c r="C65" s="1054"/>
      <c r="D65" s="1054"/>
      <c r="E65" s="1054"/>
      <c r="F65" s="105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3"/>
      <c r="B66" s="1054"/>
      <c r="C66" s="1054"/>
      <c r="D66" s="1054"/>
      <c r="E66" s="1054"/>
      <c r="F66" s="105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3"/>
      <c r="B69" s="1054"/>
      <c r="C69" s="1054"/>
      <c r="D69" s="1054"/>
      <c r="E69" s="1054"/>
      <c r="F69" s="1055"/>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3"/>
      <c r="B70" s="1054"/>
      <c r="C70" s="1054"/>
      <c r="D70" s="1054"/>
      <c r="E70" s="1054"/>
      <c r="F70" s="1055"/>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3"/>
      <c r="B71" s="1054"/>
      <c r="C71" s="1054"/>
      <c r="D71" s="1054"/>
      <c r="E71" s="1054"/>
      <c r="F71" s="105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3"/>
      <c r="B72" s="1054"/>
      <c r="C72" s="1054"/>
      <c r="D72" s="1054"/>
      <c r="E72" s="1054"/>
      <c r="F72" s="105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3"/>
      <c r="B73" s="1054"/>
      <c r="C73" s="1054"/>
      <c r="D73" s="1054"/>
      <c r="E73" s="1054"/>
      <c r="F73" s="105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3"/>
      <c r="B74" s="1054"/>
      <c r="C74" s="1054"/>
      <c r="D74" s="1054"/>
      <c r="E74" s="1054"/>
      <c r="F74" s="105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3"/>
      <c r="B75" s="1054"/>
      <c r="C75" s="1054"/>
      <c r="D75" s="1054"/>
      <c r="E75" s="1054"/>
      <c r="F75" s="105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3"/>
      <c r="B76" s="1054"/>
      <c r="C76" s="1054"/>
      <c r="D76" s="1054"/>
      <c r="E76" s="1054"/>
      <c r="F76" s="105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3"/>
      <c r="B77" s="1054"/>
      <c r="C77" s="1054"/>
      <c r="D77" s="1054"/>
      <c r="E77" s="1054"/>
      <c r="F77" s="105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3"/>
      <c r="B78" s="1054"/>
      <c r="C78" s="1054"/>
      <c r="D78" s="1054"/>
      <c r="E78" s="1054"/>
      <c r="F78" s="105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3"/>
      <c r="B79" s="1054"/>
      <c r="C79" s="1054"/>
      <c r="D79" s="1054"/>
      <c r="E79" s="1054"/>
      <c r="F79" s="105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3"/>
      <c r="B82" s="1054"/>
      <c r="C82" s="1054"/>
      <c r="D82" s="1054"/>
      <c r="E82" s="1054"/>
      <c r="F82" s="1055"/>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3"/>
      <c r="B83" s="1054"/>
      <c r="C83" s="1054"/>
      <c r="D83" s="1054"/>
      <c r="E83" s="1054"/>
      <c r="F83" s="1055"/>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3"/>
      <c r="B84" s="1054"/>
      <c r="C84" s="1054"/>
      <c r="D84" s="1054"/>
      <c r="E84" s="1054"/>
      <c r="F84" s="105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3"/>
      <c r="B85" s="1054"/>
      <c r="C85" s="1054"/>
      <c r="D85" s="1054"/>
      <c r="E85" s="1054"/>
      <c r="F85" s="105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3"/>
      <c r="B86" s="1054"/>
      <c r="C86" s="1054"/>
      <c r="D86" s="1054"/>
      <c r="E86" s="1054"/>
      <c r="F86" s="105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3"/>
      <c r="B87" s="1054"/>
      <c r="C87" s="1054"/>
      <c r="D87" s="1054"/>
      <c r="E87" s="1054"/>
      <c r="F87" s="105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3"/>
      <c r="B88" s="1054"/>
      <c r="C88" s="1054"/>
      <c r="D88" s="1054"/>
      <c r="E88" s="1054"/>
      <c r="F88" s="105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3"/>
      <c r="B89" s="1054"/>
      <c r="C89" s="1054"/>
      <c r="D89" s="1054"/>
      <c r="E89" s="1054"/>
      <c r="F89" s="105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3"/>
      <c r="B90" s="1054"/>
      <c r="C90" s="1054"/>
      <c r="D90" s="1054"/>
      <c r="E90" s="1054"/>
      <c r="F90" s="105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3"/>
      <c r="B91" s="1054"/>
      <c r="C91" s="1054"/>
      <c r="D91" s="1054"/>
      <c r="E91" s="1054"/>
      <c r="F91" s="105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3"/>
      <c r="B92" s="1054"/>
      <c r="C92" s="1054"/>
      <c r="D92" s="1054"/>
      <c r="E92" s="1054"/>
      <c r="F92" s="105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3"/>
      <c r="B95" s="1054"/>
      <c r="C95" s="1054"/>
      <c r="D95" s="1054"/>
      <c r="E95" s="1054"/>
      <c r="F95" s="1055"/>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3"/>
      <c r="B96" s="1054"/>
      <c r="C96" s="1054"/>
      <c r="D96" s="1054"/>
      <c r="E96" s="1054"/>
      <c r="F96" s="1055"/>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3"/>
      <c r="B97" s="1054"/>
      <c r="C97" s="1054"/>
      <c r="D97" s="1054"/>
      <c r="E97" s="1054"/>
      <c r="F97" s="105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3"/>
      <c r="B98" s="1054"/>
      <c r="C98" s="1054"/>
      <c r="D98" s="1054"/>
      <c r="E98" s="1054"/>
      <c r="F98" s="105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3"/>
      <c r="B99" s="1054"/>
      <c r="C99" s="1054"/>
      <c r="D99" s="1054"/>
      <c r="E99" s="1054"/>
      <c r="F99" s="105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3"/>
      <c r="B100" s="1054"/>
      <c r="C100" s="1054"/>
      <c r="D100" s="1054"/>
      <c r="E100" s="1054"/>
      <c r="F100" s="105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3"/>
      <c r="B101" s="1054"/>
      <c r="C101" s="1054"/>
      <c r="D101" s="1054"/>
      <c r="E101" s="1054"/>
      <c r="F101" s="105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3"/>
      <c r="B102" s="1054"/>
      <c r="C102" s="1054"/>
      <c r="D102" s="1054"/>
      <c r="E102" s="1054"/>
      <c r="F102" s="105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3"/>
      <c r="B103" s="1054"/>
      <c r="C103" s="1054"/>
      <c r="D103" s="1054"/>
      <c r="E103" s="1054"/>
      <c r="F103" s="105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3"/>
      <c r="B104" s="1054"/>
      <c r="C104" s="1054"/>
      <c r="D104" s="1054"/>
      <c r="E104" s="1054"/>
      <c r="F104" s="105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3"/>
      <c r="B105" s="1054"/>
      <c r="C105" s="1054"/>
      <c r="D105" s="1054"/>
      <c r="E105" s="1054"/>
      <c r="F105" s="105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3"/>
      <c r="B109" s="1054"/>
      <c r="C109" s="1054"/>
      <c r="D109" s="1054"/>
      <c r="E109" s="1054"/>
      <c r="F109" s="1055"/>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3"/>
      <c r="B110" s="1054"/>
      <c r="C110" s="1054"/>
      <c r="D110" s="1054"/>
      <c r="E110" s="1054"/>
      <c r="F110" s="1055"/>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3"/>
      <c r="B111" s="1054"/>
      <c r="C111" s="1054"/>
      <c r="D111" s="1054"/>
      <c r="E111" s="1054"/>
      <c r="F111" s="105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3"/>
      <c r="B112" s="1054"/>
      <c r="C112" s="1054"/>
      <c r="D112" s="1054"/>
      <c r="E112" s="1054"/>
      <c r="F112" s="105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3"/>
      <c r="B113" s="1054"/>
      <c r="C113" s="1054"/>
      <c r="D113" s="1054"/>
      <c r="E113" s="1054"/>
      <c r="F113" s="105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3"/>
      <c r="B114" s="1054"/>
      <c r="C114" s="1054"/>
      <c r="D114" s="1054"/>
      <c r="E114" s="1054"/>
      <c r="F114" s="105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3"/>
      <c r="B115" s="1054"/>
      <c r="C115" s="1054"/>
      <c r="D115" s="1054"/>
      <c r="E115" s="1054"/>
      <c r="F115" s="105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3"/>
      <c r="B116" s="1054"/>
      <c r="C116" s="1054"/>
      <c r="D116" s="1054"/>
      <c r="E116" s="1054"/>
      <c r="F116" s="105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3"/>
      <c r="B117" s="1054"/>
      <c r="C117" s="1054"/>
      <c r="D117" s="1054"/>
      <c r="E117" s="1054"/>
      <c r="F117" s="105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3"/>
      <c r="B118" s="1054"/>
      <c r="C118" s="1054"/>
      <c r="D118" s="1054"/>
      <c r="E118" s="1054"/>
      <c r="F118" s="105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3"/>
      <c r="B119" s="1054"/>
      <c r="C119" s="1054"/>
      <c r="D119" s="1054"/>
      <c r="E119" s="1054"/>
      <c r="F119" s="105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3"/>
      <c r="B122" s="1054"/>
      <c r="C122" s="1054"/>
      <c r="D122" s="1054"/>
      <c r="E122" s="1054"/>
      <c r="F122" s="1055"/>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3"/>
      <c r="B123" s="1054"/>
      <c r="C123" s="1054"/>
      <c r="D123" s="1054"/>
      <c r="E123" s="1054"/>
      <c r="F123" s="1055"/>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3"/>
      <c r="B124" s="1054"/>
      <c r="C124" s="1054"/>
      <c r="D124" s="1054"/>
      <c r="E124" s="1054"/>
      <c r="F124" s="105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3"/>
      <c r="B125" s="1054"/>
      <c r="C125" s="1054"/>
      <c r="D125" s="1054"/>
      <c r="E125" s="1054"/>
      <c r="F125" s="105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3"/>
      <c r="B126" s="1054"/>
      <c r="C126" s="1054"/>
      <c r="D126" s="1054"/>
      <c r="E126" s="1054"/>
      <c r="F126" s="105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3"/>
      <c r="B127" s="1054"/>
      <c r="C127" s="1054"/>
      <c r="D127" s="1054"/>
      <c r="E127" s="1054"/>
      <c r="F127" s="105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3"/>
      <c r="B128" s="1054"/>
      <c r="C128" s="1054"/>
      <c r="D128" s="1054"/>
      <c r="E128" s="1054"/>
      <c r="F128" s="105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3"/>
      <c r="B129" s="1054"/>
      <c r="C129" s="1054"/>
      <c r="D129" s="1054"/>
      <c r="E129" s="1054"/>
      <c r="F129" s="105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3"/>
      <c r="B130" s="1054"/>
      <c r="C130" s="1054"/>
      <c r="D130" s="1054"/>
      <c r="E130" s="1054"/>
      <c r="F130" s="105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3"/>
      <c r="B131" s="1054"/>
      <c r="C131" s="1054"/>
      <c r="D131" s="1054"/>
      <c r="E131" s="1054"/>
      <c r="F131" s="105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3"/>
      <c r="B132" s="1054"/>
      <c r="C132" s="1054"/>
      <c r="D132" s="1054"/>
      <c r="E132" s="1054"/>
      <c r="F132" s="105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3"/>
      <c r="B135" s="1054"/>
      <c r="C135" s="1054"/>
      <c r="D135" s="1054"/>
      <c r="E135" s="1054"/>
      <c r="F135" s="1055"/>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3"/>
      <c r="B136" s="1054"/>
      <c r="C136" s="1054"/>
      <c r="D136" s="1054"/>
      <c r="E136" s="1054"/>
      <c r="F136" s="1055"/>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3"/>
      <c r="B137" s="1054"/>
      <c r="C137" s="1054"/>
      <c r="D137" s="1054"/>
      <c r="E137" s="1054"/>
      <c r="F137" s="105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3"/>
      <c r="B138" s="1054"/>
      <c r="C138" s="1054"/>
      <c r="D138" s="1054"/>
      <c r="E138" s="1054"/>
      <c r="F138" s="105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3"/>
      <c r="B139" s="1054"/>
      <c r="C139" s="1054"/>
      <c r="D139" s="1054"/>
      <c r="E139" s="1054"/>
      <c r="F139" s="105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3"/>
      <c r="B140" s="1054"/>
      <c r="C140" s="1054"/>
      <c r="D140" s="1054"/>
      <c r="E140" s="1054"/>
      <c r="F140" s="105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3"/>
      <c r="B141" s="1054"/>
      <c r="C141" s="1054"/>
      <c r="D141" s="1054"/>
      <c r="E141" s="1054"/>
      <c r="F141" s="105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3"/>
      <c r="B142" s="1054"/>
      <c r="C142" s="1054"/>
      <c r="D142" s="1054"/>
      <c r="E142" s="1054"/>
      <c r="F142" s="105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3"/>
      <c r="B143" s="1054"/>
      <c r="C143" s="1054"/>
      <c r="D143" s="1054"/>
      <c r="E143" s="1054"/>
      <c r="F143" s="105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3"/>
      <c r="B144" s="1054"/>
      <c r="C144" s="1054"/>
      <c r="D144" s="1054"/>
      <c r="E144" s="1054"/>
      <c r="F144" s="105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3"/>
      <c r="B145" s="1054"/>
      <c r="C145" s="1054"/>
      <c r="D145" s="1054"/>
      <c r="E145" s="1054"/>
      <c r="F145" s="105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3"/>
      <c r="B148" s="1054"/>
      <c r="C148" s="1054"/>
      <c r="D148" s="1054"/>
      <c r="E148" s="1054"/>
      <c r="F148" s="1055"/>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3"/>
      <c r="B149" s="1054"/>
      <c r="C149" s="1054"/>
      <c r="D149" s="1054"/>
      <c r="E149" s="1054"/>
      <c r="F149" s="1055"/>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3"/>
      <c r="B150" s="1054"/>
      <c r="C150" s="1054"/>
      <c r="D150" s="1054"/>
      <c r="E150" s="1054"/>
      <c r="F150" s="105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3"/>
      <c r="B151" s="1054"/>
      <c r="C151" s="1054"/>
      <c r="D151" s="1054"/>
      <c r="E151" s="1054"/>
      <c r="F151" s="105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3"/>
      <c r="B152" s="1054"/>
      <c r="C152" s="1054"/>
      <c r="D152" s="1054"/>
      <c r="E152" s="1054"/>
      <c r="F152" s="105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3"/>
      <c r="B153" s="1054"/>
      <c r="C153" s="1054"/>
      <c r="D153" s="1054"/>
      <c r="E153" s="1054"/>
      <c r="F153" s="105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3"/>
      <c r="B154" s="1054"/>
      <c r="C154" s="1054"/>
      <c r="D154" s="1054"/>
      <c r="E154" s="1054"/>
      <c r="F154" s="105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3"/>
      <c r="B155" s="1054"/>
      <c r="C155" s="1054"/>
      <c r="D155" s="1054"/>
      <c r="E155" s="1054"/>
      <c r="F155" s="105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3"/>
      <c r="B156" s="1054"/>
      <c r="C156" s="1054"/>
      <c r="D156" s="1054"/>
      <c r="E156" s="1054"/>
      <c r="F156" s="105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3"/>
      <c r="B157" s="1054"/>
      <c r="C157" s="1054"/>
      <c r="D157" s="1054"/>
      <c r="E157" s="1054"/>
      <c r="F157" s="105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3"/>
      <c r="B158" s="1054"/>
      <c r="C158" s="1054"/>
      <c r="D158" s="1054"/>
      <c r="E158" s="1054"/>
      <c r="F158" s="105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3"/>
      <c r="B162" s="1054"/>
      <c r="C162" s="1054"/>
      <c r="D162" s="1054"/>
      <c r="E162" s="1054"/>
      <c r="F162" s="1055"/>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3"/>
      <c r="B163" s="1054"/>
      <c r="C163" s="1054"/>
      <c r="D163" s="1054"/>
      <c r="E163" s="1054"/>
      <c r="F163" s="1055"/>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3"/>
      <c r="B164" s="1054"/>
      <c r="C164" s="1054"/>
      <c r="D164" s="1054"/>
      <c r="E164" s="1054"/>
      <c r="F164" s="105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3"/>
      <c r="B165" s="1054"/>
      <c r="C165" s="1054"/>
      <c r="D165" s="1054"/>
      <c r="E165" s="1054"/>
      <c r="F165" s="105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3"/>
      <c r="B166" s="1054"/>
      <c r="C166" s="1054"/>
      <c r="D166" s="1054"/>
      <c r="E166" s="1054"/>
      <c r="F166" s="105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3"/>
      <c r="B167" s="1054"/>
      <c r="C167" s="1054"/>
      <c r="D167" s="1054"/>
      <c r="E167" s="1054"/>
      <c r="F167" s="105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3"/>
      <c r="B168" s="1054"/>
      <c r="C168" s="1054"/>
      <c r="D168" s="1054"/>
      <c r="E168" s="1054"/>
      <c r="F168" s="105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3"/>
      <c r="B169" s="1054"/>
      <c r="C169" s="1054"/>
      <c r="D169" s="1054"/>
      <c r="E169" s="1054"/>
      <c r="F169" s="105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3"/>
      <c r="B170" s="1054"/>
      <c r="C170" s="1054"/>
      <c r="D170" s="1054"/>
      <c r="E170" s="1054"/>
      <c r="F170" s="105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3"/>
      <c r="B171" s="1054"/>
      <c r="C171" s="1054"/>
      <c r="D171" s="1054"/>
      <c r="E171" s="1054"/>
      <c r="F171" s="105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3"/>
      <c r="B172" s="1054"/>
      <c r="C172" s="1054"/>
      <c r="D172" s="1054"/>
      <c r="E172" s="1054"/>
      <c r="F172" s="105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3"/>
      <c r="B175" s="1054"/>
      <c r="C175" s="1054"/>
      <c r="D175" s="1054"/>
      <c r="E175" s="1054"/>
      <c r="F175" s="1055"/>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3"/>
      <c r="B176" s="1054"/>
      <c r="C176" s="1054"/>
      <c r="D176" s="1054"/>
      <c r="E176" s="1054"/>
      <c r="F176" s="1055"/>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3"/>
      <c r="B177" s="1054"/>
      <c r="C177" s="1054"/>
      <c r="D177" s="1054"/>
      <c r="E177" s="1054"/>
      <c r="F177" s="105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3"/>
      <c r="B178" s="1054"/>
      <c r="C178" s="1054"/>
      <c r="D178" s="1054"/>
      <c r="E178" s="1054"/>
      <c r="F178" s="105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3"/>
      <c r="B179" s="1054"/>
      <c r="C179" s="1054"/>
      <c r="D179" s="1054"/>
      <c r="E179" s="1054"/>
      <c r="F179" s="105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3"/>
      <c r="B180" s="1054"/>
      <c r="C180" s="1054"/>
      <c r="D180" s="1054"/>
      <c r="E180" s="1054"/>
      <c r="F180" s="105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3"/>
      <c r="B181" s="1054"/>
      <c r="C181" s="1054"/>
      <c r="D181" s="1054"/>
      <c r="E181" s="1054"/>
      <c r="F181" s="105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3"/>
      <c r="B182" s="1054"/>
      <c r="C182" s="1054"/>
      <c r="D182" s="1054"/>
      <c r="E182" s="1054"/>
      <c r="F182" s="105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3"/>
      <c r="B183" s="1054"/>
      <c r="C183" s="1054"/>
      <c r="D183" s="1054"/>
      <c r="E183" s="1054"/>
      <c r="F183" s="105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3"/>
      <c r="B184" s="1054"/>
      <c r="C184" s="1054"/>
      <c r="D184" s="1054"/>
      <c r="E184" s="1054"/>
      <c r="F184" s="105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3"/>
      <c r="B185" s="1054"/>
      <c r="C185" s="1054"/>
      <c r="D185" s="1054"/>
      <c r="E185" s="1054"/>
      <c r="F185" s="105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3"/>
      <c r="B188" s="1054"/>
      <c r="C188" s="1054"/>
      <c r="D188" s="1054"/>
      <c r="E188" s="1054"/>
      <c r="F188" s="1055"/>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3"/>
      <c r="B189" s="1054"/>
      <c r="C189" s="1054"/>
      <c r="D189" s="1054"/>
      <c r="E189" s="1054"/>
      <c r="F189" s="1055"/>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3"/>
      <c r="B190" s="1054"/>
      <c r="C190" s="1054"/>
      <c r="D190" s="1054"/>
      <c r="E190" s="1054"/>
      <c r="F190" s="105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3"/>
      <c r="B191" s="1054"/>
      <c r="C191" s="1054"/>
      <c r="D191" s="1054"/>
      <c r="E191" s="1054"/>
      <c r="F191" s="105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3"/>
      <c r="B192" s="1054"/>
      <c r="C192" s="1054"/>
      <c r="D192" s="1054"/>
      <c r="E192" s="1054"/>
      <c r="F192" s="105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3"/>
      <c r="B193" s="1054"/>
      <c r="C193" s="1054"/>
      <c r="D193" s="1054"/>
      <c r="E193" s="1054"/>
      <c r="F193" s="105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3"/>
      <c r="B194" s="1054"/>
      <c r="C194" s="1054"/>
      <c r="D194" s="1054"/>
      <c r="E194" s="1054"/>
      <c r="F194" s="105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3"/>
      <c r="B195" s="1054"/>
      <c r="C195" s="1054"/>
      <c r="D195" s="1054"/>
      <c r="E195" s="1054"/>
      <c r="F195" s="105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3"/>
      <c r="B196" s="1054"/>
      <c r="C196" s="1054"/>
      <c r="D196" s="1054"/>
      <c r="E196" s="1054"/>
      <c r="F196" s="105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3"/>
      <c r="B197" s="1054"/>
      <c r="C197" s="1054"/>
      <c r="D197" s="1054"/>
      <c r="E197" s="1054"/>
      <c r="F197" s="105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3"/>
      <c r="B198" s="1054"/>
      <c r="C198" s="1054"/>
      <c r="D198" s="1054"/>
      <c r="E198" s="1054"/>
      <c r="F198" s="105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3"/>
      <c r="B201" s="1054"/>
      <c r="C201" s="1054"/>
      <c r="D201" s="1054"/>
      <c r="E201" s="1054"/>
      <c r="F201" s="1055"/>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3"/>
      <c r="B202" s="1054"/>
      <c r="C202" s="1054"/>
      <c r="D202" s="1054"/>
      <c r="E202" s="1054"/>
      <c r="F202" s="1055"/>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3"/>
      <c r="B203" s="1054"/>
      <c r="C203" s="1054"/>
      <c r="D203" s="1054"/>
      <c r="E203" s="1054"/>
      <c r="F203" s="105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3"/>
      <c r="B204" s="1054"/>
      <c r="C204" s="1054"/>
      <c r="D204" s="1054"/>
      <c r="E204" s="1054"/>
      <c r="F204" s="105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3"/>
      <c r="B205" s="1054"/>
      <c r="C205" s="1054"/>
      <c r="D205" s="1054"/>
      <c r="E205" s="1054"/>
      <c r="F205" s="105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3"/>
      <c r="B206" s="1054"/>
      <c r="C206" s="1054"/>
      <c r="D206" s="1054"/>
      <c r="E206" s="1054"/>
      <c r="F206" s="105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3"/>
      <c r="B207" s="1054"/>
      <c r="C207" s="1054"/>
      <c r="D207" s="1054"/>
      <c r="E207" s="1054"/>
      <c r="F207" s="105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3"/>
      <c r="B208" s="1054"/>
      <c r="C208" s="1054"/>
      <c r="D208" s="1054"/>
      <c r="E208" s="1054"/>
      <c r="F208" s="105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3"/>
      <c r="B209" s="1054"/>
      <c r="C209" s="1054"/>
      <c r="D209" s="1054"/>
      <c r="E209" s="1054"/>
      <c r="F209" s="105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3"/>
      <c r="B210" s="1054"/>
      <c r="C210" s="1054"/>
      <c r="D210" s="1054"/>
      <c r="E210" s="1054"/>
      <c r="F210" s="105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3"/>
      <c r="B211" s="1054"/>
      <c r="C211" s="1054"/>
      <c r="D211" s="1054"/>
      <c r="E211" s="1054"/>
      <c r="F211" s="105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3"/>
      <c r="B215" s="1054"/>
      <c r="C215" s="1054"/>
      <c r="D215" s="1054"/>
      <c r="E215" s="1054"/>
      <c r="F215" s="1055"/>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3"/>
      <c r="B216" s="1054"/>
      <c r="C216" s="1054"/>
      <c r="D216" s="1054"/>
      <c r="E216" s="1054"/>
      <c r="F216" s="1055"/>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3"/>
      <c r="B217" s="1054"/>
      <c r="C217" s="1054"/>
      <c r="D217" s="1054"/>
      <c r="E217" s="1054"/>
      <c r="F217" s="105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3"/>
      <c r="B218" s="1054"/>
      <c r="C218" s="1054"/>
      <c r="D218" s="1054"/>
      <c r="E218" s="1054"/>
      <c r="F218" s="105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3"/>
      <c r="B219" s="1054"/>
      <c r="C219" s="1054"/>
      <c r="D219" s="1054"/>
      <c r="E219" s="1054"/>
      <c r="F219" s="105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3"/>
      <c r="B220" s="1054"/>
      <c r="C220" s="1054"/>
      <c r="D220" s="1054"/>
      <c r="E220" s="1054"/>
      <c r="F220" s="105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3"/>
      <c r="B221" s="1054"/>
      <c r="C221" s="1054"/>
      <c r="D221" s="1054"/>
      <c r="E221" s="1054"/>
      <c r="F221" s="105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3"/>
      <c r="B222" s="1054"/>
      <c r="C222" s="1054"/>
      <c r="D222" s="1054"/>
      <c r="E222" s="1054"/>
      <c r="F222" s="105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3"/>
      <c r="B223" s="1054"/>
      <c r="C223" s="1054"/>
      <c r="D223" s="1054"/>
      <c r="E223" s="1054"/>
      <c r="F223" s="105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3"/>
      <c r="B224" s="1054"/>
      <c r="C224" s="1054"/>
      <c r="D224" s="1054"/>
      <c r="E224" s="1054"/>
      <c r="F224" s="105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3"/>
      <c r="B225" s="1054"/>
      <c r="C225" s="1054"/>
      <c r="D225" s="1054"/>
      <c r="E225" s="1054"/>
      <c r="F225" s="105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3"/>
      <c r="B228" s="1054"/>
      <c r="C228" s="1054"/>
      <c r="D228" s="1054"/>
      <c r="E228" s="1054"/>
      <c r="F228" s="1055"/>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3"/>
      <c r="B229" s="1054"/>
      <c r="C229" s="1054"/>
      <c r="D229" s="1054"/>
      <c r="E229" s="1054"/>
      <c r="F229" s="1055"/>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3"/>
      <c r="B230" s="1054"/>
      <c r="C230" s="1054"/>
      <c r="D230" s="1054"/>
      <c r="E230" s="1054"/>
      <c r="F230" s="105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3"/>
      <c r="B231" s="1054"/>
      <c r="C231" s="1054"/>
      <c r="D231" s="1054"/>
      <c r="E231" s="1054"/>
      <c r="F231" s="105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3"/>
      <c r="B232" s="1054"/>
      <c r="C232" s="1054"/>
      <c r="D232" s="1054"/>
      <c r="E232" s="1054"/>
      <c r="F232" s="105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3"/>
      <c r="B233" s="1054"/>
      <c r="C233" s="1054"/>
      <c r="D233" s="1054"/>
      <c r="E233" s="1054"/>
      <c r="F233" s="105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3"/>
      <c r="B234" s="1054"/>
      <c r="C234" s="1054"/>
      <c r="D234" s="1054"/>
      <c r="E234" s="1054"/>
      <c r="F234" s="105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3"/>
      <c r="B235" s="1054"/>
      <c r="C235" s="1054"/>
      <c r="D235" s="1054"/>
      <c r="E235" s="1054"/>
      <c r="F235" s="105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3"/>
      <c r="B236" s="1054"/>
      <c r="C236" s="1054"/>
      <c r="D236" s="1054"/>
      <c r="E236" s="1054"/>
      <c r="F236" s="105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3"/>
      <c r="B237" s="1054"/>
      <c r="C237" s="1054"/>
      <c r="D237" s="1054"/>
      <c r="E237" s="1054"/>
      <c r="F237" s="105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3"/>
      <c r="B238" s="1054"/>
      <c r="C238" s="1054"/>
      <c r="D238" s="1054"/>
      <c r="E238" s="1054"/>
      <c r="F238" s="105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3"/>
      <c r="B241" s="1054"/>
      <c r="C241" s="1054"/>
      <c r="D241" s="1054"/>
      <c r="E241" s="1054"/>
      <c r="F241" s="1055"/>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3"/>
      <c r="B242" s="1054"/>
      <c r="C242" s="1054"/>
      <c r="D242" s="1054"/>
      <c r="E242" s="1054"/>
      <c r="F242" s="1055"/>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3"/>
      <c r="B243" s="1054"/>
      <c r="C243" s="1054"/>
      <c r="D243" s="1054"/>
      <c r="E243" s="1054"/>
      <c r="F243" s="105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3"/>
      <c r="B244" s="1054"/>
      <c r="C244" s="1054"/>
      <c r="D244" s="1054"/>
      <c r="E244" s="1054"/>
      <c r="F244" s="105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3"/>
      <c r="B245" s="1054"/>
      <c r="C245" s="1054"/>
      <c r="D245" s="1054"/>
      <c r="E245" s="1054"/>
      <c r="F245" s="105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3"/>
      <c r="B246" s="1054"/>
      <c r="C246" s="1054"/>
      <c r="D246" s="1054"/>
      <c r="E246" s="1054"/>
      <c r="F246" s="105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3"/>
      <c r="B247" s="1054"/>
      <c r="C247" s="1054"/>
      <c r="D247" s="1054"/>
      <c r="E247" s="1054"/>
      <c r="F247" s="105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3"/>
      <c r="B248" s="1054"/>
      <c r="C248" s="1054"/>
      <c r="D248" s="1054"/>
      <c r="E248" s="1054"/>
      <c r="F248" s="105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3"/>
      <c r="B249" s="1054"/>
      <c r="C249" s="1054"/>
      <c r="D249" s="1054"/>
      <c r="E249" s="1054"/>
      <c r="F249" s="105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3"/>
      <c r="B250" s="1054"/>
      <c r="C250" s="1054"/>
      <c r="D250" s="1054"/>
      <c r="E250" s="1054"/>
      <c r="F250" s="105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3"/>
      <c r="B251" s="1054"/>
      <c r="C251" s="1054"/>
      <c r="D251" s="1054"/>
      <c r="E251" s="1054"/>
      <c r="F251" s="105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3"/>
      <c r="B254" s="1054"/>
      <c r="C254" s="1054"/>
      <c r="D254" s="1054"/>
      <c r="E254" s="1054"/>
      <c r="F254" s="1055"/>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3"/>
      <c r="B255" s="1054"/>
      <c r="C255" s="1054"/>
      <c r="D255" s="1054"/>
      <c r="E255" s="1054"/>
      <c r="F255" s="1055"/>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3"/>
      <c r="B256" s="1054"/>
      <c r="C256" s="1054"/>
      <c r="D256" s="1054"/>
      <c r="E256" s="1054"/>
      <c r="F256" s="105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3"/>
      <c r="B257" s="1054"/>
      <c r="C257" s="1054"/>
      <c r="D257" s="1054"/>
      <c r="E257" s="1054"/>
      <c r="F257" s="105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3"/>
      <c r="B258" s="1054"/>
      <c r="C258" s="1054"/>
      <c r="D258" s="1054"/>
      <c r="E258" s="1054"/>
      <c r="F258" s="105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3"/>
      <c r="B259" s="1054"/>
      <c r="C259" s="1054"/>
      <c r="D259" s="1054"/>
      <c r="E259" s="1054"/>
      <c r="F259" s="105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3"/>
      <c r="B260" s="1054"/>
      <c r="C260" s="1054"/>
      <c r="D260" s="1054"/>
      <c r="E260" s="1054"/>
      <c r="F260" s="105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3"/>
      <c r="B261" s="1054"/>
      <c r="C261" s="1054"/>
      <c r="D261" s="1054"/>
      <c r="E261" s="1054"/>
      <c r="F261" s="105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3"/>
      <c r="B262" s="1054"/>
      <c r="C262" s="1054"/>
      <c r="D262" s="1054"/>
      <c r="E262" s="1054"/>
      <c r="F262" s="105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3"/>
      <c r="B263" s="1054"/>
      <c r="C263" s="1054"/>
      <c r="D263" s="1054"/>
      <c r="E263" s="1054"/>
      <c r="F263" s="105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3"/>
      <c r="B264" s="1054"/>
      <c r="C264" s="1054"/>
      <c r="D264" s="1054"/>
      <c r="E264" s="1054"/>
      <c r="F264" s="105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2018-06-26T12:21:21Z</cp:lastPrinted>
  <dcterms:created xsi:type="dcterms:W3CDTF">2012-03-13T00:50:25Z</dcterms:created>
  <dcterms:modified xsi:type="dcterms:W3CDTF">2020-11-30T10:27:35Z</dcterms:modified>
</cp:coreProperties>
</file>