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係\22 行政事業レビュー\★H28以降のレビューシートの修正\★修正を要する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800"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<sst xmlns="http://schemas.openxmlformats.org/spreadsheetml/2006/main" count="2988" uniqueCount="689">
  <si>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</si>
  <si>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</si>
  <si>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</si>
  <si>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</si>
  <si>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</si>
  <si>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</si>
  <si>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</si>
  <si>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</si>
  <si>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</si>
  <si>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</si>
  <si>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</si>
  <si>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</si>
  <si>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</si>
  <si>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</si>
  <si>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</si>
  <si>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</si>
  <si>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</si>
  <si>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</si>
  <si>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</si>
  <si>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</si>
  <si>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</si>
  <si>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</si>
  <si>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</si>
  <si>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</si>
  <si>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</si>
  <si>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</si>
  <si>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</si>
  <si>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</si>
  <si>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</si>
  <si>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</si>
  <si>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</si>
  <si>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</si>
  <si>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</si>
  <si>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</si>
  <si>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</si>
  <si>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</si>
  <si>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</si>
  <si>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</si>
  <si>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</si>
  <si>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</si>
  <si>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</si>
  <si>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</si>
  <si>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</si>
  <si>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</si>
  <si>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</si>
  <si>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</si>
  <si>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</si>
  <si>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</si>
  <si>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</si>
  <si>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</si>
  <si>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</si>
  <si>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</si>
  <si>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</si>
  <si>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</si>
  <si>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</si>
  <si>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</si>
  <si>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</si>
  <si>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</si>
  <si>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</si>
  <si>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</si>
  <si>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</si>
  <si>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</si>
  <si>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</si>
  <si>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</si>
  <si>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</si>
  <si>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</si>
  <si>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</si>
  <si>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</si>
  <si>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</si>
  <si>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</si>
  <si>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</si>
  <si>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</si>
  <si>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</si>
  <si>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</si>
  <si>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</si>
  <si>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</si>
  <si>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</si>
  <si>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</si>
  <si>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</si>
  <si>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</si>
  <si>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</si>
  <si>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</si>
  <si>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</si>
  <si>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</si>
  <si>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</si>
  <si>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</si>
  <si>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</si>
  <si>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</si>
  <si>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</si>
  <si>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</si>
  <si>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</si>
  <si>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</si>
  <si>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</si>
  <si>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</si>
  <si>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</si>
  <si>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</si>
  <si>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</si>
  <si>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</si>
  <si>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</si>
  <si>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</si>
  <si>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</si>
  <si>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</si>
  <si>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</si>
  <si>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</si>
  <si>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</si>
  <si>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</si>
  <si>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</si>
  <si>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</si>
  <si>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</si>
  <si>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</si>
  <si>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</si>
  <si>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</si>
  <si>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</si>
  <si>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</si>
  <si>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</si>
  <si>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</si>
  <si>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</si>
  <si>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</si>
  <si>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</si>
  <si>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</si>
  <si>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</si>
  <si>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</si>
  <si>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</si>
  <si>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</si>
  <si>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</si>
  <si>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</si>
  <si>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</si>
  <si>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</si>
  <si>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</si>
  <si>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</si>
  <si>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</si>
  <si>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</si>
  <si>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</si>
  <si>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</si>
  <si>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</si>
  <si>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</si>
  <si>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</si>
  <si>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</si>
  <si>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</si>
  <si>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</si>
  <si>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</si>
  <si>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</si>
  <si>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</si>
  <si>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</si>
  <si>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</si>
  <si>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</si>
  <si>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</si>
  <si>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</si>
  <si>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</si>
  <si>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</si>
  <si>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</si>
  <si>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</si>
  <si>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</si>
  <si>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</si>
  <si>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</si>
  <si>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</si>
  <si>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</si>
  <si>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</si>
  <si>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</si>
  <si>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</si>
  <si>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</si>
  <si>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</si>
  <si>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</si>
  <si>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</si>
  <si>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</si>
  <si>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</si>
  <si>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</si>
  <si>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</si>
  <si>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</si>
  <si>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</si>
  <si>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</si>
  <si>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</si>
  <si>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</si>
  <si>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</si>
  <si>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</si>
  <si>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</si>
  <si>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</si>
  <si>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</si>
  <si>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</si>
  <si>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</si>
  <si>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</si>
  <si>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</si>
  <si>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</si>
  <si>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</si>
  <si>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</si>
  <si>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</si>
  <si>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</si>
  <si>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</si>
  <si>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</si>
  <si>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</si>
  <si>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</si>
  <si>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</si>
  <si>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</si>
  <si>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</si>
  <si>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</si>
  <si>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</si>
  <si>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</si>
  <si>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</si>
  <si>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</si>
  <si>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</si>
  <si>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</si>
  <si>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</si>
  <si>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</si>
  <si>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</si>
  <si>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</si>
  <si>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</si>
  <si>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</si>
  <si>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</si>
  <si>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</si>
  <si>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</si>
  <si>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</si>
  <si>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</si>
  <si>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</si>
  <si>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</si>
  <si>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</si>
  <si>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</si>
  <si>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</si>
  <si>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</si>
  <si>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</si>
  <si>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</si>
  <si>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</si>
  <si>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</si>
  <si>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</si>
  <si>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</si>
  <si>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</si>
  <si>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</si>
  <si>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</si>
  <si>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</si>
  <si>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</si>
  <si>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</si>
  <si>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</si>
  <si>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</si>
  <si>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</si>
  <si>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</si>
  <si>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</si>
  <si>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</si>
  <si>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</si>
  <si>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</si>
  <si>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</si>
  <si>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</si>
  <si>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</si>
  <si>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</si>
  <si>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</si>
  <si>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</si>
  <si>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</si>
  <si>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</si>
  <si>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</si>
  <si>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</si>
  <si>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</si>
  <si>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</si>
  <si>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</si>
  <si>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</si>
  <si>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</si>
  <si>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</si>
  <si>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</si>
  <si>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</si>
  <si>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</si>
  <si>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</si>
  <si>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</si>
  <si>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</si>
  <si>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</si>
  <si>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</si>
  <si>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</si>
  <si>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</si>
  <si>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</si>
  <si>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</si>
  <si>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</si>
  <si>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</si>
  <si>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</si>
  <si>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</si>
  <si>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</si>
  <si>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</si>
  <si>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</si>
  <si>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</si>
  <si>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</si>
  <si>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</si>
  <si>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</si>
  <si>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</si>
  <si>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</si>
  <si>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</si>
  <si>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</si>
  <si>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</si>
  <si>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</si>
  <si>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</si>
  <si>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</si>
  <si>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</si>
  <si>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</si>
  <si>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</si>
  <si>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</si>
  <si>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</si>
  <si>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</si>
  <si>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</si>
  <si>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</si>
  <si>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</si>
  <si>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</si>
  <si>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</si>
  <si>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</si>
  <si>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</si>
  <si>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</si>
  <si>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</si>
  <si>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</si>
  <si>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</si>
  <si>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</si>
  <si>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</si>
  <si>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</si>
  <si>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</si>
  <si>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</si>
  <si>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</si>
  <si>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</si>
  <si>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</si>
  <si>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</si>
  <si>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</si>
  <si>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</si>
  <si>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</si>
  <si>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</si>
  <si>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</si>
  <si>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</si>
  <si>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</si>
  <si>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</si>
  <si>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</si>
  <si>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</si>
  <si>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</si>
  <si>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</si>
  <si>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</si>
  <si>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</si>
  <si>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</si>
  <si>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</si>
  <si>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</si>
  <si>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</si>
  <si>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</si>
  <si>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</si>
  <si>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</si>
  <si>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</si>
  <si>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</si>
  <si>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</si>
  <si>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</si>
  <si>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</si>
  <si>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</si>
  <si>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</si>
  <si>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</si>
  <si>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</si>
  <si>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</si>
  <si>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</si>
  <si>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</si>
  <si>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</si>
  <si>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</si>
  <si>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</si>
  <si>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</si>
  <si>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</si>
  <si>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</si>
  <si>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</si>
  <si>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</si>
  <si>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</si>
  <si>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</si>
  <si>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</si>
  <si>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</si>
  <si>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</si>
  <si>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</si>
  <si>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</si>
  <si>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</si>
  <si>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</si>
  <si>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</si>
  <si>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</si>
  <si>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</si>
  <si>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</si>
  <si>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</si>
  <si>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</si>
  <si>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</si>
  <si>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</si>
  <si>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</si>
  <si>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</si>
  <si>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</si>
  <si>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</si>
  <si>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</si>
  <si>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</si>
  <si>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</si>
  <si>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</si>
  <si>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</si>
  <si>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</si>
  <si>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</si>
  <si>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</si>
  <si>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</si>
  <si>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</si>
  <si>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</si>
  <si>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</si>
  <si>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</si>
  <si>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</si>
  <si>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</si>
  <si>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</si>
  <si>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</si>
  <si>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</si>
  <si>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</si>
  <si>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</si>
  <si>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</si>
  <si>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</si>
  <si>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</si>
  <si>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</si>
  <si>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</si>
  <si>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</si>
  <si>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</si>
  <si>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</si>
  <si>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</si>
  <si>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</si>
  <si>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</si>
  <si>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</si>
  <si>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</si>
  <si>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</si>
  <si>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</si>
  <si>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</si>
  <si>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</si>
  <si>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</si>
  <si>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</si>
  <si>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</si>
  <si>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</si>
  <si>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</si>
  <si>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</si>
  <si>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</si>
  <si>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</si>
  <si>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</si>
  <si>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</si>
  <si>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</si>
  <si>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</si>
  <si>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</si>
  <si>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</si>
  <si>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</si>
  <si>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</si>
  <si>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</si>
  <si>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</si>
  <si>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</si>
  <si>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</si>
  <si>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</si>
  <si>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</si>
  <si>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</si>
  <si>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</si>
  <si>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</si>
  <si>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</si>
  <si>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</si>
  <si>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</si>
  <si>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</si>
  <si>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</si>
  <si>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</si>
  <si>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</si>
  <si>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</si>
  <si>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</si>
  <si>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</si>
  <si>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</si>
  <si>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</si>
  <si>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</si>
  <si>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</si>
  <si>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</si>
  <si>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</si>
  <si>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</si>
  <si>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</si>
  <si>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</si>
  <si>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</si>
  <si>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</si>
  <si>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</si>
  <si>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</si>
  <si>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</si>
  <si>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</si>
  <si>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</si>
  <si>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</si>
  <si>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</si>
  <si>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</si>
  <si>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</si>
  <si>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</si>
  <si>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</si>
  <si>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</si>
  <si>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</si>
  <si>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</si>
  <si>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</si>
  <si>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</si>
  <si>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</si>
  <si>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</si>
  <si>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</si>
  <si>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</si>
  <si>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</si>
  <si>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</si>
  <si>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</si>
  <si>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</si>
  <si>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</si>
  <si>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</si>
  <si>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</si>
  <si>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</si>
  <si>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</si>
  <si>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</si>
  <si>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</si>
  <si>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</si>
  <si>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</si>
  <si>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</si>
  <si>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</si>
  <si>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</si>
  <si>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</si>
  <si>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</si>
  <si>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</si>
  <si>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</si>
  <si>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</si>
  <si>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</si>
  <si>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</si>
  <si>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</si>
  <si>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</si>
  <si>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</si>
  <si>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</si>
  <si>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</si>
  <si>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</si>
  <si>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</si>
  <si>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</si>
  <si>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</si>
  <si>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</si>
  <si>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</si>
  <si>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</si>
  <si>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</si>
  <si>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</si>
  <si>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</si>
  <si>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</si>
  <si>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</si>
  <si>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</si>
  <si>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</si>
  <si>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</si>
  <si>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</si>
  <si>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</si>
  <si>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</si>
  <si>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</si>
  <si>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</si>
  <si>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</si>
  <si>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</si>
  <si>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</si>
  <si>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</si>
  <si>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</si>
  <si>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</si>
  <si>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</si>
  <si>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</si>
  <si>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</si>
  <si>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</si>
  <si>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</si>
  <si>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</si>
  <si>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</si>
  <si>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</si>
  <si>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</si>
  <si>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</si>
  <si>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</si>
  <si>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</si>
  <si>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</si>
  <si>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</si>
  <si>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</si>
  <si>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</si>
  <si>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</si>
  <si>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スポーツキャリアサポート戦略</t>
    <rPh sb="12" eb="14">
      <t>センリャク</t>
    </rPh>
    <phoneticPr fontId="5"/>
  </si>
  <si>
    <t>スポーツ庁</t>
    <rPh sb="4" eb="5">
      <t>チョウ</t>
    </rPh>
    <phoneticPr fontId="5"/>
  </si>
  <si>
    <t>スポーツ基本法　第25条2項</t>
  </si>
  <si>
    <t>２０２０年東京オリンピック・パラリンピック競技大会に向け、国としてアスリートの競技力向上を推進している中、トップアスリートが安心してスポーツに専念できるよう、アスリートのキャリアについて、関係者が協働して効果的な支援を行うための仕組みを構築する。また、アスリートのデュアルキャリアに関する関係者の意識改革を普及する。</t>
    <rPh sb="141" eb="142">
      <t>カン</t>
    </rPh>
    <rPh sb="144" eb="147">
      <t>カンケイシャ</t>
    </rPh>
    <rPh sb="148" eb="150">
      <t>イシキ</t>
    </rPh>
    <rPh sb="150" eb="152">
      <t>カイカク</t>
    </rPh>
    <rPh sb="153" eb="155">
      <t>フキュウ</t>
    </rPh>
    <phoneticPr fontId="5"/>
  </si>
  <si>
    <t>-</t>
  </si>
  <si>
    <t>-</t>
    <phoneticPr fontId="5"/>
  </si>
  <si>
    <t>新27-0033</t>
    <phoneticPr fontId="5"/>
  </si>
  <si>
    <t>309</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</si>
  <si>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</si>
  <si>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</si>
  <si>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庁費</t>
    <rPh sb="0" eb="2">
      <t>チョウヒ</t>
    </rPh>
    <phoneticPr fontId="5"/>
  </si>
  <si>
    <t>１１．スポーツの振興</t>
    <phoneticPr fontId="5"/>
  </si>
  <si>
    <t>％</t>
    <phoneticPr fontId="5"/>
  </si>
  <si>
    <t>％</t>
    <phoneticPr fontId="5"/>
  </si>
  <si>
    <t>-</t>
    <phoneticPr fontId="5"/>
  </si>
  <si>
    <t>-</t>
    <phoneticPr fontId="5"/>
  </si>
  <si>
    <t>-</t>
    <phoneticPr fontId="5"/>
  </si>
  <si>
    <t>-</t>
    <phoneticPr fontId="5"/>
  </si>
  <si>
    <t>-</t>
    <phoneticPr fontId="5"/>
  </si>
  <si>
    <t>本事業の実施により、指導者のみならず幅広い分野でアスリートが活躍することが見込まれ、それにより国民がスポーツをより身近に感じることができ、ひいてはスポーツ実施率の向上に繋がる</t>
    <phoneticPr fontId="5"/>
  </si>
  <si>
    <t>国民、社会のニーズを的確に反映している</t>
    <phoneticPr fontId="5"/>
  </si>
  <si>
    <t>スポーツ基本計画において、国はアスリートのスポーツキャリア形成のための支援を推進することとされている。</t>
    <phoneticPr fontId="5"/>
  </si>
  <si>
    <t>政策目標達成に必要かつ適切なものであり、優先度の高いものとなっている。</t>
    <phoneticPr fontId="5"/>
  </si>
  <si>
    <t>最終的な受益者となるアスリートやその保護者について、セミナー等の参加に係る旅費などは自己負担としており、妥当である。</t>
    <phoneticPr fontId="5"/>
  </si>
  <si>
    <t>各費目について、支出基準を適切に採用している。</t>
    <phoneticPr fontId="5"/>
  </si>
  <si>
    <t>事業経費の費目・使途の内容については、厳正に審査し、必要なものに限定している。</t>
    <phoneticPr fontId="5"/>
  </si>
  <si>
    <t>‐</t>
  </si>
  <si>
    <t>-</t>
    <phoneticPr fontId="5"/>
  </si>
  <si>
    <t>額の確定にあたっては、使用された経費の使途等について厳正にチェックを行っている。</t>
    <phoneticPr fontId="5"/>
  </si>
  <si>
    <t>キャリア形成の重要性を感じるアスリート等が目標を大幅に超える実績となっている。</t>
    <phoneticPr fontId="5"/>
  </si>
  <si>
    <t>スポーツ関係団体に直接委託することにより、キャリアデザインの意識啓発が必要な対象に適切にアプローチされ、効果的・効率的な事業となっている。</t>
    <phoneticPr fontId="5"/>
  </si>
  <si>
    <t>見込みより多少下回るが、概ね見合ったものである。</t>
    <phoneticPr fontId="5"/>
  </si>
  <si>
    <t>キャリアデザインの意識啓発も目的の一つであり、活動情報等をHPやSNSを通じて発信し、活用している。</t>
    <phoneticPr fontId="5"/>
  </si>
  <si>
    <t>有</t>
  </si>
  <si>
    <t>本事業は、スポーツ基本法及びスポーツ基本計画にその必要性が明記されており、政策の優先度が高く、国民や社会のニーズを反映したものである。委託契約を締結する前には事業計画書等で、事業内容や経費を適正に審査を行った。</t>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</si>
  <si>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t>
    <phoneticPr fontId="5"/>
  </si>
  <si>
    <t>アスリートキャリアトークジャパンにおけるアスリートの出席者数</t>
    <rPh sb="26" eb="29">
      <t>シュッセキシャ</t>
    </rPh>
    <rPh sb="29" eb="30">
      <t>スウ</t>
    </rPh>
    <phoneticPr fontId="5"/>
  </si>
  <si>
    <t>人</t>
    <rPh sb="0" eb="1">
      <t>ヒト</t>
    </rPh>
    <phoneticPr fontId="5"/>
  </si>
  <si>
    <t>平成３０年度スポーツ庁委託事業スポーツキャリアサポート推進戦略報告書</t>
    <phoneticPr fontId="5"/>
  </si>
  <si>
    <t>ファシリテーター養成者数</t>
    <rPh sb="8" eb="10">
      <t>ヨウセイ</t>
    </rPh>
    <rPh sb="10" eb="11">
      <t>シャ</t>
    </rPh>
    <rPh sb="11" eb="12">
      <t>スウ</t>
    </rPh>
    <phoneticPr fontId="5"/>
  </si>
  <si>
    <t>アスリートキャリアトークジャパンにおけるアスリートの出席者数を増加させる</t>
    <rPh sb="26" eb="29">
      <t>シュッセキシャ</t>
    </rPh>
    <rPh sb="29" eb="30">
      <t>スウ</t>
    </rPh>
    <rPh sb="31" eb="33">
      <t>ゾウカ</t>
    </rPh>
    <phoneticPr fontId="5"/>
  </si>
  <si>
    <t>-</t>
    <phoneticPr fontId="5"/>
  </si>
  <si>
    <t>-</t>
    <phoneticPr fontId="5"/>
  </si>
  <si>
    <t>-</t>
    <phoneticPr fontId="5"/>
  </si>
  <si>
    <t>アスリートキャリアトークジャパンの日数</t>
    <phoneticPr fontId="5"/>
  </si>
  <si>
    <t>ファシリテ―タ―養成プログラム日数</t>
    <rPh sb="15" eb="17">
      <t>ニッスウ</t>
    </rPh>
    <phoneticPr fontId="5"/>
  </si>
  <si>
    <t>　　　　　　　　　　</t>
    <phoneticPr fontId="5"/>
  </si>
  <si>
    <t>-</t>
    <phoneticPr fontId="5"/>
  </si>
  <si>
    <t>-</t>
    <phoneticPr fontId="5"/>
  </si>
  <si>
    <t>-</t>
    <phoneticPr fontId="5"/>
  </si>
  <si>
    <t>-</t>
    <phoneticPr fontId="5"/>
  </si>
  <si>
    <t>-</t>
    <phoneticPr fontId="5"/>
  </si>
  <si>
    <t>―</t>
    <phoneticPr fontId="5"/>
  </si>
  <si>
    <t>―</t>
    <phoneticPr fontId="5"/>
  </si>
  <si>
    <t>―</t>
    <phoneticPr fontId="5"/>
  </si>
  <si>
    <t>旅費</t>
    <rPh sb="0" eb="2">
      <t>リョヒ</t>
    </rPh>
    <phoneticPr fontId="5"/>
  </si>
  <si>
    <t>雑役務費</t>
    <rPh sb="0" eb="1">
      <t>ザツ</t>
    </rPh>
    <rPh sb="1" eb="4">
      <t>エキムヒ</t>
    </rPh>
    <phoneticPr fontId="5"/>
  </si>
  <si>
    <t>諸謝金</t>
    <rPh sb="0" eb="3">
      <t>ショシャキン</t>
    </rPh>
    <phoneticPr fontId="5"/>
  </si>
  <si>
    <t>外国人講師旅費等</t>
    <rPh sb="0" eb="2">
      <t>ガイコク</t>
    </rPh>
    <rPh sb="2" eb="3">
      <t>ジン</t>
    </rPh>
    <rPh sb="3" eb="5">
      <t>コウシ</t>
    </rPh>
    <rPh sb="5" eb="7">
      <t>リョヒ</t>
    </rPh>
    <rPh sb="7" eb="8">
      <t>トウ</t>
    </rPh>
    <phoneticPr fontId="5"/>
  </si>
  <si>
    <t>会場設営等、WEBサイト作成費</t>
    <rPh sb="0" eb="2">
      <t>カイジョウ</t>
    </rPh>
    <rPh sb="2" eb="4">
      <t>セツエイ</t>
    </rPh>
    <rPh sb="4" eb="5">
      <t>トウ</t>
    </rPh>
    <rPh sb="12" eb="14">
      <t>サクセイ</t>
    </rPh>
    <rPh sb="14" eb="15">
      <t>ヒ</t>
    </rPh>
    <phoneticPr fontId="5"/>
  </si>
  <si>
    <t>講師旅費</t>
    <rPh sb="0" eb="2">
      <t>コウシ</t>
    </rPh>
    <rPh sb="2" eb="4">
      <t>リョヒ</t>
    </rPh>
    <phoneticPr fontId="5"/>
  </si>
  <si>
    <t>その他</t>
    <rPh sb="2" eb="3">
      <t>タ</t>
    </rPh>
    <phoneticPr fontId="5"/>
  </si>
  <si>
    <t>借損料、印刷製本費、消費税相当額、会議費、通信運搬費、一般管理費</t>
    <rPh sb="0" eb="3">
      <t>シャクソンリョウ</t>
    </rPh>
    <rPh sb="4" eb="6">
      <t>インサツ</t>
    </rPh>
    <rPh sb="6" eb="8">
      <t>セイホン</t>
    </rPh>
    <rPh sb="8" eb="9">
      <t>ヒ</t>
    </rPh>
    <rPh sb="10" eb="13">
      <t>ショウヒゼイ</t>
    </rPh>
    <rPh sb="13" eb="15">
      <t>ソウトウ</t>
    </rPh>
    <rPh sb="15" eb="16">
      <t>ガク</t>
    </rPh>
    <rPh sb="17" eb="20">
      <t>カイギヒ</t>
    </rPh>
    <rPh sb="21" eb="23">
      <t>ツウシン</t>
    </rPh>
    <rPh sb="23" eb="25">
      <t>ウンパン</t>
    </rPh>
    <rPh sb="25" eb="26">
      <t>ヒ</t>
    </rPh>
    <rPh sb="27" eb="29">
      <t>イッパン</t>
    </rPh>
    <rPh sb="29" eb="32">
      <t>カンリヒ</t>
    </rPh>
    <phoneticPr fontId="5"/>
  </si>
  <si>
    <t>人件費</t>
    <rPh sb="0" eb="3">
      <t>ジンケンヒ</t>
    </rPh>
    <phoneticPr fontId="5"/>
  </si>
  <si>
    <t>学習講師等</t>
    <rPh sb="0" eb="2">
      <t>ガクシュウ</t>
    </rPh>
    <rPh sb="2" eb="4">
      <t>コウシ</t>
    </rPh>
    <rPh sb="4" eb="5">
      <t>トウ</t>
    </rPh>
    <phoneticPr fontId="5"/>
  </si>
  <si>
    <t>交通費</t>
    <rPh sb="0" eb="3">
      <t>コウツウヒ</t>
    </rPh>
    <phoneticPr fontId="5"/>
  </si>
  <si>
    <t>印刷製本費、消耗品費、雑役務費、一般管理費</t>
    <rPh sb="0" eb="2">
      <t>インサツ</t>
    </rPh>
    <rPh sb="2" eb="4">
      <t>セイホン</t>
    </rPh>
    <rPh sb="4" eb="5">
      <t>ヒ</t>
    </rPh>
    <rPh sb="6" eb="10">
      <t>ショウモウヒンヒ</t>
    </rPh>
    <rPh sb="11" eb="12">
      <t>ザツ</t>
    </rPh>
    <rPh sb="12" eb="15">
      <t>エキムヒ</t>
    </rPh>
    <rPh sb="16" eb="18">
      <t>イッパン</t>
    </rPh>
    <rPh sb="18" eb="21">
      <t>カンリヒ</t>
    </rPh>
    <phoneticPr fontId="5"/>
  </si>
  <si>
    <t>管理運営費</t>
    <rPh sb="0" eb="2">
      <t>カンリ</t>
    </rPh>
    <rPh sb="2" eb="5">
      <t>ウンエイヒ</t>
    </rPh>
    <phoneticPr fontId="5"/>
  </si>
  <si>
    <t>講師謝金</t>
    <rPh sb="0" eb="2">
      <t>コウシ</t>
    </rPh>
    <rPh sb="2" eb="4">
      <t>シャキン</t>
    </rPh>
    <phoneticPr fontId="5"/>
  </si>
  <si>
    <t>借損料、印刷製本費、消費税相当額、通信運搬費、</t>
    <rPh sb="0" eb="3">
      <t>シャクソンリョウ</t>
    </rPh>
    <rPh sb="4" eb="6">
      <t>インサツ</t>
    </rPh>
    <rPh sb="6" eb="8">
      <t>セイホン</t>
    </rPh>
    <rPh sb="8" eb="9">
      <t>ヒ</t>
    </rPh>
    <rPh sb="10" eb="13">
      <t>ショウヒゼイ</t>
    </rPh>
    <rPh sb="13" eb="15">
      <t>ソウトウ</t>
    </rPh>
    <rPh sb="15" eb="16">
      <t>ガク</t>
    </rPh>
    <rPh sb="17" eb="19">
      <t>ツウシン</t>
    </rPh>
    <rPh sb="19" eb="21">
      <t>ウンパン</t>
    </rPh>
    <rPh sb="21" eb="22">
      <t>ヒ</t>
    </rPh>
    <phoneticPr fontId="5"/>
  </si>
  <si>
    <t>雑役務費</t>
    <rPh sb="0" eb="4">
      <t>ザツエキムヒ</t>
    </rPh>
    <phoneticPr fontId="5"/>
  </si>
  <si>
    <t>印刷製本費、諸謝金、借損料、消費税相当額、一般管理費</t>
    <rPh sb="0" eb="2">
      <t>インサツ</t>
    </rPh>
    <rPh sb="2" eb="4">
      <t>セイホン</t>
    </rPh>
    <rPh sb="4" eb="5">
      <t>ヒ</t>
    </rPh>
    <rPh sb="6" eb="9">
      <t>ショシャキン</t>
    </rPh>
    <rPh sb="10" eb="13">
      <t>シャクソンリョウ</t>
    </rPh>
    <rPh sb="14" eb="19">
      <t>ショウヒゼイソウトウ</t>
    </rPh>
    <rPh sb="19" eb="20">
      <t>ガク</t>
    </rPh>
    <rPh sb="21" eb="23">
      <t>イッパン</t>
    </rPh>
    <rPh sb="23" eb="26">
      <t>カンリヒ</t>
    </rPh>
    <phoneticPr fontId="5"/>
  </si>
  <si>
    <t>再委託費</t>
    <rPh sb="0" eb="1">
      <t>サイ</t>
    </rPh>
    <rPh sb="1" eb="3">
      <t>イタク</t>
    </rPh>
    <rPh sb="3" eb="4">
      <t>ヒ</t>
    </rPh>
    <phoneticPr fontId="5"/>
  </si>
  <si>
    <t>人件費、事業費</t>
    <rPh sb="0" eb="3">
      <t>ジンケンヒ</t>
    </rPh>
    <rPh sb="4" eb="7">
      <t>ジギョウヒ</t>
    </rPh>
    <phoneticPr fontId="5"/>
  </si>
  <si>
    <t>諸謝金、会議費、一般管理費</t>
    <rPh sb="0" eb="3">
      <t>ショシャキン</t>
    </rPh>
    <rPh sb="4" eb="7">
      <t>カイギヒ</t>
    </rPh>
    <rPh sb="8" eb="13">
      <t>イッパンカンリヒ</t>
    </rPh>
    <phoneticPr fontId="5"/>
  </si>
  <si>
    <t>関係団体・機関等の連携・協働を推進し、アスリートのスポーツキャリア全体を効果的に支援する体制を構築するほか、アスリートのデュアルキャリアに関するプログラムを実施</t>
    <phoneticPr fontId="5"/>
  </si>
  <si>
    <t>学校法人国際学園</t>
    <rPh sb="0" eb="2">
      <t>ガッコウ</t>
    </rPh>
    <rPh sb="2" eb="4">
      <t>ホウジン</t>
    </rPh>
    <rPh sb="4" eb="6">
      <t>コクサイ</t>
    </rPh>
    <rPh sb="6" eb="8">
      <t>ガクエン</t>
    </rPh>
    <phoneticPr fontId="5"/>
  </si>
  <si>
    <t>アスリートが持つスキルやキャリア形成に対するニーズ等について調査を行うほか、引退移行期のアスリートを対象とした教育研修プログラムを開発し、実施する。</t>
    <phoneticPr fontId="5"/>
  </si>
  <si>
    <t>20,850,000/１</t>
    <phoneticPr fontId="5"/>
  </si>
  <si>
    <t>14,000,000/１</t>
    <phoneticPr fontId="5"/>
  </si>
  <si>
    <t>22,185,050/１</t>
    <phoneticPr fontId="5"/>
  </si>
  <si>
    <t>20,850,000/１</t>
    <phoneticPr fontId="5"/>
  </si>
  <si>
    <t>14,000,000/２</t>
    <phoneticPr fontId="5"/>
  </si>
  <si>
    <t>eラーニングを活用し「いつでも、どこでも、手軽に」学習できる体制を確立する。</t>
    <rPh sb="7" eb="9">
      <t>カツヨウ</t>
    </rPh>
    <rPh sb="21" eb="23">
      <t>テガル</t>
    </rPh>
    <rPh sb="25" eb="27">
      <t>ガクシュウ</t>
    </rPh>
    <rPh sb="30" eb="32">
      <t>タイセイ</t>
    </rPh>
    <rPh sb="33" eb="35">
      <t>カクリツ</t>
    </rPh>
    <phoneticPr fontId="5"/>
  </si>
  <si>
    <t>ＪＯＣエリートアカデミー事業におけるジュニアアスリートを対象とした学校教育支援、心のケアや進路相談等、関係者と連携した学習及び生活面に対するサポートプログラムを提供。</t>
    <phoneticPr fontId="5"/>
  </si>
  <si>
    <t>１１－１スポーツを「する」「みる」「ささえる」スポーツ参画人口の拡大と、そのための人材育成・場の充実</t>
    <phoneticPr fontId="5"/>
  </si>
  <si>
    <t>データ集計費</t>
    <rPh sb="3" eb="5">
      <t>シュウケイ</t>
    </rPh>
    <rPh sb="5" eb="6">
      <t>ヒ</t>
    </rPh>
    <phoneticPr fontId="5"/>
  </si>
  <si>
    <t>　関係団体・機関等の連携・協働を推進し、アスリートのスポーツキャリア全体を効果的に支援する体制を構築するほか、アスリートのデュアルキャリア教育プログラムを実施・普及する。
　アスリートが持つスキルやキャリア形成に対するニーズ等について調査を行うほか、引退移行期のアスリートを対象とした教育研修プログラムを開発、実施を行い、引退移行期のアスリートと新たな職域の企業等とのマッチングを実施する。
　また、ＪＯＣエリートアカデミー事業におけるジュニアアスリートを対象とした学習及び生活面に対するサポートプログラムを提供する。</t>
    <rPh sb="69" eb="71">
      <t>キョウイク</t>
    </rPh>
    <rPh sb="158" eb="159">
      <t>オコナ</t>
    </rPh>
    <rPh sb="161" eb="163">
      <t>インタイ</t>
    </rPh>
    <phoneticPr fontId="5"/>
  </si>
  <si>
    <t>12,000,000/2</t>
    <phoneticPr fontId="5"/>
  </si>
  <si>
    <t>12,000,000/1</t>
    <phoneticPr fontId="5"/>
  </si>
  <si>
    <t>無</t>
  </si>
  <si>
    <t>デュアルキャリア教育プログラムを実施できるファシリテ―タ―の養成者数を32年度までに20名に増やす。</t>
    <phoneticPr fontId="5"/>
  </si>
  <si>
    <t>第2期スポーツ基本計画（平成28年3月24日改定）
スポーツ立国戦略（平成22年8月26日策定）</t>
    <rPh sb="0" eb="1">
      <t>ダイ</t>
    </rPh>
    <rPh sb="2" eb="3">
      <t>キ</t>
    </rPh>
    <phoneticPr fontId="5"/>
  </si>
  <si>
    <t>日数</t>
    <rPh sb="0" eb="2">
      <t>ニッスウ</t>
    </rPh>
    <phoneticPr fontId="5"/>
  </si>
  <si>
    <t>執行額（Ａ）／アスリートキャリアトークジャパンの日数（Ｂ）　</t>
    <phoneticPr fontId="5"/>
  </si>
  <si>
    <t>執行額（Ａ）／ファシリテ―タ―養成プログラム日数（Ｂ）　　　　　　　　　　　　　　</t>
    <phoneticPr fontId="5"/>
  </si>
  <si>
    <t>（Ａ）/（Ｂ）</t>
    <phoneticPr fontId="5"/>
  </si>
  <si>
    <t>円</t>
    <phoneticPr fontId="5"/>
  </si>
  <si>
    <t>円</t>
    <phoneticPr fontId="5"/>
  </si>
  <si>
    <t>-</t>
    <phoneticPr fontId="5"/>
  </si>
  <si>
    <t>委託【随意契約（企画競争）】</t>
    <rPh sb="0" eb="2">
      <t>イタク</t>
    </rPh>
    <phoneticPr fontId="5"/>
  </si>
  <si>
    <t>Ａ．独立行政法人日本スポーツ振興センター</t>
    <rPh sb="2" eb="8">
      <t>ドクリツギョウセイホウジン</t>
    </rPh>
    <phoneticPr fontId="5"/>
  </si>
  <si>
    <t>Ｂ．株式会社インターファースト</t>
    <rPh sb="2" eb="6">
      <t>カブシキガイシャ</t>
    </rPh>
    <phoneticPr fontId="5"/>
  </si>
  <si>
    <t>Ｃ．一般社団法人日本トップリーグ連携機構</t>
    <rPh sb="2" eb="4">
      <t>イッパン</t>
    </rPh>
    <rPh sb="4" eb="6">
      <t>シャダン</t>
    </rPh>
    <rPh sb="6" eb="8">
      <t>ホウジン</t>
    </rPh>
    <rPh sb="8" eb="10">
      <t>ニホン</t>
    </rPh>
    <phoneticPr fontId="5"/>
  </si>
  <si>
    <t>Ｄ．株式会社スポーツビズ</t>
    <rPh sb="2" eb="6">
      <t>カブシキガイシャ</t>
    </rPh>
    <phoneticPr fontId="5"/>
  </si>
  <si>
    <t>Ｅ．公益財団法人日本オリンピック委員会</t>
    <rPh sb="2" eb="8">
      <t>コウエキザイダンホウジン</t>
    </rPh>
    <phoneticPr fontId="5"/>
  </si>
  <si>
    <t>-</t>
    <phoneticPr fontId="5"/>
  </si>
  <si>
    <t>-</t>
    <phoneticPr fontId="5"/>
  </si>
  <si>
    <t>-</t>
    <phoneticPr fontId="5"/>
  </si>
  <si>
    <t>引退移行期のアスリートの意識改革を行う一方で、競技引退後のセカンドキャリアをより充実させるためには幅広い職域の開拓を行う必要がある。そこで、先進的なロールモデルを創出するため、引退移行期のアスリートと新たな職域の企業等とのマッチングを実施する。</t>
    <phoneticPr fontId="5"/>
  </si>
  <si>
    <t>-</t>
    <phoneticPr fontId="5"/>
  </si>
  <si>
    <t>-</t>
    <phoneticPr fontId="5"/>
  </si>
  <si>
    <t>-</t>
    <phoneticPr fontId="5"/>
  </si>
  <si>
    <t>-</t>
    <phoneticPr fontId="5"/>
  </si>
  <si>
    <t>支出先の選定に当たっては、十分な公告期間を確保した上で、公募（企画競争）を行い、その妥当性・競争性を確保したが、結果的に一社応札となった。</t>
    <phoneticPr fontId="5"/>
  </si>
  <si>
    <t>-</t>
    <phoneticPr fontId="5"/>
  </si>
  <si>
    <t>各競技団体は、アスリートが現役中は各種管理を行っているものの、アスリートがひとたび引退すると、その関与から離れるため、アスリートの引退後のキャリアについては、定量的なエビデンスに欠けている状態である。そのような状況を打破し、エビデンスベーストの政策を実行するために、アスリートキャリアに係るデータベースを構築する。</t>
    <phoneticPr fontId="5"/>
  </si>
  <si>
    <t>委員等旅費</t>
    <rPh sb="0" eb="2">
      <t>イイン</t>
    </rPh>
    <rPh sb="2" eb="3">
      <t>トウ</t>
    </rPh>
    <rPh sb="3" eb="5">
      <t>リョヒ</t>
    </rPh>
    <phoneticPr fontId="5"/>
  </si>
  <si>
    <t>参事官（民間スポーツ担当）
川合　現</t>
    <rPh sb="0" eb="3">
      <t>サンジカン</t>
    </rPh>
    <rPh sb="4" eb="6">
      <t>ミンカン</t>
    </rPh>
    <rPh sb="10" eb="12">
      <t>タントウ</t>
    </rPh>
    <rPh sb="14" eb="16">
      <t>カワイ</t>
    </rPh>
    <rPh sb="17" eb="18">
      <t>ゲン</t>
    </rPh>
    <phoneticPr fontId="5"/>
  </si>
  <si>
    <t>外部有識者による点検対象外</t>
    <phoneticPr fontId="5"/>
  </si>
  <si>
    <t>１．事業評価の観点：本事業は、トップアスリートが安心してスポーツに専念できるよう、アスリートのキャリアについて関係者が協働して効果的な支援を行うための仕組みを構築することを目的としており、事業評価に当たっては契約・執行手続きの観点等から検証を行った。
２．所見：本事業は、スポーツ基本法において、国はアスリートのスポーツキャリア形成のための支援を推進することとされていることから、国の事業としての必要性は認められる。しかしながら一者応札となった委託契約があることについては、引き続き仕様の見直しや公募期間の延長等の検討が必要である。</t>
    <phoneticPr fontId="5"/>
  </si>
  <si>
    <t>一者応札が続いている項目があるため、平成31年度公募要領から仕様の見直しや公募期間の延長などの対応を行う。</t>
    <phoneticPr fontId="5"/>
  </si>
  <si>
    <t>執行等改善</t>
  </si>
  <si>
    <t>-</t>
    <phoneticPr fontId="5"/>
  </si>
  <si>
    <t>-</t>
    <phoneticPr fontId="5"/>
  </si>
  <si>
    <t>①モデル・コア・カリキュラムの導入団体数（大学含む）</t>
    <phoneticPr fontId="5"/>
  </si>
  <si>
    <t>-</t>
    <phoneticPr fontId="5"/>
  </si>
  <si>
    <t>参事官（民間スポーツ担当）</t>
    <rPh sb="0" eb="3">
      <t>サンジカン</t>
    </rPh>
    <rPh sb="4" eb="6">
      <t>ミンカン</t>
    </rPh>
    <rPh sb="10" eb="12">
      <t>タントウ</t>
    </rPh>
    <phoneticPr fontId="5"/>
  </si>
  <si>
    <t>株式会社インターファースト</t>
    <rPh sb="0" eb="4">
      <t>カブシキガイシャ</t>
    </rPh>
    <phoneticPr fontId="5"/>
  </si>
  <si>
    <t>独立行政法人日本スポーツ振興センター</t>
    <rPh sb="0" eb="2">
      <t>ドクリツ</t>
    </rPh>
    <rPh sb="2" eb="4">
      <t>ギョウセイ</t>
    </rPh>
    <rPh sb="4" eb="6">
      <t>ホウジン</t>
    </rPh>
    <phoneticPr fontId="5"/>
  </si>
  <si>
    <t>一般社団法人日本トップリーグ連携機構</t>
    <rPh sb="0" eb="2">
      <t>イッパン</t>
    </rPh>
    <rPh sb="2" eb="4">
      <t>シャダン</t>
    </rPh>
    <rPh sb="4" eb="6">
      <t>ホウジン</t>
    </rPh>
    <rPh sb="6" eb="8">
      <t>ニホン</t>
    </rPh>
    <phoneticPr fontId="5"/>
  </si>
  <si>
    <t>株式会社スポーツビズ</t>
    <rPh sb="0" eb="4">
      <t>カブシキガイシャ</t>
    </rPh>
    <phoneticPr fontId="5"/>
  </si>
  <si>
    <t>公益財団法人日本オリンピック委員会</t>
    <rPh sb="0" eb="2">
      <t>コウエキ</t>
    </rPh>
    <rPh sb="2" eb="4">
      <t>ザイダン</t>
    </rPh>
    <rPh sb="4" eb="6">
      <t>ホウジン</t>
    </rPh>
    <rPh sb="6" eb="8">
      <t>ニホン</t>
    </rPh>
    <rPh sb="14" eb="17">
      <t>イインカイ</t>
    </rPh>
    <phoneticPr fontId="5"/>
  </si>
  <si>
    <t>再委託【随意契約（その他）】</t>
    <rPh sb="4" eb="6">
      <t>ズイイ</t>
    </rPh>
    <rPh sb="6" eb="8">
      <t>ケイヤク</t>
    </rPh>
    <rPh sb="11" eb="12">
      <t>タ</t>
    </rPh>
    <phoneticPr fontId="5"/>
  </si>
  <si>
    <t>F. 日本文化出版株式会社</t>
    <rPh sb="3" eb="5">
      <t>ニホン</t>
    </rPh>
    <rPh sb="5" eb="7">
      <t>ブンカ</t>
    </rPh>
    <rPh sb="7" eb="9">
      <t>シュッパン</t>
    </rPh>
    <rPh sb="9" eb="13">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</si>
  <si>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</si>
  <si>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</si>
  <si>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</si>
  <si>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通信運搬費、雑役務費</t>
    <rPh sb="0" eb="2">
      <t>ツウシン</t>
    </rPh>
    <rPh sb="2" eb="4">
      <t>ウンパン</t>
    </rPh>
    <rPh sb="4" eb="5">
      <t>ヒ</t>
    </rPh>
    <rPh sb="6" eb="7">
      <t>ザツ</t>
    </rPh>
    <rPh sb="7" eb="10">
      <t>エキムヒ</t>
    </rPh>
    <phoneticPr fontId="5"/>
  </si>
  <si>
    <t>日本文化出版株式会社</t>
    <rPh sb="0" eb="2">
      <t>ニホン</t>
    </rPh>
    <rPh sb="2" eb="4">
      <t>ブンカ</t>
    </rPh>
    <rPh sb="4" eb="6">
      <t>シュッパン</t>
    </rPh>
    <rPh sb="6" eb="10">
      <t>カブシキガイシャ</t>
    </rPh>
    <phoneticPr fontId="5"/>
  </si>
  <si>
    <t>アンケート調査の詳細設計・発送・回収・集計、集計報告書作成、有識者会議議事録の作成を実施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</si>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</sst>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114300</xdr:colOff>
      <xdr:row>741</xdr:row>
      <xdr:rowOff>50800</xdr:rowOff>
    </xdr:from>
    <xdr:to>
      <xdr:col>37</xdr:col>
      <xdr:colOff>139700</xdr:colOff>
      <xdr:row>744</xdr:row>
      <xdr:rowOff>317500</xdr:rowOff>
    </xdr:to>
    <xdr:sp macro="" textlink="">
      <xdr:nvSpPr>
        <xdr:cNvPr id="3" name="正方形/長方形 2">
          <a:extLst>
            <a:ext uri="{FF2B5EF4-FFF2-40B4-BE49-F238E27FC236}">
              <a16:creationId xmlns:a16="http://schemas.microsoft.com/office/drawing/2014/main" id="{D2648522-4A02-45C3-8AA2-E8CA4AB707FB}"/>
            </a:ext>
          </a:extLst>
        </xdr:cNvPr>
        <xdr:cNvSpPr/>
      </xdr:nvSpPr>
      <xdr:spPr>
        <a:xfrm>
          <a:off x="3568700" y="46913800"/>
          <a:ext cx="4089400" cy="1333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3200"/>
            <a:t>スポーツ庁</a:t>
          </a:r>
          <a:endParaRPr kumimoji="1" lang="en-US" altLang="ja-JP" sz="3200"/>
        </a:p>
        <a:p>
          <a:pPr algn="ctr"/>
          <a:r>
            <a:rPr kumimoji="1" lang="ja-JP" altLang="en-US" sz="3200"/>
            <a:t>２９．６百万円</a:t>
          </a:r>
        </a:p>
      </xdr:txBody>
    </xdr:sp>
    <xdr:clientData/>
  </xdr:twoCellAnchor>
  <xdr:twoCellAnchor>
    <xdr:from>
      <xdr:col>11</xdr:col>
      <xdr:colOff>25400</xdr:colOff>
      <xdr:row>747</xdr:row>
      <xdr:rowOff>50800</xdr:rowOff>
    </xdr:from>
    <xdr:to>
      <xdr:col>25</xdr:col>
      <xdr:colOff>152400</xdr:colOff>
      <xdr:row>749</xdr:row>
      <xdr:rowOff>254000</xdr:rowOff>
    </xdr:to>
    <xdr:sp macro="" textlink="">
      <xdr:nvSpPr>
        <xdr:cNvPr id="6" name="正方形/長方形 5">
          <a:extLst>
            <a:ext uri="{FF2B5EF4-FFF2-40B4-BE49-F238E27FC236}">
              <a16:creationId xmlns:a16="http://schemas.microsoft.com/office/drawing/2014/main" id="{625E9B69-1FDA-4726-B6C9-901CEA448F9A}"/>
            </a:ext>
          </a:extLst>
        </xdr:cNvPr>
        <xdr:cNvSpPr/>
      </xdr:nvSpPr>
      <xdr:spPr>
        <a:xfrm>
          <a:off x="2260600" y="49047400"/>
          <a:ext cx="297180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スポーツキャリアサポート推進戦略</a:t>
          </a:r>
          <a:endParaRPr kumimoji="1" lang="en-US" altLang="ja-JP" sz="1400"/>
        </a:p>
        <a:p>
          <a:pPr algn="l"/>
          <a:r>
            <a:rPr kumimoji="1" lang="ja-JP" altLang="en-US" sz="1400"/>
            <a:t>　１４百万円</a:t>
          </a:r>
          <a:endParaRPr kumimoji="1" lang="en-US" altLang="ja-JP" sz="1400"/>
        </a:p>
        <a:p>
          <a:pPr algn="l"/>
          <a:r>
            <a:rPr kumimoji="1" lang="ja-JP" altLang="en-US" sz="1400"/>
            <a:t>（独）日本スポーツ振興センター</a:t>
          </a:r>
        </a:p>
      </xdr:txBody>
    </xdr:sp>
    <xdr:clientData/>
  </xdr:twoCellAnchor>
  <xdr:twoCellAnchor>
    <xdr:from>
      <xdr:col>26</xdr:col>
      <xdr:colOff>76200</xdr:colOff>
      <xdr:row>746</xdr:row>
      <xdr:rowOff>342900</xdr:rowOff>
    </xdr:from>
    <xdr:to>
      <xdr:col>26</xdr:col>
      <xdr:colOff>165099</xdr:colOff>
      <xdr:row>749</xdr:row>
      <xdr:rowOff>228600</xdr:rowOff>
    </xdr:to>
    <xdr:sp macro="" textlink="">
      <xdr:nvSpPr>
        <xdr:cNvPr id="7" name="左大かっこ 6">
          <a:extLst>
            <a:ext uri="{FF2B5EF4-FFF2-40B4-BE49-F238E27FC236}">
              <a16:creationId xmlns:a16="http://schemas.microsoft.com/office/drawing/2014/main" id="{C504FDC8-7D74-4935-A308-698842BA4BA8}"/>
            </a:ext>
          </a:extLst>
        </xdr:cNvPr>
        <xdr:cNvSpPr/>
      </xdr:nvSpPr>
      <xdr:spPr>
        <a:xfrm>
          <a:off x="5359400" y="48983900"/>
          <a:ext cx="88899" cy="952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747</xdr:row>
      <xdr:rowOff>38100</xdr:rowOff>
    </xdr:from>
    <xdr:to>
      <xdr:col>48</xdr:col>
      <xdr:colOff>88900</xdr:colOff>
      <xdr:row>749</xdr:row>
      <xdr:rowOff>76200</xdr:rowOff>
    </xdr:to>
    <xdr:sp macro="" textlink="">
      <xdr:nvSpPr>
        <xdr:cNvPr id="8" name="テキスト ボックス 7">
          <a:extLst>
            <a:ext uri="{FF2B5EF4-FFF2-40B4-BE49-F238E27FC236}">
              <a16:creationId xmlns:a16="http://schemas.microsoft.com/office/drawing/2014/main" id="{B8673A1C-AA0B-4B29-8A4C-F771B035272A}"/>
            </a:ext>
          </a:extLst>
        </xdr:cNvPr>
        <xdr:cNvSpPr txBox="1"/>
      </xdr:nvSpPr>
      <xdr:spPr>
        <a:xfrm>
          <a:off x="5486400" y="49034700"/>
          <a:ext cx="43561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mj-ea"/>
              <a:ea typeface="+mj-ea"/>
            </a:rPr>
            <a:t>関係団体・機関等の連携・協働を推進し、アスリートのスポーツキャリア全体を効果的に支援する体制を構築するほか、アスリートのデュアルキャリアに関するプログラムを実施。</a:t>
          </a:r>
          <a:endParaRPr kumimoji="1" lang="en-US" altLang="ja-JP" sz="1200">
            <a:latin typeface="+mj-ea"/>
            <a:ea typeface="+mj-ea"/>
          </a:endParaRPr>
        </a:p>
      </xdr:txBody>
    </xdr:sp>
    <xdr:clientData/>
  </xdr:twoCellAnchor>
  <xdr:twoCellAnchor>
    <xdr:from>
      <xdr:col>48</xdr:col>
      <xdr:colOff>76200</xdr:colOff>
      <xdr:row>747</xdr:row>
      <xdr:rowOff>88900</xdr:rowOff>
    </xdr:from>
    <xdr:to>
      <xdr:col>48</xdr:col>
      <xdr:colOff>177800</xdr:colOff>
      <xdr:row>749</xdr:row>
      <xdr:rowOff>254000</xdr:rowOff>
    </xdr:to>
    <xdr:sp macro="" textlink="">
      <xdr:nvSpPr>
        <xdr:cNvPr id="9" name="右大かっこ 8">
          <a:extLst>
            <a:ext uri="{FF2B5EF4-FFF2-40B4-BE49-F238E27FC236}">
              <a16:creationId xmlns:a16="http://schemas.microsoft.com/office/drawing/2014/main" id="{F5F1FC92-DB0A-42B9-B828-654CDACA55FC}"/>
            </a:ext>
          </a:extLst>
        </xdr:cNvPr>
        <xdr:cNvSpPr/>
      </xdr:nvSpPr>
      <xdr:spPr>
        <a:xfrm>
          <a:off x="9829800" y="49085500"/>
          <a:ext cx="101600" cy="8763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25400</xdr:colOff>
      <xdr:row>750</xdr:row>
      <xdr:rowOff>165100</xdr:rowOff>
    </xdr:from>
    <xdr:to>
      <xdr:col>25</xdr:col>
      <xdr:colOff>127000</xdr:colOff>
      <xdr:row>753</xdr:row>
      <xdr:rowOff>63500</xdr:rowOff>
    </xdr:to>
    <xdr:sp macro="" textlink="">
      <xdr:nvSpPr>
        <xdr:cNvPr id="10" name="正方形/長方形 9">
          <a:extLst>
            <a:ext uri="{FF2B5EF4-FFF2-40B4-BE49-F238E27FC236}">
              <a16:creationId xmlns:a16="http://schemas.microsoft.com/office/drawing/2014/main" id="{9CA02A0B-8470-4A73-BE45-9404E7A29CFD}"/>
            </a:ext>
          </a:extLst>
        </xdr:cNvPr>
        <xdr:cNvSpPr/>
      </xdr:nvSpPr>
      <xdr:spPr>
        <a:xfrm>
          <a:off x="2260600" y="50228500"/>
          <a:ext cx="2946400" cy="965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エリートアカデミー生の学習等支援</a:t>
          </a:r>
          <a:endParaRPr kumimoji="1" lang="en-US" altLang="ja-JP" sz="1400"/>
        </a:p>
        <a:p>
          <a:pPr algn="l"/>
          <a:r>
            <a:rPr kumimoji="1" lang="ja-JP" altLang="en-US" sz="1400"/>
            <a:t>　５百万円　（株）インターファースト</a:t>
          </a:r>
          <a:endParaRPr kumimoji="1" lang="en-US" altLang="ja-JP" sz="1400"/>
        </a:p>
        <a:p>
          <a:pPr algn="l"/>
          <a:r>
            <a:rPr kumimoji="1" lang="ja-JP" altLang="en-US" sz="1400"/>
            <a:t>　０．６百万円　学校法人国際学園</a:t>
          </a:r>
          <a:endParaRPr kumimoji="1" lang="en-US" altLang="ja-JP" sz="1400"/>
        </a:p>
      </xdr:txBody>
    </xdr:sp>
    <xdr:clientData/>
  </xdr:twoCellAnchor>
  <xdr:twoCellAnchor>
    <xdr:from>
      <xdr:col>26</xdr:col>
      <xdr:colOff>63500</xdr:colOff>
      <xdr:row>750</xdr:row>
      <xdr:rowOff>152401</xdr:rowOff>
    </xdr:from>
    <xdr:to>
      <xdr:col>27</xdr:col>
      <xdr:colOff>0</xdr:colOff>
      <xdr:row>753</xdr:row>
      <xdr:rowOff>50800</xdr:rowOff>
    </xdr:to>
    <xdr:sp macro="" textlink="">
      <xdr:nvSpPr>
        <xdr:cNvPr id="12" name="左大かっこ 11">
          <a:extLst>
            <a:ext uri="{FF2B5EF4-FFF2-40B4-BE49-F238E27FC236}">
              <a16:creationId xmlns:a16="http://schemas.microsoft.com/office/drawing/2014/main" id="{AB2AE43E-36C9-4C46-BCD5-70C0E674F84D}"/>
            </a:ext>
          </a:extLst>
        </xdr:cNvPr>
        <xdr:cNvSpPr/>
      </xdr:nvSpPr>
      <xdr:spPr>
        <a:xfrm>
          <a:off x="5346700" y="50215801"/>
          <a:ext cx="139700" cy="9651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177800</xdr:colOff>
      <xdr:row>750</xdr:row>
      <xdr:rowOff>279400</xdr:rowOff>
    </xdr:from>
    <xdr:to>
      <xdr:col>48</xdr:col>
      <xdr:colOff>76200</xdr:colOff>
      <xdr:row>753</xdr:row>
      <xdr:rowOff>25400</xdr:rowOff>
    </xdr:to>
    <xdr:sp macro="" textlink="">
      <xdr:nvSpPr>
        <xdr:cNvPr id="14" name="テキスト ボックス 13">
          <a:extLst>
            <a:ext uri="{FF2B5EF4-FFF2-40B4-BE49-F238E27FC236}">
              <a16:creationId xmlns:a16="http://schemas.microsoft.com/office/drawing/2014/main" id="{6A41DF41-CF55-4AAC-A76A-6906E2171BF3}"/>
            </a:ext>
          </a:extLst>
        </xdr:cNvPr>
        <xdr:cNvSpPr txBox="1"/>
      </xdr:nvSpPr>
      <xdr:spPr>
        <a:xfrm>
          <a:off x="5461000" y="50342800"/>
          <a:ext cx="4368800" cy="81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mj-ea"/>
              <a:ea typeface="+mj-ea"/>
            </a:rPr>
            <a:t>JOC</a:t>
          </a:r>
          <a:r>
            <a:rPr kumimoji="1" lang="ja-JP" altLang="en-US" sz="1200">
              <a:latin typeface="+mj-ea"/>
              <a:ea typeface="+mj-ea"/>
            </a:rPr>
            <a:t>エリートアカデミー事業におけるジュニアアスリートを対象とした学校教育支援、心のケアや進路相談等、関係者と連携した学習及び生活面に対するサポートプログラムを提供</a:t>
          </a:r>
          <a:r>
            <a:rPr kumimoji="1" lang="ja-JP" altLang="en-US" sz="1200">
              <a:latin typeface="HGｺﾞｼｯｸM" panose="020B0609000000000000" pitchFamily="49" charset="-128"/>
              <a:ea typeface="HGｺﾞｼｯｸM" panose="020B0609000000000000" pitchFamily="49" charset="-128"/>
            </a:rPr>
            <a:t>。</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63501</xdr:colOff>
      <xdr:row>750</xdr:row>
      <xdr:rowOff>165100</xdr:rowOff>
    </xdr:from>
    <xdr:to>
      <xdr:col>48</xdr:col>
      <xdr:colOff>165100</xdr:colOff>
      <xdr:row>753</xdr:row>
      <xdr:rowOff>25400</xdr:rowOff>
    </xdr:to>
    <xdr:sp macro="" textlink="">
      <xdr:nvSpPr>
        <xdr:cNvPr id="15" name="右大かっこ 14">
          <a:extLst>
            <a:ext uri="{FF2B5EF4-FFF2-40B4-BE49-F238E27FC236}">
              <a16:creationId xmlns:a16="http://schemas.microsoft.com/office/drawing/2014/main" id="{57E34692-9121-4DC5-9AAB-FF492AC857DE}"/>
            </a:ext>
          </a:extLst>
        </xdr:cNvPr>
        <xdr:cNvSpPr/>
      </xdr:nvSpPr>
      <xdr:spPr>
        <a:xfrm>
          <a:off x="9817101" y="50228500"/>
          <a:ext cx="101599" cy="9271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25400</xdr:colOff>
      <xdr:row>753</xdr:row>
      <xdr:rowOff>342900</xdr:rowOff>
    </xdr:from>
    <xdr:to>
      <xdr:col>25</xdr:col>
      <xdr:colOff>114300</xdr:colOff>
      <xdr:row>756</xdr:row>
      <xdr:rowOff>419100</xdr:rowOff>
    </xdr:to>
    <xdr:sp macro="" textlink="">
      <xdr:nvSpPr>
        <xdr:cNvPr id="16" name="正方形/長方形 15">
          <a:extLst>
            <a:ext uri="{FF2B5EF4-FFF2-40B4-BE49-F238E27FC236}">
              <a16:creationId xmlns:a16="http://schemas.microsoft.com/office/drawing/2014/main" id="{4DF04A6B-4936-469C-ADF0-84D754975994}"/>
            </a:ext>
          </a:extLst>
        </xdr:cNvPr>
        <xdr:cNvSpPr/>
      </xdr:nvSpPr>
      <xdr:spPr>
        <a:xfrm>
          <a:off x="2260600" y="51473100"/>
          <a:ext cx="29337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ｃ</a:t>
          </a:r>
          <a:r>
            <a:rPr kumimoji="1" lang="en-US" altLang="ja-JP" sz="1400"/>
            <a:t>.</a:t>
          </a:r>
          <a:r>
            <a:rPr kumimoji="1" lang="ja-JP" altLang="en-US" sz="1400"/>
            <a:t>アスリートに対する調査及び教育プログラムの開発実施</a:t>
          </a:r>
          <a:endParaRPr kumimoji="1" lang="en-US" altLang="ja-JP" sz="1400"/>
        </a:p>
        <a:p>
          <a:pPr algn="l"/>
          <a:r>
            <a:rPr kumimoji="1" lang="ja-JP" altLang="en-US" sz="1400"/>
            <a:t>　５．６百万円（一社）日本トップリーグ連携機構</a:t>
          </a:r>
          <a:endParaRPr kumimoji="1" lang="en-US" altLang="ja-JP" sz="1400"/>
        </a:p>
        <a:p>
          <a:pPr algn="l"/>
          <a:endParaRPr kumimoji="1" lang="en-US" altLang="ja-JP" sz="1400"/>
        </a:p>
      </xdr:txBody>
    </xdr:sp>
    <xdr:clientData/>
  </xdr:twoCellAnchor>
  <xdr:twoCellAnchor>
    <xdr:from>
      <xdr:col>11</xdr:col>
      <xdr:colOff>12700</xdr:colOff>
      <xdr:row>757</xdr:row>
      <xdr:rowOff>63500</xdr:rowOff>
    </xdr:from>
    <xdr:to>
      <xdr:col>25</xdr:col>
      <xdr:colOff>114300</xdr:colOff>
      <xdr:row>758</xdr:row>
      <xdr:rowOff>508000</xdr:rowOff>
    </xdr:to>
    <xdr:sp macro="" textlink="">
      <xdr:nvSpPr>
        <xdr:cNvPr id="17" name="正方形/長方形 16">
          <a:extLst>
            <a:ext uri="{FF2B5EF4-FFF2-40B4-BE49-F238E27FC236}">
              <a16:creationId xmlns:a16="http://schemas.microsoft.com/office/drawing/2014/main" id="{02180E0D-E837-4A4E-945E-F1608C06B13B}"/>
            </a:ext>
          </a:extLst>
        </xdr:cNvPr>
        <xdr:cNvSpPr/>
      </xdr:nvSpPr>
      <xdr:spPr>
        <a:xfrm>
          <a:off x="2247900" y="52933600"/>
          <a:ext cx="2946400" cy="1117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D.</a:t>
          </a:r>
          <a:r>
            <a:rPr kumimoji="1" lang="ja-JP" altLang="en-US" sz="1400"/>
            <a:t>アスリートと企業等とのマッチング支援</a:t>
          </a:r>
          <a:endParaRPr kumimoji="1" lang="en-US" altLang="ja-JP" sz="1400"/>
        </a:p>
        <a:p>
          <a:pPr algn="l"/>
          <a:r>
            <a:rPr kumimoji="1" lang="ja-JP" altLang="en-US" sz="1400"/>
            <a:t>　３．４百万円（株）スポーツビズ</a:t>
          </a:r>
          <a:endParaRPr kumimoji="1" lang="en-US" altLang="ja-JP" sz="1400"/>
        </a:p>
        <a:p>
          <a:pPr algn="l"/>
          <a:endParaRPr kumimoji="1" lang="en-US" altLang="ja-JP" sz="1400"/>
        </a:p>
      </xdr:txBody>
    </xdr:sp>
    <xdr:clientData/>
  </xdr:twoCellAnchor>
  <xdr:twoCellAnchor>
    <xdr:from>
      <xdr:col>11</xdr:col>
      <xdr:colOff>12700</xdr:colOff>
      <xdr:row>759</xdr:row>
      <xdr:rowOff>215900</xdr:rowOff>
    </xdr:from>
    <xdr:to>
      <xdr:col>25</xdr:col>
      <xdr:colOff>114300</xdr:colOff>
      <xdr:row>762</xdr:row>
      <xdr:rowOff>330200</xdr:rowOff>
    </xdr:to>
    <xdr:sp macro="" textlink="">
      <xdr:nvSpPr>
        <xdr:cNvPr id="18" name="正方形/長方形 17">
          <a:extLst>
            <a:ext uri="{FF2B5EF4-FFF2-40B4-BE49-F238E27FC236}">
              <a16:creationId xmlns:a16="http://schemas.microsoft.com/office/drawing/2014/main" id="{09E13005-3EEB-44F3-82F0-019461B36EE2}"/>
            </a:ext>
          </a:extLst>
        </xdr:cNvPr>
        <xdr:cNvSpPr/>
      </xdr:nvSpPr>
      <xdr:spPr>
        <a:xfrm>
          <a:off x="2247900" y="54432200"/>
          <a:ext cx="2946400" cy="1155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E.</a:t>
          </a:r>
          <a:r>
            <a:rPr kumimoji="1" lang="ja-JP" altLang="en-US" sz="1400"/>
            <a:t>アスリートキャリアデータベース構築</a:t>
          </a:r>
          <a:endParaRPr kumimoji="1" lang="en-US" altLang="ja-JP" sz="1400"/>
        </a:p>
        <a:p>
          <a:pPr algn="l"/>
          <a:r>
            <a:rPr kumimoji="1" lang="ja-JP" altLang="en-US" sz="1400"/>
            <a:t>　１百万円（公財）日本オリンピック委員会</a:t>
          </a:r>
          <a:endParaRPr kumimoji="1" lang="en-US" altLang="ja-JP" sz="1400"/>
        </a:p>
        <a:p>
          <a:pPr algn="l"/>
          <a:endParaRPr kumimoji="1" lang="en-US" altLang="ja-JP" sz="1400"/>
        </a:p>
      </xdr:txBody>
    </xdr:sp>
    <xdr:clientData/>
  </xdr:twoCellAnchor>
  <xdr:twoCellAnchor>
    <xdr:from>
      <xdr:col>26</xdr:col>
      <xdr:colOff>38101</xdr:colOff>
      <xdr:row>754</xdr:row>
      <xdr:rowOff>38101</xdr:rowOff>
    </xdr:from>
    <xdr:to>
      <xdr:col>26</xdr:col>
      <xdr:colOff>127000</xdr:colOff>
      <xdr:row>756</xdr:row>
      <xdr:rowOff>330200</xdr:rowOff>
    </xdr:to>
    <xdr:sp macro="" textlink="">
      <xdr:nvSpPr>
        <xdr:cNvPr id="19" name="左大かっこ 18">
          <a:extLst>
            <a:ext uri="{FF2B5EF4-FFF2-40B4-BE49-F238E27FC236}">
              <a16:creationId xmlns:a16="http://schemas.microsoft.com/office/drawing/2014/main" id="{F29A5C54-2DFC-4202-A091-E63C1F9851E8}"/>
            </a:ext>
          </a:extLst>
        </xdr:cNvPr>
        <xdr:cNvSpPr/>
      </xdr:nvSpPr>
      <xdr:spPr>
        <a:xfrm>
          <a:off x="5321301" y="51523901"/>
          <a:ext cx="88899" cy="10032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152400</xdr:colOff>
      <xdr:row>754</xdr:row>
      <xdr:rowOff>152400</xdr:rowOff>
    </xdr:from>
    <xdr:to>
      <xdr:col>47</xdr:col>
      <xdr:colOff>190500</xdr:colOff>
      <xdr:row>756</xdr:row>
      <xdr:rowOff>292100</xdr:rowOff>
    </xdr:to>
    <xdr:sp macro="" textlink="">
      <xdr:nvSpPr>
        <xdr:cNvPr id="26" name="テキスト ボックス 25">
          <a:extLst>
            <a:ext uri="{FF2B5EF4-FFF2-40B4-BE49-F238E27FC236}">
              <a16:creationId xmlns:a16="http://schemas.microsoft.com/office/drawing/2014/main" id="{70A3B87E-DACA-4867-AAFB-CBD01EA52449}"/>
            </a:ext>
          </a:extLst>
        </xdr:cNvPr>
        <xdr:cNvSpPr txBox="1"/>
      </xdr:nvSpPr>
      <xdr:spPr>
        <a:xfrm>
          <a:off x="5435600" y="51638200"/>
          <a:ext cx="4305300" cy="85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a:solidFill>
                <a:schemeClr val="dk1"/>
              </a:solidFill>
              <a:effectLst/>
              <a:latin typeface="+mn-lt"/>
              <a:ea typeface="+mn-ea"/>
              <a:cs typeface="+mn-cs"/>
            </a:rPr>
            <a:t>アスリートが持つスキルやキャリア形成に対するニーズ等について調査を行うほか、引退移行期のアスリートを対象とした教育研修プログラムを開発し、実施する。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76200</xdr:colOff>
      <xdr:row>754</xdr:row>
      <xdr:rowOff>88900</xdr:rowOff>
    </xdr:from>
    <xdr:to>
      <xdr:col>48</xdr:col>
      <xdr:colOff>165100</xdr:colOff>
      <xdr:row>756</xdr:row>
      <xdr:rowOff>317500</xdr:rowOff>
    </xdr:to>
    <xdr:sp macro="" textlink="">
      <xdr:nvSpPr>
        <xdr:cNvPr id="27" name="右大かっこ 26">
          <a:extLst>
            <a:ext uri="{FF2B5EF4-FFF2-40B4-BE49-F238E27FC236}">
              <a16:creationId xmlns:a16="http://schemas.microsoft.com/office/drawing/2014/main" id="{73AF0364-E39F-40AC-86DF-8F30C1A2DADB}"/>
            </a:ext>
          </a:extLst>
        </xdr:cNvPr>
        <xdr:cNvSpPr/>
      </xdr:nvSpPr>
      <xdr:spPr>
        <a:xfrm>
          <a:off x="9829800" y="51574700"/>
          <a:ext cx="88900" cy="939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88900</xdr:colOff>
      <xdr:row>757</xdr:row>
      <xdr:rowOff>63500</xdr:rowOff>
    </xdr:from>
    <xdr:to>
      <xdr:col>26</xdr:col>
      <xdr:colOff>190500</xdr:colOff>
      <xdr:row>758</xdr:row>
      <xdr:rowOff>558800</xdr:rowOff>
    </xdr:to>
    <xdr:sp macro="" textlink="">
      <xdr:nvSpPr>
        <xdr:cNvPr id="29" name="左大かっこ 28">
          <a:extLst>
            <a:ext uri="{FF2B5EF4-FFF2-40B4-BE49-F238E27FC236}">
              <a16:creationId xmlns:a16="http://schemas.microsoft.com/office/drawing/2014/main" id="{2E6405D3-596B-42F9-A327-46DD3867C018}"/>
            </a:ext>
          </a:extLst>
        </xdr:cNvPr>
        <xdr:cNvSpPr/>
      </xdr:nvSpPr>
      <xdr:spPr>
        <a:xfrm>
          <a:off x="5372100" y="52933600"/>
          <a:ext cx="101600" cy="1168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50800</xdr:colOff>
      <xdr:row>757</xdr:row>
      <xdr:rowOff>88900</xdr:rowOff>
    </xdr:from>
    <xdr:to>
      <xdr:col>48</xdr:col>
      <xdr:colOff>63500</xdr:colOff>
      <xdr:row>758</xdr:row>
      <xdr:rowOff>647700</xdr:rowOff>
    </xdr:to>
    <xdr:sp macro="" textlink="">
      <xdr:nvSpPr>
        <xdr:cNvPr id="31" name="テキスト ボックス 30">
          <a:extLst>
            <a:ext uri="{FF2B5EF4-FFF2-40B4-BE49-F238E27FC236}">
              <a16:creationId xmlns:a16="http://schemas.microsoft.com/office/drawing/2014/main" id="{750A3D65-95B3-4595-BB03-2F3CC571B039}"/>
            </a:ext>
          </a:extLst>
        </xdr:cNvPr>
        <xdr:cNvSpPr txBox="1"/>
      </xdr:nvSpPr>
      <xdr:spPr>
        <a:xfrm>
          <a:off x="5537200" y="52959000"/>
          <a:ext cx="4279900" cy="12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a:solidFill>
                <a:schemeClr val="dk1"/>
              </a:solidFill>
              <a:effectLst/>
              <a:latin typeface="+mn-lt"/>
              <a:ea typeface="+mn-ea"/>
              <a:cs typeface="+mn-cs"/>
            </a:rPr>
            <a:t>引退移行期のアスリートの意識改革を行う一方で、競技引退後のセカンドキャリアをより充実させるためには幅広い職域の開拓を行う必要がある。そこで、先進的なロールモデルを創出するため、引退移行期のアスリートと新たな職域の企業等とのマッチングを実施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63501</xdr:colOff>
      <xdr:row>757</xdr:row>
      <xdr:rowOff>101600</xdr:rowOff>
    </xdr:from>
    <xdr:to>
      <xdr:col>48</xdr:col>
      <xdr:colOff>165100</xdr:colOff>
      <xdr:row>758</xdr:row>
      <xdr:rowOff>520700</xdr:rowOff>
    </xdr:to>
    <xdr:sp macro="" textlink="">
      <xdr:nvSpPr>
        <xdr:cNvPr id="32" name="右大かっこ 31">
          <a:extLst>
            <a:ext uri="{FF2B5EF4-FFF2-40B4-BE49-F238E27FC236}">
              <a16:creationId xmlns:a16="http://schemas.microsoft.com/office/drawing/2014/main" id="{D5B9FA7E-75AD-4BA1-870F-01C3B15C3D47}"/>
            </a:ext>
          </a:extLst>
        </xdr:cNvPr>
        <xdr:cNvSpPr/>
      </xdr:nvSpPr>
      <xdr:spPr>
        <a:xfrm>
          <a:off x="9817101" y="52971700"/>
          <a:ext cx="101599" cy="1092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127001</xdr:colOff>
      <xdr:row>759</xdr:row>
      <xdr:rowOff>215901</xdr:rowOff>
    </xdr:from>
    <xdr:to>
      <xdr:col>27</xdr:col>
      <xdr:colOff>0</xdr:colOff>
      <xdr:row>763</xdr:row>
      <xdr:rowOff>1</xdr:rowOff>
    </xdr:to>
    <xdr:sp macro="" textlink="">
      <xdr:nvSpPr>
        <xdr:cNvPr id="33" name="左大かっこ 32">
          <a:extLst>
            <a:ext uri="{FF2B5EF4-FFF2-40B4-BE49-F238E27FC236}">
              <a16:creationId xmlns:a16="http://schemas.microsoft.com/office/drawing/2014/main" id="{C6D0BFC8-D722-463C-B6D5-76EB9796940C}"/>
            </a:ext>
          </a:extLst>
        </xdr:cNvPr>
        <xdr:cNvSpPr/>
      </xdr:nvSpPr>
      <xdr:spPr>
        <a:xfrm>
          <a:off x="5410201" y="54432201"/>
          <a:ext cx="76199" cy="1206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63500</xdr:colOff>
      <xdr:row>759</xdr:row>
      <xdr:rowOff>215900</xdr:rowOff>
    </xdr:from>
    <xdr:to>
      <xdr:col>48</xdr:col>
      <xdr:colOff>63500</xdr:colOff>
      <xdr:row>763</xdr:row>
      <xdr:rowOff>76200</xdr:rowOff>
    </xdr:to>
    <xdr:sp macro="" textlink="">
      <xdr:nvSpPr>
        <xdr:cNvPr id="37" name="テキスト ボックス 36">
          <a:extLst>
            <a:ext uri="{FF2B5EF4-FFF2-40B4-BE49-F238E27FC236}">
              <a16:creationId xmlns:a16="http://schemas.microsoft.com/office/drawing/2014/main" id="{65AFB842-DF12-492F-9373-D970EDA8FF27}"/>
            </a:ext>
          </a:extLst>
        </xdr:cNvPr>
        <xdr:cNvSpPr txBox="1"/>
      </xdr:nvSpPr>
      <xdr:spPr>
        <a:xfrm>
          <a:off x="5549900" y="54432200"/>
          <a:ext cx="4267200" cy="128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a:solidFill>
                <a:schemeClr val="dk1"/>
              </a:solidFill>
              <a:effectLst/>
              <a:latin typeface="+mn-lt"/>
              <a:ea typeface="+mn-ea"/>
              <a:cs typeface="+mn-cs"/>
            </a:rPr>
            <a:t>各競技団体は、アスリートが現役中は各種管理を行っているものの、アスリートがひとたび引退すると、その関与から離れるため、アスリートの引退後のキャリアについては、定量的なエビデンスに欠けている状態である。そのような状況を打破し、エビデンスベーストの政策を実行するために、アスリートキャリアに係るデータベースを構築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38101</xdr:colOff>
      <xdr:row>759</xdr:row>
      <xdr:rowOff>279400</xdr:rowOff>
    </xdr:from>
    <xdr:to>
      <xdr:col>48</xdr:col>
      <xdr:colOff>114301</xdr:colOff>
      <xdr:row>763</xdr:row>
      <xdr:rowOff>88900</xdr:rowOff>
    </xdr:to>
    <xdr:sp macro="" textlink="">
      <xdr:nvSpPr>
        <xdr:cNvPr id="38" name="右大かっこ 37">
          <a:extLst>
            <a:ext uri="{FF2B5EF4-FFF2-40B4-BE49-F238E27FC236}">
              <a16:creationId xmlns:a16="http://schemas.microsoft.com/office/drawing/2014/main" id="{9218EC9C-1BDD-4626-8083-D71DC63C231C}"/>
            </a:ext>
          </a:extLst>
        </xdr:cNvPr>
        <xdr:cNvSpPr/>
      </xdr:nvSpPr>
      <xdr:spPr>
        <a:xfrm>
          <a:off x="9791701" y="54495700"/>
          <a:ext cx="76200" cy="12319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12700</xdr:colOff>
      <xdr:row>744</xdr:row>
      <xdr:rowOff>330200</xdr:rowOff>
    </xdr:from>
    <xdr:to>
      <xdr:col>27</xdr:col>
      <xdr:colOff>12700</xdr:colOff>
      <xdr:row>746</xdr:row>
      <xdr:rowOff>67927</xdr:rowOff>
    </xdr:to>
    <xdr:cxnSp macro="">
      <xdr:nvCxnSpPr>
        <xdr:cNvPr id="25" name="直線コネクタ 24">
          <a:extLst>
            <a:ext uri="{FF2B5EF4-FFF2-40B4-BE49-F238E27FC236}">
              <a16:creationId xmlns:a16="http://schemas.microsoft.com/office/drawing/2014/main" id="{E6609A17-4419-4A6B-A090-7204306FB254}"/>
            </a:ext>
          </a:extLst>
        </xdr:cNvPr>
        <xdr:cNvCxnSpPr/>
      </xdr:nvCxnSpPr>
      <xdr:spPr>
        <a:xfrm>
          <a:off x="5499100" y="48260000"/>
          <a:ext cx="0" cy="4489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746</xdr:row>
      <xdr:rowOff>63500</xdr:rowOff>
    </xdr:from>
    <xdr:to>
      <xdr:col>27</xdr:col>
      <xdr:colOff>25400</xdr:colOff>
      <xdr:row>746</xdr:row>
      <xdr:rowOff>63500</xdr:rowOff>
    </xdr:to>
    <xdr:cxnSp macro="">
      <xdr:nvCxnSpPr>
        <xdr:cNvPr id="28" name="直線コネクタ 27">
          <a:extLst>
            <a:ext uri="{FF2B5EF4-FFF2-40B4-BE49-F238E27FC236}">
              <a16:creationId xmlns:a16="http://schemas.microsoft.com/office/drawing/2014/main" id="{17BB1CE0-5C14-4986-B2C3-0266DD3A5084}"/>
            </a:ext>
          </a:extLst>
        </xdr:cNvPr>
        <xdr:cNvCxnSpPr/>
      </xdr:nvCxnSpPr>
      <xdr:spPr>
        <a:xfrm flipH="1">
          <a:off x="2044700" y="48704500"/>
          <a:ext cx="3467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746</xdr:row>
      <xdr:rowOff>63500</xdr:rowOff>
    </xdr:from>
    <xdr:to>
      <xdr:col>10</xdr:col>
      <xdr:colOff>0</xdr:colOff>
      <xdr:row>761</xdr:row>
      <xdr:rowOff>203200</xdr:rowOff>
    </xdr:to>
    <xdr:cxnSp macro="">
      <xdr:nvCxnSpPr>
        <xdr:cNvPr id="34" name="直線コネクタ 33">
          <a:extLst>
            <a:ext uri="{FF2B5EF4-FFF2-40B4-BE49-F238E27FC236}">
              <a16:creationId xmlns:a16="http://schemas.microsoft.com/office/drawing/2014/main" id="{65F29324-E45D-461E-A716-21ACA54A7D4E}"/>
            </a:ext>
          </a:extLst>
        </xdr:cNvPr>
        <xdr:cNvCxnSpPr/>
      </xdr:nvCxnSpPr>
      <xdr:spPr>
        <a:xfrm>
          <a:off x="2032000" y="48704500"/>
          <a:ext cx="0" cy="6311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748</xdr:row>
      <xdr:rowOff>152400</xdr:rowOff>
    </xdr:from>
    <xdr:to>
      <xdr:col>11</xdr:col>
      <xdr:colOff>25400</xdr:colOff>
      <xdr:row>748</xdr:row>
      <xdr:rowOff>152400</xdr:rowOff>
    </xdr:to>
    <xdr:cxnSp macro="">
      <xdr:nvCxnSpPr>
        <xdr:cNvPr id="35" name="直線コネクタ 34">
          <a:extLst>
            <a:ext uri="{FF2B5EF4-FFF2-40B4-BE49-F238E27FC236}">
              <a16:creationId xmlns:a16="http://schemas.microsoft.com/office/drawing/2014/main" id="{0F8B05D1-157D-4602-A757-844D8202C27E}"/>
            </a:ext>
          </a:extLst>
        </xdr:cNvPr>
        <xdr:cNvCxnSpPr>
          <a:stCxn id="6" idx="1"/>
        </xdr:cNvCxnSpPr>
      </xdr:nvCxnSpPr>
      <xdr:spPr>
        <a:xfrm flipH="1">
          <a:off x="2044700" y="49504600"/>
          <a:ext cx="215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751</xdr:row>
      <xdr:rowOff>292100</xdr:rowOff>
    </xdr:from>
    <xdr:to>
      <xdr:col>11</xdr:col>
      <xdr:colOff>25400</xdr:colOff>
      <xdr:row>751</xdr:row>
      <xdr:rowOff>292100</xdr:rowOff>
    </xdr:to>
    <xdr:cxnSp macro="">
      <xdr:nvCxnSpPr>
        <xdr:cNvPr id="40" name="直線コネクタ 39">
          <a:extLst>
            <a:ext uri="{FF2B5EF4-FFF2-40B4-BE49-F238E27FC236}">
              <a16:creationId xmlns:a16="http://schemas.microsoft.com/office/drawing/2014/main" id="{D11682FC-6A40-4CE1-AE84-01F810B8FFDD}"/>
            </a:ext>
          </a:extLst>
        </xdr:cNvPr>
        <xdr:cNvCxnSpPr>
          <a:stCxn id="10" idx="1"/>
        </xdr:cNvCxnSpPr>
      </xdr:nvCxnSpPr>
      <xdr:spPr>
        <a:xfrm flipH="1">
          <a:off x="2019300" y="50711100"/>
          <a:ext cx="241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755</xdr:row>
      <xdr:rowOff>203200</xdr:rowOff>
    </xdr:from>
    <xdr:to>
      <xdr:col>11</xdr:col>
      <xdr:colOff>25400</xdr:colOff>
      <xdr:row>755</xdr:row>
      <xdr:rowOff>203200</xdr:rowOff>
    </xdr:to>
    <xdr:cxnSp macro="">
      <xdr:nvCxnSpPr>
        <xdr:cNvPr id="41" name="直線コネクタ 40">
          <a:extLst>
            <a:ext uri="{FF2B5EF4-FFF2-40B4-BE49-F238E27FC236}">
              <a16:creationId xmlns:a16="http://schemas.microsoft.com/office/drawing/2014/main" id="{16A944FB-5560-4440-8363-7B3CD42CB49A}"/>
            </a:ext>
          </a:extLst>
        </xdr:cNvPr>
        <xdr:cNvCxnSpPr>
          <a:stCxn id="16" idx="1"/>
        </xdr:cNvCxnSpPr>
      </xdr:nvCxnSpPr>
      <xdr:spPr>
        <a:xfrm flipH="1">
          <a:off x="2032000" y="52044600"/>
          <a:ext cx="228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757</xdr:row>
      <xdr:rowOff>622300</xdr:rowOff>
    </xdr:from>
    <xdr:to>
      <xdr:col>11</xdr:col>
      <xdr:colOff>12700</xdr:colOff>
      <xdr:row>757</xdr:row>
      <xdr:rowOff>622300</xdr:rowOff>
    </xdr:to>
    <xdr:cxnSp macro="">
      <xdr:nvCxnSpPr>
        <xdr:cNvPr id="42" name="直線コネクタ 41">
          <a:extLst>
            <a:ext uri="{FF2B5EF4-FFF2-40B4-BE49-F238E27FC236}">
              <a16:creationId xmlns:a16="http://schemas.microsoft.com/office/drawing/2014/main" id="{2AB8038F-F9B2-4CEE-AF1E-2BEC547C5752}"/>
            </a:ext>
          </a:extLst>
        </xdr:cNvPr>
        <xdr:cNvCxnSpPr>
          <a:stCxn id="17" idx="1"/>
        </xdr:cNvCxnSpPr>
      </xdr:nvCxnSpPr>
      <xdr:spPr>
        <a:xfrm flipH="1">
          <a:off x="2019300" y="53492400"/>
          <a:ext cx="228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761</xdr:row>
      <xdr:rowOff>196850</xdr:rowOff>
    </xdr:from>
    <xdr:to>
      <xdr:col>11</xdr:col>
      <xdr:colOff>12700</xdr:colOff>
      <xdr:row>761</xdr:row>
      <xdr:rowOff>196850</xdr:rowOff>
    </xdr:to>
    <xdr:cxnSp macro="">
      <xdr:nvCxnSpPr>
        <xdr:cNvPr id="43" name="直線コネクタ 42">
          <a:extLst>
            <a:ext uri="{FF2B5EF4-FFF2-40B4-BE49-F238E27FC236}">
              <a16:creationId xmlns:a16="http://schemas.microsoft.com/office/drawing/2014/main" id="{FE88A81F-3505-47F1-9170-0AF1B461ADA1}"/>
            </a:ext>
          </a:extLst>
        </xdr:cNvPr>
        <xdr:cNvCxnSpPr>
          <a:stCxn id="18" idx="1"/>
        </xdr:cNvCxnSpPr>
      </xdr:nvCxnSpPr>
      <xdr:spPr>
        <a:xfrm flipH="1">
          <a:off x="2019300" y="55010050"/>
          <a:ext cx="228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63500</xdr:colOff>
      <xdr:row>762</xdr:row>
      <xdr:rowOff>330200</xdr:rowOff>
    </xdr:from>
    <xdr:to>
      <xdr:col>18</xdr:col>
      <xdr:colOff>63500</xdr:colOff>
      <xdr:row>764</xdr:row>
      <xdr:rowOff>12700</xdr:rowOff>
    </xdr:to>
    <xdr:cxnSp macro="">
      <xdr:nvCxnSpPr>
        <xdr:cNvPr id="45" name="直線コネクタ 44">
          <a:extLst>
            <a:ext uri="{FF2B5EF4-FFF2-40B4-BE49-F238E27FC236}">
              <a16:creationId xmlns:a16="http://schemas.microsoft.com/office/drawing/2014/main" id="{FE88A81F-3505-47F1-9170-0AF1B461ADA1}"/>
            </a:ext>
          </a:extLst>
        </xdr:cNvPr>
        <xdr:cNvCxnSpPr>
          <a:endCxn id="18" idx="2"/>
        </xdr:cNvCxnSpPr>
      </xdr:nvCxnSpPr>
      <xdr:spPr>
        <a:xfrm flipV="1">
          <a:off x="3721100" y="55587900"/>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764</xdr:row>
      <xdr:rowOff>215900</xdr:rowOff>
    </xdr:from>
    <xdr:to>
      <xdr:col>25</xdr:col>
      <xdr:colOff>114300</xdr:colOff>
      <xdr:row>768</xdr:row>
      <xdr:rowOff>101600</xdr:rowOff>
    </xdr:to>
    <xdr:sp macro="" textlink="">
      <xdr:nvSpPr>
        <xdr:cNvPr id="49" name="正方形/長方形 48">
          <a:extLst>
            <a:ext uri="{FF2B5EF4-FFF2-40B4-BE49-F238E27FC236}">
              <a16:creationId xmlns:a16="http://schemas.microsoft.com/office/drawing/2014/main" id="{09E13005-3EEB-44F3-82F0-019461B36EE2}"/>
            </a:ext>
          </a:extLst>
        </xdr:cNvPr>
        <xdr:cNvSpPr/>
      </xdr:nvSpPr>
      <xdr:spPr>
        <a:xfrm>
          <a:off x="2247900" y="56172100"/>
          <a:ext cx="2946400" cy="1155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F.</a:t>
          </a:r>
          <a:r>
            <a:rPr kumimoji="1" lang="ja-JP" altLang="en-US" sz="1400"/>
            <a:t>日本文化出版株式会社</a:t>
          </a:r>
          <a:endParaRPr kumimoji="1" lang="en-US" altLang="ja-JP" sz="1400"/>
        </a:p>
        <a:p>
          <a:pPr algn="l"/>
          <a:r>
            <a:rPr kumimoji="1" lang="ja-JP" altLang="en-US" sz="1400"/>
            <a:t>０．９百万円</a:t>
          </a:r>
          <a:endParaRPr kumimoji="1" lang="en-US" altLang="ja-JP" sz="1400"/>
        </a:p>
      </xdr:txBody>
    </xdr:sp>
    <xdr:clientData/>
  </xdr:twoCellAnchor>
  <xdr:twoCellAnchor>
    <xdr:from>
      <xdr:col>26</xdr:col>
      <xdr:colOff>101600</xdr:colOff>
      <xdr:row>764</xdr:row>
      <xdr:rowOff>241300</xdr:rowOff>
    </xdr:from>
    <xdr:to>
      <xdr:col>27</xdr:col>
      <xdr:colOff>25400</xdr:colOff>
      <xdr:row>768</xdr:row>
      <xdr:rowOff>88900</xdr:rowOff>
    </xdr:to>
    <xdr:sp macro="" textlink="">
      <xdr:nvSpPr>
        <xdr:cNvPr id="61" name="左大かっこ 60">
          <a:extLst>
            <a:ext uri="{FF2B5EF4-FFF2-40B4-BE49-F238E27FC236}">
              <a16:creationId xmlns:a16="http://schemas.microsoft.com/office/drawing/2014/main" id="{C6D0BFC8-D722-463C-B6D5-76EB9796940C}"/>
            </a:ext>
          </a:extLst>
        </xdr:cNvPr>
        <xdr:cNvSpPr/>
      </xdr:nvSpPr>
      <xdr:spPr>
        <a:xfrm>
          <a:off x="5384800" y="56197500"/>
          <a:ext cx="127000" cy="1117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765</xdr:row>
      <xdr:rowOff>88900</xdr:rowOff>
    </xdr:from>
    <xdr:to>
      <xdr:col>47</xdr:col>
      <xdr:colOff>190500</xdr:colOff>
      <xdr:row>766</xdr:row>
      <xdr:rowOff>304800</xdr:rowOff>
    </xdr:to>
    <xdr:sp macro="" textlink="">
      <xdr:nvSpPr>
        <xdr:cNvPr id="65" name="テキスト ボックス 64">
          <a:extLst>
            <a:ext uri="{FF2B5EF4-FFF2-40B4-BE49-F238E27FC236}">
              <a16:creationId xmlns:a16="http://schemas.microsoft.com/office/drawing/2014/main" id="{65AFB842-DF12-492F-9373-D970EDA8FF27}"/>
            </a:ext>
          </a:extLst>
        </xdr:cNvPr>
        <xdr:cNvSpPr txBox="1"/>
      </xdr:nvSpPr>
      <xdr:spPr>
        <a:xfrm>
          <a:off x="5473700" y="56362600"/>
          <a:ext cx="426720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ja-JP" altLang="en-US" sz="1200">
              <a:solidFill>
                <a:schemeClr val="dk1"/>
              </a:solidFill>
              <a:effectLst/>
              <a:latin typeface="+mn-lt"/>
              <a:ea typeface="+mn-ea"/>
              <a:cs typeface="+mn-cs"/>
            </a:rPr>
            <a:t>アンケート調査の詳細設計・発送・回収・集計、集計報告書作成、有識者会議議事録の作成を実施</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38100</xdr:colOff>
      <xdr:row>764</xdr:row>
      <xdr:rowOff>25400</xdr:rowOff>
    </xdr:from>
    <xdr:to>
      <xdr:col>48</xdr:col>
      <xdr:colOff>114300</xdr:colOff>
      <xdr:row>767</xdr:row>
      <xdr:rowOff>304800</xdr:rowOff>
    </xdr:to>
    <xdr:sp macro="" textlink="">
      <xdr:nvSpPr>
        <xdr:cNvPr id="66" name="右大かっこ 65">
          <a:extLst>
            <a:ext uri="{FF2B5EF4-FFF2-40B4-BE49-F238E27FC236}">
              <a16:creationId xmlns:a16="http://schemas.microsoft.com/office/drawing/2014/main" id="{9218EC9C-1BDD-4626-8083-D71DC63C231C}"/>
            </a:ext>
          </a:extLst>
        </xdr:cNvPr>
        <xdr:cNvSpPr/>
      </xdr:nvSpPr>
      <xdr:spPr>
        <a:xfrm>
          <a:off x="9791700" y="55981600"/>
          <a:ext cx="76200" cy="12319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3" zoomScale="75" zoomScaleNormal="75" zoomScaleSheetLayoutView="75" zoomScalePageLayoutView="85" workbookViewId="0">
      <selection activeCell="AR745" sqref="AR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305</v>
      </c>
      <c r="AT2" s="936"/>
      <c r="AU2" s="936"/>
      <c r="AV2" s="52" t="str">
        <f>IF(AW2="", "", "-")</f>
        <v/>
      </c>
      <c r="AW2" s="907"/>
      <c r="AX2" s="907"/>
    </row>
    <row r="3" spans="1:50" ht="21" customHeight="1" thickBot="1" x14ac:dyDescent="0.2">
      <c r="A3" s="864" t="s">
        <v>529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544</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45.75"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674</v>
      </c>
      <c r="AF5" s="698"/>
      <c r="AG5" s="698"/>
      <c r="AH5" s="698"/>
      <c r="AI5" s="698"/>
      <c r="AJ5" s="698"/>
      <c r="AK5" s="698"/>
      <c r="AL5" s="698"/>
      <c r="AM5" s="698"/>
      <c r="AN5" s="698"/>
      <c r="AO5" s="698"/>
      <c r="AP5" s="699"/>
      <c r="AQ5" s="700" t="s">
        <v>665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18" t="s">
        <v>542</v>
      </c>
      <c r="Z7" s="439"/>
      <c r="AA7" s="439"/>
      <c r="AB7" s="439"/>
      <c r="AC7" s="439"/>
      <c r="AD7" s="919"/>
      <c r="AE7" s="908" t="s">
        <v>639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v>
      </c>
      <c r="H8" s="719"/>
      <c r="I8" s="719"/>
      <c r="J8" s="719"/>
      <c r="K8" s="719"/>
      <c r="L8" s="719"/>
      <c r="M8" s="719"/>
      <c r="N8" s="719"/>
      <c r="O8" s="719"/>
      <c r="P8" s="719"/>
      <c r="Q8" s="719"/>
      <c r="R8" s="719"/>
      <c r="S8" s="719"/>
      <c r="T8" s="719"/>
      <c r="U8" s="719"/>
      <c r="V8" s="719"/>
      <c r="W8" s="719"/>
      <c r="X8" s="938"/>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753" t="s">
        <v>550</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118.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41.811999999999998</v>
      </c>
      <c r="Q13" s="657"/>
      <c r="R13" s="657"/>
      <c r="S13" s="657"/>
      <c r="T13" s="657"/>
      <c r="U13" s="657"/>
      <c r="V13" s="658"/>
      <c r="W13" s="656">
        <v>31.547000000000001</v>
      </c>
      <c r="X13" s="657"/>
      <c r="Y13" s="657"/>
      <c r="Z13" s="657"/>
      <c r="AA13" s="657"/>
      <c r="AB13" s="657"/>
      <c r="AC13" s="658"/>
      <c r="AD13" s="656">
        <v>37.606000000000002</v>
      </c>
      <c r="AE13" s="657"/>
      <c r="AF13" s="657"/>
      <c r="AG13" s="657"/>
      <c r="AH13" s="657"/>
      <c r="AI13" s="657"/>
      <c r="AJ13" s="658"/>
      <c r="AK13" s="656">
        <v>45</v>
      </c>
      <c r="AL13" s="657"/>
      <c r="AM13" s="657"/>
      <c r="AN13" s="657"/>
      <c r="AO13" s="657"/>
      <c r="AP13" s="657"/>
      <c r="AQ13" s="658"/>
      <c r="AR13" s="915">
        <v>54</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v>-0.16300000000000001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588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589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590</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5">
        <f>SUM(P13:V17)</f>
        <v>41.649000000000001</v>
      </c>
      <c r="Q18" s="876"/>
      <c r="R18" s="876"/>
      <c r="S18" s="876"/>
      <c r="T18" s="876"/>
      <c r="U18" s="876"/>
      <c r="V18" s="877"/>
      <c r="W18" s="875">
        <f>SUM(W13:AC17)</f>
        <v>31.547000000000001</v>
      </c>
      <c r="X18" s="876"/>
      <c r="Y18" s="876"/>
      <c r="Z18" s="876"/>
      <c r="AA18" s="876"/>
      <c r="AB18" s="876"/>
      <c r="AC18" s="877"/>
      <c r="AD18" s="875">
        <f>SUM(AD13:AJ17)</f>
        <v>37.606000000000002</v>
      </c>
      <c r="AE18" s="876"/>
      <c r="AF18" s="876"/>
      <c r="AG18" s="876"/>
      <c r="AH18" s="876"/>
      <c r="AI18" s="876"/>
      <c r="AJ18" s="877"/>
      <c r="AK18" s="875">
        <f>SUM(AK13:AQ17)</f>
        <v>45</v>
      </c>
      <c r="AL18" s="876"/>
      <c r="AM18" s="876"/>
      <c r="AN18" s="876"/>
      <c r="AO18" s="876"/>
      <c r="AP18" s="876"/>
      <c r="AQ18" s="877"/>
      <c r="AR18" s="875">
        <f>SUM(AR13:AX17)</f>
        <v>54</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41.511513999999998</v>
      </c>
      <c r="Q19" s="657"/>
      <c r="R19" s="657"/>
      <c r="S19" s="657"/>
      <c r="T19" s="657"/>
      <c r="U19" s="657"/>
      <c r="V19" s="658"/>
      <c r="W19" s="656">
        <v>31.547000000000001</v>
      </c>
      <c r="X19" s="657"/>
      <c r="Y19" s="657"/>
      <c r="Z19" s="657"/>
      <c r="AA19" s="657"/>
      <c r="AB19" s="657"/>
      <c r="AC19" s="658"/>
      <c r="AD19" s="656">
        <v>29.625926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0.99669893634901197</v>
      </c>
      <c r="Q20" s="311"/>
      <c r="R20" s="311"/>
      <c r="S20" s="311"/>
      <c r="T20" s="311"/>
      <c r="U20" s="311"/>
      <c r="V20" s="311"/>
      <c r="W20" s="311">
        <f t="shared" ref="W20" si="0">IF(W18=0, "-", SUM(W19)/W18)</f>
        <v>1</v>
      </c>
      <c r="X20" s="311"/>
      <c r="Y20" s="311"/>
      <c r="Z20" s="311"/>
      <c r="AA20" s="311"/>
      <c r="AB20" s="311"/>
      <c r="AC20" s="311"/>
      <c r="AD20" s="311">
        <f t="shared" ref="AD20" si="1">IF(AD18=0, "-", SUM(AD19)/AD18)</f>
        <v>0.78779785140669034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2"/>
      <c r="G21" s="309" t="s">
        <v>493</v>
      </c>
      <c r="H21" s="310"/>
      <c r="I21" s="310"/>
      <c r="J21" s="310"/>
      <c r="K21" s="310"/>
      <c r="L21" s="310"/>
      <c r="M21" s="310"/>
      <c r="N21" s="310"/>
      <c r="O21" s="310"/>
      <c r="P21" s="311">
        <f>IF(P19=0, "-", SUM(P19)/SUM(P13,P14))</f>
        <v>0.99669893634901197</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0.78779785140669034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534</v>
      </c>
      <c r="B22" s="961"/>
      <c r="C22" s="961"/>
      <c r="D22" s="961"/>
      <c r="E22" s="961"/>
      <c r="F22" s="962"/>
      <c r="G22" s="947" t="s">
        <v>470</v>
      </c>
      <c r="H22" s="215"/>
      <c r="I22" s="215"/>
      <c r="J22" s="215"/>
      <c r="K22" s="215"/>
      <c r="L22" s="215"/>
      <c r="M22" s="215"/>
      <c r="N22" s="215"/>
      <c r="O22" s="216"/>
      <c r="P22" s="932" t="s">
        <v>532</v>
      </c>
      <c r="Q22" s="215"/>
      <c r="R22" s="215"/>
      <c r="S22" s="215"/>
      <c r="T22" s="215"/>
      <c r="U22" s="215"/>
      <c r="V22" s="216"/>
      <c r="W22" s="932" t="s">
        <v>533</v>
      </c>
      <c r="X22" s="215"/>
      <c r="Y22" s="215"/>
      <c r="Z22" s="215"/>
      <c r="AA22" s="215"/>
      <c r="AB22" s="215"/>
      <c r="AC22" s="216"/>
      <c r="AD22" s="932" t="s">
        <v>469</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555</v>
      </c>
      <c r="H23" s="949"/>
      <c r="I23" s="949"/>
      <c r="J23" s="949"/>
      <c r="K23" s="949"/>
      <c r="L23" s="949"/>
      <c r="M23" s="949"/>
      <c r="N23" s="949"/>
      <c r="O23" s="950"/>
      <c r="P23" s="915">
        <v>43.4</v>
      </c>
      <c r="Q23" s="916"/>
      <c r="R23" s="916"/>
      <c r="S23" s="916"/>
      <c r="T23" s="916"/>
      <c r="U23" s="916"/>
      <c r="V23" s="933"/>
      <c r="W23" s="915">
        <v>52.261000000000003</v>
      </c>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557</v>
      </c>
      <c r="H24" s="952"/>
      <c r="I24" s="952"/>
      <c r="J24" s="952"/>
      <c r="K24" s="952"/>
      <c r="L24" s="952"/>
      <c r="M24" s="952"/>
      <c r="N24" s="952"/>
      <c r="O24" s="953"/>
      <c r="P24" s="656">
        <v>0.84599999999999997</v>
      </c>
      <c r="Q24" s="657"/>
      <c r="R24" s="657"/>
      <c r="S24" s="657"/>
      <c r="T24" s="657"/>
      <c r="U24" s="657"/>
      <c r="V24" s="658"/>
      <c r="W24" s="656">
        <v>0.84599999999999997</v>
      </c>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556</v>
      </c>
      <c r="H25" s="952"/>
      <c r="I25" s="952"/>
      <c r="J25" s="952"/>
      <c r="K25" s="952"/>
      <c r="L25" s="952"/>
      <c r="M25" s="952"/>
      <c r="N25" s="952"/>
      <c r="O25" s="953"/>
      <c r="P25" s="656">
        <v>0.8</v>
      </c>
      <c r="Q25" s="657"/>
      <c r="R25" s="657"/>
      <c r="S25" s="657"/>
      <c r="T25" s="657"/>
      <c r="U25" s="657"/>
      <c r="V25" s="658"/>
      <c r="W25" s="656">
        <v>0.70199999999999996</v>
      </c>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604</v>
      </c>
      <c r="H26" s="952"/>
      <c r="I26" s="952"/>
      <c r="J26" s="952"/>
      <c r="K26" s="952"/>
      <c r="L26" s="952"/>
      <c r="M26" s="952"/>
      <c r="N26" s="952"/>
      <c r="O26" s="953"/>
      <c r="P26" s="656" t="s">
        <v>671</v>
      </c>
      <c r="Q26" s="657"/>
      <c r="R26" s="657"/>
      <c r="S26" s="657"/>
      <c r="T26" s="657"/>
      <c r="U26" s="657"/>
      <c r="V26" s="658"/>
      <c r="W26" s="656">
        <v>5.0999999999999997E-2</v>
      </c>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664</v>
      </c>
      <c r="H27" s="952"/>
      <c r="I27" s="952"/>
      <c r="J27" s="952"/>
      <c r="K27" s="952"/>
      <c r="L27" s="952"/>
      <c r="M27" s="952"/>
      <c r="N27" s="952"/>
      <c r="O27" s="953"/>
      <c r="P27" s="656" t="s">
        <v>671</v>
      </c>
      <c r="Q27" s="657"/>
      <c r="R27" s="657"/>
      <c r="S27" s="657"/>
      <c r="T27" s="657"/>
      <c r="U27" s="657"/>
      <c r="V27" s="658"/>
      <c r="W27" s="656">
        <v>0.1</v>
      </c>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474</v>
      </c>
      <c r="H28" s="955"/>
      <c r="I28" s="955"/>
      <c r="J28" s="955"/>
      <c r="K28" s="955"/>
      <c r="L28" s="955"/>
      <c r="M28" s="955"/>
      <c r="N28" s="955"/>
      <c r="O28" s="956"/>
      <c r="P28" s="875">
        <f>P29-SUM(P23:P27)</f>
        <v>-4.5999999999992269E-2</v>
      </c>
      <c r="Q28" s="876"/>
      <c r="R28" s="876"/>
      <c r="S28" s="876"/>
      <c r="T28" s="876"/>
      <c r="U28" s="876"/>
      <c r="V28" s="877"/>
      <c r="W28" s="875">
        <f>W29-SUM(W23:W27)</f>
        <v>3.9999999999999147E-2</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471</v>
      </c>
      <c r="H29" s="958"/>
      <c r="I29" s="958"/>
      <c r="J29" s="958"/>
      <c r="K29" s="958"/>
      <c r="L29" s="958"/>
      <c r="M29" s="958"/>
      <c r="N29" s="958"/>
      <c r="O29" s="959"/>
      <c r="P29" s="929">
        <f>AK13</f>
        <v>45</v>
      </c>
      <c r="Q29" s="930"/>
      <c r="R29" s="930"/>
      <c r="S29" s="930"/>
      <c r="T29" s="930"/>
      <c r="U29" s="930"/>
      <c r="V29" s="931"/>
      <c r="W29" s="929">
        <f>AR13</f>
        <v>54</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487</v>
      </c>
      <c r="B30" s="859"/>
      <c r="C30" s="859"/>
      <c r="D30" s="859"/>
      <c r="E30" s="859"/>
      <c r="F30" s="860"/>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1" t="s">
        <v>468</v>
      </c>
      <c r="AN30" s="911"/>
      <c r="AO30" s="911"/>
      <c r="AP30" s="854"/>
      <c r="AQ30" s="766" t="s">
        <v>355</v>
      </c>
      <c r="AR30" s="767"/>
      <c r="AS30" s="767"/>
      <c r="AT30" s="768"/>
      <c r="AU30" s="773" t="s">
        <v>253</v>
      </c>
      <c r="AV30" s="773"/>
      <c r="AW30" s="773"/>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638</v>
      </c>
      <c r="H32" s="561"/>
      <c r="I32" s="561"/>
      <c r="J32" s="561"/>
      <c r="K32" s="561"/>
      <c r="L32" s="561"/>
      <c r="M32" s="561"/>
      <c r="N32" s="561"/>
      <c r="O32" s="562"/>
      <c r="P32" s="98" t="s">
        <v>586</v>
      </c>
      <c r="Q32" s="98"/>
      <c r="R32" s="98"/>
      <c r="S32" s="98"/>
      <c r="T32" s="98"/>
      <c r="U32" s="98"/>
      <c r="V32" s="98"/>
      <c r="W32" s="98"/>
      <c r="X32" s="99"/>
      <c r="Y32" s="467" t="s">
        <v>12</v>
      </c>
      <c r="Z32" s="527"/>
      <c r="AA32" s="528"/>
      <c r="AB32" s="857" t="s">
        <v>584</v>
      </c>
      <c r="AC32" s="857"/>
      <c r="AD32" s="857"/>
      <c r="AE32" s="211" t="s">
        <v>597</v>
      </c>
      <c r="AF32" s="212"/>
      <c r="AG32" s="212"/>
      <c r="AH32" s="212"/>
      <c r="AI32" s="211">
        <v>7</v>
      </c>
      <c r="AJ32" s="212"/>
      <c r="AK32" s="212"/>
      <c r="AL32" s="212"/>
      <c r="AM32" s="211">
        <v>12</v>
      </c>
      <c r="AN32" s="212"/>
      <c r="AO32" s="212"/>
      <c r="AP32" s="212"/>
      <c r="AQ32" s="333" t="s">
        <v>598</v>
      </c>
      <c r="AR32" s="200"/>
      <c r="AS32" s="200"/>
      <c r="AT32" s="334"/>
      <c r="AU32" s="212" t="s">
        <v>596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584</v>
      </c>
      <c r="AC33" s="857"/>
      <c r="AD33" s="857"/>
      <c r="AE33" s="211" t="s">
        <v>588</v>
      </c>
      <c r="AF33" s="212"/>
      <c r="AG33" s="212"/>
      <c r="AH33" s="212"/>
      <c r="AI33" s="211" t="s">
        <v>588</v>
      </c>
      <c r="AJ33" s="212"/>
      <c r="AK33" s="212"/>
      <c r="AL33" s="212"/>
      <c r="AM33" s="211" t="s">
        <v>588</v>
      </c>
      <c r="AN33" s="212"/>
      <c r="AO33" s="212"/>
      <c r="AP33" s="212"/>
      <c r="AQ33" s="333">
        <v>15</v>
      </c>
      <c r="AR33" s="200"/>
      <c r="AS33" s="200"/>
      <c r="AT33" s="334"/>
      <c r="AU33" s="212">
        <v>20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588</v>
      </c>
      <c r="AF34" s="212"/>
      <c r="AG34" s="212"/>
      <c r="AH34" s="212"/>
      <c r="AI34" s="211" t="s">
        <v>588</v>
      </c>
      <c r="AJ34" s="212"/>
      <c r="AK34" s="212"/>
      <c r="AL34" s="212"/>
      <c r="AM34" s="211" t="s">
        <v>588</v>
      </c>
      <c r="AN34" s="212"/>
      <c r="AO34" s="212"/>
      <c r="AP34" s="212"/>
      <c r="AQ34" s="333" t="s">
        <v>588</v>
      </c>
      <c r="AR34" s="200"/>
      <c r="AS34" s="200"/>
      <c r="AT34" s="334"/>
      <c r="AU34" s="212" t="s">
        <v>590</v>
      </c>
      <c r="AV34" s="212"/>
      <c r="AW34" s="212"/>
      <c r="AX34" s="214"/>
    </row>
    <row r="35" spans="1:50" ht="23.25" customHeight="1" x14ac:dyDescent="0.15">
      <c r="A35" s="219" t="s">
        <v>522</v>
      </c>
      <c r="B35" s="220"/>
      <c r="C35" s="220"/>
      <c r="D35" s="220"/>
      <c r="E35" s="220"/>
      <c r="F35" s="221"/>
      <c r="G35" s="225" t="s">
        <v>585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32</v>
      </c>
      <c r="AV38" s="192"/>
      <c r="AW38" s="394" t="s">
        <v>300</v>
      </c>
      <c r="AX38" s="395"/>
    </row>
    <row r="39" spans="1:50" ht="23.25" customHeight="1" x14ac:dyDescent="0.15">
      <c r="A39" s="399"/>
      <c r="B39" s="397"/>
      <c r="C39" s="397"/>
      <c r="D39" s="397"/>
      <c r="E39" s="397"/>
      <c r="F39" s="398"/>
      <c r="G39" s="560" t="s">
        <v>587</v>
      </c>
      <c r="H39" s="561"/>
      <c r="I39" s="561"/>
      <c r="J39" s="561"/>
      <c r="K39" s="561"/>
      <c r="L39" s="561"/>
      <c r="M39" s="561"/>
      <c r="N39" s="561"/>
      <c r="O39" s="562"/>
      <c r="P39" s="98" t="s">
        <v>583</v>
      </c>
      <c r="Q39" s="98"/>
      <c r="R39" s="98"/>
      <c r="S39" s="98"/>
      <c r="T39" s="98"/>
      <c r="U39" s="98"/>
      <c r="V39" s="98"/>
      <c r="W39" s="98"/>
      <c r="X39" s="99"/>
      <c r="Y39" s="467" t="s">
        <v>12</v>
      </c>
      <c r="Z39" s="527"/>
      <c r="AA39" s="528"/>
      <c r="AB39" s="457" t="s">
        <v>584</v>
      </c>
      <c r="AC39" s="457"/>
      <c r="AD39" s="457"/>
      <c r="AE39" s="211">
        <v>30</v>
      </c>
      <c r="AF39" s="212"/>
      <c r="AG39" s="212"/>
      <c r="AH39" s="212"/>
      <c r="AI39" s="211">
        <v>19</v>
      </c>
      <c r="AJ39" s="212"/>
      <c r="AK39" s="212"/>
      <c r="AL39" s="212"/>
      <c r="AM39" s="211">
        <v>26</v>
      </c>
      <c r="AN39" s="212"/>
      <c r="AO39" s="212"/>
      <c r="AP39" s="212"/>
      <c r="AQ39" s="333" t="s">
        <v>588</v>
      </c>
      <c r="AR39" s="200"/>
      <c r="AS39" s="200"/>
      <c r="AT39" s="334"/>
      <c r="AU39" s="212" t="s">
        <v>596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584</v>
      </c>
      <c r="AC40" s="519"/>
      <c r="AD40" s="519"/>
      <c r="AE40" s="211" t="s">
        <v>594</v>
      </c>
      <c r="AF40" s="212"/>
      <c r="AG40" s="212"/>
      <c r="AH40" s="212"/>
      <c r="AI40" s="211" t="s">
        <v>596</v>
      </c>
      <c r="AJ40" s="212"/>
      <c r="AK40" s="212"/>
      <c r="AL40" s="212"/>
      <c r="AM40" s="211" t="s">
        <v>588</v>
      </c>
      <c r="AN40" s="212"/>
      <c r="AO40" s="212"/>
      <c r="AP40" s="212"/>
      <c r="AQ40" s="333">
        <v>30</v>
      </c>
      <c r="AR40" s="200"/>
      <c r="AS40" s="200"/>
      <c r="AT40" s="334"/>
      <c r="AU40" s="212">
        <v>40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595</v>
      </c>
      <c r="AF41" s="212"/>
      <c r="AG41" s="212"/>
      <c r="AH41" s="212"/>
      <c r="AI41" s="211" t="s">
        <v>588</v>
      </c>
      <c r="AJ41" s="212"/>
      <c r="AK41" s="212"/>
      <c r="AL41" s="212"/>
      <c r="AM41" s="211" t="s">
        <v>588</v>
      </c>
      <c r="AN41" s="212"/>
      <c r="AO41" s="212"/>
      <c r="AP41" s="212"/>
      <c r="AQ41" s="333" t="s">
        <v>588</v>
      </c>
      <c r="AR41" s="200"/>
      <c r="AS41" s="200"/>
      <c r="AT41" s="334"/>
      <c r="AU41" s="212" t="s">
        <v>596</v>
      </c>
      <c r="AV41" s="212"/>
      <c r="AW41" s="212"/>
      <c r="AX41" s="214"/>
    </row>
    <row r="42" spans="1:50" ht="23.25" customHeight="1" x14ac:dyDescent="0.15">
      <c r="A42" s="219" t="s">
        <v>522</v>
      </c>
      <c r="B42" s="220"/>
      <c r="C42" s="220"/>
      <c r="D42" s="220"/>
      <c r="E42" s="220"/>
      <c r="F42" s="221"/>
      <c r="G42" s="225" t="s">
        <v>585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v>32</v>
      </c>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t="s">
        <v>584</v>
      </c>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584</v>
      </c>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thickBot="1" x14ac:dyDescent="0.2">
      <c r="A78" s="328" t="s">
        <v>525</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3"/>
    </row>
    <row r="80" spans="1:50" ht="18.75" hidden="1" customHeight="1" x14ac:dyDescent="0.15">
      <c r="A80" s="861"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5" hidden="1" customHeight="1" x14ac:dyDescent="0.15">
      <c r="A83" s="86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535</v>
      </c>
      <c r="AV100" s="314"/>
      <c r="AW100" s="314"/>
      <c r="AX100" s="316"/>
    </row>
    <row r="101" spans="1:60" ht="23.25" customHeight="1" x14ac:dyDescent="0.15">
      <c r="A101" s="418"/>
      <c r="B101" s="419"/>
      <c r="C101" s="419"/>
      <c r="D101" s="419"/>
      <c r="E101" s="419"/>
      <c r="F101" s="420"/>
      <c r="G101" s="98" t="s">
        <v>592</v>
      </c>
      <c r="H101" s="98"/>
      <c r="I101" s="98"/>
      <c r="J101" s="98"/>
      <c r="K101" s="98"/>
      <c r="L101" s="98"/>
      <c r="M101" s="98"/>
      <c r="N101" s="98"/>
      <c r="O101" s="98"/>
      <c r="P101" s="98"/>
      <c r="Q101" s="98"/>
      <c r="R101" s="98"/>
      <c r="S101" s="98"/>
      <c r="T101" s="98"/>
      <c r="U101" s="98"/>
      <c r="V101" s="98"/>
      <c r="W101" s="98"/>
      <c r="X101" s="99"/>
      <c r="Y101" s="538" t="s">
        <v>55</v>
      </c>
      <c r="Z101" s="539"/>
      <c r="AA101" s="540"/>
      <c r="AB101" s="457" t="s">
        <v>640</v>
      </c>
      <c r="AC101" s="457"/>
      <c r="AD101" s="457"/>
      <c r="AE101" s="211" t="s">
        <v>588</v>
      </c>
      <c r="AF101" s="212"/>
      <c r="AG101" s="212"/>
      <c r="AH101" s="213"/>
      <c r="AI101" s="211">
        <v>1</v>
      </c>
      <c r="AJ101" s="212"/>
      <c r="AK101" s="212"/>
      <c r="AL101" s="213"/>
      <c r="AM101" s="211">
        <v>2</v>
      </c>
      <c r="AN101" s="212"/>
      <c r="AO101" s="212"/>
      <c r="AP101" s="213"/>
      <c r="AQ101" s="211" t="s">
        <v>588</v>
      </c>
      <c r="AR101" s="212"/>
      <c r="AS101" s="212"/>
      <c r="AT101" s="213"/>
      <c r="AU101" s="211" t="s">
        <v>589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640</v>
      </c>
      <c r="AC102" s="457"/>
      <c r="AD102" s="457"/>
      <c r="AE102" s="414" t="s">
        <v>588</v>
      </c>
      <c r="AF102" s="414"/>
      <c r="AG102" s="414"/>
      <c r="AH102" s="414"/>
      <c r="AI102" s="414" t="s">
        <v>588</v>
      </c>
      <c r="AJ102" s="414"/>
      <c r="AK102" s="414"/>
      <c r="AL102" s="414"/>
      <c r="AM102" s="414" t="s">
        <v>588</v>
      </c>
      <c r="AN102" s="414"/>
      <c r="AO102" s="414"/>
      <c r="AP102" s="414"/>
      <c r="AQ102" s="266">
        <v>2</v>
      </c>
      <c r="AR102" s="267"/>
      <c r="AS102" s="267"/>
      <c r="AT102" s="312"/>
      <c r="AU102" s="266" t="s">
        <v>588</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535</v>
      </c>
      <c r="AV103" s="278"/>
      <c r="AW103" s="278"/>
      <c r="AX103" s="279"/>
    </row>
    <row r="104" spans="1:60" ht="23.25" customHeight="1" x14ac:dyDescent="0.15">
      <c r="A104" s="418"/>
      <c r="B104" s="419"/>
      <c r="C104" s="419"/>
      <c r="D104" s="419"/>
      <c r="E104" s="419"/>
      <c r="F104" s="420"/>
      <c r="G104" s="98" t="s">
        <v>591</v>
      </c>
      <c r="H104" s="98"/>
      <c r="I104" s="98"/>
      <c r="J104" s="98"/>
      <c r="K104" s="98"/>
      <c r="L104" s="98"/>
      <c r="M104" s="98"/>
      <c r="N104" s="98"/>
      <c r="O104" s="98"/>
      <c r="P104" s="98"/>
      <c r="Q104" s="98"/>
      <c r="R104" s="98"/>
      <c r="S104" s="98"/>
      <c r="T104" s="98"/>
      <c r="U104" s="98"/>
      <c r="V104" s="98"/>
      <c r="W104" s="98"/>
      <c r="X104" s="99"/>
      <c r="Y104" s="461" t="s">
        <v>55</v>
      </c>
      <c r="Z104" s="462"/>
      <c r="AA104" s="463"/>
      <c r="AB104" s="541" t="s">
        <v>640</v>
      </c>
      <c r="AC104" s="542"/>
      <c r="AD104" s="543"/>
      <c r="AE104" s="211">
        <v>1</v>
      </c>
      <c r="AF104" s="212"/>
      <c r="AG104" s="212"/>
      <c r="AH104" s="213"/>
      <c r="AI104" s="211">
        <v>1</v>
      </c>
      <c r="AJ104" s="212"/>
      <c r="AK104" s="212"/>
      <c r="AL104" s="213"/>
      <c r="AM104" s="211">
        <v>1</v>
      </c>
      <c r="AN104" s="212"/>
      <c r="AO104" s="212"/>
      <c r="AP104" s="213"/>
      <c r="AQ104" s="211" t="s">
        <v>589</v>
      </c>
      <c r="AR104" s="212"/>
      <c r="AS104" s="212"/>
      <c r="AT104" s="213"/>
      <c r="AU104" s="211" t="s">
        <v>596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640</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v>1</v>
      </c>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642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645</v>
      </c>
      <c r="AC116" s="459"/>
      <c r="AD116" s="460"/>
      <c r="AE116" s="414" t="s">
        <v>588</v>
      </c>
      <c r="AF116" s="414"/>
      <c r="AG116" s="414"/>
      <c r="AH116" s="414"/>
      <c r="AI116" s="414">
        <v>20850000</v>
      </c>
      <c r="AJ116" s="414"/>
      <c r="AK116" s="414"/>
      <c r="AL116" s="414"/>
      <c r="AM116" s="414">
        <v>7000000</v>
      </c>
      <c r="AN116" s="414"/>
      <c r="AO116" s="414"/>
      <c r="AP116" s="414"/>
      <c r="AQ116" s="211">
        <v>6000000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643</v>
      </c>
      <c r="AC117" s="469"/>
      <c r="AD117" s="470"/>
      <c r="AE117" s="547" t="s">
        <v>588</v>
      </c>
      <c r="AF117" s="547"/>
      <c r="AG117" s="547"/>
      <c r="AH117" s="547"/>
      <c r="AI117" s="547" t="s">
        <v>628</v>
      </c>
      <c r="AJ117" s="547"/>
      <c r="AK117" s="547"/>
      <c r="AL117" s="547"/>
      <c r="AM117" s="547" t="s">
        <v>629</v>
      </c>
      <c r="AN117" s="547"/>
      <c r="AO117" s="547"/>
      <c r="AP117" s="547"/>
      <c r="AQ117" s="547" t="s">
        <v>635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536</v>
      </c>
      <c r="AR118" s="591"/>
      <c r="AS118" s="591"/>
      <c r="AT118" s="591"/>
      <c r="AU118" s="591"/>
      <c r="AV118" s="591"/>
      <c r="AW118" s="591"/>
      <c r="AX118" s="592"/>
    </row>
    <row r="119" spans="1:50" ht="23.25" customHeight="1" x14ac:dyDescent="0.15">
      <c r="A119" s="435"/>
      <c r="B119" s="436"/>
      <c r="C119" s="436"/>
      <c r="D119" s="436"/>
      <c r="E119" s="436"/>
      <c r="F119" s="437"/>
      <c r="G119" s="389" t="s">
        <v>641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644</v>
      </c>
      <c r="AC119" s="459"/>
      <c r="AD119" s="460"/>
      <c r="AE119" s="414">
        <v>22185050</v>
      </c>
      <c r="AF119" s="414"/>
      <c r="AG119" s="414"/>
      <c r="AH119" s="414"/>
      <c r="AI119" s="414">
        <v>20850000</v>
      </c>
      <c r="AJ119" s="414"/>
      <c r="AK119" s="414"/>
      <c r="AL119" s="414"/>
      <c r="AM119" s="414">
        <v>14000000</v>
      </c>
      <c r="AN119" s="414"/>
      <c r="AO119" s="414"/>
      <c r="AP119" s="414"/>
      <c r="AQ119" s="414">
        <v>12000000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643</v>
      </c>
      <c r="AC120" s="469"/>
      <c r="AD120" s="470"/>
      <c r="AE120" s="547" t="s">
        <v>627</v>
      </c>
      <c r="AF120" s="547"/>
      <c r="AG120" s="547"/>
      <c r="AH120" s="547"/>
      <c r="AI120" s="547" t="s">
        <v>625</v>
      </c>
      <c r="AJ120" s="547"/>
      <c r="AK120" s="547"/>
      <c r="AL120" s="547"/>
      <c r="AM120" s="547" t="s">
        <v>626</v>
      </c>
      <c r="AN120" s="547"/>
      <c r="AO120" s="547"/>
      <c r="AP120" s="547"/>
      <c r="AQ120" s="547" t="s">
        <v>636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593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468</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558</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632</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564</v>
      </c>
      <c r="AR193" s="192"/>
      <c r="AS193" s="126" t="s">
        <v>356</v>
      </c>
      <c r="AT193" s="127"/>
      <c r="AU193" s="193">
        <v>33</v>
      </c>
      <c r="AV193" s="193"/>
      <c r="AW193" s="126" t="s">
        <v>300</v>
      </c>
      <c r="AX193" s="188"/>
    </row>
    <row r="194" spans="1:50" ht="39.75" customHeight="1" x14ac:dyDescent="0.15">
      <c r="A194" s="182"/>
      <c r="B194" s="179"/>
      <c r="C194" s="173"/>
      <c r="D194" s="179"/>
      <c r="E194" s="173"/>
      <c r="F194" s="174"/>
      <c r="G194" s="97" t="s">
        <v>672</v>
      </c>
      <c r="H194" s="98"/>
      <c r="I194" s="98"/>
      <c r="J194" s="98"/>
      <c r="K194" s="98"/>
      <c r="L194" s="98"/>
      <c r="M194" s="98"/>
      <c r="N194" s="98"/>
      <c r="O194" s="98"/>
      <c r="P194" s="98"/>
      <c r="Q194" s="98"/>
      <c r="R194" s="98"/>
      <c r="S194" s="98"/>
      <c r="T194" s="98"/>
      <c r="U194" s="98"/>
      <c r="V194" s="98"/>
      <c r="W194" s="98"/>
      <c r="X194" s="99"/>
      <c r="Y194" s="194" t="s">
        <v>379</v>
      </c>
      <c r="Z194" s="195"/>
      <c r="AA194" s="196"/>
      <c r="AB194" s="197" t="s">
        <v>559</v>
      </c>
      <c r="AC194" s="198"/>
      <c r="AD194" s="198"/>
      <c r="AE194" s="199" t="s">
        <v>673</v>
      </c>
      <c r="AF194" s="200"/>
      <c r="AG194" s="200"/>
      <c r="AH194" s="200"/>
      <c r="AI194" s="199">
        <v>2</v>
      </c>
      <c r="AJ194" s="200"/>
      <c r="AK194" s="200"/>
      <c r="AL194" s="200"/>
      <c r="AM194" s="199">
        <v>2</v>
      </c>
      <c r="AN194" s="200"/>
      <c r="AO194" s="200"/>
      <c r="AP194" s="200"/>
      <c r="AQ194" s="199" t="s">
        <v>561</v>
      </c>
      <c r="AR194" s="200"/>
      <c r="AS194" s="200"/>
      <c r="AT194" s="200"/>
      <c r="AU194" s="199" t="s">
        <v>670</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560</v>
      </c>
      <c r="AC195" s="206"/>
      <c r="AD195" s="206"/>
      <c r="AE195" s="199" t="s">
        <v>561</v>
      </c>
      <c r="AF195" s="200"/>
      <c r="AG195" s="200"/>
      <c r="AH195" s="200"/>
      <c r="AI195" s="199">
        <v>2</v>
      </c>
      <c r="AJ195" s="200"/>
      <c r="AK195" s="200"/>
      <c r="AL195" s="200"/>
      <c r="AM195" s="199">
        <v>2</v>
      </c>
      <c r="AN195" s="200"/>
      <c r="AO195" s="200"/>
      <c r="AP195" s="200"/>
      <c r="AQ195" s="199" t="s">
        <v>565</v>
      </c>
      <c r="AR195" s="200"/>
      <c r="AS195" s="200"/>
      <c r="AT195" s="200"/>
      <c r="AU195" s="199">
        <v>60</v>
      </c>
      <c r="AV195" s="200"/>
      <c r="AW195" s="200"/>
      <c r="AX195" s="201"/>
    </row>
    <row r="196" spans="1:50" ht="18.75"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563</v>
      </c>
      <c r="AR197" s="192"/>
      <c r="AS197" s="126" t="s">
        <v>356</v>
      </c>
      <c r="AT197" s="127"/>
      <c r="AU197" s="193"/>
      <c r="AV197" s="193"/>
      <c r="AW197" s="126" t="s">
        <v>300</v>
      </c>
      <c r="AX197" s="188"/>
    </row>
    <row r="198" spans="1:50" ht="39.75"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t="s">
        <v>562</v>
      </c>
      <c r="AF199" s="200"/>
      <c r="AG199" s="200"/>
      <c r="AH199" s="200"/>
      <c r="AI199" s="199" t="s">
        <v>561</v>
      </c>
      <c r="AJ199" s="200"/>
      <c r="AK199" s="200"/>
      <c r="AL199" s="200"/>
      <c r="AM199" s="199" t="s">
        <v>598</v>
      </c>
      <c r="AN199" s="200"/>
      <c r="AO199" s="200"/>
      <c r="AP199" s="200"/>
      <c r="AQ199" s="199" t="s">
        <v>565</v>
      </c>
      <c r="AR199" s="200"/>
      <c r="AS199" s="200"/>
      <c r="AT199" s="200"/>
      <c r="AU199" s="199" t="s">
        <v>561</v>
      </c>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566</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657</v>
      </c>
      <c r="K430" s="897"/>
      <c r="L430" s="897"/>
      <c r="M430" s="897"/>
      <c r="N430" s="897"/>
      <c r="O430" s="897"/>
      <c r="P430" s="897"/>
      <c r="Q430" s="897"/>
      <c r="R430" s="897"/>
      <c r="S430" s="897"/>
      <c r="T430" s="898"/>
      <c r="U430" s="587" t="s">
        <v>658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659</v>
      </c>
      <c r="AF432" s="193"/>
      <c r="AG432" s="126" t="s">
        <v>356</v>
      </c>
      <c r="AH432" s="127"/>
      <c r="AI432" s="149"/>
      <c r="AJ432" s="149"/>
      <c r="AK432" s="149"/>
      <c r="AL432" s="147"/>
      <c r="AM432" s="149"/>
      <c r="AN432" s="149"/>
      <c r="AO432" s="149"/>
      <c r="AP432" s="147"/>
      <c r="AQ432" s="589" t="s">
        <v>659</v>
      </c>
      <c r="AR432" s="193"/>
      <c r="AS432" s="126" t="s">
        <v>356</v>
      </c>
      <c r="AT432" s="127"/>
      <c r="AU432" s="193" t="s">
        <v>659</v>
      </c>
      <c r="AV432" s="193"/>
      <c r="AW432" s="126" t="s">
        <v>300</v>
      </c>
      <c r="AX432" s="188"/>
    </row>
    <row r="433" spans="1:50" ht="23.25" customHeight="1" x14ac:dyDescent="0.15">
      <c r="A433" s="182"/>
      <c r="B433" s="179"/>
      <c r="C433" s="173"/>
      <c r="D433" s="179"/>
      <c r="E433" s="335"/>
      <c r="F433" s="336"/>
      <c r="G433" s="97" t="s">
        <v>599</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588</v>
      </c>
      <c r="AF433" s="200"/>
      <c r="AG433" s="200"/>
      <c r="AH433" s="200"/>
      <c r="AI433" s="333" t="s">
        <v>588</v>
      </c>
      <c r="AJ433" s="200"/>
      <c r="AK433" s="200"/>
      <c r="AL433" s="200"/>
      <c r="AM433" s="333" t="s">
        <v>588</v>
      </c>
      <c r="AN433" s="200"/>
      <c r="AO433" s="200"/>
      <c r="AP433" s="200"/>
      <c r="AQ433" s="333" t="s">
        <v>588</v>
      </c>
      <c r="AR433" s="200"/>
      <c r="AS433" s="200"/>
      <c r="AT433" s="200"/>
      <c r="AU433" s="333" t="s">
        <v>588</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599</v>
      </c>
      <c r="AC434" s="206"/>
      <c r="AD434" s="206"/>
      <c r="AE434" s="333" t="s">
        <v>588</v>
      </c>
      <c r="AF434" s="200"/>
      <c r="AG434" s="200"/>
      <c r="AH434" s="200"/>
      <c r="AI434" s="333" t="s">
        <v>588</v>
      </c>
      <c r="AJ434" s="200"/>
      <c r="AK434" s="200"/>
      <c r="AL434" s="200"/>
      <c r="AM434" s="333" t="s">
        <v>588</v>
      </c>
      <c r="AN434" s="200"/>
      <c r="AO434" s="200"/>
      <c r="AP434" s="200"/>
      <c r="AQ434" s="333" t="s">
        <v>588</v>
      </c>
      <c r="AR434" s="200"/>
      <c r="AS434" s="200"/>
      <c r="AT434" s="200"/>
      <c r="AU434" s="333" t="s">
        <v>588</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588</v>
      </c>
      <c r="AF435" s="200"/>
      <c r="AG435" s="200"/>
      <c r="AH435" s="200"/>
      <c r="AI435" s="333" t="s">
        <v>588</v>
      </c>
      <c r="AJ435" s="200"/>
      <c r="AK435" s="200"/>
      <c r="AL435" s="200"/>
      <c r="AM435" s="333" t="s">
        <v>588</v>
      </c>
      <c r="AN435" s="200"/>
      <c r="AO435" s="200"/>
      <c r="AP435" s="200"/>
      <c r="AQ435" s="333" t="s">
        <v>588</v>
      </c>
      <c r="AR435" s="200"/>
      <c r="AS435" s="200"/>
      <c r="AT435" s="200"/>
      <c r="AU435" s="333" t="s">
        <v>588</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659</v>
      </c>
      <c r="AF457" s="193"/>
      <c r="AG457" s="126" t="s">
        <v>356</v>
      </c>
      <c r="AH457" s="127"/>
      <c r="AI457" s="149"/>
      <c r="AJ457" s="149"/>
      <c r="AK457" s="149"/>
      <c r="AL457" s="147"/>
      <c r="AM457" s="149"/>
      <c r="AN457" s="149"/>
      <c r="AO457" s="149"/>
      <c r="AP457" s="147"/>
      <c r="AQ457" s="589" t="s">
        <v>660</v>
      </c>
      <c r="AR457" s="193"/>
      <c r="AS457" s="126" t="s">
        <v>356</v>
      </c>
      <c r="AT457" s="127"/>
      <c r="AU457" s="193" t="s">
        <v>659</v>
      </c>
      <c r="AV457" s="193"/>
      <c r="AW457" s="126" t="s">
        <v>300</v>
      </c>
      <c r="AX457" s="188"/>
    </row>
    <row r="458" spans="1:50" ht="23.25" customHeight="1" x14ac:dyDescent="0.15">
      <c r="A458" s="182"/>
      <c r="B458" s="179"/>
      <c r="C458" s="173"/>
      <c r="D458" s="179"/>
      <c r="E458" s="335"/>
      <c r="F458" s="336"/>
      <c r="G458" s="97" t="s">
        <v>600</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588</v>
      </c>
      <c r="AF458" s="200"/>
      <c r="AG458" s="200"/>
      <c r="AH458" s="200"/>
      <c r="AI458" s="333" t="s">
        <v>588</v>
      </c>
      <c r="AJ458" s="200"/>
      <c r="AK458" s="200"/>
      <c r="AL458" s="200"/>
      <c r="AM458" s="333" t="s">
        <v>588</v>
      </c>
      <c r="AN458" s="200"/>
      <c r="AO458" s="200"/>
      <c r="AP458" s="200"/>
      <c r="AQ458" s="333" t="s">
        <v>588</v>
      </c>
      <c r="AR458" s="200"/>
      <c r="AS458" s="200"/>
      <c r="AT458" s="200"/>
      <c r="AU458" s="333" t="s">
        <v>588</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588</v>
      </c>
      <c r="AF459" s="200"/>
      <c r="AG459" s="200"/>
      <c r="AH459" s="200"/>
      <c r="AI459" s="333" t="s">
        <v>588</v>
      </c>
      <c r="AJ459" s="200"/>
      <c r="AK459" s="200"/>
      <c r="AL459" s="200"/>
      <c r="AM459" s="333" t="s">
        <v>588</v>
      </c>
      <c r="AN459" s="200"/>
      <c r="AO459" s="200"/>
      <c r="AP459" s="200"/>
      <c r="AQ459" s="333" t="s">
        <v>588</v>
      </c>
      <c r="AR459" s="200"/>
      <c r="AS459" s="200"/>
      <c r="AT459" s="200"/>
      <c r="AU459" s="333" t="s">
        <v>588</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200"/>
      <c r="AI460" s="333" t="s">
        <v>588</v>
      </c>
      <c r="AJ460" s="200"/>
      <c r="AK460" s="200"/>
      <c r="AL460" s="200"/>
      <c r="AM460" s="333" t="s">
        <v>588</v>
      </c>
      <c r="AN460" s="200"/>
      <c r="AO460" s="200"/>
      <c r="AP460" s="200"/>
      <c r="AQ460" s="333" t="s">
        <v>588</v>
      </c>
      <c r="AR460" s="200"/>
      <c r="AS460" s="200"/>
      <c r="AT460" s="200"/>
      <c r="AU460" s="333" t="s">
        <v>588</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545</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69"/>
      <c r="B703" s="87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545</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545</v>
      </c>
      <c r="AE704" s="782"/>
      <c r="AF704" s="782"/>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545</v>
      </c>
      <c r="AE705" s="714"/>
      <c r="AF705" s="714"/>
      <c r="AG705" s="118" t="s">
        <v>661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545</v>
      </c>
      <c r="AE708" s="604"/>
      <c r="AF708" s="604"/>
      <c r="AG708" s="741" t="s">
        <v>570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545</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t="s">
        <v>561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4" t="s">
        <v>485</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573</v>
      </c>
      <c r="AE713" s="322"/>
      <c r="AF713" s="662"/>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545</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545</v>
      </c>
      <c r="AE715" s="604"/>
      <c r="AF715" s="655"/>
      <c r="AG715" s="741" t="s">
        <v>576</v>
      </c>
      <c r="AH715" s="742"/>
      <c r="AI715" s="742"/>
      <c r="AJ715" s="742"/>
      <c r="AK715" s="742"/>
      <c r="AL715" s="742"/>
      <c r="AM715" s="742"/>
      <c r="AN715" s="742"/>
      <c r="AO715" s="742"/>
      <c r="AP715" s="742"/>
      <c r="AQ715" s="742"/>
      <c r="AR715" s="742"/>
      <c r="AS715" s="742"/>
      <c r="AT715" s="742"/>
      <c r="AU715" s="742"/>
      <c r="AV715" s="742"/>
      <c r="AW715" s="742"/>
      <c r="AX715" s="743"/>
    </row>
    <row r="716" spans="1:50" ht="58.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545</v>
      </c>
      <c r="AE716" s="626"/>
      <c r="AF716" s="626"/>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3.25" customHeight="1" thickBot="1" x14ac:dyDescent="0.2">
      <c r="A729" s="633" t="s">
        <v>666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8.25" customHeight="1" thickBot="1" x14ac:dyDescent="0.2">
      <c r="A731" s="798" t="s">
        <v>256</v>
      </c>
      <c r="B731" s="799"/>
      <c r="C731" s="799"/>
      <c r="D731" s="799"/>
      <c r="E731" s="800"/>
      <c r="F731" s="728" t="s">
        <v>667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5.75" customHeight="1" thickBot="1" x14ac:dyDescent="0.2">
      <c r="A733" s="672" t="s">
        <v>669</v>
      </c>
      <c r="B733" s="673"/>
      <c r="C733" s="673"/>
      <c r="D733" s="673"/>
      <c r="E733" s="674"/>
      <c r="F733" s="636" t="s">
        <v>668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552</v>
      </c>
      <c r="F737" s="984"/>
      <c r="G737" s="984"/>
      <c r="H737" s="984"/>
      <c r="I737" s="984"/>
      <c r="J737" s="984"/>
      <c r="K737" s="984"/>
      <c r="L737" s="984"/>
      <c r="M737" s="984"/>
      <c r="N737" s="358" t="s">
        <v>358</v>
      </c>
      <c r="O737" s="358"/>
      <c r="P737" s="358"/>
      <c r="Q737" s="358"/>
      <c r="R737" s="984" t="s">
        <v>552</v>
      </c>
      <c r="S737" s="984"/>
      <c r="T737" s="984"/>
      <c r="U737" s="984"/>
      <c r="V737" s="984"/>
      <c r="W737" s="984"/>
      <c r="X737" s="984"/>
      <c r="Y737" s="984"/>
      <c r="Z737" s="984"/>
      <c r="AA737" s="358" t="s">
        <v>359</v>
      </c>
      <c r="AB737" s="358"/>
      <c r="AC737" s="358"/>
      <c r="AD737" s="358"/>
      <c r="AE737" s="984" t="s">
        <v>552</v>
      </c>
      <c r="AF737" s="984"/>
      <c r="AG737" s="984"/>
      <c r="AH737" s="984"/>
      <c r="AI737" s="984"/>
      <c r="AJ737" s="984"/>
      <c r="AK737" s="984"/>
      <c r="AL737" s="984"/>
      <c r="AM737" s="984"/>
      <c r="AN737" s="358" t="s">
        <v>360</v>
      </c>
      <c r="AO737" s="358"/>
      <c r="AP737" s="358"/>
      <c r="AQ737" s="358"/>
      <c r="AR737" s="985" t="s">
        <v>551</v>
      </c>
      <c r="AS737" s="986"/>
      <c r="AT737" s="986"/>
      <c r="AU737" s="986"/>
      <c r="AV737" s="986"/>
      <c r="AW737" s="986"/>
      <c r="AX737" s="987"/>
      <c r="AY737" s="89"/>
      <c r="AZ737" s="89"/>
    </row>
    <row r="738" spans="1:52" ht="24.75" customHeight="1" x14ac:dyDescent="0.15">
      <c r="A738" s="988" t="s">
        <v>361</v>
      </c>
      <c r="B738" s="203"/>
      <c r="C738" s="203"/>
      <c r="D738" s="204"/>
      <c r="E738" s="984" t="s">
        <v>552</v>
      </c>
      <c r="F738" s="984"/>
      <c r="G738" s="984"/>
      <c r="H738" s="984"/>
      <c r="I738" s="984"/>
      <c r="J738" s="984"/>
      <c r="K738" s="984"/>
      <c r="L738" s="984"/>
      <c r="M738" s="984"/>
      <c r="N738" s="358" t="s">
        <v>362</v>
      </c>
      <c r="O738" s="358"/>
      <c r="P738" s="358"/>
      <c r="Q738" s="358"/>
      <c r="R738" s="984" t="s">
        <v>553</v>
      </c>
      <c r="S738" s="984"/>
      <c r="T738" s="984"/>
      <c r="U738" s="984"/>
      <c r="V738" s="984"/>
      <c r="W738" s="984"/>
      <c r="X738" s="984"/>
      <c r="Y738" s="984"/>
      <c r="Z738" s="984"/>
      <c r="AA738" s="358" t="s">
        <v>478</v>
      </c>
      <c r="AB738" s="358"/>
      <c r="AC738" s="358"/>
      <c r="AD738" s="358"/>
      <c r="AE738" s="984" t="s">
        <v>554</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537</v>
      </c>
      <c r="B739" s="993"/>
      <c r="C739" s="993"/>
      <c r="D739" s="994"/>
      <c r="E739" s="995" t="s">
        <v>544</v>
      </c>
      <c r="F739" s="996"/>
      <c r="G739" s="996"/>
      <c r="H739" s="91" t="str">
        <f>IF(E739="", "", "(")</f>
        <v>(</v>
      </c>
      <c r="I739" s="979"/>
      <c r="J739" s="979"/>
      <c r="K739" s="91" t="str">
        <f>IF(OR(I739="　", I739=""), "", "-")</f>
        <v/>
      </c>
      <c r="L739" s="980">
        <v>309</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t="s">
        <v>647</v>
      </c>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t="s">
        <v>680</v>
      </c>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528</v>
      </c>
      <c r="B779" s="628"/>
      <c r="C779" s="628"/>
      <c r="D779" s="628"/>
      <c r="E779" s="628"/>
      <c r="F779" s="629"/>
      <c r="G779" s="594" t="s">
        <v>648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605</v>
      </c>
      <c r="M781" s="664"/>
      <c r="N781" s="664"/>
      <c r="O781" s="664"/>
      <c r="P781" s="664"/>
      <c r="Q781" s="664"/>
      <c r="R781" s="664"/>
      <c r="S781" s="664"/>
      <c r="T781" s="664"/>
      <c r="U781" s="664"/>
      <c r="V781" s="664"/>
      <c r="W781" s="664"/>
      <c r="X781" s="665"/>
      <c r="Y781" s="384">
        <v>5.7582000000000004</v>
      </c>
      <c r="Z781" s="385"/>
      <c r="AA781" s="385"/>
      <c r="AB781" s="804"/>
      <c r="AC781" s="669" t="s">
        <v>610</v>
      </c>
      <c r="AD781" s="670"/>
      <c r="AE781" s="670"/>
      <c r="AF781" s="670"/>
      <c r="AG781" s="671"/>
      <c r="AH781" s="663" t="s">
        <v>611</v>
      </c>
      <c r="AI781" s="664"/>
      <c r="AJ781" s="664"/>
      <c r="AK781" s="664"/>
      <c r="AL781" s="664"/>
      <c r="AM781" s="664"/>
      <c r="AN781" s="664"/>
      <c r="AO781" s="664"/>
      <c r="AP781" s="664"/>
      <c r="AQ781" s="664"/>
      <c r="AR781" s="664"/>
      <c r="AS781" s="664"/>
      <c r="AT781" s="665"/>
      <c r="AU781" s="384">
        <v>3.9131999999999998</v>
      </c>
      <c r="AV781" s="385"/>
      <c r="AW781" s="385"/>
      <c r="AX781" s="386"/>
    </row>
    <row r="782" spans="1:50" ht="24.75" customHeight="1" x14ac:dyDescent="0.15">
      <c r="A782" s="630"/>
      <c r="B782" s="631"/>
      <c r="C782" s="631"/>
      <c r="D782" s="631"/>
      <c r="E782" s="631"/>
      <c r="F782" s="632"/>
      <c r="G782" s="605" t="s">
        <v>603</v>
      </c>
      <c r="H782" s="606"/>
      <c r="I782" s="606"/>
      <c r="J782" s="606"/>
      <c r="K782" s="607"/>
      <c r="L782" s="597" t="s">
        <v>606</v>
      </c>
      <c r="M782" s="598"/>
      <c r="N782" s="598"/>
      <c r="O782" s="598"/>
      <c r="P782" s="598"/>
      <c r="Q782" s="598"/>
      <c r="R782" s="598"/>
      <c r="S782" s="598"/>
      <c r="T782" s="598"/>
      <c r="U782" s="598"/>
      <c r="V782" s="598"/>
      <c r="W782" s="598"/>
      <c r="X782" s="599"/>
      <c r="Y782" s="600">
        <v>5.6594350000000002</v>
      </c>
      <c r="Z782" s="601"/>
      <c r="AA782" s="601"/>
      <c r="AB782" s="611"/>
      <c r="AC782" s="605" t="s">
        <v>196</v>
      </c>
      <c r="AD782" s="606"/>
      <c r="AE782" s="606"/>
      <c r="AF782" s="606"/>
      <c r="AG782" s="607"/>
      <c r="AH782" s="597" t="s">
        <v>613</v>
      </c>
      <c r="AI782" s="598"/>
      <c r="AJ782" s="598"/>
      <c r="AK782" s="598"/>
      <c r="AL782" s="598"/>
      <c r="AM782" s="598"/>
      <c r="AN782" s="598"/>
      <c r="AO782" s="598"/>
      <c r="AP782" s="598"/>
      <c r="AQ782" s="598"/>
      <c r="AR782" s="598"/>
      <c r="AS782" s="598"/>
      <c r="AT782" s="599"/>
      <c r="AU782" s="600">
        <v>0.72118499999999996</v>
      </c>
      <c r="AV782" s="601"/>
      <c r="AW782" s="601"/>
      <c r="AX782" s="602"/>
    </row>
    <row r="783" spans="1:50" ht="24.75" customHeight="1" x14ac:dyDescent="0.15">
      <c r="A783" s="630"/>
      <c r="B783" s="631"/>
      <c r="C783" s="631"/>
      <c r="D783" s="631"/>
      <c r="E783" s="631"/>
      <c r="F783" s="632"/>
      <c r="G783" s="605" t="s">
        <v>604</v>
      </c>
      <c r="H783" s="606"/>
      <c r="I783" s="606"/>
      <c r="J783" s="606"/>
      <c r="K783" s="607"/>
      <c r="L783" s="597" t="s">
        <v>607</v>
      </c>
      <c r="M783" s="598"/>
      <c r="N783" s="598"/>
      <c r="O783" s="598"/>
      <c r="P783" s="598"/>
      <c r="Q783" s="598"/>
      <c r="R783" s="598"/>
      <c r="S783" s="598"/>
      <c r="T783" s="598"/>
      <c r="U783" s="598"/>
      <c r="V783" s="598"/>
      <c r="W783" s="598"/>
      <c r="X783" s="599"/>
      <c r="Y783" s="600">
        <v>1.3</v>
      </c>
      <c r="Z783" s="601"/>
      <c r="AA783" s="601"/>
      <c r="AB783" s="611"/>
      <c r="AC783" s="605" t="s">
        <v>602</v>
      </c>
      <c r="AD783" s="606"/>
      <c r="AE783" s="606"/>
      <c r="AF783" s="606"/>
      <c r="AG783" s="607"/>
      <c r="AH783" s="597" t="s">
        <v>612</v>
      </c>
      <c r="AI783" s="598"/>
      <c r="AJ783" s="598"/>
      <c r="AK783" s="598"/>
      <c r="AL783" s="598"/>
      <c r="AM783" s="598"/>
      <c r="AN783" s="598"/>
      <c r="AO783" s="598"/>
      <c r="AP783" s="598"/>
      <c r="AQ783" s="598"/>
      <c r="AR783" s="598"/>
      <c r="AS783" s="598"/>
      <c r="AT783" s="599"/>
      <c r="AU783" s="600">
        <v>0.356512</v>
      </c>
      <c r="AV783" s="601"/>
      <c r="AW783" s="601"/>
      <c r="AX783" s="602"/>
    </row>
    <row r="784" spans="1:50" ht="33.75" customHeight="1" x14ac:dyDescent="0.15">
      <c r="A784" s="630"/>
      <c r="B784" s="631"/>
      <c r="C784" s="631"/>
      <c r="D784" s="631"/>
      <c r="E784" s="631"/>
      <c r="F784" s="632"/>
      <c r="G784" s="605" t="s">
        <v>608</v>
      </c>
      <c r="H784" s="606"/>
      <c r="I784" s="606"/>
      <c r="J784" s="606"/>
      <c r="K784" s="607"/>
      <c r="L784" s="597" t="s">
        <v>609</v>
      </c>
      <c r="M784" s="598"/>
      <c r="N784" s="598"/>
      <c r="O784" s="598"/>
      <c r="P784" s="598"/>
      <c r="Q784" s="598"/>
      <c r="R784" s="598"/>
      <c r="S784" s="598"/>
      <c r="T784" s="598"/>
      <c r="U784" s="598"/>
      <c r="V784" s="598"/>
      <c r="W784" s="598"/>
      <c r="X784" s="599"/>
      <c r="Y784" s="600">
        <v>1.282365</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14.000000000000002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4.9908970000000004</v>
      </c>
      <c r="AV791" s="831"/>
      <c r="AW791" s="831"/>
      <c r="AX791" s="833"/>
    </row>
    <row r="792" spans="1:50" ht="24.75" customHeight="1" x14ac:dyDescent="0.15">
      <c r="A792" s="630"/>
      <c r="B792" s="631"/>
      <c r="C792" s="631"/>
      <c r="D792" s="631"/>
      <c r="E792" s="631"/>
      <c r="F792" s="632"/>
      <c r="G792" s="594" t="s">
        <v>650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651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603</v>
      </c>
      <c r="H794" s="670"/>
      <c r="I794" s="670"/>
      <c r="J794" s="670"/>
      <c r="K794" s="671"/>
      <c r="L794" s="663" t="s">
        <v>614</v>
      </c>
      <c r="M794" s="664"/>
      <c r="N794" s="664"/>
      <c r="O794" s="664"/>
      <c r="P794" s="664"/>
      <c r="Q794" s="664"/>
      <c r="R794" s="664"/>
      <c r="S794" s="664"/>
      <c r="T794" s="664"/>
      <c r="U794" s="664"/>
      <c r="V794" s="664"/>
      <c r="W794" s="664"/>
      <c r="X794" s="665"/>
      <c r="Y794" s="384">
        <v>2.5</v>
      </c>
      <c r="Z794" s="385"/>
      <c r="AA794" s="385"/>
      <c r="AB794" s="804"/>
      <c r="AC794" s="669" t="s">
        <v>610</v>
      </c>
      <c r="AD794" s="670"/>
      <c r="AE794" s="670"/>
      <c r="AF794" s="670"/>
      <c r="AG794" s="671"/>
      <c r="AH794" s="663" t="s">
        <v>610</v>
      </c>
      <c r="AI794" s="664"/>
      <c r="AJ794" s="664"/>
      <c r="AK794" s="664"/>
      <c r="AL794" s="664"/>
      <c r="AM794" s="664"/>
      <c r="AN794" s="664"/>
      <c r="AO794" s="664"/>
      <c r="AP794" s="664"/>
      <c r="AQ794" s="664"/>
      <c r="AR794" s="664"/>
      <c r="AS794" s="664"/>
      <c r="AT794" s="665"/>
      <c r="AU794" s="384">
        <v>1.2</v>
      </c>
      <c r="AV794" s="385"/>
      <c r="AW794" s="385"/>
      <c r="AX794" s="386"/>
    </row>
    <row r="795" spans="1:50" ht="24.75" customHeight="1" x14ac:dyDescent="0.15">
      <c r="A795" s="630"/>
      <c r="B795" s="631"/>
      <c r="C795" s="631"/>
      <c r="D795" s="631"/>
      <c r="E795" s="631"/>
      <c r="F795" s="632"/>
      <c r="G795" s="605" t="s">
        <v>604</v>
      </c>
      <c r="H795" s="606"/>
      <c r="I795" s="606"/>
      <c r="J795" s="606"/>
      <c r="K795" s="607"/>
      <c r="L795" s="597" t="s">
        <v>615</v>
      </c>
      <c r="M795" s="598"/>
      <c r="N795" s="598"/>
      <c r="O795" s="598"/>
      <c r="P795" s="598"/>
      <c r="Q795" s="598"/>
      <c r="R795" s="598"/>
      <c r="S795" s="598"/>
      <c r="T795" s="598"/>
      <c r="U795" s="598"/>
      <c r="V795" s="598"/>
      <c r="W795" s="598"/>
      <c r="X795" s="599"/>
      <c r="Y795" s="600">
        <v>1.85412</v>
      </c>
      <c r="Z795" s="601"/>
      <c r="AA795" s="601"/>
      <c r="AB795" s="611"/>
      <c r="AC795" s="605" t="s">
        <v>602</v>
      </c>
      <c r="AD795" s="606"/>
      <c r="AE795" s="606"/>
      <c r="AF795" s="606"/>
      <c r="AG795" s="607"/>
      <c r="AH795" s="597" t="s">
        <v>612</v>
      </c>
      <c r="AI795" s="598"/>
      <c r="AJ795" s="598"/>
      <c r="AK795" s="598"/>
      <c r="AL795" s="598"/>
      <c r="AM795" s="598"/>
      <c r="AN795" s="598"/>
      <c r="AO795" s="598"/>
      <c r="AP795" s="598"/>
      <c r="AQ795" s="598"/>
      <c r="AR795" s="598"/>
      <c r="AS795" s="598"/>
      <c r="AT795" s="599"/>
      <c r="AU795" s="600">
        <v>0.9</v>
      </c>
      <c r="AV795" s="601"/>
      <c r="AW795" s="601"/>
      <c r="AX795" s="602"/>
    </row>
    <row r="796" spans="1:50" ht="24.75" customHeight="1" x14ac:dyDescent="0.15">
      <c r="A796" s="630"/>
      <c r="B796" s="631"/>
      <c r="C796" s="631"/>
      <c r="D796" s="631"/>
      <c r="E796" s="631"/>
      <c r="F796" s="632"/>
      <c r="G796" s="605" t="s">
        <v>196</v>
      </c>
      <c r="H796" s="606"/>
      <c r="I796" s="606"/>
      <c r="J796" s="606"/>
      <c r="K796" s="607"/>
      <c r="L796" s="597" t="s">
        <v>616</v>
      </c>
      <c r="M796" s="598"/>
      <c r="N796" s="598"/>
      <c r="O796" s="598"/>
      <c r="P796" s="598"/>
      <c r="Q796" s="598"/>
      <c r="R796" s="598"/>
      <c r="S796" s="598"/>
      <c r="T796" s="598"/>
      <c r="U796" s="598"/>
      <c r="V796" s="598"/>
      <c r="W796" s="598"/>
      <c r="X796" s="599"/>
      <c r="Y796" s="600">
        <v>0.70400700000000005</v>
      </c>
      <c r="Z796" s="601"/>
      <c r="AA796" s="601"/>
      <c r="AB796" s="611"/>
      <c r="AC796" s="605" t="s">
        <v>617</v>
      </c>
      <c r="AD796" s="606"/>
      <c r="AE796" s="606"/>
      <c r="AF796" s="606"/>
      <c r="AG796" s="607"/>
      <c r="AH796" s="597" t="s">
        <v>633</v>
      </c>
      <c r="AI796" s="598"/>
      <c r="AJ796" s="598"/>
      <c r="AK796" s="598"/>
      <c r="AL796" s="598"/>
      <c r="AM796" s="598"/>
      <c r="AN796" s="598"/>
      <c r="AO796" s="598"/>
      <c r="AP796" s="598"/>
      <c r="AQ796" s="598"/>
      <c r="AR796" s="598"/>
      <c r="AS796" s="598"/>
      <c r="AT796" s="599"/>
      <c r="AU796" s="600">
        <v>0.87</v>
      </c>
      <c r="AV796" s="601"/>
      <c r="AW796" s="601"/>
      <c r="AX796" s="602"/>
    </row>
    <row r="797" spans="1:50" ht="24.75" customHeight="1" x14ac:dyDescent="0.15">
      <c r="A797" s="630"/>
      <c r="B797" s="631"/>
      <c r="C797" s="631"/>
      <c r="D797" s="631"/>
      <c r="E797" s="631"/>
      <c r="F797" s="632"/>
      <c r="G797" s="605" t="s">
        <v>602</v>
      </c>
      <c r="H797" s="606"/>
      <c r="I797" s="606"/>
      <c r="J797" s="606"/>
      <c r="K797" s="607"/>
      <c r="L797" s="597" t="s">
        <v>612</v>
      </c>
      <c r="M797" s="598"/>
      <c r="N797" s="598"/>
      <c r="O797" s="598"/>
      <c r="P797" s="598"/>
      <c r="Q797" s="598"/>
      <c r="R797" s="598"/>
      <c r="S797" s="598"/>
      <c r="T797" s="598"/>
      <c r="U797" s="598"/>
      <c r="V797" s="598"/>
      <c r="W797" s="598"/>
      <c r="X797" s="599"/>
      <c r="Y797" s="600">
        <v>0.55988800000000005</v>
      </c>
      <c r="Z797" s="601"/>
      <c r="AA797" s="601"/>
      <c r="AB797" s="611"/>
      <c r="AC797" s="605" t="s">
        <v>608</v>
      </c>
      <c r="AD797" s="606"/>
      <c r="AE797" s="606"/>
      <c r="AF797" s="606"/>
      <c r="AG797" s="607"/>
      <c r="AH797" s="597" t="s">
        <v>618</v>
      </c>
      <c r="AI797" s="598"/>
      <c r="AJ797" s="598"/>
      <c r="AK797" s="598"/>
      <c r="AL797" s="598"/>
      <c r="AM797" s="598"/>
      <c r="AN797" s="598"/>
      <c r="AO797" s="598"/>
      <c r="AP797" s="598"/>
      <c r="AQ797" s="598"/>
      <c r="AR797" s="598"/>
      <c r="AS797" s="598"/>
      <c r="AT797" s="599"/>
      <c r="AU797" s="600">
        <v>0.4</v>
      </c>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5.6180149999999998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3.37</v>
      </c>
      <c r="AV804" s="831"/>
      <c r="AW804" s="831"/>
      <c r="AX804" s="833"/>
    </row>
    <row r="805" spans="1:50" ht="24.75" customHeight="1" x14ac:dyDescent="0.15">
      <c r="A805" s="630"/>
      <c r="B805" s="631"/>
      <c r="C805" s="631"/>
      <c r="D805" s="631"/>
      <c r="E805" s="631"/>
      <c r="F805" s="632"/>
      <c r="G805" s="594" t="s">
        <v>652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681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619</v>
      </c>
      <c r="H807" s="670"/>
      <c r="I807" s="670"/>
      <c r="J807" s="670"/>
      <c r="K807" s="671"/>
      <c r="L807" s="663" t="s">
        <v>620</v>
      </c>
      <c r="M807" s="664"/>
      <c r="N807" s="664"/>
      <c r="O807" s="664"/>
      <c r="P807" s="664"/>
      <c r="Q807" s="664"/>
      <c r="R807" s="664"/>
      <c r="S807" s="664"/>
      <c r="T807" s="664"/>
      <c r="U807" s="664"/>
      <c r="V807" s="664"/>
      <c r="W807" s="664"/>
      <c r="X807" s="665"/>
      <c r="Y807" s="384">
        <v>0.922126</v>
      </c>
      <c r="Z807" s="385"/>
      <c r="AA807" s="385"/>
      <c r="AB807" s="804"/>
      <c r="AC807" s="669" t="s">
        <v>682</v>
      </c>
      <c r="AD807" s="670"/>
      <c r="AE807" s="670"/>
      <c r="AF807" s="670"/>
      <c r="AG807" s="671"/>
      <c r="AH807" s="663" t="s">
        <v>682</v>
      </c>
      <c r="AI807" s="664"/>
      <c r="AJ807" s="664"/>
      <c r="AK807" s="664"/>
      <c r="AL807" s="664"/>
      <c r="AM807" s="664"/>
      <c r="AN807" s="664"/>
      <c r="AO807" s="664"/>
      <c r="AP807" s="664"/>
      <c r="AQ807" s="664"/>
      <c r="AR807" s="664"/>
      <c r="AS807" s="664"/>
      <c r="AT807" s="665"/>
      <c r="AU807" s="384">
        <v>0.3</v>
      </c>
      <c r="AV807" s="385"/>
      <c r="AW807" s="385"/>
      <c r="AX807" s="386"/>
    </row>
    <row r="808" spans="1:50" ht="24.75" customHeight="1" x14ac:dyDescent="0.15">
      <c r="A808" s="630"/>
      <c r="B808" s="631"/>
      <c r="C808" s="631"/>
      <c r="D808" s="631"/>
      <c r="E808" s="631"/>
      <c r="F808" s="632"/>
      <c r="G808" s="605" t="s">
        <v>608</v>
      </c>
      <c r="H808" s="606"/>
      <c r="I808" s="606"/>
      <c r="J808" s="606"/>
      <c r="K808" s="607"/>
      <c r="L808" s="597" t="s">
        <v>621</v>
      </c>
      <c r="M808" s="598"/>
      <c r="N808" s="598"/>
      <c r="O808" s="598"/>
      <c r="P808" s="598"/>
      <c r="Q808" s="598"/>
      <c r="R808" s="598"/>
      <c r="S808" s="598"/>
      <c r="T808" s="598"/>
      <c r="U808" s="598"/>
      <c r="V808" s="598"/>
      <c r="W808" s="598"/>
      <c r="X808" s="599"/>
      <c r="Y808" s="600">
        <v>4.5305999999999999E-2</v>
      </c>
      <c r="Z808" s="601"/>
      <c r="AA808" s="601"/>
      <c r="AB808" s="611"/>
      <c r="AC808" s="605" t="s">
        <v>683</v>
      </c>
      <c r="AD808" s="606"/>
      <c r="AE808" s="606"/>
      <c r="AF808" s="606"/>
      <c r="AG808" s="607"/>
      <c r="AH808" s="597" t="s">
        <v>685</v>
      </c>
      <c r="AI808" s="598"/>
      <c r="AJ808" s="598"/>
      <c r="AK808" s="598"/>
      <c r="AL808" s="598"/>
      <c r="AM808" s="598"/>
      <c r="AN808" s="598"/>
      <c r="AO808" s="598"/>
      <c r="AP808" s="598"/>
      <c r="AQ808" s="598"/>
      <c r="AR808" s="598"/>
      <c r="AS808" s="598"/>
      <c r="AT808" s="599"/>
      <c r="AU808" s="600">
        <v>0.5</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684</v>
      </c>
      <c r="AD809" s="606"/>
      <c r="AE809" s="606"/>
      <c r="AF809" s="606"/>
      <c r="AG809" s="607"/>
      <c r="AH809" s="597" t="s">
        <v>684</v>
      </c>
      <c r="AI809" s="598"/>
      <c r="AJ809" s="598"/>
      <c r="AK809" s="598"/>
      <c r="AL809" s="598"/>
      <c r="AM809" s="598"/>
      <c r="AN809" s="598"/>
      <c r="AO809" s="598"/>
      <c r="AP809" s="598"/>
      <c r="AQ809" s="598"/>
      <c r="AR809" s="598"/>
      <c r="AS809" s="598"/>
      <c r="AT809" s="599"/>
      <c r="AU809" s="600">
        <v>0.1</v>
      </c>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0.96743199999999996</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0.9</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103.5" customHeight="1" x14ac:dyDescent="0.15">
      <c r="A837" s="372">
        <v>1</v>
      </c>
      <c r="B837" s="372">
        <v>1</v>
      </c>
      <c r="C837" s="354" t="s">
        <v>676</v>
      </c>
      <c r="D837" s="340"/>
      <c r="E837" s="340"/>
      <c r="F837" s="340"/>
      <c r="G837" s="340"/>
      <c r="H837" s="340"/>
      <c r="I837" s="340"/>
      <c r="J837" s="341">
        <v>5011105002256</v>
      </c>
      <c r="K837" s="342"/>
      <c r="L837" s="342"/>
      <c r="M837" s="342"/>
      <c r="N837" s="342"/>
      <c r="O837" s="342"/>
      <c r="P837" s="355" t="s">
        <v>622</v>
      </c>
      <c r="Q837" s="343"/>
      <c r="R837" s="343"/>
      <c r="S837" s="343"/>
      <c r="T837" s="343"/>
      <c r="U837" s="343"/>
      <c r="V837" s="343"/>
      <c r="W837" s="343"/>
      <c r="X837" s="343"/>
      <c r="Y837" s="344">
        <v>14</v>
      </c>
      <c r="Z837" s="345"/>
      <c r="AA837" s="345"/>
      <c r="AB837" s="346"/>
      <c r="AC837" s="356" t="s">
        <v>518</v>
      </c>
      <c r="AD837" s="364"/>
      <c r="AE837" s="364"/>
      <c r="AF837" s="364"/>
      <c r="AG837" s="364"/>
      <c r="AH837" s="365">
        <v>1</v>
      </c>
      <c r="AI837" s="366"/>
      <c r="AJ837" s="366"/>
      <c r="AK837" s="366"/>
      <c r="AL837" s="350">
        <v>100</v>
      </c>
      <c r="AM837" s="351"/>
      <c r="AN837" s="351"/>
      <c r="AO837" s="352"/>
      <c r="AP837" s="353" t="s">
        <v>653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105" customHeight="1" x14ac:dyDescent="0.15">
      <c r="A870" s="372">
        <v>1</v>
      </c>
      <c r="B870" s="372">
        <v>1</v>
      </c>
      <c r="C870" s="354" t="s">
        <v>675</v>
      </c>
      <c r="D870" s="340"/>
      <c r="E870" s="340"/>
      <c r="F870" s="340"/>
      <c r="G870" s="340"/>
      <c r="H870" s="340"/>
      <c r="I870" s="340"/>
      <c r="J870" s="341">
        <v>5013201017071</v>
      </c>
      <c r="K870" s="342"/>
      <c r="L870" s="342"/>
      <c r="M870" s="342"/>
      <c r="N870" s="342"/>
      <c r="O870" s="342"/>
      <c r="P870" s="355" t="s">
        <v>631</v>
      </c>
      <c r="Q870" s="343"/>
      <c r="R870" s="343"/>
      <c r="S870" s="343"/>
      <c r="T870" s="343"/>
      <c r="U870" s="343"/>
      <c r="V870" s="343"/>
      <c r="W870" s="343"/>
      <c r="X870" s="343"/>
      <c r="Y870" s="344">
        <v>4.9998570000000004</v>
      </c>
      <c r="Z870" s="345"/>
      <c r="AA870" s="345"/>
      <c r="AB870" s="346"/>
      <c r="AC870" s="356" t="s">
        <v>518</v>
      </c>
      <c r="AD870" s="364"/>
      <c r="AE870" s="364"/>
      <c r="AF870" s="364"/>
      <c r="AG870" s="364"/>
      <c r="AH870" s="365">
        <v>3</v>
      </c>
      <c r="AI870" s="366"/>
      <c r="AJ870" s="366"/>
      <c r="AK870" s="366"/>
      <c r="AL870" s="350">
        <v>100</v>
      </c>
      <c r="AM870" s="351"/>
      <c r="AN870" s="351"/>
      <c r="AO870" s="352"/>
      <c r="AP870" s="353" t="s">
        <v>646</v>
      </c>
      <c r="AQ870" s="353"/>
      <c r="AR870" s="353"/>
      <c r="AS870" s="353"/>
      <c r="AT870" s="353"/>
      <c r="AU870" s="353"/>
      <c r="AV870" s="353"/>
      <c r="AW870" s="353"/>
      <c r="AX870" s="353"/>
    </row>
    <row r="871" spans="1:50" ht="92.25" customHeight="1" x14ac:dyDescent="0.15">
      <c r="A871" s="372">
        <v>2</v>
      </c>
      <c r="B871" s="372">
        <v>1</v>
      </c>
      <c r="C871" s="354" t="s">
        <v>623</v>
      </c>
      <c r="D871" s="340"/>
      <c r="E871" s="340"/>
      <c r="F871" s="340"/>
      <c r="G871" s="340"/>
      <c r="H871" s="340"/>
      <c r="I871" s="340"/>
      <c r="J871" s="341">
        <v>5020005005005</v>
      </c>
      <c r="K871" s="342"/>
      <c r="L871" s="342"/>
      <c r="M871" s="342"/>
      <c r="N871" s="342"/>
      <c r="O871" s="342"/>
      <c r="P871" s="355" t="s">
        <v>630</v>
      </c>
      <c r="Q871" s="343"/>
      <c r="R871" s="343"/>
      <c r="S871" s="343"/>
      <c r="T871" s="343"/>
      <c r="U871" s="343"/>
      <c r="V871" s="343"/>
      <c r="W871" s="343"/>
      <c r="X871" s="343"/>
      <c r="Y871" s="344">
        <v>0.61362000000000005</v>
      </c>
      <c r="Z871" s="345"/>
      <c r="AA871" s="345"/>
      <c r="AB871" s="346"/>
      <c r="AC871" s="356" t="s">
        <v>518</v>
      </c>
      <c r="AD871" s="356"/>
      <c r="AE871" s="356"/>
      <c r="AF871" s="356"/>
      <c r="AG871" s="356"/>
      <c r="AH871" s="365">
        <v>3</v>
      </c>
      <c r="AI871" s="366"/>
      <c r="AJ871" s="366"/>
      <c r="AK871" s="366"/>
      <c r="AL871" s="350">
        <v>100</v>
      </c>
      <c r="AM871" s="351"/>
      <c r="AN871" s="351"/>
      <c r="AO871" s="352"/>
      <c r="AP871" s="353" t="s">
        <v>654</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v>100</v>
      </c>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95.25" customHeight="1" x14ac:dyDescent="0.15">
      <c r="A903" s="372">
        <v>1</v>
      </c>
      <c r="B903" s="372">
        <v>1</v>
      </c>
      <c r="C903" s="354" t="s">
        <v>677</v>
      </c>
      <c r="D903" s="340"/>
      <c r="E903" s="340"/>
      <c r="F903" s="340"/>
      <c r="G903" s="340"/>
      <c r="H903" s="340"/>
      <c r="I903" s="340"/>
      <c r="J903" s="341">
        <v>1011005003473</v>
      </c>
      <c r="K903" s="342"/>
      <c r="L903" s="342"/>
      <c r="M903" s="342"/>
      <c r="N903" s="342"/>
      <c r="O903" s="342"/>
      <c r="P903" s="355" t="s">
        <v>624</v>
      </c>
      <c r="Q903" s="343"/>
      <c r="R903" s="343"/>
      <c r="S903" s="343"/>
      <c r="T903" s="343"/>
      <c r="U903" s="343"/>
      <c r="V903" s="343"/>
      <c r="W903" s="343"/>
      <c r="X903" s="343"/>
      <c r="Y903" s="344">
        <v>5.5885730000000002</v>
      </c>
      <c r="Z903" s="345"/>
      <c r="AA903" s="345"/>
      <c r="AB903" s="346"/>
      <c r="AC903" s="356" t="s">
        <v>518</v>
      </c>
      <c r="AD903" s="364"/>
      <c r="AE903" s="364"/>
      <c r="AF903" s="364"/>
      <c r="AG903" s="364"/>
      <c r="AH903" s="365">
        <v>2</v>
      </c>
      <c r="AI903" s="366"/>
      <c r="AJ903" s="366"/>
      <c r="AK903" s="366"/>
      <c r="AL903" s="350">
        <v>100</v>
      </c>
      <c r="AM903" s="351"/>
      <c r="AN903" s="351"/>
      <c r="AO903" s="352"/>
      <c r="AP903" s="353" t="s">
        <v>654</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165.75" customHeight="1" x14ac:dyDescent="0.15">
      <c r="A936" s="372">
        <v>1</v>
      </c>
      <c r="B936" s="372">
        <v>1</v>
      </c>
      <c r="C936" s="354" t="s">
        <v>678</v>
      </c>
      <c r="D936" s="340"/>
      <c r="E936" s="340"/>
      <c r="F936" s="340"/>
      <c r="G936" s="340"/>
      <c r="H936" s="340"/>
      <c r="I936" s="340"/>
      <c r="J936" s="341">
        <v>3010001071755</v>
      </c>
      <c r="K936" s="342"/>
      <c r="L936" s="342"/>
      <c r="M936" s="342"/>
      <c r="N936" s="342"/>
      <c r="O936" s="342"/>
      <c r="P936" s="355" t="s">
        <v>656</v>
      </c>
      <c r="Q936" s="343"/>
      <c r="R936" s="343"/>
      <c r="S936" s="343"/>
      <c r="T936" s="343"/>
      <c r="U936" s="343"/>
      <c r="V936" s="343"/>
      <c r="W936" s="343"/>
      <c r="X936" s="343"/>
      <c r="Y936" s="344">
        <v>3.4</v>
      </c>
      <c r="Z936" s="345"/>
      <c r="AA936" s="345"/>
      <c r="AB936" s="346"/>
      <c r="AC936" s="356" t="s">
        <v>518</v>
      </c>
      <c r="AD936" s="364"/>
      <c r="AE936" s="364"/>
      <c r="AF936" s="364"/>
      <c r="AG936" s="364"/>
      <c r="AH936" s="365">
        <v>1</v>
      </c>
      <c r="AI936" s="366"/>
      <c r="AJ936" s="366"/>
      <c r="AK936" s="366"/>
      <c r="AL936" s="350">
        <v>100</v>
      </c>
      <c r="AM936" s="351"/>
      <c r="AN936" s="351"/>
      <c r="AO936" s="352"/>
      <c r="AP936" s="353" t="s">
        <v>655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192.75" customHeight="1" x14ac:dyDescent="0.15">
      <c r="A969" s="372">
        <v>1</v>
      </c>
      <c r="B969" s="372">
        <v>1</v>
      </c>
      <c r="C969" s="354" t="s">
        <v>679</v>
      </c>
      <c r="D969" s="340"/>
      <c r="E969" s="340"/>
      <c r="F969" s="340"/>
      <c r="G969" s="340"/>
      <c r="H969" s="340"/>
      <c r="I969" s="340"/>
      <c r="J969" s="341">
        <v>6011005003378</v>
      </c>
      <c r="K969" s="342"/>
      <c r="L969" s="342"/>
      <c r="M969" s="342"/>
      <c r="N969" s="342"/>
      <c r="O969" s="342"/>
      <c r="P969" s="355" t="s">
        <v>663</v>
      </c>
      <c r="Q969" s="343"/>
      <c r="R969" s="343"/>
      <c r="S969" s="343"/>
      <c r="T969" s="343"/>
      <c r="U969" s="343"/>
      <c r="V969" s="343"/>
      <c r="W969" s="343"/>
      <c r="X969" s="343"/>
      <c r="Y969" s="344">
        <v>0.96743199999999996</v>
      </c>
      <c r="Z969" s="345"/>
      <c r="AA969" s="345"/>
      <c r="AB969" s="346"/>
      <c r="AC969" s="356" t="s">
        <v>518</v>
      </c>
      <c r="AD969" s="364"/>
      <c r="AE969" s="364"/>
      <c r="AF969" s="364"/>
      <c r="AG969" s="364"/>
      <c r="AH969" s="365">
        <v>3</v>
      </c>
      <c r="AI969" s="366"/>
      <c r="AJ969" s="366"/>
      <c r="AK969" s="366"/>
      <c r="AL969" s="350">
        <v>100</v>
      </c>
      <c r="AM969" s="351"/>
      <c r="AN969" s="351"/>
      <c r="AO969" s="352"/>
      <c r="AP969" s="353" t="s">
        <v>646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72.75" customHeight="1" x14ac:dyDescent="0.15">
      <c r="A1002" s="372">
        <v>1</v>
      </c>
      <c r="B1002" s="372">
        <v>1</v>
      </c>
      <c r="C1002" s="354" t="s">
        <v>686</v>
      </c>
      <c r="D1002" s="340"/>
      <c r="E1002" s="340"/>
      <c r="F1002" s="340"/>
      <c r="G1002" s="340"/>
      <c r="H1002" s="340"/>
      <c r="I1002" s="340"/>
      <c r="J1002" s="341">
        <v>8011001017974</v>
      </c>
      <c r="K1002" s="342"/>
      <c r="L1002" s="342"/>
      <c r="M1002" s="342"/>
      <c r="N1002" s="342"/>
      <c r="O1002" s="342"/>
      <c r="P1002" s="355" t="s">
        <v>687</v>
      </c>
      <c r="Q1002" s="343"/>
      <c r="R1002" s="343"/>
      <c r="S1002" s="343"/>
      <c r="T1002" s="343"/>
      <c r="U1002" s="343"/>
      <c r="V1002" s="343"/>
      <c r="W1002" s="343"/>
      <c r="X1002" s="343"/>
      <c r="Y1002" s="344">
        <v>0.9</v>
      </c>
      <c r="Z1002" s="345"/>
      <c r="AA1002" s="345"/>
      <c r="AB1002" s="346"/>
      <c r="AC1002" s="356" t="s">
        <v>521</v>
      </c>
      <c r="AD1002" s="364"/>
      <c r="AE1002" s="364"/>
      <c r="AF1002" s="364"/>
      <c r="AG1002" s="364"/>
      <c r="AH1002" s="365">
        <v>1</v>
      </c>
      <c r="AI1002" s="366"/>
      <c r="AJ1002" s="366"/>
      <c r="AK1002" s="366"/>
      <c r="AL1002" s="350">
        <v>100</v>
      </c>
      <c r="AM1002" s="351"/>
      <c r="AN1002" s="351"/>
      <c r="AO1002" s="352"/>
      <c r="AP1002" s="353" t="s">
        <v>688</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657</v>
      </c>
      <c r="F1102" s="371"/>
      <c r="G1102" s="371"/>
      <c r="H1102" s="371"/>
      <c r="I1102" s="371"/>
      <c r="J1102" s="341" t="s">
        <v>657</v>
      </c>
      <c r="K1102" s="342"/>
      <c r="L1102" s="342"/>
      <c r="M1102" s="342"/>
      <c r="N1102" s="342"/>
      <c r="O1102" s="342"/>
      <c r="P1102" s="355" t="s">
        <v>657</v>
      </c>
      <c r="Q1102" s="343"/>
      <c r="R1102" s="343"/>
      <c r="S1102" s="343"/>
      <c r="T1102" s="343"/>
      <c r="U1102" s="343"/>
      <c r="V1102" s="343"/>
      <c r="W1102" s="343"/>
      <c r="X1102" s="343"/>
      <c r="Y1102" s="344" t="s">
        <v>659</v>
      </c>
      <c r="Z1102" s="345"/>
      <c r="AA1102" s="345"/>
      <c r="AB1102" s="346"/>
      <c r="AC1102" s="347"/>
      <c r="AD1102" s="347"/>
      <c r="AE1102" s="347"/>
      <c r="AF1102" s="347"/>
      <c r="AG1102" s="347"/>
      <c r="AH1102" s="348" t="s">
        <v>659</v>
      </c>
      <c r="AI1102" s="349"/>
      <c r="AJ1102" s="349"/>
      <c r="AK1102" s="349"/>
      <c r="AL1102" s="350" t="s">
        <v>662</v>
      </c>
      <c r="AM1102" s="351"/>
      <c r="AN1102" s="351"/>
      <c r="AO1102" s="352"/>
      <c r="AP1102" s="353" t="s">
        <v>657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21">
      <formula>IF(RIGHT(TEXT(P14,"0.#"),1)=".",FALSE,TRUE)</formula>
    </cfRule>
    <cfRule type="expression" dxfId="2752" priority="14022">
      <formula>IF(RIGHT(TEXT(P14,"0.#"),1)=".",TRUE,FALSE)</formula>
    </cfRule>
  </conditionalFormatting>
  <conditionalFormatting sqref="AE32">
    <cfRule type="expression" dxfId="2751" priority="14011">
      <formula>IF(RIGHT(TEXT(AE32,"0.#"),1)=".",FALSE,TRUE)</formula>
    </cfRule>
    <cfRule type="expression" dxfId="2750" priority="14012">
      <formula>IF(RIGHT(TEXT(AE32,"0.#"),1)=".",TRUE,FALSE)</formula>
    </cfRule>
  </conditionalFormatting>
  <conditionalFormatting sqref="P18:AX18">
    <cfRule type="expression" dxfId="2749" priority="13897">
      <formula>IF(RIGHT(TEXT(P18,"0.#"),1)=".",FALSE,TRUE)</formula>
    </cfRule>
    <cfRule type="expression" dxfId="2748" priority="13898">
      <formula>IF(RIGHT(TEXT(P18,"0.#"),1)=".",TRUE,FALSE)</formula>
    </cfRule>
  </conditionalFormatting>
  <conditionalFormatting sqref="Y782">
    <cfRule type="expression" dxfId="2747" priority="13893">
      <formula>IF(RIGHT(TEXT(Y782,"0.#"),1)=".",FALSE,TRUE)</formula>
    </cfRule>
    <cfRule type="expression" dxfId="2746" priority="13894">
      <formula>IF(RIGHT(TEXT(Y782,"0.#"),1)=".",TRUE,FALSE)</formula>
    </cfRule>
  </conditionalFormatting>
  <conditionalFormatting sqref="Y791">
    <cfRule type="expression" dxfId="2745" priority="13889">
      <formula>IF(RIGHT(TEXT(Y791,"0.#"),1)=".",FALSE,TRUE)</formula>
    </cfRule>
    <cfRule type="expression" dxfId="2744" priority="13890">
      <formula>IF(RIGHT(TEXT(Y791,"0.#"),1)=".",TRUE,FALSE)</formula>
    </cfRule>
  </conditionalFormatting>
  <conditionalFormatting sqref="Y822:Y829 Y820 Y809:Y816 Y807 Y794 Y799:Y803">
    <cfRule type="expression" dxfId="2743" priority="13671">
      <formula>IF(RIGHT(TEXT(Y794,"0.#"),1)=".",FALSE,TRUE)</formula>
    </cfRule>
    <cfRule type="expression" dxfId="2742" priority="13672">
      <formula>IF(RIGHT(TEXT(Y794,"0.#"),1)=".",TRUE,FALSE)</formula>
    </cfRule>
  </conditionalFormatting>
  <conditionalFormatting sqref="P16:AQ17 P13:AX13 P15:AX15">
    <cfRule type="expression" dxfId="2741" priority="13719">
      <formula>IF(RIGHT(TEXT(P13,"0.#"),1)=".",FALSE,TRUE)</formula>
    </cfRule>
    <cfRule type="expression" dxfId="2740" priority="13720">
      <formula>IF(RIGHT(TEXT(P13,"0.#"),1)=".",TRUE,FALSE)</formula>
    </cfRule>
  </conditionalFormatting>
  <conditionalFormatting sqref="P19:AJ19">
    <cfRule type="expression" dxfId="2739" priority="13717">
      <formula>IF(RIGHT(TEXT(P19,"0.#"),1)=".",FALSE,TRUE)</formula>
    </cfRule>
    <cfRule type="expression" dxfId="2738" priority="13718">
      <formula>IF(RIGHT(TEXT(P19,"0.#"),1)=".",TRUE,FALSE)</formula>
    </cfRule>
  </conditionalFormatting>
  <conditionalFormatting sqref="AE101 AQ101">
    <cfRule type="expression" dxfId="2737" priority="13709">
      <formula>IF(RIGHT(TEXT(AE101,"0.#"),1)=".",FALSE,TRUE)</formula>
    </cfRule>
    <cfRule type="expression" dxfId="2736" priority="13710">
      <formula>IF(RIGHT(TEXT(AE101,"0.#"),1)=".",TRUE,FALSE)</formula>
    </cfRule>
  </conditionalFormatting>
  <conditionalFormatting sqref="Y783:Y790 Y781">
    <cfRule type="expression" dxfId="2735" priority="13695">
      <formula>IF(RIGHT(TEXT(Y781,"0.#"),1)=".",FALSE,TRUE)</formula>
    </cfRule>
    <cfRule type="expression" dxfId="2734" priority="13696">
      <formula>IF(RIGHT(TEXT(Y781,"0.#"),1)=".",TRUE,FALSE)</formula>
    </cfRule>
  </conditionalFormatting>
  <conditionalFormatting sqref="AU791">
    <cfRule type="expression" dxfId="2733" priority="13691">
      <formula>IF(RIGHT(TEXT(AU791,"0.#"),1)=".",FALSE,TRUE)</formula>
    </cfRule>
    <cfRule type="expression" dxfId="2732" priority="13692">
      <formula>IF(RIGHT(TEXT(AU791,"0.#"),1)=".",TRUE,FALSE)</formula>
    </cfRule>
  </conditionalFormatting>
  <conditionalFormatting sqref="AU781 AU785:AU790">
    <cfRule type="expression" dxfId="2731" priority="13689">
      <formula>IF(RIGHT(TEXT(AU781,"0.#"),1)=".",FALSE,TRUE)</formula>
    </cfRule>
    <cfRule type="expression" dxfId="2730" priority="13690">
      <formula>IF(RIGHT(TEXT(AU781,"0.#"),1)=".",TRUE,FALSE)</formula>
    </cfRule>
  </conditionalFormatting>
  <conditionalFormatting sqref="Y821 Y808 Y795">
    <cfRule type="expression" dxfId="2729" priority="13675">
      <formula>IF(RIGHT(TEXT(Y795,"0.#"),1)=".",FALSE,TRUE)</formula>
    </cfRule>
    <cfRule type="expression" dxfId="2728" priority="13676">
      <formula>IF(RIGHT(TEXT(Y795,"0.#"),1)=".",TRUE,FALSE)</formula>
    </cfRule>
  </conditionalFormatting>
  <conditionalFormatting sqref="Y830 Y817 Y804">
    <cfRule type="expression" dxfId="2727" priority="13673">
      <formula>IF(RIGHT(TEXT(Y804,"0.#"),1)=".",FALSE,TRUE)</formula>
    </cfRule>
    <cfRule type="expression" dxfId="2726" priority="13674">
      <formula>IF(RIGHT(TEXT(Y804,"0.#"),1)=".",TRUE,FALSE)</formula>
    </cfRule>
  </conditionalFormatting>
  <conditionalFormatting sqref="AU821 AU808 AU795">
    <cfRule type="expression" dxfId="2725" priority="13669">
      <formula>IF(RIGHT(TEXT(AU795,"0.#"),1)=".",FALSE,TRUE)</formula>
    </cfRule>
    <cfRule type="expression" dxfId="2724" priority="13670">
      <formula>IF(RIGHT(TEXT(AU795,"0.#"),1)=".",TRUE,FALSE)</formula>
    </cfRule>
  </conditionalFormatting>
  <conditionalFormatting sqref="AU830 AU817 AU804">
    <cfRule type="expression" dxfId="2723" priority="13667">
      <formula>IF(RIGHT(TEXT(AU804,"0.#"),1)=".",FALSE,TRUE)</formula>
    </cfRule>
    <cfRule type="expression" dxfId="2722" priority="13668">
      <formula>IF(RIGHT(TEXT(AU804,"0.#"),1)=".",TRUE,FALSE)</formula>
    </cfRule>
  </conditionalFormatting>
  <conditionalFormatting sqref="AU822:AU829 AU820 AU809:AU816 AU807 AU796:AU803 AU794">
    <cfRule type="expression" dxfId="2721" priority="13665">
      <formula>IF(RIGHT(TEXT(AU794,"0.#"),1)=".",FALSE,TRUE)</formula>
    </cfRule>
    <cfRule type="expression" dxfId="2720" priority="13666">
      <formula>IF(RIGHT(TEXT(AU794,"0.#"),1)=".",TRUE,FALSE)</formula>
    </cfRule>
  </conditionalFormatting>
  <conditionalFormatting sqref="AM87">
    <cfRule type="expression" dxfId="2719" priority="13319">
      <formula>IF(RIGHT(TEXT(AM87,"0.#"),1)=".",FALSE,TRUE)</formula>
    </cfRule>
    <cfRule type="expression" dxfId="2718" priority="13320">
      <formula>IF(RIGHT(TEXT(AM87,"0.#"),1)=".",TRUE,FALSE)</formula>
    </cfRule>
  </conditionalFormatting>
  <conditionalFormatting sqref="AE55">
    <cfRule type="expression" dxfId="2717" priority="13387">
      <formula>IF(RIGHT(TEXT(AE55,"0.#"),1)=".",FALSE,TRUE)</formula>
    </cfRule>
    <cfRule type="expression" dxfId="2716" priority="13388">
      <formula>IF(RIGHT(TEXT(AE55,"0.#"),1)=".",TRUE,FALSE)</formula>
    </cfRule>
  </conditionalFormatting>
  <conditionalFormatting sqref="AI55">
    <cfRule type="expression" dxfId="2715" priority="13385">
      <formula>IF(RIGHT(TEXT(AI55,"0.#"),1)=".",FALSE,TRUE)</formula>
    </cfRule>
    <cfRule type="expression" dxfId="2714" priority="13386">
      <formula>IF(RIGHT(TEXT(AI55,"0.#"),1)=".",TRUE,FALSE)</formula>
    </cfRule>
  </conditionalFormatting>
  <conditionalFormatting sqref="AM34">
    <cfRule type="expression" dxfId="2713" priority="13465">
      <formula>IF(RIGHT(TEXT(AM34,"0.#"),1)=".",FALSE,TRUE)</formula>
    </cfRule>
    <cfRule type="expression" dxfId="2712" priority="13466">
      <formula>IF(RIGHT(TEXT(AM34,"0.#"),1)=".",TRUE,FALSE)</formula>
    </cfRule>
  </conditionalFormatting>
  <conditionalFormatting sqref="AE33">
    <cfRule type="expression" dxfId="2711" priority="13479">
      <formula>IF(RIGHT(TEXT(AE33,"0.#"),1)=".",FALSE,TRUE)</formula>
    </cfRule>
    <cfRule type="expression" dxfId="2710" priority="13480">
      <formula>IF(RIGHT(TEXT(AE33,"0.#"),1)=".",TRUE,FALSE)</formula>
    </cfRule>
  </conditionalFormatting>
  <conditionalFormatting sqref="AE34">
    <cfRule type="expression" dxfId="2709" priority="13477">
      <formula>IF(RIGHT(TEXT(AE34,"0.#"),1)=".",FALSE,TRUE)</formula>
    </cfRule>
    <cfRule type="expression" dxfId="2708" priority="13478">
      <formula>IF(RIGHT(TEXT(AE34,"0.#"),1)=".",TRUE,FALSE)</formula>
    </cfRule>
  </conditionalFormatting>
  <conditionalFormatting sqref="AI34">
    <cfRule type="expression" dxfId="2707" priority="13475">
      <formula>IF(RIGHT(TEXT(AI34,"0.#"),1)=".",FALSE,TRUE)</formula>
    </cfRule>
    <cfRule type="expression" dxfId="2706" priority="13476">
      <formula>IF(RIGHT(TEXT(AI34,"0.#"),1)=".",TRUE,FALSE)</formula>
    </cfRule>
  </conditionalFormatting>
  <conditionalFormatting sqref="AI33">
    <cfRule type="expression" dxfId="2705" priority="13473">
      <formula>IF(RIGHT(TEXT(AI33,"0.#"),1)=".",FALSE,TRUE)</formula>
    </cfRule>
    <cfRule type="expression" dxfId="2704" priority="13474">
      <formula>IF(RIGHT(TEXT(AI33,"0.#"),1)=".",TRUE,FALSE)</formula>
    </cfRule>
  </conditionalFormatting>
  <conditionalFormatting sqref="AI32">
    <cfRule type="expression" dxfId="2703" priority="13471">
      <formula>IF(RIGHT(TEXT(AI32,"0.#"),1)=".",FALSE,TRUE)</formula>
    </cfRule>
    <cfRule type="expression" dxfId="2702" priority="13472">
      <formula>IF(RIGHT(TEXT(AI32,"0.#"),1)=".",TRUE,FALSE)</formula>
    </cfRule>
  </conditionalFormatting>
  <conditionalFormatting sqref="AM32">
    <cfRule type="expression" dxfId="2701" priority="13469">
      <formula>IF(RIGHT(TEXT(AM32,"0.#"),1)=".",FALSE,TRUE)</formula>
    </cfRule>
    <cfRule type="expression" dxfId="2700" priority="13470">
      <formula>IF(RIGHT(TEXT(AM32,"0.#"),1)=".",TRUE,FALSE)</formula>
    </cfRule>
  </conditionalFormatting>
  <conditionalFormatting sqref="AM33">
    <cfRule type="expression" dxfId="2699" priority="13467">
      <formula>IF(RIGHT(TEXT(AM33,"0.#"),1)=".",FALSE,TRUE)</formula>
    </cfRule>
    <cfRule type="expression" dxfId="2698" priority="13468">
      <formula>IF(RIGHT(TEXT(AM33,"0.#"),1)=".",TRUE,FALSE)</formula>
    </cfRule>
  </conditionalFormatting>
  <conditionalFormatting sqref="AQ32:AQ34">
    <cfRule type="expression" dxfId="2697" priority="13459">
      <formula>IF(RIGHT(TEXT(AQ32,"0.#"),1)=".",FALSE,TRUE)</formula>
    </cfRule>
    <cfRule type="expression" dxfId="2696" priority="13460">
      <formula>IF(RIGHT(TEXT(AQ32,"0.#"),1)=".",TRUE,FALSE)</formula>
    </cfRule>
  </conditionalFormatting>
  <conditionalFormatting sqref="AU32:AU34">
    <cfRule type="expression" dxfId="2695" priority="13457">
      <formula>IF(RIGHT(TEXT(AU32,"0.#"),1)=".",FALSE,TRUE)</formula>
    </cfRule>
    <cfRule type="expression" dxfId="2694" priority="13458">
      <formula>IF(RIGHT(TEXT(AU32,"0.#"),1)=".",TRUE,FALSE)</formula>
    </cfRule>
  </conditionalFormatting>
  <conditionalFormatting sqref="AE53">
    <cfRule type="expression" dxfId="2693" priority="13391">
      <formula>IF(RIGHT(TEXT(AE53,"0.#"),1)=".",FALSE,TRUE)</formula>
    </cfRule>
    <cfRule type="expression" dxfId="2692" priority="13392">
      <formula>IF(RIGHT(TEXT(AE53,"0.#"),1)=".",TRUE,FALSE)</formula>
    </cfRule>
  </conditionalFormatting>
  <conditionalFormatting sqref="AE54">
    <cfRule type="expression" dxfId="2691" priority="13389">
      <formula>IF(RIGHT(TEXT(AE54,"0.#"),1)=".",FALSE,TRUE)</formula>
    </cfRule>
    <cfRule type="expression" dxfId="2690" priority="13390">
      <formula>IF(RIGHT(TEXT(AE54,"0.#"),1)=".",TRUE,FALSE)</formula>
    </cfRule>
  </conditionalFormatting>
  <conditionalFormatting sqref="AI54">
    <cfRule type="expression" dxfId="2689" priority="13383">
      <formula>IF(RIGHT(TEXT(AI54,"0.#"),1)=".",FALSE,TRUE)</formula>
    </cfRule>
    <cfRule type="expression" dxfId="2688" priority="13384">
      <formula>IF(RIGHT(TEXT(AI54,"0.#"),1)=".",TRUE,FALSE)</formula>
    </cfRule>
  </conditionalFormatting>
  <conditionalFormatting sqref="AI53">
    <cfRule type="expression" dxfId="2687" priority="13381">
      <formula>IF(RIGHT(TEXT(AI53,"0.#"),1)=".",FALSE,TRUE)</formula>
    </cfRule>
    <cfRule type="expression" dxfId="2686" priority="13382">
      <formula>IF(RIGHT(TEXT(AI53,"0.#"),1)=".",TRUE,FALSE)</formula>
    </cfRule>
  </conditionalFormatting>
  <conditionalFormatting sqref="AM53">
    <cfRule type="expression" dxfId="2685" priority="13379">
      <formula>IF(RIGHT(TEXT(AM53,"0.#"),1)=".",FALSE,TRUE)</formula>
    </cfRule>
    <cfRule type="expression" dxfId="2684" priority="13380">
      <formula>IF(RIGHT(TEXT(AM53,"0.#"),1)=".",TRUE,FALSE)</formula>
    </cfRule>
  </conditionalFormatting>
  <conditionalFormatting sqref="AM54">
    <cfRule type="expression" dxfId="2683" priority="13377">
      <formula>IF(RIGHT(TEXT(AM54,"0.#"),1)=".",FALSE,TRUE)</formula>
    </cfRule>
    <cfRule type="expression" dxfId="2682" priority="13378">
      <formula>IF(RIGHT(TEXT(AM54,"0.#"),1)=".",TRUE,FALSE)</formula>
    </cfRule>
  </conditionalFormatting>
  <conditionalFormatting sqref="AM55">
    <cfRule type="expression" dxfId="2681" priority="13375">
      <formula>IF(RIGHT(TEXT(AM55,"0.#"),1)=".",FALSE,TRUE)</formula>
    </cfRule>
    <cfRule type="expression" dxfId="2680" priority="13376">
      <formula>IF(RIGHT(TEXT(AM55,"0.#"),1)=".",TRUE,FALSE)</formula>
    </cfRule>
  </conditionalFormatting>
  <conditionalFormatting sqref="AE60">
    <cfRule type="expression" dxfId="2679" priority="13361">
      <formula>IF(RIGHT(TEXT(AE60,"0.#"),1)=".",FALSE,TRUE)</formula>
    </cfRule>
    <cfRule type="expression" dxfId="2678" priority="13362">
      <formula>IF(RIGHT(TEXT(AE60,"0.#"),1)=".",TRUE,FALSE)</formula>
    </cfRule>
  </conditionalFormatting>
  <conditionalFormatting sqref="AE61">
    <cfRule type="expression" dxfId="2677" priority="13359">
      <formula>IF(RIGHT(TEXT(AE61,"0.#"),1)=".",FALSE,TRUE)</formula>
    </cfRule>
    <cfRule type="expression" dxfId="2676" priority="13360">
      <formula>IF(RIGHT(TEXT(AE61,"0.#"),1)=".",TRUE,FALSE)</formula>
    </cfRule>
  </conditionalFormatting>
  <conditionalFormatting sqref="AE62">
    <cfRule type="expression" dxfId="2675" priority="13357">
      <formula>IF(RIGHT(TEXT(AE62,"0.#"),1)=".",FALSE,TRUE)</formula>
    </cfRule>
    <cfRule type="expression" dxfId="2674" priority="13358">
      <formula>IF(RIGHT(TEXT(AE62,"0.#"),1)=".",TRUE,FALSE)</formula>
    </cfRule>
  </conditionalFormatting>
  <conditionalFormatting sqref="AI62">
    <cfRule type="expression" dxfId="2673" priority="13355">
      <formula>IF(RIGHT(TEXT(AI62,"0.#"),1)=".",FALSE,TRUE)</formula>
    </cfRule>
    <cfRule type="expression" dxfId="2672" priority="13356">
      <formula>IF(RIGHT(TEXT(AI62,"0.#"),1)=".",TRUE,FALSE)</formula>
    </cfRule>
  </conditionalFormatting>
  <conditionalFormatting sqref="AI61">
    <cfRule type="expression" dxfId="2671" priority="13353">
      <formula>IF(RIGHT(TEXT(AI61,"0.#"),1)=".",FALSE,TRUE)</formula>
    </cfRule>
    <cfRule type="expression" dxfId="2670" priority="13354">
      <formula>IF(RIGHT(TEXT(AI61,"0.#"),1)=".",TRUE,FALSE)</formula>
    </cfRule>
  </conditionalFormatting>
  <conditionalFormatting sqref="AI60">
    <cfRule type="expression" dxfId="2669" priority="13351">
      <formula>IF(RIGHT(TEXT(AI60,"0.#"),1)=".",FALSE,TRUE)</formula>
    </cfRule>
    <cfRule type="expression" dxfId="2668" priority="13352">
      <formula>IF(RIGHT(TEXT(AI60,"0.#"),1)=".",TRUE,FALSE)</formula>
    </cfRule>
  </conditionalFormatting>
  <conditionalFormatting sqref="AM60">
    <cfRule type="expression" dxfId="2667" priority="13349">
      <formula>IF(RIGHT(TEXT(AM60,"0.#"),1)=".",FALSE,TRUE)</formula>
    </cfRule>
    <cfRule type="expression" dxfId="2666" priority="13350">
      <formula>IF(RIGHT(TEXT(AM60,"0.#"),1)=".",TRUE,FALSE)</formula>
    </cfRule>
  </conditionalFormatting>
  <conditionalFormatting sqref="AM61">
    <cfRule type="expression" dxfId="2665" priority="13347">
      <formula>IF(RIGHT(TEXT(AM61,"0.#"),1)=".",FALSE,TRUE)</formula>
    </cfRule>
    <cfRule type="expression" dxfId="2664" priority="13348">
      <formula>IF(RIGHT(TEXT(AM61,"0.#"),1)=".",TRUE,FALSE)</formula>
    </cfRule>
  </conditionalFormatting>
  <conditionalFormatting sqref="AM62">
    <cfRule type="expression" dxfId="2663" priority="13345">
      <formula>IF(RIGHT(TEXT(AM62,"0.#"),1)=".",FALSE,TRUE)</formula>
    </cfRule>
    <cfRule type="expression" dxfId="2662" priority="13346">
      <formula>IF(RIGHT(TEXT(AM62,"0.#"),1)=".",TRUE,FALSE)</formula>
    </cfRule>
  </conditionalFormatting>
  <conditionalFormatting sqref="AE87">
    <cfRule type="expression" dxfId="2661" priority="13331">
      <formula>IF(RIGHT(TEXT(AE87,"0.#"),1)=".",FALSE,TRUE)</formula>
    </cfRule>
    <cfRule type="expression" dxfId="2660" priority="13332">
      <formula>IF(RIGHT(TEXT(AE87,"0.#"),1)=".",TRUE,FALSE)</formula>
    </cfRule>
  </conditionalFormatting>
  <conditionalFormatting sqref="AE88">
    <cfRule type="expression" dxfId="2659" priority="13329">
      <formula>IF(RIGHT(TEXT(AE88,"0.#"),1)=".",FALSE,TRUE)</formula>
    </cfRule>
    <cfRule type="expression" dxfId="2658" priority="13330">
      <formula>IF(RIGHT(TEXT(AE88,"0.#"),1)=".",TRUE,FALSE)</formula>
    </cfRule>
  </conditionalFormatting>
  <conditionalFormatting sqref="AE89">
    <cfRule type="expression" dxfId="2657" priority="13327">
      <formula>IF(RIGHT(TEXT(AE89,"0.#"),1)=".",FALSE,TRUE)</formula>
    </cfRule>
    <cfRule type="expression" dxfId="2656" priority="13328">
      <formula>IF(RIGHT(TEXT(AE89,"0.#"),1)=".",TRUE,FALSE)</formula>
    </cfRule>
  </conditionalFormatting>
  <conditionalFormatting sqref="AI89">
    <cfRule type="expression" dxfId="2655" priority="13325">
      <formula>IF(RIGHT(TEXT(AI89,"0.#"),1)=".",FALSE,TRUE)</formula>
    </cfRule>
    <cfRule type="expression" dxfId="2654" priority="13326">
      <formula>IF(RIGHT(TEXT(AI89,"0.#"),1)=".",TRUE,FALSE)</formula>
    </cfRule>
  </conditionalFormatting>
  <conditionalFormatting sqref="AI88">
    <cfRule type="expression" dxfId="2653" priority="13323">
      <formula>IF(RIGHT(TEXT(AI88,"0.#"),1)=".",FALSE,TRUE)</formula>
    </cfRule>
    <cfRule type="expression" dxfId="2652" priority="13324">
      <formula>IF(RIGHT(TEXT(AI88,"0.#"),1)=".",TRUE,FALSE)</formula>
    </cfRule>
  </conditionalFormatting>
  <conditionalFormatting sqref="AI87">
    <cfRule type="expression" dxfId="2651" priority="13321">
      <formula>IF(RIGHT(TEXT(AI87,"0.#"),1)=".",FALSE,TRUE)</formula>
    </cfRule>
    <cfRule type="expression" dxfId="2650" priority="13322">
      <formula>IF(RIGHT(TEXT(AI87,"0.#"),1)=".",TRUE,FALSE)</formula>
    </cfRule>
  </conditionalFormatting>
  <conditionalFormatting sqref="AM88">
    <cfRule type="expression" dxfId="2649" priority="13317">
      <formula>IF(RIGHT(TEXT(AM88,"0.#"),1)=".",FALSE,TRUE)</formula>
    </cfRule>
    <cfRule type="expression" dxfId="2648" priority="13318">
      <formula>IF(RIGHT(TEXT(AM88,"0.#"),1)=".",TRUE,FALSE)</formula>
    </cfRule>
  </conditionalFormatting>
  <conditionalFormatting sqref="AM89">
    <cfRule type="expression" dxfId="2647" priority="13315">
      <formula>IF(RIGHT(TEXT(AM89,"0.#"),1)=".",FALSE,TRUE)</formula>
    </cfRule>
    <cfRule type="expression" dxfId="2646" priority="13316">
      <formula>IF(RIGHT(TEXT(AM89,"0.#"),1)=".",TRUE,FALSE)</formula>
    </cfRule>
  </conditionalFormatting>
  <conditionalFormatting sqref="AE92">
    <cfRule type="expression" dxfId="2645" priority="13301">
      <formula>IF(RIGHT(TEXT(AE92,"0.#"),1)=".",FALSE,TRUE)</formula>
    </cfRule>
    <cfRule type="expression" dxfId="2644" priority="13302">
      <formula>IF(RIGHT(TEXT(AE92,"0.#"),1)=".",TRUE,FALSE)</formula>
    </cfRule>
  </conditionalFormatting>
  <conditionalFormatting sqref="AE93">
    <cfRule type="expression" dxfId="2643" priority="13299">
      <formula>IF(RIGHT(TEXT(AE93,"0.#"),1)=".",FALSE,TRUE)</formula>
    </cfRule>
    <cfRule type="expression" dxfId="2642" priority="13300">
      <formula>IF(RIGHT(TEXT(AE93,"0.#"),1)=".",TRUE,FALSE)</formula>
    </cfRule>
  </conditionalFormatting>
  <conditionalFormatting sqref="AE94">
    <cfRule type="expression" dxfId="2641" priority="13297">
      <formula>IF(RIGHT(TEXT(AE94,"0.#"),1)=".",FALSE,TRUE)</formula>
    </cfRule>
    <cfRule type="expression" dxfId="2640" priority="13298">
      <formula>IF(RIGHT(TEXT(AE94,"0.#"),1)=".",TRUE,FALSE)</formula>
    </cfRule>
  </conditionalFormatting>
  <conditionalFormatting sqref="AI94">
    <cfRule type="expression" dxfId="2639" priority="13295">
      <formula>IF(RIGHT(TEXT(AI94,"0.#"),1)=".",FALSE,TRUE)</formula>
    </cfRule>
    <cfRule type="expression" dxfId="2638" priority="13296">
      <formula>IF(RIGHT(TEXT(AI94,"0.#"),1)=".",TRUE,FALSE)</formula>
    </cfRule>
  </conditionalFormatting>
  <conditionalFormatting sqref="AI93">
    <cfRule type="expression" dxfId="2637" priority="13293">
      <formula>IF(RIGHT(TEXT(AI93,"0.#"),1)=".",FALSE,TRUE)</formula>
    </cfRule>
    <cfRule type="expression" dxfId="2636" priority="13294">
      <formula>IF(RIGHT(TEXT(AI93,"0.#"),1)=".",TRUE,FALSE)</formula>
    </cfRule>
  </conditionalFormatting>
  <conditionalFormatting sqref="AI92">
    <cfRule type="expression" dxfId="2635" priority="13291">
      <formula>IF(RIGHT(TEXT(AI92,"0.#"),1)=".",FALSE,TRUE)</formula>
    </cfRule>
    <cfRule type="expression" dxfId="2634" priority="13292">
      <formula>IF(RIGHT(TEXT(AI92,"0.#"),1)=".",TRUE,FALSE)</formula>
    </cfRule>
  </conditionalFormatting>
  <conditionalFormatting sqref="AM92">
    <cfRule type="expression" dxfId="2633" priority="13289">
      <formula>IF(RIGHT(TEXT(AM92,"0.#"),1)=".",FALSE,TRUE)</formula>
    </cfRule>
    <cfRule type="expression" dxfId="2632" priority="13290">
      <formula>IF(RIGHT(TEXT(AM92,"0.#"),1)=".",TRUE,FALSE)</formula>
    </cfRule>
  </conditionalFormatting>
  <conditionalFormatting sqref="AM93">
    <cfRule type="expression" dxfId="2631" priority="13287">
      <formula>IF(RIGHT(TEXT(AM93,"0.#"),1)=".",FALSE,TRUE)</formula>
    </cfRule>
    <cfRule type="expression" dxfId="2630" priority="13288">
      <formula>IF(RIGHT(TEXT(AM93,"0.#"),1)=".",TRUE,FALSE)</formula>
    </cfRule>
  </conditionalFormatting>
  <conditionalFormatting sqref="AM94">
    <cfRule type="expression" dxfId="2629" priority="13285">
      <formula>IF(RIGHT(TEXT(AM94,"0.#"),1)=".",FALSE,TRUE)</formula>
    </cfRule>
    <cfRule type="expression" dxfId="2628" priority="13286">
      <formula>IF(RIGHT(TEXT(AM94,"0.#"),1)=".",TRUE,FALSE)</formula>
    </cfRule>
  </conditionalFormatting>
  <conditionalFormatting sqref="AE97">
    <cfRule type="expression" dxfId="2627" priority="13271">
      <formula>IF(RIGHT(TEXT(AE97,"0.#"),1)=".",FALSE,TRUE)</formula>
    </cfRule>
    <cfRule type="expression" dxfId="2626" priority="13272">
      <formula>IF(RIGHT(TEXT(AE97,"0.#"),1)=".",TRUE,FALSE)</formula>
    </cfRule>
  </conditionalFormatting>
  <conditionalFormatting sqref="AE98">
    <cfRule type="expression" dxfId="2625" priority="13269">
      <formula>IF(RIGHT(TEXT(AE98,"0.#"),1)=".",FALSE,TRUE)</formula>
    </cfRule>
    <cfRule type="expression" dxfId="2624" priority="13270">
      <formula>IF(RIGHT(TEXT(AE98,"0.#"),1)=".",TRUE,FALSE)</formula>
    </cfRule>
  </conditionalFormatting>
  <conditionalFormatting sqref="AE99">
    <cfRule type="expression" dxfId="2623" priority="13267">
      <formula>IF(RIGHT(TEXT(AE99,"0.#"),1)=".",FALSE,TRUE)</formula>
    </cfRule>
    <cfRule type="expression" dxfId="2622" priority="13268">
      <formula>IF(RIGHT(TEXT(AE99,"0.#"),1)=".",TRUE,FALSE)</formula>
    </cfRule>
  </conditionalFormatting>
  <conditionalFormatting sqref="AI99">
    <cfRule type="expression" dxfId="2621" priority="13265">
      <formula>IF(RIGHT(TEXT(AI99,"0.#"),1)=".",FALSE,TRUE)</formula>
    </cfRule>
    <cfRule type="expression" dxfId="2620" priority="13266">
      <formula>IF(RIGHT(TEXT(AI99,"0.#"),1)=".",TRUE,FALSE)</formula>
    </cfRule>
  </conditionalFormatting>
  <conditionalFormatting sqref="AI98">
    <cfRule type="expression" dxfId="2619" priority="13263">
      <formula>IF(RIGHT(TEXT(AI98,"0.#"),1)=".",FALSE,TRUE)</formula>
    </cfRule>
    <cfRule type="expression" dxfId="2618" priority="13264">
      <formula>IF(RIGHT(TEXT(AI98,"0.#"),1)=".",TRUE,FALSE)</formula>
    </cfRule>
  </conditionalFormatting>
  <conditionalFormatting sqref="AI97">
    <cfRule type="expression" dxfId="2617" priority="13261">
      <formula>IF(RIGHT(TEXT(AI97,"0.#"),1)=".",FALSE,TRUE)</formula>
    </cfRule>
    <cfRule type="expression" dxfId="2616" priority="13262">
      <formula>IF(RIGHT(TEXT(AI97,"0.#"),1)=".",TRUE,FALSE)</formula>
    </cfRule>
  </conditionalFormatting>
  <conditionalFormatting sqref="AM97">
    <cfRule type="expression" dxfId="2615" priority="13259">
      <formula>IF(RIGHT(TEXT(AM97,"0.#"),1)=".",FALSE,TRUE)</formula>
    </cfRule>
    <cfRule type="expression" dxfId="2614" priority="13260">
      <formula>IF(RIGHT(TEXT(AM97,"0.#"),1)=".",TRUE,FALSE)</formula>
    </cfRule>
  </conditionalFormatting>
  <conditionalFormatting sqref="AM98">
    <cfRule type="expression" dxfId="2613" priority="13257">
      <formula>IF(RIGHT(TEXT(AM98,"0.#"),1)=".",FALSE,TRUE)</formula>
    </cfRule>
    <cfRule type="expression" dxfId="2612" priority="13258">
      <formula>IF(RIGHT(TEXT(AM98,"0.#"),1)=".",TRUE,FALSE)</formula>
    </cfRule>
  </conditionalFormatting>
  <conditionalFormatting sqref="AM99">
    <cfRule type="expression" dxfId="2611" priority="13255">
      <formula>IF(RIGHT(TEXT(AM99,"0.#"),1)=".",FALSE,TRUE)</formula>
    </cfRule>
    <cfRule type="expression" dxfId="2610" priority="13256">
      <formula>IF(RIGHT(TEXT(AM99,"0.#"),1)=".",TRUE,FALSE)</formula>
    </cfRule>
  </conditionalFormatting>
  <conditionalFormatting sqref="AI101">
    <cfRule type="expression" dxfId="2609" priority="13241">
      <formula>IF(RIGHT(TEXT(AI101,"0.#"),1)=".",FALSE,TRUE)</formula>
    </cfRule>
    <cfRule type="expression" dxfId="2608" priority="13242">
      <formula>IF(RIGHT(TEXT(AI101,"0.#"),1)=".",TRUE,FALSE)</formula>
    </cfRule>
  </conditionalFormatting>
  <conditionalFormatting sqref="AM101">
    <cfRule type="expression" dxfId="2607" priority="13239">
      <formula>IF(RIGHT(TEXT(AM101,"0.#"),1)=".",FALSE,TRUE)</formula>
    </cfRule>
    <cfRule type="expression" dxfId="2606" priority="13240">
      <formula>IF(RIGHT(TEXT(AM101,"0.#"),1)=".",TRUE,FALSE)</formula>
    </cfRule>
  </conditionalFormatting>
  <conditionalFormatting sqref="AE102">
    <cfRule type="expression" dxfId="2605" priority="13237">
      <formula>IF(RIGHT(TEXT(AE102,"0.#"),1)=".",FALSE,TRUE)</formula>
    </cfRule>
    <cfRule type="expression" dxfId="2604" priority="13238">
      <formula>IF(RIGHT(TEXT(AE102,"0.#"),1)=".",TRUE,FALSE)</formula>
    </cfRule>
  </conditionalFormatting>
  <conditionalFormatting sqref="AI102">
    <cfRule type="expression" dxfId="2603" priority="13235">
      <formula>IF(RIGHT(TEXT(AI102,"0.#"),1)=".",FALSE,TRUE)</formula>
    </cfRule>
    <cfRule type="expression" dxfId="2602" priority="13236">
      <formula>IF(RIGHT(TEXT(AI102,"0.#"),1)=".",TRUE,FALSE)</formula>
    </cfRule>
  </conditionalFormatting>
  <conditionalFormatting sqref="AM102">
    <cfRule type="expression" dxfId="2601" priority="13233">
      <formula>IF(RIGHT(TEXT(AM102,"0.#"),1)=".",FALSE,TRUE)</formula>
    </cfRule>
    <cfRule type="expression" dxfId="2600" priority="13234">
      <formula>IF(RIGHT(TEXT(AM102,"0.#"),1)=".",TRUE,FALSE)</formula>
    </cfRule>
  </conditionalFormatting>
  <conditionalFormatting sqref="AQ102">
    <cfRule type="expression" dxfId="2599" priority="13231">
      <formula>IF(RIGHT(TEXT(AQ102,"0.#"),1)=".",FALSE,TRUE)</formula>
    </cfRule>
    <cfRule type="expression" dxfId="2598" priority="13232">
      <formula>IF(RIGHT(TEXT(AQ102,"0.#"),1)=".",TRUE,FALSE)</formula>
    </cfRule>
  </conditionalFormatting>
  <conditionalFormatting sqref="AE104">
    <cfRule type="expression" dxfId="2597" priority="13229">
      <formula>IF(RIGHT(TEXT(AE104,"0.#"),1)=".",FALSE,TRUE)</formula>
    </cfRule>
    <cfRule type="expression" dxfId="2596" priority="13230">
      <formula>IF(RIGHT(TEXT(AE104,"0.#"),1)=".",TRUE,FALSE)</formula>
    </cfRule>
  </conditionalFormatting>
  <conditionalFormatting sqref="AI104">
    <cfRule type="expression" dxfId="2595" priority="13227">
      <formula>IF(RIGHT(TEXT(AI104,"0.#"),1)=".",FALSE,TRUE)</formula>
    </cfRule>
    <cfRule type="expression" dxfId="2594" priority="13228">
      <formula>IF(RIGHT(TEXT(AI104,"0.#"),1)=".",TRUE,FALSE)</formula>
    </cfRule>
  </conditionalFormatting>
  <conditionalFormatting sqref="AM104">
    <cfRule type="expression" dxfId="2593" priority="13225">
      <formula>IF(RIGHT(TEXT(AM104,"0.#"),1)=".",FALSE,TRUE)</formula>
    </cfRule>
    <cfRule type="expression" dxfId="2592" priority="13226">
      <formula>IF(RIGHT(TEXT(AM104,"0.#"),1)=".",TRUE,FALSE)</formula>
    </cfRule>
  </conditionalFormatting>
  <conditionalFormatting sqref="AE105">
    <cfRule type="expression" dxfId="2591" priority="13223">
      <formula>IF(RIGHT(TEXT(AE105,"0.#"),1)=".",FALSE,TRUE)</formula>
    </cfRule>
    <cfRule type="expression" dxfId="2590" priority="13224">
      <formula>IF(RIGHT(TEXT(AE105,"0.#"),1)=".",TRUE,FALSE)</formula>
    </cfRule>
  </conditionalFormatting>
  <conditionalFormatting sqref="AI105">
    <cfRule type="expression" dxfId="2589" priority="13221">
      <formula>IF(RIGHT(TEXT(AI105,"0.#"),1)=".",FALSE,TRUE)</formula>
    </cfRule>
    <cfRule type="expression" dxfId="2588" priority="13222">
      <formula>IF(RIGHT(TEXT(AI105,"0.#"),1)=".",TRUE,FALSE)</formula>
    </cfRule>
  </conditionalFormatting>
  <conditionalFormatting sqref="AM105">
    <cfRule type="expression" dxfId="2587" priority="13219">
      <formula>IF(RIGHT(TEXT(AM105,"0.#"),1)=".",FALSE,TRUE)</formula>
    </cfRule>
    <cfRule type="expression" dxfId="2586" priority="13220">
      <formula>IF(RIGHT(TEXT(AM105,"0.#"),1)=".",TRUE,FALSE)</formula>
    </cfRule>
  </conditionalFormatting>
  <conditionalFormatting sqref="AE107">
    <cfRule type="expression" dxfId="2585" priority="13215">
      <formula>IF(RIGHT(TEXT(AE107,"0.#"),1)=".",FALSE,TRUE)</formula>
    </cfRule>
    <cfRule type="expression" dxfId="2584" priority="13216">
      <formula>IF(RIGHT(TEXT(AE107,"0.#"),1)=".",TRUE,FALSE)</formula>
    </cfRule>
  </conditionalFormatting>
  <conditionalFormatting sqref="AI107">
    <cfRule type="expression" dxfId="2583" priority="13213">
      <formula>IF(RIGHT(TEXT(AI107,"0.#"),1)=".",FALSE,TRUE)</formula>
    </cfRule>
    <cfRule type="expression" dxfId="2582" priority="13214">
      <formula>IF(RIGHT(TEXT(AI107,"0.#"),1)=".",TRUE,FALSE)</formula>
    </cfRule>
  </conditionalFormatting>
  <conditionalFormatting sqref="AM107">
    <cfRule type="expression" dxfId="2581" priority="13211">
      <formula>IF(RIGHT(TEXT(AM107,"0.#"),1)=".",FALSE,TRUE)</formula>
    </cfRule>
    <cfRule type="expression" dxfId="2580" priority="13212">
      <formula>IF(RIGHT(TEXT(AM107,"0.#"),1)=".",TRUE,FALSE)</formula>
    </cfRule>
  </conditionalFormatting>
  <conditionalFormatting sqref="AE108">
    <cfRule type="expression" dxfId="2579" priority="13209">
      <formula>IF(RIGHT(TEXT(AE108,"0.#"),1)=".",FALSE,TRUE)</formula>
    </cfRule>
    <cfRule type="expression" dxfId="2578" priority="13210">
      <formula>IF(RIGHT(TEXT(AE108,"0.#"),1)=".",TRUE,FALSE)</formula>
    </cfRule>
  </conditionalFormatting>
  <conditionalFormatting sqref="AI108">
    <cfRule type="expression" dxfId="2577" priority="13207">
      <formula>IF(RIGHT(TEXT(AI108,"0.#"),1)=".",FALSE,TRUE)</formula>
    </cfRule>
    <cfRule type="expression" dxfId="2576" priority="13208">
      <formula>IF(RIGHT(TEXT(AI108,"0.#"),1)=".",TRUE,FALSE)</formula>
    </cfRule>
  </conditionalFormatting>
  <conditionalFormatting sqref="AM108">
    <cfRule type="expression" dxfId="2575" priority="13205">
      <formula>IF(RIGHT(TEXT(AM108,"0.#"),1)=".",FALSE,TRUE)</formula>
    </cfRule>
    <cfRule type="expression" dxfId="2574" priority="13206">
      <formula>IF(RIGHT(TEXT(AM108,"0.#"),1)=".",TRUE,FALSE)</formula>
    </cfRule>
  </conditionalFormatting>
  <conditionalFormatting sqref="AE110">
    <cfRule type="expression" dxfId="2573" priority="13201">
      <formula>IF(RIGHT(TEXT(AE110,"0.#"),1)=".",FALSE,TRUE)</formula>
    </cfRule>
    <cfRule type="expression" dxfId="2572" priority="13202">
      <formula>IF(RIGHT(TEXT(AE110,"0.#"),1)=".",TRUE,FALSE)</formula>
    </cfRule>
  </conditionalFormatting>
  <conditionalFormatting sqref="AI110">
    <cfRule type="expression" dxfId="2571" priority="13199">
      <formula>IF(RIGHT(TEXT(AI110,"0.#"),1)=".",FALSE,TRUE)</formula>
    </cfRule>
    <cfRule type="expression" dxfId="2570" priority="13200">
      <formula>IF(RIGHT(TEXT(AI110,"0.#"),1)=".",TRUE,FALSE)</formula>
    </cfRule>
  </conditionalFormatting>
  <conditionalFormatting sqref="AM110">
    <cfRule type="expression" dxfId="2569" priority="13197">
      <formula>IF(RIGHT(TEXT(AM110,"0.#"),1)=".",FALSE,TRUE)</formula>
    </cfRule>
    <cfRule type="expression" dxfId="2568" priority="13198">
      <formula>IF(RIGHT(TEXT(AM110,"0.#"),1)=".",TRUE,FALSE)</formula>
    </cfRule>
  </conditionalFormatting>
  <conditionalFormatting sqref="AE111">
    <cfRule type="expression" dxfId="2567" priority="13195">
      <formula>IF(RIGHT(TEXT(AE111,"0.#"),1)=".",FALSE,TRUE)</formula>
    </cfRule>
    <cfRule type="expression" dxfId="2566" priority="13196">
      <formula>IF(RIGHT(TEXT(AE111,"0.#"),1)=".",TRUE,FALSE)</formula>
    </cfRule>
  </conditionalFormatting>
  <conditionalFormatting sqref="AI111">
    <cfRule type="expression" dxfId="2565" priority="13193">
      <formula>IF(RIGHT(TEXT(AI111,"0.#"),1)=".",FALSE,TRUE)</formula>
    </cfRule>
    <cfRule type="expression" dxfId="2564" priority="13194">
      <formula>IF(RIGHT(TEXT(AI111,"0.#"),1)=".",TRUE,FALSE)</formula>
    </cfRule>
  </conditionalFormatting>
  <conditionalFormatting sqref="AM111">
    <cfRule type="expression" dxfId="2563" priority="13191">
      <formula>IF(RIGHT(TEXT(AM111,"0.#"),1)=".",FALSE,TRUE)</formula>
    </cfRule>
    <cfRule type="expression" dxfId="2562" priority="13192">
      <formula>IF(RIGHT(TEXT(AM111,"0.#"),1)=".",TRUE,FALSE)</formula>
    </cfRule>
  </conditionalFormatting>
  <conditionalFormatting sqref="AE113">
    <cfRule type="expression" dxfId="2561" priority="13187">
      <formula>IF(RIGHT(TEXT(AE113,"0.#"),1)=".",FALSE,TRUE)</formula>
    </cfRule>
    <cfRule type="expression" dxfId="2560" priority="13188">
      <formula>IF(RIGHT(TEXT(AE113,"0.#"),1)=".",TRUE,FALSE)</formula>
    </cfRule>
  </conditionalFormatting>
  <conditionalFormatting sqref="AI113">
    <cfRule type="expression" dxfId="2559" priority="13185">
      <formula>IF(RIGHT(TEXT(AI113,"0.#"),1)=".",FALSE,TRUE)</formula>
    </cfRule>
    <cfRule type="expression" dxfId="2558" priority="13186">
      <formula>IF(RIGHT(TEXT(AI113,"0.#"),1)=".",TRUE,FALSE)</formula>
    </cfRule>
  </conditionalFormatting>
  <conditionalFormatting sqref="AM113">
    <cfRule type="expression" dxfId="2557" priority="13183">
      <formula>IF(RIGHT(TEXT(AM113,"0.#"),1)=".",FALSE,TRUE)</formula>
    </cfRule>
    <cfRule type="expression" dxfId="2556" priority="13184">
      <formula>IF(RIGHT(TEXT(AM113,"0.#"),1)=".",TRUE,FALSE)</formula>
    </cfRule>
  </conditionalFormatting>
  <conditionalFormatting sqref="AE114">
    <cfRule type="expression" dxfId="2555" priority="13181">
      <formula>IF(RIGHT(TEXT(AE114,"0.#"),1)=".",FALSE,TRUE)</formula>
    </cfRule>
    <cfRule type="expression" dxfId="2554" priority="13182">
      <formula>IF(RIGHT(TEXT(AE114,"0.#"),1)=".",TRUE,FALSE)</formula>
    </cfRule>
  </conditionalFormatting>
  <conditionalFormatting sqref="AI114">
    <cfRule type="expression" dxfId="2553" priority="13179">
      <formula>IF(RIGHT(TEXT(AI114,"0.#"),1)=".",FALSE,TRUE)</formula>
    </cfRule>
    <cfRule type="expression" dxfId="2552" priority="13180">
      <formula>IF(RIGHT(TEXT(AI114,"0.#"),1)=".",TRUE,FALSE)</formula>
    </cfRule>
  </conditionalFormatting>
  <conditionalFormatting sqref="AM114">
    <cfRule type="expression" dxfId="2551" priority="13177">
      <formula>IF(RIGHT(TEXT(AM114,"0.#"),1)=".",FALSE,TRUE)</formula>
    </cfRule>
    <cfRule type="expression" dxfId="2550" priority="13178">
      <formula>IF(RIGHT(TEXT(AM114,"0.#"),1)=".",TRUE,FALSE)</formula>
    </cfRule>
  </conditionalFormatting>
  <conditionalFormatting sqref="AE116 AQ116">
    <cfRule type="expression" dxfId="2549" priority="13173">
      <formula>IF(RIGHT(TEXT(AE116,"0.#"),1)=".",FALSE,TRUE)</formula>
    </cfRule>
    <cfRule type="expression" dxfId="2548" priority="13174">
      <formula>IF(RIGHT(TEXT(AE116,"0.#"),1)=".",TRUE,FALSE)</formula>
    </cfRule>
  </conditionalFormatting>
  <conditionalFormatting sqref="AI116">
    <cfRule type="expression" dxfId="2547" priority="13171">
      <formula>IF(RIGHT(TEXT(AI116,"0.#"),1)=".",FALSE,TRUE)</formula>
    </cfRule>
    <cfRule type="expression" dxfId="2546" priority="13172">
      <formula>IF(RIGHT(TEXT(AI116,"0.#"),1)=".",TRUE,FALSE)</formula>
    </cfRule>
  </conditionalFormatting>
  <conditionalFormatting sqref="AM116">
    <cfRule type="expression" dxfId="2545" priority="13169">
      <formula>IF(RIGHT(TEXT(AM116,"0.#"),1)=".",FALSE,TRUE)</formula>
    </cfRule>
    <cfRule type="expression" dxfId="2544" priority="13170">
      <formula>IF(RIGHT(TEXT(AM116,"0.#"),1)=".",TRUE,FALSE)</formula>
    </cfRule>
  </conditionalFormatting>
  <conditionalFormatting sqref="AE117 AM117">
    <cfRule type="expression" dxfId="2543" priority="13167">
      <formula>IF(RIGHT(TEXT(AE117,"0.#"),1)=".",FALSE,TRUE)</formula>
    </cfRule>
    <cfRule type="expression" dxfId="2542" priority="13168">
      <formula>IF(RIGHT(TEXT(AE117,"0.#"),1)=".",TRUE,FALSE)</formula>
    </cfRule>
  </conditionalFormatting>
  <conditionalFormatting sqref="AI117">
    <cfRule type="expression" dxfId="2541" priority="13165">
      <formula>IF(RIGHT(TEXT(AI117,"0.#"),1)=".",FALSE,TRUE)</formula>
    </cfRule>
    <cfRule type="expression" dxfId="2540" priority="13166">
      <formula>IF(RIGHT(TEXT(AI117,"0.#"),1)=".",TRUE,FALSE)</formula>
    </cfRule>
  </conditionalFormatting>
  <conditionalFormatting sqref="AQ117">
    <cfRule type="expression" dxfId="2539" priority="13161">
      <formula>IF(RIGHT(TEXT(AQ117,"0.#"),1)=".",FALSE,TRUE)</formula>
    </cfRule>
    <cfRule type="expression" dxfId="2538" priority="13162">
      <formula>IF(RIGHT(TEXT(AQ117,"0.#"),1)=".",TRUE,FALSE)</formula>
    </cfRule>
  </conditionalFormatting>
  <conditionalFormatting sqref="AE119 AQ119">
    <cfRule type="expression" dxfId="2537" priority="13159">
      <formula>IF(RIGHT(TEXT(AE119,"0.#"),1)=".",FALSE,TRUE)</formula>
    </cfRule>
    <cfRule type="expression" dxfId="2536" priority="13160">
      <formula>IF(RIGHT(TEXT(AE119,"0.#"),1)=".",TRUE,FALSE)</formula>
    </cfRule>
  </conditionalFormatting>
  <conditionalFormatting sqref="AI119">
    <cfRule type="expression" dxfId="2535" priority="13157">
      <formula>IF(RIGHT(TEXT(AI119,"0.#"),1)=".",FALSE,TRUE)</formula>
    </cfRule>
    <cfRule type="expression" dxfId="2534" priority="13158">
      <formula>IF(RIGHT(TEXT(AI119,"0.#"),1)=".",TRUE,FALSE)</formula>
    </cfRule>
  </conditionalFormatting>
  <conditionalFormatting sqref="AM119">
    <cfRule type="expression" dxfId="2533" priority="13155">
      <formula>IF(RIGHT(TEXT(AM119,"0.#"),1)=".",FALSE,TRUE)</formula>
    </cfRule>
    <cfRule type="expression" dxfId="2532" priority="13156">
      <formula>IF(RIGHT(TEXT(AM119,"0.#"),1)=".",TRUE,FALSE)</formula>
    </cfRule>
  </conditionalFormatting>
  <conditionalFormatting sqref="AQ120">
    <cfRule type="expression" dxfId="2531" priority="13147">
      <formula>IF(RIGHT(TEXT(AQ120,"0.#"),1)=".",FALSE,TRUE)</formula>
    </cfRule>
    <cfRule type="expression" dxfId="2530" priority="13148">
      <formula>IF(RIGHT(TEXT(AQ120,"0.#"),1)=".",TRUE,FALSE)</formula>
    </cfRule>
  </conditionalFormatting>
  <conditionalFormatting sqref="AE122 AQ122">
    <cfRule type="expression" dxfId="2529" priority="13145">
      <formula>IF(RIGHT(TEXT(AE122,"0.#"),1)=".",FALSE,TRUE)</formula>
    </cfRule>
    <cfRule type="expression" dxfId="2528" priority="13146">
      <formula>IF(RIGHT(TEXT(AE122,"0.#"),1)=".",TRUE,FALSE)</formula>
    </cfRule>
  </conditionalFormatting>
  <conditionalFormatting sqref="AI122">
    <cfRule type="expression" dxfId="2527" priority="13143">
      <formula>IF(RIGHT(TEXT(AI122,"0.#"),1)=".",FALSE,TRUE)</formula>
    </cfRule>
    <cfRule type="expression" dxfId="2526" priority="13144">
      <formula>IF(RIGHT(TEXT(AI122,"0.#"),1)=".",TRUE,FALSE)</formula>
    </cfRule>
  </conditionalFormatting>
  <conditionalFormatting sqref="AM122">
    <cfRule type="expression" dxfId="2525" priority="13141">
      <formula>IF(RIGHT(TEXT(AM122,"0.#"),1)=".",FALSE,TRUE)</formula>
    </cfRule>
    <cfRule type="expression" dxfId="2524" priority="13142">
      <formula>IF(RIGHT(TEXT(AM122,"0.#"),1)=".",TRUE,FALSE)</formula>
    </cfRule>
  </conditionalFormatting>
  <conditionalFormatting sqref="AQ123">
    <cfRule type="expression" dxfId="2523" priority="13133">
      <formula>IF(RIGHT(TEXT(AQ123,"0.#"),1)=".",FALSE,TRUE)</formula>
    </cfRule>
    <cfRule type="expression" dxfId="2522" priority="13134">
      <formula>IF(RIGHT(TEXT(AQ123,"0.#"),1)=".",TRUE,FALSE)</formula>
    </cfRule>
  </conditionalFormatting>
  <conditionalFormatting sqref="AE125 AQ125">
    <cfRule type="expression" dxfId="2521" priority="13131">
      <formula>IF(RIGHT(TEXT(AE125,"0.#"),1)=".",FALSE,TRUE)</formula>
    </cfRule>
    <cfRule type="expression" dxfId="2520" priority="13132">
      <formula>IF(RIGHT(TEXT(AE125,"0.#"),1)=".",TRUE,FALSE)</formula>
    </cfRule>
  </conditionalFormatting>
  <conditionalFormatting sqref="AI125">
    <cfRule type="expression" dxfId="2519" priority="13129">
      <formula>IF(RIGHT(TEXT(AI125,"0.#"),1)=".",FALSE,TRUE)</formula>
    </cfRule>
    <cfRule type="expression" dxfId="2518" priority="13130">
      <formula>IF(RIGHT(TEXT(AI125,"0.#"),1)=".",TRUE,FALSE)</formula>
    </cfRule>
  </conditionalFormatting>
  <conditionalFormatting sqref="AM125">
    <cfRule type="expression" dxfId="2517" priority="13127">
      <formula>IF(RIGHT(TEXT(AM125,"0.#"),1)=".",FALSE,TRUE)</formula>
    </cfRule>
    <cfRule type="expression" dxfId="2516" priority="13128">
      <formula>IF(RIGHT(TEXT(AM125,"0.#"),1)=".",TRUE,FALSE)</formula>
    </cfRule>
  </conditionalFormatting>
  <conditionalFormatting sqref="AQ126">
    <cfRule type="expression" dxfId="2515" priority="13119">
      <formula>IF(RIGHT(TEXT(AQ126,"0.#"),1)=".",FALSE,TRUE)</formula>
    </cfRule>
    <cfRule type="expression" dxfId="2514" priority="13120">
      <formula>IF(RIGHT(TEXT(AQ126,"0.#"),1)=".",TRUE,FALSE)</formula>
    </cfRule>
  </conditionalFormatting>
  <conditionalFormatting sqref="AE128 AQ128">
    <cfRule type="expression" dxfId="2513" priority="13117">
      <formula>IF(RIGHT(TEXT(AE128,"0.#"),1)=".",FALSE,TRUE)</formula>
    </cfRule>
    <cfRule type="expression" dxfId="2512" priority="13118">
      <formula>IF(RIGHT(TEXT(AE128,"0.#"),1)=".",TRUE,FALSE)</formula>
    </cfRule>
  </conditionalFormatting>
  <conditionalFormatting sqref="AI128">
    <cfRule type="expression" dxfId="2511" priority="13115">
      <formula>IF(RIGHT(TEXT(AI128,"0.#"),1)=".",FALSE,TRUE)</formula>
    </cfRule>
    <cfRule type="expression" dxfId="2510" priority="13116">
      <formula>IF(RIGHT(TEXT(AI128,"0.#"),1)=".",TRUE,FALSE)</formula>
    </cfRule>
  </conditionalFormatting>
  <conditionalFormatting sqref="AM128">
    <cfRule type="expression" dxfId="2509" priority="13113">
      <formula>IF(RIGHT(TEXT(AM128,"0.#"),1)=".",FALSE,TRUE)</formula>
    </cfRule>
    <cfRule type="expression" dxfId="2508" priority="13114">
      <formula>IF(RIGHT(TEXT(AM128,"0.#"),1)=".",TRUE,FALSE)</formula>
    </cfRule>
  </conditionalFormatting>
  <conditionalFormatting sqref="AQ129">
    <cfRule type="expression" dxfId="2507" priority="13105">
      <formula>IF(RIGHT(TEXT(AQ129,"0.#"),1)=".",FALSE,TRUE)</formula>
    </cfRule>
    <cfRule type="expression" dxfId="2506" priority="13106">
      <formula>IF(RIGHT(TEXT(AQ129,"0.#"),1)=".",TRUE,FALSE)</formula>
    </cfRule>
  </conditionalFormatting>
  <conditionalFormatting sqref="AE75">
    <cfRule type="expression" dxfId="2505" priority="13103">
      <formula>IF(RIGHT(TEXT(AE75,"0.#"),1)=".",FALSE,TRUE)</formula>
    </cfRule>
    <cfRule type="expression" dxfId="2504" priority="13104">
      <formula>IF(RIGHT(TEXT(AE75,"0.#"),1)=".",TRUE,FALSE)</formula>
    </cfRule>
  </conditionalFormatting>
  <conditionalFormatting sqref="AE76">
    <cfRule type="expression" dxfId="2503" priority="13101">
      <formula>IF(RIGHT(TEXT(AE76,"0.#"),1)=".",FALSE,TRUE)</formula>
    </cfRule>
    <cfRule type="expression" dxfId="2502" priority="13102">
      <formula>IF(RIGHT(TEXT(AE76,"0.#"),1)=".",TRUE,FALSE)</formula>
    </cfRule>
  </conditionalFormatting>
  <conditionalFormatting sqref="AE77">
    <cfRule type="expression" dxfId="2501" priority="13099">
      <formula>IF(RIGHT(TEXT(AE77,"0.#"),1)=".",FALSE,TRUE)</formula>
    </cfRule>
    <cfRule type="expression" dxfId="2500" priority="13100">
      <formula>IF(RIGHT(TEXT(AE77,"0.#"),1)=".",TRUE,FALSE)</formula>
    </cfRule>
  </conditionalFormatting>
  <conditionalFormatting sqref="AI77">
    <cfRule type="expression" dxfId="2499" priority="13097">
      <formula>IF(RIGHT(TEXT(AI77,"0.#"),1)=".",FALSE,TRUE)</formula>
    </cfRule>
    <cfRule type="expression" dxfId="2498" priority="13098">
      <formula>IF(RIGHT(TEXT(AI77,"0.#"),1)=".",TRUE,FALSE)</formula>
    </cfRule>
  </conditionalFormatting>
  <conditionalFormatting sqref="AI76">
    <cfRule type="expression" dxfId="2497" priority="13095">
      <formula>IF(RIGHT(TEXT(AI76,"0.#"),1)=".",FALSE,TRUE)</formula>
    </cfRule>
    <cfRule type="expression" dxfId="2496" priority="13096">
      <formula>IF(RIGHT(TEXT(AI76,"0.#"),1)=".",TRUE,FALSE)</formula>
    </cfRule>
  </conditionalFormatting>
  <conditionalFormatting sqref="AI75">
    <cfRule type="expression" dxfId="2495" priority="13093">
      <formula>IF(RIGHT(TEXT(AI75,"0.#"),1)=".",FALSE,TRUE)</formula>
    </cfRule>
    <cfRule type="expression" dxfId="2494" priority="13094">
      <formula>IF(RIGHT(TEXT(AI75,"0.#"),1)=".",TRUE,FALSE)</formula>
    </cfRule>
  </conditionalFormatting>
  <conditionalFormatting sqref="AM75">
    <cfRule type="expression" dxfId="2493" priority="13091">
      <formula>IF(RIGHT(TEXT(AM75,"0.#"),1)=".",FALSE,TRUE)</formula>
    </cfRule>
    <cfRule type="expression" dxfId="2492" priority="13092">
      <formula>IF(RIGHT(TEXT(AM75,"0.#"),1)=".",TRUE,FALSE)</formula>
    </cfRule>
  </conditionalFormatting>
  <conditionalFormatting sqref="AM76">
    <cfRule type="expression" dxfId="2491" priority="13089">
      <formula>IF(RIGHT(TEXT(AM76,"0.#"),1)=".",FALSE,TRUE)</formula>
    </cfRule>
    <cfRule type="expression" dxfId="2490" priority="13090">
      <formula>IF(RIGHT(TEXT(AM76,"0.#"),1)=".",TRUE,FALSE)</formula>
    </cfRule>
  </conditionalFormatting>
  <conditionalFormatting sqref="AM77">
    <cfRule type="expression" dxfId="2489" priority="13087">
      <formula>IF(RIGHT(TEXT(AM77,"0.#"),1)=".",FALSE,TRUE)</formula>
    </cfRule>
    <cfRule type="expression" dxfId="2488" priority="13088">
      <formula>IF(RIGHT(TEXT(AM77,"0.#"),1)=".",TRUE,FALSE)</formula>
    </cfRule>
  </conditionalFormatting>
  <conditionalFormatting sqref="AE134:AE135 AI134:AI135 AM134:AM135 AQ134:AQ135 AU134:AU135">
    <cfRule type="expression" dxfId="2487" priority="13073">
      <formula>IF(RIGHT(TEXT(AE134,"0.#"),1)=".",FALSE,TRUE)</formula>
    </cfRule>
    <cfRule type="expression" dxfId="2486" priority="13074">
      <formula>IF(RIGHT(TEXT(AE134,"0.#"),1)=".",TRUE,FALSE)</formula>
    </cfRule>
  </conditionalFormatting>
  <conditionalFormatting sqref="AE433:AE435 AI433:AI435 AM433:AM435 AQ433:AQ435 AU433:AU435">
    <cfRule type="expression" dxfId="2485" priority="13043">
      <formula>IF(RIGHT(TEXT(AE433,"0.#"),1)=".",FALSE,TRUE)</formula>
    </cfRule>
    <cfRule type="expression" dxfId="2484" priority="13044">
      <formula>IF(RIGHT(TEXT(AE433,"0.#"),1)=".",TRUE,FALSE)</formula>
    </cfRule>
  </conditionalFormatting>
  <conditionalFormatting sqref="AL839:AO866">
    <cfRule type="expression" dxfId="2483" priority="6643">
      <formula>IF(AND(AL839&gt;=0, RIGHT(TEXT(AL839,"0.#"),1)&lt;&gt;"."),TRUE,FALSE)</formula>
    </cfRule>
    <cfRule type="expression" dxfId="2482" priority="6644">
      <formula>IF(AND(AL839&gt;=0, RIGHT(TEXT(AL839,"0.#"),1)="."),TRUE,FALSE)</formula>
    </cfRule>
    <cfRule type="expression" dxfId="2481" priority="6645">
      <formula>IF(AND(AL839&lt;0, RIGHT(TEXT(AL839,"0.#"),1)&lt;&gt;"."),TRUE,FALSE)</formula>
    </cfRule>
    <cfRule type="expression" dxfId="2480" priority="6646">
      <formula>IF(AND(AL839&lt;0, RIGHT(TEXT(AL839,"0.#"),1)="."),TRUE,FALSE)</formula>
    </cfRule>
  </conditionalFormatting>
  <conditionalFormatting sqref="AQ53:AQ55">
    <cfRule type="expression" dxfId="2479" priority="4665">
      <formula>IF(RIGHT(TEXT(AQ53,"0.#"),1)=".",FALSE,TRUE)</formula>
    </cfRule>
    <cfRule type="expression" dxfId="2478" priority="4666">
      <formula>IF(RIGHT(TEXT(AQ53,"0.#"),1)=".",TRUE,FALSE)</formula>
    </cfRule>
  </conditionalFormatting>
  <conditionalFormatting sqref="AU53:AU55">
    <cfRule type="expression" dxfId="2477" priority="4663">
      <formula>IF(RIGHT(TEXT(AU53,"0.#"),1)=".",FALSE,TRUE)</formula>
    </cfRule>
    <cfRule type="expression" dxfId="2476" priority="4664">
      <formula>IF(RIGHT(TEXT(AU53,"0.#"),1)=".",TRUE,FALSE)</formula>
    </cfRule>
  </conditionalFormatting>
  <conditionalFormatting sqref="AQ60:AQ62">
    <cfRule type="expression" dxfId="2475" priority="4661">
      <formula>IF(RIGHT(TEXT(AQ60,"0.#"),1)=".",FALSE,TRUE)</formula>
    </cfRule>
    <cfRule type="expression" dxfId="2474" priority="4662">
      <formula>IF(RIGHT(TEXT(AQ60,"0.#"),1)=".",TRUE,FALSE)</formula>
    </cfRule>
  </conditionalFormatting>
  <conditionalFormatting sqref="AU60:AU62">
    <cfRule type="expression" dxfId="2473" priority="4659">
      <formula>IF(RIGHT(TEXT(AU60,"0.#"),1)=".",FALSE,TRUE)</formula>
    </cfRule>
    <cfRule type="expression" dxfId="2472" priority="4660">
      <formula>IF(RIGHT(TEXT(AU60,"0.#"),1)=".",TRUE,FALSE)</formula>
    </cfRule>
  </conditionalFormatting>
  <conditionalFormatting sqref="AQ75:AQ77">
    <cfRule type="expression" dxfId="2471" priority="4657">
      <formula>IF(RIGHT(TEXT(AQ75,"0.#"),1)=".",FALSE,TRUE)</formula>
    </cfRule>
    <cfRule type="expression" dxfId="2470" priority="4658">
      <formula>IF(RIGHT(TEXT(AQ75,"0.#"),1)=".",TRUE,FALSE)</formula>
    </cfRule>
  </conditionalFormatting>
  <conditionalFormatting sqref="AU75:AU77">
    <cfRule type="expression" dxfId="2469" priority="4655">
      <formula>IF(RIGHT(TEXT(AU75,"0.#"),1)=".",FALSE,TRUE)</formula>
    </cfRule>
    <cfRule type="expression" dxfId="2468" priority="4656">
      <formula>IF(RIGHT(TEXT(AU75,"0.#"),1)=".",TRUE,FALSE)</formula>
    </cfRule>
  </conditionalFormatting>
  <conditionalFormatting sqref="AQ87:AQ89">
    <cfRule type="expression" dxfId="2467" priority="4653">
      <formula>IF(RIGHT(TEXT(AQ87,"0.#"),1)=".",FALSE,TRUE)</formula>
    </cfRule>
    <cfRule type="expression" dxfId="2466" priority="4654">
      <formula>IF(RIGHT(TEXT(AQ87,"0.#"),1)=".",TRUE,FALSE)</formula>
    </cfRule>
  </conditionalFormatting>
  <conditionalFormatting sqref="AU87:AU89">
    <cfRule type="expression" dxfId="2465" priority="4651">
      <formula>IF(RIGHT(TEXT(AU87,"0.#"),1)=".",FALSE,TRUE)</formula>
    </cfRule>
    <cfRule type="expression" dxfId="2464" priority="4652">
      <formula>IF(RIGHT(TEXT(AU87,"0.#"),1)=".",TRUE,FALSE)</formula>
    </cfRule>
  </conditionalFormatting>
  <conditionalFormatting sqref="AQ92:AQ94">
    <cfRule type="expression" dxfId="2463" priority="4649">
      <formula>IF(RIGHT(TEXT(AQ92,"0.#"),1)=".",FALSE,TRUE)</formula>
    </cfRule>
    <cfRule type="expression" dxfId="2462" priority="4650">
      <formula>IF(RIGHT(TEXT(AQ92,"0.#"),1)=".",TRUE,FALSE)</formula>
    </cfRule>
  </conditionalFormatting>
  <conditionalFormatting sqref="AU92:AU94">
    <cfRule type="expression" dxfId="2461" priority="4647">
      <formula>IF(RIGHT(TEXT(AU92,"0.#"),1)=".",FALSE,TRUE)</formula>
    </cfRule>
    <cfRule type="expression" dxfId="2460" priority="4648">
      <formula>IF(RIGHT(TEXT(AU92,"0.#"),1)=".",TRUE,FALSE)</formula>
    </cfRule>
  </conditionalFormatting>
  <conditionalFormatting sqref="AQ97:AQ99">
    <cfRule type="expression" dxfId="2459" priority="4645">
      <formula>IF(RIGHT(TEXT(AQ97,"0.#"),1)=".",FALSE,TRUE)</formula>
    </cfRule>
    <cfRule type="expression" dxfId="2458" priority="4646">
      <formula>IF(RIGHT(TEXT(AQ97,"0.#"),1)=".",TRUE,FALSE)</formula>
    </cfRule>
  </conditionalFormatting>
  <conditionalFormatting sqref="AU97:AU99">
    <cfRule type="expression" dxfId="2457" priority="4643">
      <formula>IF(RIGHT(TEXT(AU97,"0.#"),1)=".",FALSE,TRUE)</formula>
    </cfRule>
    <cfRule type="expression" dxfId="2456" priority="4644">
      <formula>IF(RIGHT(TEXT(AU97,"0.#"),1)=".",TRUE,FALSE)</formula>
    </cfRule>
  </conditionalFormatting>
  <conditionalFormatting sqref="AE458:AE460 AI458:AI460 AM458:AM460 AQ458:AQ460 AU458:AU460">
    <cfRule type="expression" dxfId="2455" priority="4337">
      <formula>IF(RIGHT(TEXT(AE458,"0.#"),1)=".",FALSE,TRUE)</formula>
    </cfRule>
    <cfRule type="expression" dxfId="2454" priority="4338">
      <formula>IF(RIGHT(TEXT(AE458,"0.#"),1)=".",TRUE,FALSE)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7:AO838">
    <cfRule type="expression" dxfId="2393" priority="2829">
      <formula>IF(AND(AL837&gt;=0, RIGHT(TEXT(AL837,"0.#"),1)&lt;&gt;"."),TRUE,FALSE)</formula>
    </cfRule>
    <cfRule type="expression" dxfId="2392" priority="2830">
      <formula>IF(AND(AL837&gt;=0, RIGHT(TEXT(AL837,"0.#"),1)="."),TRUE,FALSE)</formula>
    </cfRule>
    <cfRule type="expression" dxfId="2391" priority="2831">
      <formula>IF(AND(AL837&lt;0, RIGHT(TEXT(AL837,"0.#"),1)&lt;&gt;"."),TRUE,FALSE)</formula>
    </cfRule>
    <cfRule type="expression" dxfId="2390" priority="2832">
      <formula>IF(AND(AL837&lt;0, RIGHT(TEXT(AL837,"0.#"),1)="."),TRUE,FALSE)</formula>
    </cfRule>
  </conditionalFormatting>
  <conditionalFormatting sqref="Y837:Y838">
    <cfRule type="expression" dxfId="2389" priority="2827">
      <formula>IF(RIGHT(TEXT(Y837,"0.#"),1)=".",FALSE,TRUE)</formula>
    </cfRule>
    <cfRule type="expression" dxfId="2388" priority="2828">
      <formula>IF(RIGHT(TEXT(Y837,"0.#"),1)=".",TRUE,FALSE)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2:Y899">
    <cfRule type="expression" dxfId="2071" priority="2087">
      <formula>IF(RIGHT(TEXT(Y872,"0.#"),1)=".",FALSE,TRUE)</formula>
    </cfRule>
    <cfRule type="expression" dxfId="2070" priority="2088">
      <formula>IF(RIGHT(TEXT(Y872,"0.#"),1)=".",TRUE,FALSE)</formula>
    </cfRule>
  </conditionalFormatting>
  <conditionalFormatting sqref="Y870:Y871">
    <cfRule type="expression" dxfId="2069" priority="2081">
      <formula>IF(RIGHT(TEXT(Y870,"0.#"),1)=".",FALSE,TRUE)</formula>
    </cfRule>
    <cfRule type="expression" dxfId="2068" priority="2082">
      <formula>IF(RIGHT(TEXT(Y870,"0.#"),1)=".",TRUE,FALSE)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 AQ41">
    <cfRule type="expression" dxfId="1893" priority="1989">
      <formula>IF(RIGHT(TEXT(AQ39,"0.#"),1)=".",FALSE,TRUE)</formula>
    </cfRule>
    <cfRule type="expression" dxfId="1892" priority="1990">
      <formula>IF(RIGHT(TEXT(AQ39,"0.#"),1)=".",TRUE,FALSE)</formula>
    </cfRule>
  </conditionalFormatting>
  <conditionalFormatting sqref="AU39 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I39">
    <cfRule type="expression" dxfId="719" priority="19">
      <formula>IF(RIGHT(TEXT(AI39,"0.#"),1)=".",FALSE,TRUE)</formula>
    </cfRule>
    <cfRule type="expression" dxfId="718" priority="20">
      <formula>IF(RIGHT(TEXT(AI39,"0.#"),1)=".",TRUE,FALSE)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Q40">
    <cfRule type="expression" dxfId="715" priority="15">
      <formula>IF(RIGHT(TEXT(AQ40,"0.#"),1)=".",FALSE,TRUE)</formula>
    </cfRule>
    <cfRule type="expression" dxfId="714" priority="16">
      <formula>IF(RIGHT(TEXT(AQ40,"0.#"),1)=".",TRUE,FALSE)</formula>
    </cfRule>
  </conditionalFormatting>
  <conditionalFormatting sqref="AU40">
    <cfRule type="expression" dxfId="713" priority="13">
      <formula>IF(RIGHT(TEXT(AU40,"0.#"),1)=".",FALSE,TRUE)</formula>
    </cfRule>
    <cfRule type="expression" dxfId="712" priority="14">
      <formula>IF(RIGHT(TEXT(AU40,"0.#"),1)=".",TRUE,FALSE)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7">
    <cfRule type="expression" dxfId="701" priority="1">
      <formula>IF(RIGHT(TEXT(Y797,"0.#"),1)=".",FALSE,TRUE)</formula>
    </cfRule>
    <cfRule type="expression" dxfId="700" priority="2">
      <formula>IF(RIGHT(TEXT(Y797,"0.#"),1)=".",TRUE,FALSE)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2" fitToHeight="0" orientation="portrait" r:id="rId1"/>
  <headerFooter differentFirst="1" alignWithMargins="0"/>
  <rowBreaks count="6" manualBreakCount="6">
    <brk id="29" max="49" man="1"/>
    <brk id="189" max="49" man="1"/>
    <brk id="483"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8"/>
      <c r="AA2" s="829"/>
      <c r="AB2" s="1027" t="s">
        <v>11</v>
      </c>
      <c r="AC2" s="1028"/>
      <c r="AD2" s="1029"/>
      <c r="AE2" s="1033" t="s">
        <v>357</v>
      </c>
      <c r="AF2" s="1033"/>
      <c r="AG2" s="1033"/>
      <c r="AH2" s="1033"/>
      <c r="AI2" s="1033" t="s">
        <v>363</v>
      </c>
      <c r="AJ2" s="1033"/>
      <c r="AK2" s="1033"/>
      <c r="AL2" s="1033"/>
      <c r="AM2" s="1033" t="s">
        <v>468</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8"/>
      <c r="AA9" s="829"/>
      <c r="AB9" s="1027" t="s">
        <v>11</v>
      </c>
      <c r="AC9" s="1028"/>
      <c r="AD9" s="1029"/>
      <c r="AE9" s="1033" t="s">
        <v>357</v>
      </c>
      <c r="AF9" s="1033"/>
      <c r="AG9" s="1033"/>
      <c r="AH9" s="1033"/>
      <c r="AI9" s="1033" t="s">
        <v>363</v>
      </c>
      <c r="AJ9" s="1033"/>
      <c r="AK9" s="1033"/>
      <c r="AL9" s="1033"/>
      <c r="AM9" s="1033" t="s">
        <v>468</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8"/>
      <c r="AA16" s="829"/>
      <c r="AB16" s="1027" t="s">
        <v>11</v>
      </c>
      <c r="AC16" s="1028"/>
      <c r="AD16" s="1029"/>
      <c r="AE16" s="1033" t="s">
        <v>357</v>
      </c>
      <c r="AF16" s="1033"/>
      <c r="AG16" s="1033"/>
      <c r="AH16" s="1033"/>
      <c r="AI16" s="1033" t="s">
        <v>363</v>
      </c>
      <c r="AJ16" s="1033"/>
      <c r="AK16" s="1033"/>
      <c r="AL16" s="1033"/>
      <c r="AM16" s="1033" t="s">
        <v>468</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8"/>
      <c r="AA23" s="829"/>
      <c r="AB23" s="1027" t="s">
        <v>11</v>
      </c>
      <c r="AC23" s="1028"/>
      <c r="AD23" s="1029"/>
      <c r="AE23" s="1033" t="s">
        <v>357</v>
      </c>
      <c r="AF23" s="1033"/>
      <c r="AG23" s="1033"/>
      <c r="AH23" s="1033"/>
      <c r="AI23" s="1033" t="s">
        <v>363</v>
      </c>
      <c r="AJ23" s="1033"/>
      <c r="AK23" s="1033"/>
      <c r="AL23" s="1033"/>
      <c r="AM23" s="1033" t="s">
        <v>468</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8"/>
      <c r="AA30" s="829"/>
      <c r="AB30" s="1027" t="s">
        <v>11</v>
      </c>
      <c r="AC30" s="1028"/>
      <c r="AD30" s="1029"/>
      <c r="AE30" s="1033" t="s">
        <v>357</v>
      </c>
      <c r="AF30" s="1033"/>
      <c r="AG30" s="1033"/>
      <c r="AH30" s="1033"/>
      <c r="AI30" s="1033" t="s">
        <v>363</v>
      </c>
      <c r="AJ30" s="1033"/>
      <c r="AK30" s="1033"/>
      <c r="AL30" s="1033"/>
      <c r="AM30" s="1033" t="s">
        <v>468</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8"/>
      <c r="AA37" s="829"/>
      <c r="AB37" s="1027" t="s">
        <v>11</v>
      </c>
      <c r="AC37" s="1028"/>
      <c r="AD37" s="1029"/>
      <c r="AE37" s="1033" t="s">
        <v>357</v>
      </c>
      <c r="AF37" s="1033"/>
      <c r="AG37" s="1033"/>
      <c r="AH37" s="1033"/>
      <c r="AI37" s="1033" t="s">
        <v>363</v>
      </c>
      <c r="AJ37" s="1033"/>
      <c r="AK37" s="1033"/>
      <c r="AL37" s="1033"/>
      <c r="AM37" s="1033" t="s">
        <v>468</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8"/>
      <c r="AA44" s="829"/>
      <c r="AB44" s="1027" t="s">
        <v>11</v>
      </c>
      <c r="AC44" s="1028"/>
      <c r="AD44" s="1029"/>
      <c r="AE44" s="1033" t="s">
        <v>357</v>
      </c>
      <c r="AF44" s="1033"/>
      <c r="AG44" s="1033"/>
      <c r="AH44" s="1033"/>
      <c r="AI44" s="1033" t="s">
        <v>363</v>
      </c>
      <c r="AJ44" s="1033"/>
      <c r="AK44" s="1033"/>
      <c r="AL44" s="1033"/>
      <c r="AM44" s="1033" t="s">
        <v>468</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8"/>
      <c r="AA51" s="829"/>
      <c r="AB51" s="553" t="s">
        <v>11</v>
      </c>
      <c r="AC51" s="1028"/>
      <c r="AD51" s="1029"/>
      <c r="AE51" s="1033" t="s">
        <v>357</v>
      </c>
      <c r="AF51" s="1033"/>
      <c r="AG51" s="1033"/>
      <c r="AH51" s="1033"/>
      <c r="AI51" s="1033" t="s">
        <v>363</v>
      </c>
      <c r="AJ51" s="1033"/>
      <c r="AK51" s="1033"/>
      <c r="AL51" s="1033"/>
      <c r="AM51" s="1033" t="s">
        <v>468</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8"/>
      <c r="AA58" s="829"/>
      <c r="AB58" s="1027" t="s">
        <v>11</v>
      </c>
      <c r="AC58" s="1028"/>
      <c r="AD58" s="1029"/>
      <c r="AE58" s="1033" t="s">
        <v>357</v>
      </c>
      <c r="AF58" s="1033"/>
      <c r="AG58" s="1033"/>
      <c r="AH58" s="1033"/>
      <c r="AI58" s="1033" t="s">
        <v>363</v>
      </c>
      <c r="AJ58" s="1033"/>
      <c r="AK58" s="1033"/>
      <c r="AL58" s="1033"/>
      <c r="AM58" s="1033" t="s">
        <v>468</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8"/>
      <c r="AA65" s="829"/>
      <c r="AB65" s="1027" t="s">
        <v>11</v>
      </c>
      <c r="AC65" s="1028"/>
      <c r="AD65" s="1029"/>
      <c r="AE65" s="1033" t="s">
        <v>357</v>
      </c>
      <c r="AF65" s="1033"/>
      <c r="AG65" s="1033"/>
      <c r="AH65" s="1033"/>
      <c r="AI65" s="1033" t="s">
        <v>363</v>
      </c>
      <c r="AJ65" s="1033"/>
      <c r="AK65" s="1033"/>
      <c r="AL65" s="1033"/>
      <c r="AM65" s="1033" t="s">
        <v>468</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2020-11-16T09:41:37Z</cp:lastPrinted>
  <dcterms:created xsi:type="dcterms:W3CDTF">2012-03-13T00:50:25Z</dcterms:created>
  <dcterms:modified xsi:type="dcterms:W3CDTF">2020-11-16T09:41:44Z</dcterms:modified>
</cp:coreProperties>
</file>