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<sst xmlns="http://schemas.openxmlformats.org/spreadsheetml/2006/main" count="2941" uniqueCount="631">
  <si>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</si>
  <si>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</si>
  <si>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</si>
  <si>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</si>
  <si>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</si>
  <si>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</si>
  <si>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</si>
  <si>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</si>
  <si>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</si>
  <si>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</si>
  <si>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</si>
  <si>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</si>
  <si>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</si>
  <si>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</si>
  <si>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</si>
  <si>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</si>
  <si>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</si>
  <si>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</si>
  <si>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</si>
  <si>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</si>
  <si>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</si>
  <si>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</si>
  <si>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</si>
  <si>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</si>
  <si>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</si>
  <si>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</si>
  <si>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</si>
  <si>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</si>
  <si>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</si>
  <si>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</si>
  <si>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</si>
  <si>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</si>
  <si>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</si>
  <si>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</si>
  <si>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</si>
  <si>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</si>
  <si>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</si>
  <si>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</si>
  <si>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</si>
  <si>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</si>
  <si>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</si>
  <si>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</si>
  <si>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</si>
  <si>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</si>
  <si>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</si>
  <si>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</si>
  <si>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</si>
  <si>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</si>
  <si>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</si>
  <si>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</si>
  <si>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</si>
  <si>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</si>
  <si>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</si>
  <si>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</si>
  <si>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</si>
  <si>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</si>
  <si>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</si>
  <si>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</si>
  <si>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</si>
  <si>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</si>
  <si>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</si>
  <si>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</si>
  <si>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</si>
  <si>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</si>
  <si>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</si>
  <si>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</si>
  <si>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</si>
  <si>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</si>
  <si>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</si>
  <si>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</si>
  <si>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</si>
  <si>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</si>
  <si>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</si>
  <si>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</si>
  <si>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</si>
  <si>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</si>
  <si>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</si>
  <si>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</si>
  <si>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</si>
  <si>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</si>
  <si>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</si>
  <si>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</si>
  <si>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</si>
  <si>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</si>
  <si>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</si>
  <si>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</si>
  <si>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</si>
  <si>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</si>
  <si>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</si>
  <si>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</si>
  <si>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</si>
  <si>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</si>
  <si>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</si>
  <si>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</si>
  <si>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</si>
  <si>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</si>
  <si>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</si>
  <si>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</si>
  <si>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</si>
  <si>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</si>
  <si>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</si>
  <si>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</si>
  <si>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</si>
  <si>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</si>
  <si>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</si>
  <si>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</si>
  <si>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</si>
  <si>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</si>
  <si>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</si>
  <si>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</si>
  <si>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</si>
  <si>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</si>
  <si>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</si>
  <si>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</si>
  <si>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</si>
  <si>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</si>
  <si>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</si>
  <si>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</si>
  <si>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</si>
  <si>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</si>
  <si>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</si>
  <si>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</si>
  <si>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</si>
  <si>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</si>
  <si>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</si>
  <si>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</si>
  <si>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</si>
  <si>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</si>
  <si>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</si>
  <si>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</si>
  <si>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</si>
  <si>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</si>
  <si>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</si>
  <si>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</si>
  <si>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</si>
  <si>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</si>
  <si>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</si>
  <si>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</si>
  <si>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</si>
  <si>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</si>
  <si>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</si>
  <si>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</si>
  <si>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</si>
  <si>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</si>
  <si>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</si>
  <si>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</si>
  <si>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</si>
  <si>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</si>
  <si>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</si>
  <si>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</si>
  <si>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</si>
  <si>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</si>
  <si>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</si>
  <si>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</si>
  <si>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</si>
  <si>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</si>
  <si>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</si>
  <si>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</si>
  <si>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</si>
  <si>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</si>
  <si>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</si>
  <si>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</si>
  <si>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</si>
  <si>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</si>
  <si>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</si>
  <si>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</si>
  <si>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</si>
  <si>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</si>
  <si>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</si>
  <si>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</si>
  <si>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</si>
  <si>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</si>
  <si>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</si>
  <si>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</si>
  <si>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</si>
  <si>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</si>
  <si>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</si>
  <si>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</si>
  <si>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</si>
  <si>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</si>
  <si>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</si>
  <si>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</si>
  <si>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</si>
  <si>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</si>
  <si>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</si>
  <si>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</si>
  <si>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</si>
  <si>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</si>
  <si>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</si>
  <si>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</si>
  <si>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</si>
  <si>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</si>
  <si>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</si>
  <si>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</si>
  <si>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</si>
  <si>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</si>
  <si>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</si>
  <si>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</si>
  <si>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</si>
  <si>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</si>
  <si>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</si>
  <si>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</si>
  <si>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</si>
  <si>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</si>
  <si>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</si>
  <si>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</si>
  <si>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</si>
  <si>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</si>
  <si>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</si>
  <si>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</si>
  <si>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</si>
  <si>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</si>
  <si>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</si>
  <si>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</si>
  <si>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</si>
  <si>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</si>
  <si>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</si>
  <si>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</si>
  <si>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</si>
  <si>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</si>
  <si>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</si>
  <si>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</si>
  <si>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</si>
  <si>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</si>
  <si>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</si>
  <si>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</si>
  <si>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</si>
  <si>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</si>
  <si>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</si>
  <si>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</si>
  <si>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</si>
  <si>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</si>
  <si>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</si>
  <si>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</si>
  <si>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</si>
  <si>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</si>
  <si>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</si>
  <si>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</si>
  <si>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</si>
  <si>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</si>
  <si>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</si>
  <si>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</si>
  <si>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</si>
  <si>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</si>
  <si>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</si>
  <si>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</si>
  <si>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</si>
  <si>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</si>
  <si>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</si>
  <si>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</si>
  <si>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</si>
  <si>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</si>
  <si>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</si>
  <si>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</si>
  <si>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</si>
  <si>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</si>
  <si>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</si>
  <si>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</si>
  <si>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</si>
  <si>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</si>
  <si>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</si>
  <si>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</si>
  <si>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</si>
  <si>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</si>
  <si>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</si>
  <si>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</si>
  <si>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</si>
  <si>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</si>
  <si>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</si>
  <si>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</si>
  <si>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</si>
  <si>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</si>
  <si>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</si>
  <si>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</si>
  <si>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</si>
  <si>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</si>
  <si>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</si>
  <si>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</si>
  <si>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</si>
  <si>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</si>
  <si>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</si>
  <si>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</si>
  <si>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</si>
  <si>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</si>
  <si>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</si>
  <si>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</si>
  <si>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</si>
  <si>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</si>
  <si>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</si>
  <si>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</si>
  <si>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</si>
  <si>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</si>
  <si>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</si>
  <si>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</si>
  <si>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</si>
  <si>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</si>
  <si>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</si>
  <si>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</si>
  <si>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</si>
  <si>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</si>
  <si>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</si>
  <si>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</si>
  <si>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</si>
  <si>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</si>
  <si>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</si>
  <si>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</si>
  <si>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</si>
  <si>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</si>
  <si>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</si>
  <si>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</si>
  <si>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</si>
  <si>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</si>
  <si>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</si>
  <si>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</si>
  <si>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</si>
  <si>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</si>
  <si>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</si>
  <si>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</si>
  <si>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</si>
  <si>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</si>
  <si>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</si>
  <si>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</si>
  <si>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</si>
  <si>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</si>
  <si>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</si>
  <si>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</si>
  <si>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</si>
  <si>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</si>
  <si>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</si>
  <si>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</si>
  <si>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</si>
  <si>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</si>
  <si>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</si>
  <si>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</si>
  <si>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</si>
  <si>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</si>
  <si>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</si>
  <si>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</si>
  <si>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</si>
  <si>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</si>
  <si>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</si>
  <si>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</si>
  <si>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</si>
  <si>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</si>
  <si>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</si>
  <si>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</si>
  <si>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</si>
  <si>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</si>
  <si>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</si>
  <si>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</si>
  <si>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</si>
  <si>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</si>
  <si>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</si>
  <si>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</si>
  <si>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</si>
  <si>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</si>
  <si>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</si>
  <si>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</si>
  <si>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</si>
  <si>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</si>
  <si>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</si>
  <si>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</si>
  <si>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</si>
  <si>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</si>
  <si>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</si>
  <si>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</si>
  <si>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</si>
  <si>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</si>
  <si>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</si>
  <si>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</si>
  <si>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</si>
  <si>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</si>
  <si>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</si>
  <si>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</si>
  <si>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</si>
  <si>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</si>
  <si>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</si>
  <si>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</si>
  <si>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</si>
  <si>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</si>
  <si>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</si>
  <si>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</si>
  <si>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</si>
  <si>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</si>
  <si>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</si>
  <si>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</si>
  <si>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</si>
  <si>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</si>
  <si>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</si>
  <si>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</si>
  <si>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</si>
  <si>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</si>
  <si>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</si>
  <si>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</si>
  <si>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</si>
  <si>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</si>
  <si>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</si>
  <si>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</si>
  <si>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</si>
  <si>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</si>
  <si>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</si>
  <si>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</si>
  <si>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</si>
  <si>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</si>
  <si>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</si>
  <si>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</si>
  <si>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</si>
  <si>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</si>
  <si>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</si>
  <si>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</si>
  <si>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</si>
  <si>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</si>
  <si>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</si>
  <si>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</si>
  <si>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</si>
  <si>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</si>
  <si>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</si>
  <si>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</si>
  <si>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</si>
  <si>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</si>
  <si>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</si>
  <si>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</si>
  <si>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</si>
  <si>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</si>
  <si>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</si>
  <si>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</si>
  <si>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</si>
  <si>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</si>
  <si>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</si>
  <si>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</si>
  <si>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</si>
  <si>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</si>
  <si>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</si>
  <si>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</si>
  <si>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</si>
  <si>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</si>
  <si>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</si>
  <si>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</si>
  <si>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</si>
  <si>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</si>
  <si>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</si>
  <si>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</si>
  <si>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</si>
  <si>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</si>
  <si>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</si>
  <si>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</si>
  <si>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</si>
  <si>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</si>
  <si>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</si>
  <si>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</si>
  <si>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</si>
  <si>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</si>
  <si>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</si>
  <si>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</si>
  <si>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</si>
  <si>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</si>
  <si>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</si>
  <si>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</si>
  <si>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</si>
  <si>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</si>
  <si>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</si>
  <si>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</si>
  <si>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</si>
  <si>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</si>
  <si>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</si>
  <si>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</si>
  <si>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</si>
  <si>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</si>
  <si>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</si>
  <si>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</si>
  <si>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</si>
  <si>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</si>
  <si>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</si>
  <si>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</si>
  <si>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</si>
  <si>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</si>
  <si>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</si>
  <si>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</si>
  <si>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</si>
  <si>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</si>
  <si>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</si>
  <si>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</si>
  <si>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</si>
  <si>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</si>
  <si>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</si>
  <si>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</si>
  <si>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</si>
  <si>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</si>
  <si>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</si>
  <si>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</si>
  <si>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</si>
  <si>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</si>
  <si>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</si>
  <si>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</si>
  <si>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</si>
  <si>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</si>
  <si>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</si>
  <si>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</si>
  <si>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</si>
  <si>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</si>
  <si>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</si>
  <si>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</si>
  <si>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</si>
  <si>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</si>
  <si>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</si>
  <si>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</si>
  <si>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</si>
  <si>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</si>
  <si>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</si>
  <si>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</si>
  <si>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</si>
  <si>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</si>
  <si>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</si>
  <si>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</si>
  <si>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</si>
  <si>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</si>
  <si>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</si>
  <si>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</si>
  <si>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</si>
  <si>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</si>
  <si>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</si>
  <si>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</si>
  <si>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</si>
  <si>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</si>
  <si>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</si>
  <si>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</si>
  <si>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</si>
  <si>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</si>
  <si>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</si>
  <si>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</si>
  <si>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</si>
  <si>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</si>
  <si>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</si>
  <si>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</si>
  <si>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</si>
  <si>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</si>
  <si>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</si>
  <si>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</si>
  <si>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</si>
  <si>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</si>
  <si>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</si>
  <si>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</si>
  <si>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</si>
  <si>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</si>
  <si>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</si>
  <si>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</si>
  <si>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</si>
  <si>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</si>
  <si>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</si>
  <si>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</si>
  <si>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</si>
  <si>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</si>
  <si>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</si>
  <si>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</si>
  <si>
    <t>教育課程課</t>
    <rPh sb="0" eb="2">
      <t>キョウイク</t>
    </rPh>
    <rPh sb="2" eb="4">
      <t>カテイ</t>
    </rPh>
    <rPh sb="4" eb="5">
      <t>カ</t>
    </rPh>
    <phoneticPr fontId="5"/>
  </si>
  <si>
    <t>-</t>
  </si>
  <si>
    <t>文部科学省は、将来の国際的な科学技術関係人材を育成するため、先進的な科学技術・理数教育を実施する高等学校等を「スーパーサイエンスハイスクール（SSH）」として指定している。本事務費により、優れた素質を持つ生徒等の発掘・能力伸長や学習指導要領によらないカリキュラムの開発・実践、課題研究の推進等を支援する事業の円滑かつ効果的な実施に必要な検討等を行う。</t>
  </si>
  <si>
    <t>文部科学省においてスーパーサイエンスハイスクールの指定、企画評価会議の開催、中間評価の実施等を行う。</t>
  </si>
  <si>
    <t>198</t>
    <phoneticPr fontId="5"/>
  </si>
  <si>
    <t>131</t>
    <phoneticPr fontId="5"/>
  </si>
  <si>
    <t>139</t>
    <phoneticPr fontId="5"/>
  </si>
  <si>
    <t>182</t>
    <phoneticPr fontId="5"/>
  </si>
  <si>
    <t>180</t>
    <phoneticPr fontId="5"/>
  </si>
  <si>
    <t>170</t>
    <phoneticPr fontId="5"/>
  </si>
  <si>
    <t>198</t>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</si>
  <si>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</si>
  <si>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</si>
  <si>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</si>
  <si>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庁費</t>
    <rPh sb="0" eb="1">
      <t>チョウ</t>
    </rPh>
    <rPh sb="1" eb="2">
      <t>ヒ</t>
    </rPh>
    <phoneticPr fontId="5"/>
  </si>
  <si>
    <t>ＳＳＨ事業の円滑かつ効果的な実施</t>
  </si>
  <si>
    <t>ＳＳＨ指定校生徒へのアンケート調査で、科学技術に関する学習の意欲が向上したとの肯定的な回答の割合
（分母：SSH指定校生徒の内、科学技術に関する学習の意欲がもともと高かった生徒を除き当該設問に回答をした数。
分子：上記の内、SSH参加により科学技術に関する学習意欲が向上したと肯定的に回答した数）</t>
    <rPh sb="56" eb="58">
      <t>シテイ</t>
    </rPh>
    <rPh sb="58" eb="59">
      <t>コウ</t>
    </rPh>
    <rPh sb="59" eb="61">
      <t>セイト</t>
    </rPh>
    <rPh sb="62" eb="63">
      <t>ウチ</t>
    </rPh>
    <rPh sb="64" eb="66">
      <t>カガク</t>
    </rPh>
    <rPh sb="66" eb="68">
      <t>ギジュツ</t>
    </rPh>
    <rPh sb="69" eb="70">
      <t>カン</t>
    </rPh>
    <rPh sb="72" eb="74">
      <t>ガクシュウ</t>
    </rPh>
    <rPh sb="75" eb="77">
      <t>イヨク</t>
    </rPh>
    <rPh sb="91" eb="93">
      <t>トウガイ</t>
    </rPh>
    <rPh sb="93" eb="95">
      <t>セツモン</t>
    </rPh>
    <rPh sb="96" eb="98">
      <t>カイトウ</t>
    </rPh>
    <rPh sb="101" eb="102">
      <t>カズ</t>
    </rPh>
    <rPh sb="120" eb="122">
      <t>カガク</t>
    </rPh>
    <rPh sb="122" eb="124">
      <t>ギジュツ</t>
    </rPh>
    <rPh sb="125" eb="126">
      <t>カン</t>
    </rPh>
    <rPh sb="128" eb="130">
      <t>ガクシュウ</t>
    </rPh>
    <rPh sb="130" eb="132">
      <t>イヨク</t>
    </rPh>
    <rPh sb="133" eb="135">
      <t>コウジョウ</t>
    </rPh>
    <phoneticPr fontId="5"/>
  </si>
  <si>
    <t>-</t>
    <phoneticPr fontId="5"/>
  </si>
  <si>
    <t>スーパーサイエンスハイスクール意識調査報告書（国立研究開発法人　科学技術振興機構）</t>
    <rPh sb="15" eb="17">
      <t>イシキ</t>
    </rPh>
    <rPh sb="17" eb="19">
      <t>チョウサ</t>
    </rPh>
    <rPh sb="19" eb="22">
      <t>ホウコクショ</t>
    </rPh>
    <rPh sb="23" eb="25">
      <t>コクリツ</t>
    </rPh>
    <rPh sb="25" eb="27">
      <t>ケンキュウ</t>
    </rPh>
    <rPh sb="27" eb="29">
      <t>カイハツ</t>
    </rPh>
    <rPh sb="29" eb="31">
      <t>ホウジン</t>
    </rPh>
    <rPh sb="32" eb="34">
      <t>カガク</t>
    </rPh>
    <rPh sb="34" eb="36">
      <t>ギジュツ</t>
    </rPh>
    <rPh sb="36" eb="38">
      <t>シンコウ</t>
    </rPh>
    <rPh sb="38" eb="40">
      <t>キコウ</t>
    </rPh>
    <phoneticPr fontId="5"/>
  </si>
  <si>
    <t>ＳＳＨ企画評価会議等開催数</t>
  </si>
  <si>
    <t>回</t>
    <rPh sb="0" eb="1">
      <t>カイ</t>
    </rPh>
    <phoneticPr fontId="5"/>
  </si>
  <si>
    <t>2,910,018/28</t>
  </si>
  <si>
    <t>2,910,283/27</t>
  </si>
  <si>
    <t>　　円</t>
  </si>
  <si>
    <t>　　X/Y</t>
  </si>
  <si>
    <t>８　科学技術イノベーションの基礎的な力の強化</t>
  </si>
  <si>
    <t>８-1　科学技術イノベーションを担う人材力の強化</t>
  </si>
  <si>
    <t>-</t>
    <phoneticPr fontId="5"/>
  </si>
  <si>
    <t>ＳＳＨ事業の円滑かつ効果的な実施を行い、科学技術関係人材の育成に資する。</t>
  </si>
  <si>
    <t>-</t>
    <phoneticPr fontId="5"/>
  </si>
  <si>
    <t>-</t>
    <phoneticPr fontId="5"/>
  </si>
  <si>
    <t>-</t>
    <phoneticPr fontId="5"/>
  </si>
  <si>
    <t>将来の国際的な科学技術関係人材を育成することは極めて重要であり、本事業の目的は的確に反映している。</t>
  </si>
  <si>
    <t>円滑かつ効果的な実施を行う必要があり、国が主体的に実施する必要がある。</t>
  </si>
  <si>
    <t>SSH事業は教育振興基本計画、科学技術基本計画、教育再生実行会議の提言等においてもその必要性が明記され、政策として優先度が高い事業である。</t>
  </si>
  <si>
    <t>会議の効率的な開催に努めている。</t>
  </si>
  <si>
    <t>業務の実施に当たっては、文部科学省の定める旅費、諸謝金等の基準・単価に従うとともに、真に必要なものに限定している。</t>
  </si>
  <si>
    <t>庁費の執行状況を見直すなど、無駄の削減に努めている。</t>
  </si>
  <si>
    <t>SSH企画評価会議の開催、中間評価の実施等、SSH事業の円滑かつ効果的な実施に必要な取組を着実に実施しており、成果目標に見合ったものとなっている。</t>
  </si>
  <si>
    <t>活動実績は当初の見込みを超えており、見合ったものになっている。</t>
  </si>
  <si>
    <t>事業の実施に関して、事前に開催時期・回数等の検討を行い、関係規定に基づき、証拠書類等を確認し、会議出席への謝金・旅費等を支出している。</t>
  </si>
  <si>
    <t>今後については引き続き事務的経費の効率的で適正な執行に努めるとともに、必要な経費について精査に努める。</t>
  </si>
  <si>
    <t>外部有識者による点検対象外</t>
    <rPh sb="0" eb="5">
      <t>ガイブユウシキシャ</t>
    </rPh>
    <rPh sb="8" eb="13">
      <t>テンケンタイショウガイ</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</si>
  <si>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</si>
  <si>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</si>
  <si>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</si>
  <si>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</si>
  <si>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</si>
  <si>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</si>
  <si>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</si>
  <si>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</si>
  <si>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</si>
  <si>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</si>
  <si>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会議出席</t>
    <rPh sb="0" eb="2">
      <t>カイギ</t>
    </rPh>
    <rPh sb="2" eb="4">
      <t>シュッセキ</t>
    </rPh>
    <phoneticPr fontId="5"/>
  </si>
  <si>
    <t>-</t>
    <phoneticPr fontId="5"/>
  </si>
  <si>
    <t>-</t>
    <phoneticPr fontId="5"/>
  </si>
  <si>
    <t>-</t>
    <phoneticPr fontId="5"/>
  </si>
  <si>
    <t>無</t>
  </si>
  <si>
    <t>‐</t>
  </si>
  <si>
    <t>-</t>
    <phoneticPr fontId="5"/>
  </si>
  <si>
    <t>-</t>
    <phoneticPr fontId="5"/>
  </si>
  <si>
    <t>4,165,204/25</t>
    <phoneticPr fontId="5"/>
  </si>
  <si>
    <t>-</t>
    <phoneticPr fontId="5"/>
  </si>
  <si>
    <t>-</t>
    <phoneticPr fontId="5"/>
  </si>
  <si>
    <t>4,861,000/20</t>
    <phoneticPr fontId="5"/>
  </si>
  <si>
    <t>スーパーサイエンスハイスクールにかかる事務費</t>
    <phoneticPr fontId="5"/>
  </si>
  <si>
    <t>-</t>
    <phoneticPr fontId="5"/>
  </si>
  <si>
    <t>第3期教育振興基本計画（平成30年6月15日　閣議決定）
科学技術基本計画（第５期）（平成28年1月22日　閣議決定）
科学技術イノベーション総合戦略２０１７（平成29年6月2日　閣議決定）
教育再生実行会議　第三次提言（平成25年5月28日）
教育再生実行会議　第四次提言（平成25年10月31日）
教育再生実行会議　第七次提言（平成27年5月14日）
教育再生実行会議　第九次提言（平成28年5月20日）</t>
    <phoneticPr fontId="5"/>
  </si>
  <si>
    <t>○第3期教育振興基本計画（平成30年6月15日）
　　　http://www.mext.go.jp/a_menu/keikaku/detail/__icsFiles/afieldfile/2018/06/18/1406127_002.pdf　
○科学技術基本計画（第5期）（平成28年1月22日閣議決定）
　　　http://www8.cao.go.jp/cstp/kihonkeikaku/5honbun.pdf
○科学技術イノベーション総合戦略２０１７（平成29年6月2日　閣議決定）
　　　http://www8.cao.go.jp/cstp/sogosenryaku/2017/honbun2017.pdf
○教育再生実行会議　第三次提言（平成25年5月28日）
　　　http://www.kantei.go.jp/jp/singi/kyouikusaisei/pdf/dai3_1.pdf
○教育再生実行会議　第四次提言（平成25年10月31日）
　　　http://www.kantei.go.jp/jp/singi/kyouikusaisei/pdf/dai4_1.pdf
○教育再生実行会議　第七次提言（平成27年5月14日）
　　　http://www.kantei.go.jp/jp/singi/kyouikusaisei/pdf/dai7_1.pdf
○教育再生実行会議　第九次提言（平成28年5月20日）
　　　http://www.kantei.go.jp/jp/singi/kyouikusaisei/pdf/dai9_1.pdf</t>
    <phoneticPr fontId="5"/>
  </si>
  <si>
    <t>委員等旅費</t>
    <rPh sb="0" eb="2">
      <t>イイン</t>
    </rPh>
    <rPh sb="2" eb="3">
      <t>トウ</t>
    </rPh>
    <rPh sb="3" eb="5">
      <t>リョヒ</t>
    </rPh>
    <phoneticPr fontId="5"/>
  </si>
  <si>
    <t>１．事業評価の観点：将来の国際的な科学技術関係人材を育成するため、先進的な科学技術・理数教育を実施する高等学校等のスーパーサイエンスハイスクールの指定、企画評価会議の開催、中間評価の実施等を行う事務費であり、長期継続事業の観点から検証を行った。
２．所見：この事業は、第３期教育振興基本計画、科学技術基本計画等に基づき、将来の国際的な科学技術関係人材の育成のために必要な事務事業であり、事業所管部局による自己点検及び行政事業レビュー推進チームによる点検の結果を踏まえ、特段の見直しは要しないものと考えられる。</t>
    <phoneticPr fontId="5"/>
  </si>
  <si>
    <t>-</t>
    <phoneticPr fontId="5"/>
  </si>
  <si>
    <t>教育課程課長
望月　禎</t>
    <phoneticPr fontId="5"/>
  </si>
  <si>
    <t>SSH出身の卒業生が「SSH参加が現在の専攻分野選択に影響した」と回答した割合</t>
    <phoneticPr fontId="5"/>
  </si>
  <si>
    <t>X／Y　　
Ｘ＝執行額（円）
Ｙ＝会議開催回数（回）　　　　　</t>
    <rPh sb="12" eb="13">
      <t>エン</t>
    </rPh>
    <rPh sb="24" eb="25">
      <t>カイ</t>
    </rPh>
    <phoneticPr fontId="5"/>
  </si>
  <si>
    <t>A.委員Ａ</t>
    <rPh sb="2" eb="4">
      <t>イイン</t>
    </rPh>
    <phoneticPr fontId="5"/>
  </si>
  <si>
    <t>企画評価会議等出席に係る旅費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</si>
</sst>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15875</xdr:colOff>
      <xdr:row>741</xdr:row>
      <xdr:rowOff>47625</xdr:rowOff>
    </xdr:from>
    <xdr:to>
      <xdr:col>36</xdr:col>
      <xdr:colOff>141062</xdr:colOff>
      <xdr:row>752</xdr:row>
      <xdr:rowOff>182672</xdr:rowOff>
    </xdr:to>
    <xdr:grpSp>
      <xdr:nvGrpSpPr>
        <xdr:cNvPr id="2" name="グループ化 1">
          <a:extLst>
            <a:ext uri="{FF2B5EF4-FFF2-40B4-BE49-F238E27FC236}">
              <a16:creationId xmlns:a16="http://schemas.microsoft.com/office/drawing/2014/main" id="{CCC4002A-CA32-4C89-86A5-1239D8FF3EC0}"/>
            </a:ext>
          </a:extLst>
        </xdr:cNvPr>
        <xdr:cNvGrpSpPr/>
      </xdr:nvGrpSpPr>
      <xdr:grpSpPr>
        <a:xfrm>
          <a:off x="1641475" y="46516925"/>
          <a:ext cx="5814787" cy="4046647"/>
          <a:chOff x="3798794" y="46957129"/>
          <a:chExt cx="5860357" cy="3971567"/>
        </a:xfrm>
      </xdr:grpSpPr>
      <xdr:sp macro="" textlink="">
        <xdr:nvSpPr>
          <xdr:cNvPr id="3" name="Text Box 1">
            <a:extLst>
              <a:ext uri="{FF2B5EF4-FFF2-40B4-BE49-F238E27FC236}">
                <a16:creationId xmlns:a16="http://schemas.microsoft.com/office/drawing/2014/main" id="{F812F916-5D0D-462D-8410-DAC86484043C}"/>
              </a:ext>
            </a:extLst>
          </xdr:cNvPr>
          <xdr:cNvSpPr txBox="1">
            <a:spLocks noChangeArrowheads="1"/>
          </xdr:cNvSpPr>
        </xdr:nvSpPr>
        <xdr:spPr bwMode="auto">
          <a:xfrm>
            <a:off x="4314264" y="47293305"/>
            <a:ext cx="2075089" cy="653303"/>
          </a:xfrm>
          <a:prstGeom prst="rect">
            <a:avLst/>
          </a:prstGeom>
          <a:noFill/>
          <a:ln w="19050" algn="ctr">
            <a:solidFill>
              <a:srgbClr val="000000"/>
            </a:solidFill>
            <a:miter lim="800000"/>
            <a:headEnd/>
            <a:tailEnd/>
          </a:ln>
          <a:effectLst/>
        </xdr:spPr>
        <xdr:txBody>
          <a:bodyPr vertOverflow="clip" wrap="square" lIns="91440" tIns="45720" rIns="91440" bIns="45720" anchor="t" upright="1"/>
          <a:lstStyle/>
          <a:p>
            <a:pPr algn="ctr" rtl="0">
              <a:lnSpc>
                <a:spcPts val="1500"/>
              </a:lnSpc>
              <a:defRPr sz="1000"/>
            </a:pPr>
            <a:r>
              <a:rPr lang="ja-JP" altLang="en-US" sz="1400" b="0" i="0" u="none" strike="noStrike" baseline="0">
                <a:solidFill>
                  <a:sysClr val="windowText" lastClr="000000"/>
                </a:solidFill>
                <a:latin typeface="ＭＳ ゴシック"/>
                <a:ea typeface="ＭＳ ゴシック"/>
              </a:rPr>
              <a:t>文部科学省</a:t>
            </a:r>
          </a:p>
          <a:p>
            <a:pPr algn="ctr" rtl="0">
              <a:lnSpc>
                <a:spcPts val="1300"/>
              </a:lnSpc>
              <a:defRPr sz="1000"/>
            </a:pPr>
            <a:r>
              <a:rPr lang="ja-JP" altLang="en-US" sz="1400" b="0" i="0" u="none" strike="noStrike" baseline="0">
                <a:solidFill>
                  <a:sysClr val="windowText" lastClr="000000"/>
                </a:solidFill>
                <a:latin typeface="ＭＳ ゴシック"/>
                <a:ea typeface="ＭＳ ゴシック"/>
              </a:rPr>
              <a:t>４．２百万円</a:t>
            </a:r>
            <a:endParaRPr lang="ja-JP" altLang="en-US">
              <a:solidFill>
                <a:sysClr val="windowText" lastClr="000000"/>
              </a:solidFill>
            </a:endParaRPr>
          </a:p>
        </xdr:txBody>
      </xdr:sp>
      <xdr:sp macro="" textlink="">
        <xdr:nvSpPr>
          <xdr:cNvPr id="4" name="AutoShape 4">
            <a:extLst>
              <a:ext uri="{FF2B5EF4-FFF2-40B4-BE49-F238E27FC236}">
                <a16:creationId xmlns:a16="http://schemas.microsoft.com/office/drawing/2014/main" id="{A04AB0E1-D52D-43A8-803D-608599721D61}"/>
              </a:ext>
            </a:extLst>
          </xdr:cNvPr>
          <xdr:cNvSpPr>
            <a:spLocks noChangeArrowheads="1"/>
          </xdr:cNvSpPr>
        </xdr:nvSpPr>
        <xdr:spPr bwMode="auto">
          <a:xfrm>
            <a:off x="6196854" y="48035135"/>
            <a:ext cx="3361765" cy="657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スーパーサイエンスハイスクールの指定、企画評価会議の開催、中間評価の実施等を行う。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2">
            <a:extLst>
              <a:ext uri="{FF2B5EF4-FFF2-40B4-BE49-F238E27FC236}">
                <a16:creationId xmlns:a16="http://schemas.microsoft.com/office/drawing/2014/main" id="{56F9BE67-E422-409E-AA3A-220B846168E0}"/>
              </a:ext>
            </a:extLst>
          </xdr:cNvPr>
          <xdr:cNvSpPr>
            <a:spLocks noChangeArrowheads="1"/>
          </xdr:cNvSpPr>
        </xdr:nvSpPr>
        <xdr:spPr bwMode="auto">
          <a:xfrm>
            <a:off x="6488206" y="47240777"/>
            <a:ext cx="3170945" cy="961464"/>
          </a:xfrm>
          <a:prstGeom prst="rect">
            <a:avLst/>
          </a:prstGeom>
          <a:noFill/>
          <a:ln>
            <a:noFill/>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１．３</a:t>
            </a:r>
            <a:r>
              <a:rPr lang="ja-JP" altLang="en-US" sz="1200" b="0" i="0" u="none" strike="noStrike" baseline="0">
                <a:solidFill>
                  <a:sysClr val="windowText" lastClr="000000"/>
                </a:solidFill>
                <a:latin typeface="ＭＳ ゴシック"/>
                <a:ea typeface="ＭＳ ゴシック"/>
              </a:rPr>
              <a:t>百万円</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０．５百万円</a:t>
            </a:r>
          </a:p>
          <a:p>
            <a:pPr algn="l" rtl="0">
              <a:lnSpc>
                <a:spcPts val="1300"/>
              </a:lnSpc>
              <a:defRPr sz="1000"/>
            </a:pPr>
            <a:r>
              <a:rPr lang="ja-JP" altLang="en-US" sz="1200" b="0" i="0" u="none" strike="noStrike" baseline="0">
                <a:solidFill>
                  <a:sysClr val="windowText" lastClr="000000"/>
                </a:solidFill>
                <a:latin typeface="ＭＳ ゴシック"/>
                <a:ea typeface="ＭＳ ゴシック"/>
              </a:rPr>
              <a:t>委員等旅費　　　　　　２．３百万円</a:t>
            </a:r>
          </a:p>
          <a:p>
            <a:pPr algn="l" rtl="0">
              <a:lnSpc>
                <a:spcPts val="1200"/>
              </a:lnSpc>
              <a:defRPr sz="1000"/>
            </a:pPr>
            <a:r>
              <a:rPr lang="ja-JP" altLang="en-US" sz="1200" b="0" i="0" u="none" strike="noStrike" baseline="0">
                <a:solidFill>
                  <a:sysClr val="windowText" lastClr="000000"/>
                </a:solidFill>
                <a:latin typeface="ＭＳ ゴシック"/>
                <a:ea typeface="ＭＳ ゴシック"/>
              </a:rPr>
              <a:t>庁費　　　　　　　　　０．１百万円</a:t>
            </a:r>
          </a:p>
          <a:p>
            <a:pPr algn="l" rtl="0">
              <a:lnSpc>
                <a:spcPts val="1000"/>
              </a:lnSpc>
              <a:defRPr sz="1000"/>
            </a:pPr>
            <a:endParaRPr lang="ja-JP" altLang="en-US">
              <a:solidFill>
                <a:sysClr val="windowText" lastClr="000000"/>
              </a:solidFill>
            </a:endParaRPr>
          </a:p>
        </xdr:txBody>
      </xdr:sp>
      <xdr:sp macro="" textlink="">
        <xdr:nvSpPr>
          <xdr:cNvPr id="6" name="Text Box 8">
            <a:extLst>
              <a:ext uri="{FF2B5EF4-FFF2-40B4-BE49-F238E27FC236}">
                <a16:creationId xmlns:a16="http://schemas.microsoft.com/office/drawing/2014/main" id="{F2DA4E04-CD8A-4620-8BA4-78766A93131A}"/>
              </a:ext>
            </a:extLst>
          </xdr:cNvPr>
          <xdr:cNvSpPr txBox="1">
            <a:spLocks noChangeArrowheads="1"/>
          </xdr:cNvSpPr>
        </xdr:nvSpPr>
        <xdr:spPr bwMode="auto">
          <a:xfrm>
            <a:off x="3809999" y="46957129"/>
            <a:ext cx="1210235" cy="315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直接実施</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テキスト ボックス 15">
            <a:extLst>
              <a:ext uri="{FF2B5EF4-FFF2-40B4-BE49-F238E27FC236}">
                <a16:creationId xmlns:a16="http://schemas.microsoft.com/office/drawing/2014/main" id="{ECC1BD14-B17B-41E7-8058-D0E468770BCB}"/>
              </a:ext>
            </a:extLst>
          </xdr:cNvPr>
          <xdr:cNvSpPr txBox="1"/>
        </xdr:nvSpPr>
        <xdr:spPr>
          <a:xfrm>
            <a:off x="3798794" y="48768000"/>
            <a:ext cx="1378269" cy="29826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委員等</a:t>
            </a:r>
            <a:r>
              <a:rPr lang="ja-JP" altLang="en-US" sz="1400"/>
              <a:t>旅費</a:t>
            </a:r>
            <a:endParaRPr kumimoji="1" lang="ja-JP" altLang="en-US" sz="1400"/>
          </a:p>
        </xdr:txBody>
      </xdr:sp>
      <xdr:sp macro="" textlink="">
        <xdr:nvSpPr>
          <xdr:cNvPr id="8" name="タイトル 1">
            <a:extLst>
              <a:ext uri="{FF2B5EF4-FFF2-40B4-BE49-F238E27FC236}">
                <a16:creationId xmlns:a16="http://schemas.microsoft.com/office/drawing/2014/main" id="{B79B8FC6-DBA3-4525-BDE5-88B8F5AB4643}"/>
              </a:ext>
            </a:extLst>
          </xdr:cNvPr>
          <xdr:cNvSpPr txBox="1">
            <a:spLocks/>
          </xdr:cNvSpPr>
        </xdr:nvSpPr>
        <xdr:spPr>
          <a:xfrm>
            <a:off x="4379906" y="49153974"/>
            <a:ext cx="1962795" cy="1029741"/>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600">
                <a:latin typeface="ＭＳ ゴシック" panose="020B0609070205080204" pitchFamily="49" charset="-128"/>
                <a:ea typeface="ＭＳ ゴシック" panose="020B0609070205080204" pitchFamily="49" charset="-128"/>
              </a:rPr>
              <a:t>A.</a:t>
            </a:r>
            <a:r>
              <a:rPr lang="ja-JP" altLang="en-US" sz="1600">
                <a:latin typeface="ＭＳ ゴシック" panose="020B0609070205080204" pitchFamily="49" charset="-128"/>
                <a:ea typeface="ＭＳ ゴシック" panose="020B0609070205080204" pitchFamily="49" charset="-128"/>
              </a:rPr>
              <a:t>委員（３１名）</a:t>
            </a:r>
            <a:endParaRPr lang="en-US" altLang="ja-JP" sz="1600">
              <a:latin typeface="ＭＳ ゴシック" panose="020B0609070205080204" pitchFamily="49" charset="-128"/>
              <a:ea typeface="ＭＳ ゴシック" panose="020B0609070205080204" pitchFamily="49" charset="-128"/>
            </a:endParaRPr>
          </a:p>
          <a:p>
            <a:pPr algn="ctr"/>
            <a:r>
              <a:rPr lang="ja-JP" altLang="en-US" sz="1600">
                <a:latin typeface="ＭＳ ゴシック" panose="020B0609070205080204" pitchFamily="49" charset="-128"/>
                <a:ea typeface="ＭＳ ゴシック" panose="020B0609070205080204" pitchFamily="49" charset="-128"/>
              </a:rPr>
              <a:t>２．３百万円</a:t>
            </a:r>
          </a:p>
        </xdr:txBody>
      </xdr:sp>
      <xdr:cxnSp macro="">
        <xdr:nvCxnSpPr>
          <xdr:cNvPr id="9" name="直線コネクタ 8">
            <a:extLst>
              <a:ext uri="{FF2B5EF4-FFF2-40B4-BE49-F238E27FC236}">
                <a16:creationId xmlns:a16="http://schemas.microsoft.com/office/drawing/2014/main" id="{2A73F522-9331-4BD8-9EED-E62981876B1B}"/>
              </a:ext>
            </a:extLst>
          </xdr:cNvPr>
          <xdr:cNvCxnSpPr>
            <a:stCxn id="3" idx="2"/>
            <a:endCxn id="8" idx="0"/>
          </xdr:cNvCxnSpPr>
        </xdr:nvCxnSpPr>
        <xdr:spPr>
          <a:xfrm>
            <a:off x="5351809" y="47946608"/>
            <a:ext cx="9494" cy="12073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3EF5BCC6-4970-4403-BAD6-BF413B2888D4}"/>
              </a:ext>
            </a:extLst>
          </xdr:cNvPr>
          <xdr:cNvSpPr/>
        </xdr:nvSpPr>
        <xdr:spPr>
          <a:xfrm>
            <a:off x="4288648" y="50370443"/>
            <a:ext cx="1993158" cy="558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テキスト ボックス 24">
            <a:extLst>
              <a:ext uri="{FF2B5EF4-FFF2-40B4-BE49-F238E27FC236}">
                <a16:creationId xmlns:a16="http://schemas.microsoft.com/office/drawing/2014/main" id="{A2F0F15C-1552-4A89-99C1-4D00D67976F4}"/>
              </a:ext>
            </a:extLst>
          </xdr:cNvPr>
          <xdr:cNvSpPr txBox="1"/>
        </xdr:nvSpPr>
        <xdr:spPr>
          <a:xfrm>
            <a:off x="4372967" y="50381648"/>
            <a:ext cx="1823886" cy="507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企画評価会議等出席に係る旅費</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G751" sqref="AG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203</v>
      </c>
      <c r="AT2" s="950"/>
      <c r="AU2" s="950"/>
      <c r="AV2" s="52" t="str">
        <f>IF(AW2="", "", "-")</f>
        <v/>
      </c>
      <c r="AW2" s="921"/>
      <c r="AX2" s="921"/>
    </row>
    <row r="3" spans="1:50" ht="21" customHeight="1" thickBot="1" x14ac:dyDescent="0.2">
      <c r="A3" s="878" t="s">
        <v>535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550</v>
      </c>
      <c r="AK3" s="880"/>
      <c r="AL3" s="880"/>
      <c r="AM3" s="880"/>
      <c r="AN3" s="880"/>
      <c r="AO3" s="880"/>
      <c r="AP3" s="880"/>
      <c r="AQ3" s="880"/>
      <c r="AR3" s="880"/>
      <c r="AS3" s="880"/>
      <c r="AT3" s="880"/>
      <c r="AU3" s="880"/>
      <c r="AV3" s="880"/>
      <c r="AW3" s="880"/>
      <c r="AX3" s="24" t="s">
        <v>65</v>
      </c>
    </row>
    <row r="4" spans="1:50" ht="24.75" customHeight="1" x14ac:dyDescent="0.15">
      <c r="A4" s="709" t="s">
        <v>25</v>
      </c>
      <c r="B4" s="710"/>
      <c r="C4" s="710"/>
      <c r="D4" s="710"/>
      <c r="E4" s="710"/>
      <c r="F4" s="710"/>
      <c r="G4" s="687" t="s">
        <v>619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0" t="s">
        <v>177</v>
      </c>
      <c r="H5" s="851"/>
      <c r="I5" s="851"/>
      <c r="J5" s="851"/>
      <c r="K5" s="851"/>
      <c r="L5" s="851"/>
      <c r="M5" s="852" t="s">
        <v>66</v>
      </c>
      <c r="N5" s="853"/>
      <c r="O5" s="853"/>
      <c r="P5" s="853"/>
      <c r="Q5" s="853"/>
      <c r="R5" s="854"/>
      <c r="S5" s="855" t="s">
        <v>131</v>
      </c>
      <c r="T5" s="851"/>
      <c r="U5" s="851"/>
      <c r="V5" s="851"/>
      <c r="W5" s="851"/>
      <c r="X5" s="856"/>
      <c r="Y5" s="703" t="s">
        <v>3</v>
      </c>
      <c r="Z5" s="545"/>
      <c r="AA5" s="545"/>
      <c r="AB5" s="545"/>
      <c r="AC5" s="545"/>
      <c r="AD5" s="546"/>
      <c r="AE5" s="704" t="s">
        <v>554</v>
      </c>
      <c r="AF5" s="704"/>
      <c r="AG5" s="704"/>
      <c r="AH5" s="704"/>
      <c r="AI5" s="704"/>
      <c r="AJ5" s="704"/>
      <c r="AK5" s="704"/>
      <c r="AL5" s="704"/>
      <c r="AM5" s="704"/>
      <c r="AN5" s="704"/>
      <c r="AO5" s="704"/>
      <c r="AP5" s="705"/>
      <c r="AQ5" s="706" t="s">
        <v>626</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40.25" customHeight="1" x14ac:dyDescent="0.15">
      <c r="A7" s="497" t="s">
        <v>22</v>
      </c>
      <c r="B7" s="498"/>
      <c r="C7" s="498"/>
      <c r="D7" s="498"/>
      <c r="E7" s="498"/>
      <c r="F7" s="499"/>
      <c r="G7" s="500" t="s">
        <v>620</v>
      </c>
      <c r="H7" s="501"/>
      <c r="I7" s="501"/>
      <c r="J7" s="501"/>
      <c r="K7" s="501"/>
      <c r="L7" s="501"/>
      <c r="M7" s="501"/>
      <c r="N7" s="501"/>
      <c r="O7" s="501"/>
      <c r="P7" s="501"/>
      <c r="Q7" s="501"/>
      <c r="R7" s="501"/>
      <c r="S7" s="501"/>
      <c r="T7" s="501"/>
      <c r="U7" s="501"/>
      <c r="V7" s="501"/>
      <c r="W7" s="501"/>
      <c r="X7" s="502"/>
      <c r="Y7" s="932" t="s">
        <v>548</v>
      </c>
      <c r="Z7" s="445"/>
      <c r="AA7" s="445"/>
      <c r="AB7" s="445"/>
      <c r="AC7" s="445"/>
      <c r="AD7" s="933"/>
      <c r="AE7" s="922" t="s">
        <v>621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389</v>
      </c>
      <c r="B8" s="498"/>
      <c r="C8" s="498"/>
      <c r="D8" s="498"/>
      <c r="E8" s="498"/>
      <c r="F8" s="499"/>
      <c r="G8" s="951" t="str">
        <f>入力規則等!A26</f>
        <v>科学技術・イノベーション</v>
      </c>
      <c r="H8" s="725"/>
      <c r="I8" s="725"/>
      <c r="J8" s="725"/>
      <c r="K8" s="725"/>
      <c r="L8" s="725"/>
      <c r="M8" s="725"/>
      <c r="N8" s="725"/>
      <c r="O8" s="725"/>
      <c r="P8" s="725"/>
      <c r="Q8" s="725"/>
      <c r="R8" s="725"/>
      <c r="S8" s="725"/>
      <c r="T8" s="725"/>
      <c r="U8" s="725"/>
      <c r="V8" s="725"/>
      <c r="W8" s="725"/>
      <c r="X8" s="952"/>
      <c r="Y8" s="857" t="s">
        <v>390</v>
      </c>
      <c r="Z8" s="858"/>
      <c r="AA8" s="858"/>
      <c r="AB8" s="858"/>
      <c r="AC8" s="858"/>
      <c r="AD8" s="859"/>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0" t="s">
        <v>23</v>
      </c>
      <c r="B9" s="861"/>
      <c r="C9" s="861"/>
      <c r="D9" s="861"/>
      <c r="E9" s="861"/>
      <c r="F9" s="861"/>
      <c r="G9" s="862" t="s">
        <v>556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5" t="s">
        <v>30</v>
      </c>
      <c r="B10" s="666"/>
      <c r="C10" s="666"/>
      <c r="D10" s="666"/>
      <c r="E10" s="666"/>
      <c r="F10" s="666"/>
      <c r="G10" s="759" t="s">
        <v>557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3" t="s">
        <v>24</v>
      </c>
      <c r="B12" s="954"/>
      <c r="C12" s="954"/>
      <c r="D12" s="954"/>
      <c r="E12" s="954"/>
      <c r="F12" s="955"/>
      <c r="G12" s="765"/>
      <c r="H12" s="766"/>
      <c r="I12" s="766"/>
      <c r="J12" s="766"/>
      <c r="K12" s="766"/>
      <c r="L12" s="766"/>
      <c r="M12" s="766"/>
      <c r="N12" s="766"/>
      <c r="O12" s="766"/>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536</v>
      </c>
      <c r="AL12" s="418"/>
      <c r="AM12" s="418"/>
      <c r="AN12" s="418"/>
      <c r="AO12" s="418"/>
      <c r="AP12" s="418"/>
      <c r="AQ12" s="419"/>
      <c r="AR12" s="417" t="s">
        <v>537</v>
      </c>
      <c r="AS12" s="418"/>
      <c r="AT12" s="418"/>
      <c r="AU12" s="418"/>
      <c r="AV12" s="418"/>
      <c r="AW12" s="41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3.1</v>
      </c>
      <c r="Q13" s="663"/>
      <c r="R13" s="663"/>
      <c r="S13" s="663"/>
      <c r="T13" s="663"/>
      <c r="U13" s="663"/>
      <c r="V13" s="664"/>
      <c r="W13" s="662">
        <v>3</v>
      </c>
      <c r="X13" s="663"/>
      <c r="Y13" s="663"/>
      <c r="Z13" s="663"/>
      <c r="AA13" s="663"/>
      <c r="AB13" s="663"/>
      <c r="AC13" s="664"/>
      <c r="AD13" s="662">
        <v>4.9000000000000004</v>
      </c>
      <c r="AE13" s="663"/>
      <c r="AF13" s="663"/>
      <c r="AG13" s="663"/>
      <c r="AH13" s="663"/>
      <c r="AI13" s="663"/>
      <c r="AJ13" s="664"/>
      <c r="AK13" s="662">
        <v>4.9000000000000004</v>
      </c>
      <c r="AL13" s="663"/>
      <c r="AM13" s="663"/>
      <c r="AN13" s="663"/>
      <c r="AO13" s="663"/>
      <c r="AP13" s="663"/>
      <c r="AQ13" s="664"/>
      <c r="AR13" s="929">
        <v>5.0999999999999996</v>
      </c>
      <c r="AS13" s="930"/>
      <c r="AT13" s="930"/>
      <c r="AU13" s="930"/>
      <c r="AV13" s="930"/>
      <c r="AW13" s="930"/>
      <c r="AX13" s="931"/>
    </row>
    <row r="14" spans="1:50" ht="21" customHeight="1" x14ac:dyDescent="0.15">
      <c r="A14" s="619"/>
      <c r="B14" s="620"/>
      <c r="C14" s="620"/>
      <c r="D14" s="620"/>
      <c r="E14" s="620"/>
      <c r="F14" s="621"/>
      <c r="G14" s="730"/>
      <c r="H14" s="731"/>
      <c r="I14" s="716" t="s">
        <v>8</v>
      </c>
      <c r="J14" s="767"/>
      <c r="K14" s="767"/>
      <c r="L14" s="767"/>
      <c r="M14" s="767"/>
      <c r="N14" s="767"/>
      <c r="O14" s="768"/>
      <c r="P14" s="662" t="s">
        <v>555</v>
      </c>
      <c r="Q14" s="663"/>
      <c r="R14" s="663"/>
      <c r="S14" s="663"/>
      <c r="T14" s="663"/>
      <c r="U14" s="663"/>
      <c r="V14" s="664"/>
      <c r="W14" s="662" t="s">
        <v>555</v>
      </c>
      <c r="X14" s="663"/>
      <c r="Y14" s="663"/>
      <c r="Z14" s="663"/>
      <c r="AA14" s="663"/>
      <c r="AB14" s="663"/>
      <c r="AC14" s="664"/>
      <c r="AD14" s="662" t="s">
        <v>555</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555</v>
      </c>
      <c r="Q15" s="663"/>
      <c r="R15" s="663"/>
      <c r="S15" s="663"/>
      <c r="T15" s="663"/>
      <c r="U15" s="663"/>
      <c r="V15" s="664"/>
      <c r="W15" s="662" t="s">
        <v>555</v>
      </c>
      <c r="X15" s="663"/>
      <c r="Y15" s="663"/>
      <c r="Z15" s="663"/>
      <c r="AA15" s="663"/>
      <c r="AB15" s="663"/>
      <c r="AC15" s="664"/>
      <c r="AD15" s="662" t="s">
        <v>555</v>
      </c>
      <c r="AE15" s="663"/>
      <c r="AF15" s="663"/>
      <c r="AG15" s="663"/>
      <c r="AH15" s="663"/>
      <c r="AI15" s="663"/>
      <c r="AJ15" s="664"/>
      <c r="AK15" s="662" t="s">
        <v>555</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555</v>
      </c>
      <c r="Q16" s="663"/>
      <c r="R16" s="663"/>
      <c r="S16" s="663"/>
      <c r="T16" s="663"/>
      <c r="U16" s="663"/>
      <c r="V16" s="664"/>
      <c r="W16" s="662" t="s">
        <v>555</v>
      </c>
      <c r="X16" s="663"/>
      <c r="Y16" s="663"/>
      <c r="Z16" s="663"/>
      <c r="AA16" s="663"/>
      <c r="AB16" s="663"/>
      <c r="AC16" s="664"/>
      <c r="AD16" s="662" t="s">
        <v>555</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555</v>
      </c>
      <c r="Q17" s="663"/>
      <c r="R17" s="663"/>
      <c r="S17" s="663"/>
      <c r="T17" s="663"/>
      <c r="U17" s="663"/>
      <c r="V17" s="664"/>
      <c r="W17" s="662" t="s">
        <v>555</v>
      </c>
      <c r="X17" s="663"/>
      <c r="Y17" s="663"/>
      <c r="Z17" s="663"/>
      <c r="AA17" s="663"/>
      <c r="AB17" s="663"/>
      <c r="AC17" s="664"/>
      <c r="AD17" s="662" t="s">
        <v>555</v>
      </c>
      <c r="AE17" s="663"/>
      <c r="AF17" s="663"/>
      <c r="AG17" s="663"/>
      <c r="AH17" s="663"/>
      <c r="AI17" s="663"/>
      <c r="AJ17" s="664"/>
      <c r="AK17" s="662"/>
      <c r="AL17" s="663"/>
      <c r="AM17" s="663"/>
      <c r="AN17" s="663"/>
      <c r="AO17" s="663"/>
      <c r="AP17" s="663"/>
      <c r="AQ17" s="664"/>
      <c r="AR17" s="927"/>
      <c r="AS17" s="927"/>
      <c r="AT17" s="927"/>
      <c r="AU17" s="927"/>
      <c r="AV17" s="927"/>
      <c r="AW17" s="927"/>
      <c r="AX17" s="928"/>
    </row>
    <row r="18" spans="1:50" ht="24.75" customHeight="1" x14ac:dyDescent="0.15">
      <c r="A18" s="619"/>
      <c r="B18" s="620"/>
      <c r="C18" s="620"/>
      <c r="D18" s="620"/>
      <c r="E18" s="620"/>
      <c r="F18" s="621"/>
      <c r="G18" s="732"/>
      <c r="H18" s="733"/>
      <c r="I18" s="721" t="s">
        <v>20</v>
      </c>
      <c r="J18" s="722"/>
      <c r="K18" s="722"/>
      <c r="L18" s="722"/>
      <c r="M18" s="722"/>
      <c r="N18" s="722"/>
      <c r="O18" s="723"/>
      <c r="P18" s="889">
        <f>SUM(P13:V17)</f>
        <v>3.1</v>
      </c>
      <c r="Q18" s="890"/>
      <c r="R18" s="890"/>
      <c r="S18" s="890"/>
      <c r="T18" s="890"/>
      <c r="U18" s="890"/>
      <c r="V18" s="891"/>
      <c r="W18" s="889">
        <f>SUM(W13:AC17)</f>
        <v>3</v>
      </c>
      <c r="X18" s="890"/>
      <c r="Y18" s="890"/>
      <c r="Z18" s="890"/>
      <c r="AA18" s="890"/>
      <c r="AB18" s="890"/>
      <c r="AC18" s="891"/>
      <c r="AD18" s="889">
        <f>SUM(AD13:AJ17)</f>
        <v>4.9000000000000004</v>
      </c>
      <c r="AE18" s="890"/>
      <c r="AF18" s="890"/>
      <c r="AG18" s="890"/>
      <c r="AH18" s="890"/>
      <c r="AI18" s="890"/>
      <c r="AJ18" s="891"/>
      <c r="AK18" s="889">
        <f>SUM(AK13:AQ17)</f>
        <v>4.9000000000000004</v>
      </c>
      <c r="AL18" s="890"/>
      <c r="AM18" s="890"/>
      <c r="AN18" s="890"/>
      <c r="AO18" s="890"/>
      <c r="AP18" s="890"/>
      <c r="AQ18" s="891"/>
      <c r="AR18" s="889">
        <f>SUM(AR13:AX17)</f>
        <v>5.0999999999999996</v>
      </c>
      <c r="AS18" s="890"/>
      <c r="AT18" s="890"/>
      <c r="AU18" s="890"/>
      <c r="AV18" s="890"/>
      <c r="AW18" s="890"/>
      <c r="AX18" s="892"/>
    </row>
    <row r="19" spans="1:50" ht="24.75" customHeight="1" x14ac:dyDescent="0.15">
      <c r="A19" s="619"/>
      <c r="B19" s="620"/>
      <c r="C19" s="620"/>
      <c r="D19" s="620"/>
      <c r="E19" s="620"/>
      <c r="F19" s="621"/>
      <c r="G19" s="887" t="s">
        <v>9</v>
      </c>
      <c r="H19" s="888"/>
      <c r="I19" s="888"/>
      <c r="J19" s="888"/>
      <c r="K19" s="888"/>
      <c r="L19" s="888"/>
      <c r="M19" s="888"/>
      <c r="N19" s="888"/>
      <c r="O19" s="888"/>
      <c r="P19" s="662">
        <v>2.9</v>
      </c>
      <c r="Q19" s="663"/>
      <c r="R19" s="663"/>
      <c r="S19" s="663"/>
      <c r="T19" s="663"/>
      <c r="U19" s="663"/>
      <c r="V19" s="664"/>
      <c r="W19" s="662">
        <v>2.9</v>
      </c>
      <c r="X19" s="663"/>
      <c r="Y19" s="663"/>
      <c r="Z19" s="663"/>
      <c r="AA19" s="663"/>
      <c r="AB19" s="663"/>
      <c r="AC19" s="664"/>
      <c r="AD19" s="662">
        <v>4.2</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7" t="s">
        <v>10</v>
      </c>
      <c r="H20" s="888"/>
      <c r="I20" s="888"/>
      <c r="J20" s="888"/>
      <c r="K20" s="888"/>
      <c r="L20" s="888"/>
      <c r="M20" s="888"/>
      <c r="N20" s="888"/>
      <c r="O20" s="888"/>
      <c r="P20" s="311">
        <f>IF(P18=0, "-", SUM(P19)/P18)</f>
        <v>0.93548387096774188</v>
      </c>
      <c r="Q20" s="311"/>
      <c r="R20" s="311"/>
      <c r="S20" s="311"/>
      <c r="T20" s="311"/>
      <c r="U20" s="311"/>
      <c r="V20" s="311"/>
      <c r="W20" s="311">
        <f t="shared" ref="W20" si="0">IF(W18=0, "-", SUM(W19)/W18)</f>
        <v>0.96666666666666667</v>
      </c>
      <c r="X20" s="311"/>
      <c r="Y20" s="311"/>
      <c r="Z20" s="311"/>
      <c r="AA20" s="311"/>
      <c r="AB20" s="311"/>
      <c r="AC20" s="311"/>
      <c r="AD20" s="311">
        <f t="shared" ref="AD20" si="1">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6"/>
      <c r="G21" s="309" t="s">
        <v>497</v>
      </c>
      <c r="H21" s="310"/>
      <c r="I21" s="310"/>
      <c r="J21" s="310"/>
      <c r="K21" s="310"/>
      <c r="L21" s="310"/>
      <c r="M21" s="310"/>
      <c r="N21" s="310"/>
      <c r="O21" s="310"/>
      <c r="P21" s="311">
        <f>IF(P19=0, "-", SUM(P19)/SUM(P13,P14))</f>
        <v>0.93548387096774188</v>
      </c>
      <c r="Q21" s="311"/>
      <c r="R21" s="311"/>
      <c r="S21" s="311"/>
      <c r="T21" s="311"/>
      <c r="U21" s="311"/>
      <c r="V21" s="311"/>
      <c r="W21" s="311">
        <f t="shared" ref="W21" si="2">IF(W19=0, "-", SUM(W19)/SUM(W13,W14))</f>
        <v>0.96666666666666667</v>
      </c>
      <c r="X21" s="311"/>
      <c r="Y21" s="311"/>
      <c r="Z21" s="311"/>
      <c r="AA21" s="311"/>
      <c r="AB21" s="311"/>
      <c r="AC21" s="311"/>
      <c r="AD21" s="311">
        <f t="shared" ref="AD21" si="3">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540</v>
      </c>
      <c r="B22" s="975"/>
      <c r="C22" s="975"/>
      <c r="D22" s="975"/>
      <c r="E22" s="975"/>
      <c r="F22" s="976"/>
      <c r="G22" s="961" t="s">
        <v>474</v>
      </c>
      <c r="H22" s="215"/>
      <c r="I22" s="215"/>
      <c r="J22" s="215"/>
      <c r="K22" s="215"/>
      <c r="L22" s="215"/>
      <c r="M22" s="215"/>
      <c r="N22" s="215"/>
      <c r="O22" s="216"/>
      <c r="P22" s="946" t="s">
        <v>538</v>
      </c>
      <c r="Q22" s="215"/>
      <c r="R22" s="215"/>
      <c r="S22" s="215"/>
      <c r="T22" s="215"/>
      <c r="U22" s="215"/>
      <c r="V22" s="216"/>
      <c r="W22" s="946" t="s">
        <v>539</v>
      </c>
      <c r="X22" s="215"/>
      <c r="Y22" s="215"/>
      <c r="Z22" s="215"/>
      <c r="AA22" s="215"/>
      <c r="AB22" s="215"/>
      <c r="AC22" s="216"/>
      <c r="AD22" s="946" t="s">
        <v>473</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565</v>
      </c>
      <c r="H23" s="963"/>
      <c r="I23" s="963"/>
      <c r="J23" s="963"/>
      <c r="K23" s="963"/>
      <c r="L23" s="963"/>
      <c r="M23" s="963"/>
      <c r="N23" s="963"/>
      <c r="O23" s="964"/>
      <c r="P23" s="929">
        <v>2.5</v>
      </c>
      <c r="Q23" s="930"/>
      <c r="R23" s="930"/>
      <c r="S23" s="930"/>
      <c r="T23" s="930"/>
      <c r="U23" s="930"/>
      <c r="V23" s="947"/>
      <c r="W23" s="929">
        <v>2.7</v>
      </c>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566</v>
      </c>
      <c r="H24" s="966"/>
      <c r="I24" s="966"/>
      <c r="J24" s="966"/>
      <c r="K24" s="966"/>
      <c r="L24" s="966"/>
      <c r="M24" s="966"/>
      <c r="N24" s="966"/>
      <c r="O24" s="967"/>
      <c r="P24" s="662">
        <v>1.8</v>
      </c>
      <c r="Q24" s="663"/>
      <c r="R24" s="663"/>
      <c r="S24" s="663"/>
      <c r="T24" s="663"/>
      <c r="U24" s="663"/>
      <c r="V24" s="664"/>
      <c r="W24" s="662">
        <v>1.8</v>
      </c>
      <c r="X24" s="663"/>
      <c r="Y24" s="663"/>
      <c r="Z24" s="663"/>
      <c r="AA24" s="663"/>
      <c r="AB24" s="663"/>
      <c r="AC24" s="66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567</v>
      </c>
      <c r="H25" s="966"/>
      <c r="I25" s="966"/>
      <c r="J25" s="966"/>
      <c r="K25" s="966"/>
      <c r="L25" s="966"/>
      <c r="M25" s="966"/>
      <c r="N25" s="966"/>
      <c r="O25" s="967"/>
      <c r="P25" s="662">
        <v>0.5</v>
      </c>
      <c r="Q25" s="663"/>
      <c r="R25" s="663"/>
      <c r="S25" s="663"/>
      <c r="T25" s="663"/>
      <c r="U25" s="663"/>
      <c r="V25" s="664"/>
      <c r="W25" s="662">
        <v>0.4</v>
      </c>
      <c r="X25" s="663"/>
      <c r="Y25" s="663"/>
      <c r="Z25" s="663"/>
      <c r="AA25" s="663"/>
      <c r="AB25" s="663"/>
      <c r="AC25" s="66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568</v>
      </c>
      <c r="H26" s="966"/>
      <c r="I26" s="966"/>
      <c r="J26" s="966"/>
      <c r="K26" s="966"/>
      <c r="L26" s="966"/>
      <c r="M26" s="966"/>
      <c r="N26" s="966"/>
      <c r="O26" s="967"/>
      <c r="P26" s="662">
        <v>0.1</v>
      </c>
      <c r="Q26" s="663"/>
      <c r="R26" s="663"/>
      <c r="S26" s="663"/>
      <c r="T26" s="663"/>
      <c r="U26" s="663"/>
      <c r="V26" s="664"/>
      <c r="W26" s="662">
        <v>0.1</v>
      </c>
      <c r="X26" s="663"/>
      <c r="Y26" s="663"/>
      <c r="Z26" s="663"/>
      <c r="AA26" s="663"/>
      <c r="AB26" s="663"/>
      <c r="AC26" s="66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2"/>
      <c r="Q27" s="663"/>
      <c r="R27" s="663"/>
      <c r="S27" s="663"/>
      <c r="T27" s="663"/>
      <c r="U27" s="663"/>
      <c r="V27" s="664"/>
      <c r="W27" s="662"/>
      <c r="X27" s="663"/>
      <c r="Y27" s="663"/>
      <c r="Z27" s="663"/>
      <c r="AA27" s="663"/>
      <c r="AB27" s="663"/>
      <c r="AC27" s="66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889">
        <f>P29-SUM(P23:P27)</f>
        <v>0</v>
      </c>
      <c r="Q28" s="890"/>
      <c r="R28" s="890"/>
      <c r="S28" s="890"/>
      <c r="T28" s="890"/>
      <c r="U28" s="890"/>
      <c r="V28" s="891"/>
      <c r="W28" s="889">
        <f>W29-SUM(W23:W27)</f>
        <v>9.9999999999999645E-2</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3">
        <f>AK13</f>
        <v>4.9000000000000004</v>
      </c>
      <c r="Q29" s="944"/>
      <c r="R29" s="944"/>
      <c r="S29" s="944"/>
      <c r="T29" s="944"/>
      <c r="U29" s="944"/>
      <c r="V29" s="945"/>
      <c r="W29" s="943">
        <f>AR13</f>
        <v>5.0999999999999996</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491</v>
      </c>
      <c r="B30" s="873"/>
      <c r="C30" s="873"/>
      <c r="D30" s="873"/>
      <c r="E30" s="873"/>
      <c r="F30" s="874"/>
      <c r="G30" s="778" t="s">
        <v>265</v>
      </c>
      <c r="H30" s="779"/>
      <c r="I30" s="779"/>
      <c r="J30" s="779"/>
      <c r="K30" s="779"/>
      <c r="L30" s="779"/>
      <c r="M30" s="779"/>
      <c r="N30" s="779"/>
      <c r="O30" s="780"/>
      <c r="P30" s="868" t="s">
        <v>59</v>
      </c>
      <c r="Q30" s="779"/>
      <c r="R30" s="779"/>
      <c r="S30" s="779"/>
      <c r="T30" s="779"/>
      <c r="U30" s="779"/>
      <c r="V30" s="779"/>
      <c r="W30" s="779"/>
      <c r="X30" s="780"/>
      <c r="Y30" s="865"/>
      <c r="Z30" s="866"/>
      <c r="AA30" s="867"/>
      <c r="AB30" s="869" t="s">
        <v>11</v>
      </c>
      <c r="AC30" s="870"/>
      <c r="AD30" s="871"/>
      <c r="AE30" s="869" t="s">
        <v>357</v>
      </c>
      <c r="AF30" s="870"/>
      <c r="AG30" s="870"/>
      <c r="AH30" s="871"/>
      <c r="AI30" s="869" t="s">
        <v>363</v>
      </c>
      <c r="AJ30" s="870"/>
      <c r="AK30" s="870"/>
      <c r="AL30" s="871"/>
      <c r="AM30" s="925" t="s">
        <v>472</v>
      </c>
      <c r="AN30" s="925"/>
      <c r="AO30" s="925"/>
      <c r="AP30" s="869"/>
      <c r="AQ30" s="772" t="s">
        <v>355</v>
      </c>
      <c r="AR30" s="773"/>
      <c r="AS30" s="773"/>
      <c r="AT30" s="774"/>
      <c r="AU30" s="779" t="s">
        <v>253</v>
      </c>
      <c r="AV30" s="779"/>
      <c r="AW30" s="779"/>
      <c r="AX30" s="92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v>30</v>
      </c>
      <c r="AR31" s="193"/>
      <c r="AS31" s="126" t="s">
        <v>356</v>
      </c>
      <c r="AT31" s="127"/>
      <c r="AU31" s="192" t="s">
        <v>571</v>
      </c>
      <c r="AV31" s="192"/>
      <c r="AW31" s="400" t="s">
        <v>300</v>
      </c>
      <c r="AX31" s="401"/>
    </row>
    <row r="32" spans="1:50" ht="79.5" customHeight="1" x14ac:dyDescent="0.15">
      <c r="A32" s="405"/>
      <c r="B32" s="403"/>
      <c r="C32" s="403"/>
      <c r="D32" s="403"/>
      <c r="E32" s="403"/>
      <c r="F32" s="404"/>
      <c r="G32" s="566" t="s">
        <v>569</v>
      </c>
      <c r="H32" s="567"/>
      <c r="I32" s="567"/>
      <c r="J32" s="567"/>
      <c r="K32" s="567"/>
      <c r="L32" s="567"/>
      <c r="M32" s="567"/>
      <c r="N32" s="567"/>
      <c r="O32" s="568"/>
      <c r="P32" s="98" t="s">
        <v>570</v>
      </c>
      <c r="Q32" s="98"/>
      <c r="R32" s="98"/>
      <c r="S32" s="98"/>
      <c r="T32" s="98"/>
      <c r="U32" s="98"/>
      <c r="V32" s="98"/>
      <c r="W32" s="98"/>
      <c r="X32" s="99"/>
      <c r="Y32" s="473" t="s">
        <v>12</v>
      </c>
      <c r="Z32" s="533"/>
      <c r="AA32" s="534"/>
      <c r="AB32" s="463" t="s">
        <v>519</v>
      </c>
      <c r="AC32" s="463"/>
      <c r="AD32" s="463"/>
      <c r="AE32" s="211">
        <v>66</v>
      </c>
      <c r="AF32" s="212"/>
      <c r="AG32" s="212"/>
      <c r="AH32" s="212"/>
      <c r="AI32" s="211">
        <v>66</v>
      </c>
      <c r="AJ32" s="212"/>
      <c r="AK32" s="212"/>
      <c r="AL32" s="212"/>
      <c r="AM32" s="211">
        <v>63</v>
      </c>
      <c r="AN32" s="212"/>
      <c r="AO32" s="212"/>
      <c r="AP32" s="212"/>
      <c r="AQ32" s="333" t="s">
        <v>613</v>
      </c>
      <c r="AR32" s="200"/>
      <c r="AS32" s="200"/>
      <c r="AT32" s="334"/>
      <c r="AU32" s="212" t="s">
        <v>613</v>
      </c>
      <c r="AV32" s="212"/>
      <c r="AW32" s="212"/>
      <c r="AX32" s="214"/>
    </row>
    <row r="33" spans="1:50" ht="74.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519</v>
      </c>
      <c r="AC33" s="525"/>
      <c r="AD33" s="525"/>
      <c r="AE33" s="211">
        <v>60</v>
      </c>
      <c r="AF33" s="212"/>
      <c r="AG33" s="212"/>
      <c r="AH33" s="212"/>
      <c r="AI33" s="211">
        <v>60</v>
      </c>
      <c r="AJ33" s="212"/>
      <c r="AK33" s="212"/>
      <c r="AL33" s="212"/>
      <c r="AM33" s="211">
        <v>60</v>
      </c>
      <c r="AN33" s="212"/>
      <c r="AO33" s="212"/>
      <c r="AP33" s="212"/>
      <c r="AQ33" s="333">
        <v>67</v>
      </c>
      <c r="AR33" s="200"/>
      <c r="AS33" s="200"/>
      <c r="AT33" s="334"/>
      <c r="AU33" s="212" t="s">
        <v>613</v>
      </c>
      <c r="AV33" s="212"/>
      <c r="AW33" s="212"/>
      <c r="AX33" s="214"/>
    </row>
    <row r="34" spans="1:50" ht="81.7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110</v>
      </c>
      <c r="AF34" s="212"/>
      <c r="AG34" s="212"/>
      <c r="AH34" s="212"/>
      <c r="AI34" s="211">
        <v>110</v>
      </c>
      <c r="AJ34" s="212"/>
      <c r="AK34" s="212"/>
      <c r="AL34" s="212"/>
      <c r="AM34" s="211">
        <v>105</v>
      </c>
      <c r="AN34" s="212"/>
      <c r="AO34" s="212"/>
      <c r="AP34" s="212"/>
      <c r="AQ34" s="333" t="s">
        <v>555</v>
      </c>
      <c r="AR34" s="200"/>
      <c r="AS34" s="200"/>
      <c r="AT34" s="334"/>
      <c r="AU34" s="212" t="s">
        <v>614</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20"/>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20"/>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4" t="s">
        <v>253</v>
      </c>
      <c r="AV51" s="934"/>
      <c r="AW51" s="934"/>
      <c r="AX51" s="93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4" t="s">
        <v>253</v>
      </c>
      <c r="AV58" s="934"/>
      <c r="AW58" s="934"/>
      <c r="AX58" s="93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2"/>
      <c r="I78" s="593"/>
      <c r="J78" s="593"/>
      <c r="K78" s="593"/>
      <c r="L78" s="593"/>
      <c r="M78" s="593"/>
      <c r="N78" s="593"/>
      <c r="O78" s="594"/>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7"/>
    </row>
    <row r="80" spans="1:50" ht="18.75" hidden="1" customHeight="1" x14ac:dyDescent="0.15">
      <c r="A80" s="875"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6"/>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95"/>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6"/>
    </row>
    <row r="83" spans="1:60" ht="22.5" hidden="1" customHeight="1" x14ac:dyDescent="0.15">
      <c r="A83" s="876"/>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8"/>
    </row>
    <row r="84" spans="1:60" ht="19.5" hidden="1" customHeight="1" x14ac:dyDescent="0.15">
      <c r="A84" s="876"/>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9"/>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0"/>
    </row>
    <row r="85" spans="1:60" ht="18.75" hidden="1" customHeight="1" x14ac:dyDescent="0.15">
      <c r="A85" s="87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6"/>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6"/>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6"/>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6" t="s">
        <v>13</v>
      </c>
      <c r="Z99" s="907"/>
      <c r="AA99" s="908"/>
      <c r="AB99" s="903" t="s">
        <v>14</v>
      </c>
      <c r="AC99" s="904"/>
      <c r="AD99" s="90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5"/>
      <c r="Z100" s="866"/>
      <c r="AA100" s="867"/>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541</v>
      </c>
      <c r="AV100" s="314"/>
      <c r="AW100" s="314"/>
      <c r="AX100" s="316"/>
    </row>
    <row r="101" spans="1:60" ht="23.25" customHeight="1" x14ac:dyDescent="0.15">
      <c r="A101" s="424"/>
      <c r="B101" s="425"/>
      <c r="C101" s="425"/>
      <c r="D101" s="425"/>
      <c r="E101" s="425"/>
      <c r="F101" s="426"/>
      <c r="G101" s="98" t="s">
        <v>573</v>
      </c>
      <c r="H101" s="98"/>
      <c r="I101" s="98"/>
      <c r="J101" s="98"/>
      <c r="K101" s="98"/>
      <c r="L101" s="98"/>
      <c r="M101" s="98"/>
      <c r="N101" s="98"/>
      <c r="O101" s="98"/>
      <c r="P101" s="98"/>
      <c r="Q101" s="98"/>
      <c r="R101" s="98"/>
      <c r="S101" s="98"/>
      <c r="T101" s="98"/>
      <c r="U101" s="98"/>
      <c r="V101" s="98"/>
      <c r="W101" s="98"/>
      <c r="X101" s="99"/>
      <c r="Y101" s="544" t="s">
        <v>55</v>
      </c>
      <c r="Z101" s="545"/>
      <c r="AA101" s="546"/>
      <c r="AB101" s="463" t="s">
        <v>574</v>
      </c>
      <c r="AC101" s="463"/>
      <c r="AD101" s="463"/>
      <c r="AE101" s="211">
        <v>28</v>
      </c>
      <c r="AF101" s="212"/>
      <c r="AG101" s="212"/>
      <c r="AH101" s="213"/>
      <c r="AI101" s="211">
        <v>27</v>
      </c>
      <c r="AJ101" s="212"/>
      <c r="AK101" s="212"/>
      <c r="AL101" s="213"/>
      <c r="AM101" s="211">
        <v>25</v>
      </c>
      <c r="AN101" s="212"/>
      <c r="AO101" s="212"/>
      <c r="AP101" s="213"/>
      <c r="AQ101" s="211" t="s">
        <v>555</v>
      </c>
      <c r="AR101" s="212"/>
      <c r="AS101" s="212"/>
      <c r="AT101" s="213"/>
      <c r="AU101" s="211" t="s">
        <v>555</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574</v>
      </c>
      <c r="AC102" s="463"/>
      <c r="AD102" s="463"/>
      <c r="AE102" s="420">
        <v>6</v>
      </c>
      <c r="AF102" s="420"/>
      <c r="AG102" s="420"/>
      <c r="AH102" s="420"/>
      <c r="AI102" s="420">
        <v>6</v>
      </c>
      <c r="AJ102" s="420"/>
      <c r="AK102" s="420"/>
      <c r="AL102" s="420"/>
      <c r="AM102" s="420">
        <v>19</v>
      </c>
      <c r="AN102" s="420"/>
      <c r="AO102" s="420"/>
      <c r="AP102" s="420"/>
      <c r="AQ102" s="266">
        <v>20</v>
      </c>
      <c r="AR102" s="267"/>
      <c r="AS102" s="267"/>
      <c r="AT102" s="312"/>
      <c r="AU102" s="266">
        <v>19</v>
      </c>
      <c r="AV102" s="267"/>
      <c r="AW102" s="267"/>
      <c r="AX102" s="312"/>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541</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541</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541</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541</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542</v>
      </c>
      <c r="AR115" s="597"/>
      <c r="AS115" s="597"/>
      <c r="AT115" s="597"/>
      <c r="AU115" s="597"/>
      <c r="AV115" s="597"/>
      <c r="AW115" s="597"/>
      <c r="AX115" s="598"/>
    </row>
    <row r="116" spans="1:50" ht="23.25" customHeight="1" x14ac:dyDescent="0.15">
      <c r="A116" s="441"/>
      <c r="B116" s="442"/>
      <c r="C116" s="442"/>
      <c r="D116" s="442"/>
      <c r="E116" s="442"/>
      <c r="F116" s="443"/>
      <c r="G116" s="395" t="s">
        <v>628</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577</v>
      </c>
      <c r="AC116" s="465"/>
      <c r="AD116" s="466"/>
      <c r="AE116" s="420">
        <v>103929</v>
      </c>
      <c r="AF116" s="420"/>
      <c r="AG116" s="420"/>
      <c r="AH116" s="420"/>
      <c r="AI116" s="420">
        <v>107788</v>
      </c>
      <c r="AJ116" s="420"/>
      <c r="AK116" s="420"/>
      <c r="AL116" s="420"/>
      <c r="AM116" s="420">
        <v>166608</v>
      </c>
      <c r="AN116" s="420"/>
      <c r="AO116" s="420"/>
      <c r="AP116" s="420"/>
      <c r="AQ116" s="211">
        <v>234050</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578</v>
      </c>
      <c r="AC117" s="475"/>
      <c r="AD117" s="476"/>
      <c r="AE117" s="553" t="s">
        <v>575</v>
      </c>
      <c r="AF117" s="553"/>
      <c r="AG117" s="553"/>
      <c r="AH117" s="553"/>
      <c r="AI117" s="553" t="s">
        <v>576</v>
      </c>
      <c r="AJ117" s="553"/>
      <c r="AK117" s="553"/>
      <c r="AL117" s="553"/>
      <c r="AM117" s="553" t="s">
        <v>615</v>
      </c>
      <c r="AN117" s="553"/>
      <c r="AO117" s="553"/>
      <c r="AP117" s="553"/>
      <c r="AQ117" s="553" t="s">
        <v>618</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542</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542</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542</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3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0"/>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7" t="s">
        <v>357</v>
      </c>
      <c r="AF127" s="418"/>
      <c r="AG127" s="418"/>
      <c r="AH127" s="419"/>
      <c r="AI127" s="417" t="s">
        <v>363</v>
      </c>
      <c r="AJ127" s="418"/>
      <c r="AK127" s="418"/>
      <c r="AL127" s="419"/>
      <c r="AM127" s="417" t="s">
        <v>472</v>
      </c>
      <c r="AN127" s="418"/>
      <c r="AO127" s="418"/>
      <c r="AP127" s="419"/>
      <c r="AQ127" s="596" t="s">
        <v>542</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617</v>
      </c>
      <c r="AR133" s="192"/>
      <c r="AS133" s="126" t="s">
        <v>356</v>
      </c>
      <c r="AT133" s="127"/>
      <c r="AU133" s="193">
        <v>30</v>
      </c>
      <c r="AV133" s="193"/>
      <c r="AW133" s="126" t="s">
        <v>300</v>
      </c>
      <c r="AX133" s="188"/>
    </row>
    <row r="134" spans="1:50" ht="72" customHeight="1" x14ac:dyDescent="0.15">
      <c r="A134" s="182"/>
      <c r="B134" s="179"/>
      <c r="C134" s="173"/>
      <c r="D134" s="179"/>
      <c r="E134" s="173"/>
      <c r="F134" s="174"/>
      <c r="G134" s="97" t="s">
        <v>627</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v>68</v>
      </c>
      <c r="AF134" s="200"/>
      <c r="AG134" s="200"/>
      <c r="AH134" s="200"/>
      <c r="AI134" s="199">
        <v>68</v>
      </c>
      <c r="AJ134" s="200"/>
      <c r="AK134" s="200"/>
      <c r="AL134" s="200"/>
      <c r="AM134" s="199">
        <v>68</v>
      </c>
      <c r="AN134" s="200"/>
      <c r="AO134" s="200"/>
      <c r="AP134" s="200"/>
      <c r="AQ134" s="199" t="s">
        <v>616</v>
      </c>
      <c r="AR134" s="200"/>
      <c r="AS134" s="200"/>
      <c r="AT134" s="200"/>
      <c r="AU134" s="199" t="s">
        <v>616</v>
      </c>
      <c r="AV134" s="200"/>
      <c r="AW134" s="200"/>
      <c r="AX134" s="201"/>
    </row>
    <row r="135" spans="1:50" ht="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v>60</v>
      </c>
      <c r="AF135" s="200"/>
      <c r="AG135" s="200"/>
      <c r="AH135" s="200"/>
      <c r="AI135" s="199">
        <v>60</v>
      </c>
      <c r="AJ135" s="200"/>
      <c r="AK135" s="200"/>
      <c r="AL135" s="200"/>
      <c r="AM135" s="199">
        <v>60</v>
      </c>
      <c r="AN135" s="200"/>
      <c r="AO135" s="200"/>
      <c r="AP135" s="200"/>
      <c r="AQ135" s="199" t="s">
        <v>617</v>
      </c>
      <c r="AR135" s="200"/>
      <c r="AS135" s="200"/>
      <c r="AT135" s="200"/>
      <c r="AU135" s="199">
        <v>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9" t="s">
        <v>384</v>
      </c>
      <c r="H430" s="116"/>
      <c r="I430" s="116"/>
      <c r="J430" s="910" t="s">
        <v>555</v>
      </c>
      <c r="K430" s="911"/>
      <c r="L430" s="911"/>
      <c r="M430" s="911"/>
      <c r="N430" s="911"/>
      <c r="O430" s="911"/>
      <c r="P430" s="911"/>
      <c r="Q430" s="911"/>
      <c r="R430" s="911"/>
      <c r="S430" s="911"/>
      <c r="T430" s="912"/>
      <c r="U430" s="593" t="s">
        <v>583</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356</v>
      </c>
      <c r="AH432" s="127"/>
      <c r="AI432" s="149"/>
      <c r="AJ432" s="149"/>
      <c r="AK432" s="149"/>
      <c r="AL432" s="147"/>
      <c r="AM432" s="149"/>
      <c r="AN432" s="149"/>
      <c r="AO432" s="149"/>
      <c r="AP432" s="147"/>
      <c r="AQ432" s="595" t="s">
        <v>571</v>
      </c>
      <c r="AR432" s="193"/>
      <c r="AS432" s="126" t="s">
        <v>356</v>
      </c>
      <c r="AT432" s="127"/>
      <c r="AU432" s="193" t="s">
        <v>571</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585</v>
      </c>
      <c r="AF457" s="193"/>
      <c r="AG457" s="126" t="s">
        <v>356</v>
      </c>
      <c r="AH457" s="127"/>
      <c r="AI457" s="149"/>
      <c r="AJ457" s="149"/>
      <c r="AK457" s="149"/>
      <c r="AL457" s="147"/>
      <c r="AM457" s="149"/>
      <c r="AN457" s="149"/>
      <c r="AO457" s="149"/>
      <c r="AP457" s="147"/>
      <c r="AQ457" s="595" t="s">
        <v>581</v>
      </c>
      <c r="AR457" s="193"/>
      <c r="AS457" s="126" t="s">
        <v>356</v>
      </c>
      <c r="AT457" s="127"/>
      <c r="AU457" s="193" t="s">
        <v>571</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583</v>
      </c>
      <c r="AC458" s="206"/>
      <c r="AD458" s="206"/>
      <c r="AE458" s="333" t="s">
        <v>584</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571</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9" t="s">
        <v>31</v>
      </c>
      <c r="AH701" s="384"/>
      <c r="AI701" s="384"/>
      <c r="AJ701" s="384"/>
      <c r="AK701" s="384"/>
      <c r="AL701" s="384"/>
      <c r="AM701" s="384"/>
      <c r="AN701" s="384"/>
      <c r="AO701" s="384"/>
      <c r="AP701" s="384"/>
      <c r="AQ701" s="384"/>
      <c r="AR701" s="384"/>
      <c r="AS701" s="384"/>
      <c r="AT701" s="384"/>
      <c r="AU701" s="384"/>
      <c r="AV701" s="384"/>
      <c r="AW701" s="384"/>
      <c r="AX701" s="830"/>
    </row>
    <row r="702" spans="1:50" ht="40.5" customHeight="1" x14ac:dyDescent="0.15">
      <c r="A702" s="881" t="s">
        <v>259</v>
      </c>
      <c r="B702" s="882"/>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551</v>
      </c>
      <c r="AE702" s="339"/>
      <c r="AF702" s="339"/>
      <c r="AG702" s="387" t="s">
        <v>586</v>
      </c>
      <c r="AH702" s="388"/>
      <c r="AI702" s="388"/>
      <c r="AJ702" s="388"/>
      <c r="AK702" s="388"/>
      <c r="AL702" s="388"/>
      <c r="AM702" s="388"/>
      <c r="AN702" s="388"/>
      <c r="AO702" s="388"/>
      <c r="AP702" s="388"/>
      <c r="AQ702" s="388"/>
      <c r="AR702" s="388"/>
      <c r="AS702" s="388"/>
      <c r="AT702" s="388"/>
      <c r="AU702" s="388"/>
      <c r="AV702" s="388"/>
      <c r="AW702" s="388"/>
      <c r="AX702" s="389"/>
    </row>
    <row r="703" spans="1:50" ht="49.5" customHeight="1" x14ac:dyDescent="0.15">
      <c r="A703" s="883"/>
      <c r="B703" s="884"/>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1" t="s">
        <v>551</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85"/>
      <c r="B704" s="886"/>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551</v>
      </c>
      <c r="AE704" s="788"/>
      <c r="AF704" s="788"/>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612</v>
      </c>
      <c r="AE705" s="720"/>
      <c r="AF705" s="720"/>
      <c r="AG705" s="118" t="s">
        <v>555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611</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611</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612</v>
      </c>
      <c r="AE708" s="610"/>
      <c r="AF708" s="610"/>
      <c r="AG708" s="747" t="s">
        <v>555</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551</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612</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551</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t="s">
        <v>612</v>
      </c>
      <c r="AE712" s="788"/>
      <c r="AF712" s="788"/>
      <c r="AG712" s="815" t="s">
        <v>555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612</v>
      </c>
      <c r="AE713" s="322"/>
      <c r="AF713" s="668"/>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551</v>
      </c>
      <c r="AE714" s="813"/>
      <c r="AF714" s="814"/>
      <c r="AG714" s="741" t="s">
        <v>591</v>
      </c>
      <c r="AH714" s="742"/>
      <c r="AI714" s="742"/>
      <c r="AJ714" s="742"/>
      <c r="AK714" s="742"/>
      <c r="AL714" s="742"/>
      <c r="AM714" s="742"/>
      <c r="AN714" s="742"/>
      <c r="AO714" s="742"/>
      <c r="AP714" s="742"/>
      <c r="AQ714" s="742"/>
      <c r="AR714" s="742"/>
      <c r="AS714" s="742"/>
      <c r="AT714" s="742"/>
      <c r="AU714" s="742"/>
      <c r="AV714" s="742"/>
      <c r="AW714" s="742"/>
      <c r="AX714" s="743"/>
    </row>
    <row r="715" spans="1:50" ht="54.75"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551</v>
      </c>
      <c r="AE715" s="610"/>
      <c r="AF715" s="661"/>
      <c r="AG715" s="747" t="s">
        <v>592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612</v>
      </c>
      <c r="AE716" s="632"/>
      <c r="AF716" s="632"/>
      <c r="AG716" s="94" t="s">
        <v>555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551</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612</v>
      </c>
      <c r="AE718" s="322"/>
      <c r="AF718" s="322"/>
      <c r="AG718" s="120" t="s">
        <v>555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612</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9" t="s">
        <v>594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595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596</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94.5" customHeight="1" thickBot="1" x14ac:dyDescent="0.2">
      <c r="A731" s="804" t="s">
        <v>257</v>
      </c>
      <c r="B731" s="805"/>
      <c r="C731" s="805"/>
      <c r="D731" s="805"/>
      <c r="E731" s="806"/>
      <c r="F731" s="734" t="s">
        <v>624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257</v>
      </c>
      <c r="B733" s="679"/>
      <c r="C733" s="679"/>
      <c r="D733" s="679"/>
      <c r="E733" s="680"/>
      <c r="F733" s="642" t="s">
        <v>625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227.25" customHeight="1" thickBot="1" x14ac:dyDescent="0.2">
      <c r="A735" s="795" t="s">
        <v>622</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2" t="s">
        <v>431</v>
      </c>
      <c r="B737" s="203"/>
      <c r="C737" s="203"/>
      <c r="D737" s="204"/>
      <c r="E737" s="998" t="s">
        <v>558</v>
      </c>
      <c r="F737" s="998"/>
      <c r="G737" s="998"/>
      <c r="H737" s="998"/>
      <c r="I737" s="998"/>
      <c r="J737" s="998"/>
      <c r="K737" s="998"/>
      <c r="L737" s="998"/>
      <c r="M737" s="998"/>
      <c r="N737" s="358" t="s">
        <v>358</v>
      </c>
      <c r="O737" s="358"/>
      <c r="P737" s="358"/>
      <c r="Q737" s="358"/>
      <c r="R737" s="998" t="s">
        <v>559</v>
      </c>
      <c r="S737" s="998"/>
      <c r="T737" s="998"/>
      <c r="U737" s="998"/>
      <c r="V737" s="998"/>
      <c r="W737" s="998"/>
      <c r="X737" s="998"/>
      <c r="Y737" s="998"/>
      <c r="Z737" s="998"/>
      <c r="AA737" s="358" t="s">
        <v>359</v>
      </c>
      <c r="AB737" s="358"/>
      <c r="AC737" s="358"/>
      <c r="AD737" s="358"/>
      <c r="AE737" s="998" t="s">
        <v>560</v>
      </c>
      <c r="AF737" s="998"/>
      <c r="AG737" s="998"/>
      <c r="AH737" s="998"/>
      <c r="AI737" s="998"/>
      <c r="AJ737" s="998"/>
      <c r="AK737" s="998"/>
      <c r="AL737" s="998"/>
      <c r="AM737" s="998"/>
      <c r="AN737" s="358" t="s">
        <v>360</v>
      </c>
      <c r="AO737" s="358"/>
      <c r="AP737" s="358"/>
      <c r="AQ737" s="358"/>
      <c r="AR737" s="999" t="s">
        <v>561</v>
      </c>
      <c r="AS737" s="1000"/>
      <c r="AT737" s="1000"/>
      <c r="AU737" s="1000"/>
      <c r="AV737" s="1000"/>
      <c r="AW737" s="1000"/>
      <c r="AX737" s="1001"/>
      <c r="AY737" s="89"/>
      <c r="AZ737" s="89"/>
    </row>
    <row r="738" spans="1:52" ht="24.75" customHeight="1" x14ac:dyDescent="0.15">
      <c r="A738" s="1002" t="s">
        <v>361</v>
      </c>
      <c r="B738" s="203"/>
      <c r="C738" s="203"/>
      <c r="D738" s="204"/>
      <c r="E738" s="998" t="s">
        <v>562</v>
      </c>
      <c r="F738" s="998"/>
      <c r="G738" s="998"/>
      <c r="H738" s="998"/>
      <c r="I738" s="998"/>
      <c r="J738" s="998"/>
      <c r="K738" s="998"/>
      <c r="L738" s="998"/>
      <c r="M738" s="998"/>
      <c r="N738" s="358" t="s">
        <v>362</v>
      </c>
      <c r="O738" s="358"/>
      <c r="P738" s="358"/>
      <c r="Q738" s="358"/>
      <c r="R738" s="998" t="s">
        <v>563</v>
      </c>
      <c r="S738" s="998"/>
      <c r="T738" s="998"/>
      <c r="U738" s="998"/>
      <c r="V738" s="998"/>
      <c r="W738" s="998"/>
      <c r="X738" s="998"/>
      <c r="Y738" s="998"/>
      <c r="Z738" s="998"/>
      <c r="AA738" s="358" t="s">
        <v>482</v>
      </c>
      <c r="AB738" s="358"/>
      <c r="AC738" s="358"/>
      <c r="AD738" s="358"/>
      <c r="AE738" s="998" t="s">
        <v>564</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543</v>
      </c>
      <c r="B739" s="1007"/>
      <c r="C739" s="1007"/>
      <c r="D739" s="1008"/>
      <c r="E739" s="1009" t="s">
        <v>550</v>
      </c>
      <c r="F739" s="1010"/>
      <c r="G739" s="1010"/>
      <c r="H739" s="91" t="str">
        <f>IF(E739="", "", "(")</f>
        <v>(</v>
      </c>
      <c r="I739" s="993"/>
      <c r="J739" s="993"/>
      <c r="K739" s="91" t="str">
        <f>IF(OR(I739="　", I739=""), "", "-")</f>
        <v/>
      </c>
      <c r="L739" s="994">
        <v>206</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600" t="s">
        <v>629</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623</v>
      </c>
      <c r="H781" s="676"/>
      <c r="I781" s="676"/>
      <c r="J781" s="676"/>
      <c r="K781" s="677"/>
      <c r="L781" s="669" t="s">
        <v>630</v>
      </c>
      <c r="M781" s="670"/>
      <c r="N781" s="670"/>
      <c r="O781" s="670"/>
      <c r="P781" s="670"/>
      <c r="Q781" s="670"/>
      <c r="R781" s="670"/>
      <c r="S781" s="670"/>
      <c r="T781" s="670"/>
      <c r="U781" s="670"/>
      <c r="V781" s="670"/>
      <c r="W781" s="670"/>
      <c r="X781" s="671"/>
      <c r="Y781" s="390">
        <v>0.2</v>
      </c>
      <c r="Z781" s="391"/>
      <c r="AA781" s="391"/>
      <c r="AB781" s="810"/>
      <c r="AC781" s="675"/>
      <c r="AD781" s="676"/>
      <c r="AE781" s="676"/>
      <c r="AF781" s="676"/>
      <c r="AG781" s="677"/>
      <c r="AH781" s="669"/>
      <c r="AI781" s="670"/>
      <c r="AJ781" s="670"/>
      <c r="AK781" s="670"/>
      <c r="AL781" s="670"/>
      <c r="AM781" s="670"/>
      <c r="AN781" s="670"/>
      <c r="AO781" s="670"/>
      <c r="AP781" s="670"/>
      <c r="AQ781" s="670"/>
      <c r="AR781" s="670"/>
      <c r="AS781" s="670"/>
      <c r="AT781" s="671"/>
      <c r="AU781" s="390"/>
      <c r="AV781" s="391"/>
      <c r="AW781" s="391"/>
      <c r="AX781" s="392"/>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12.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48"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0.2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0"/>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0"/>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0"/>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597</v>
      </c>
      <c r="D837" s="374"/>
      <c r="E837" s="374"/>
      <c r="F837" s="374"/>
      <c r="G837" s="374"/>
      <c r="H837" s="374"/>
      <c r="I837" s="375"/>
      <c r="J837" s="341" t="s">
        <v>555</v>
      </c>
      <c r="K837" s="342"/>
      <c r="L837" s="342"/>
      <c r="M837" s="342"/>
      <c r="N837" s="342"/>
      <c r="O837" s="342"/>
      <c r="P837" s="343" t="s">
        <v>607</v>
      </c>
      <c r="Q837" s="343"/>
      <c r="R837" s="343"/>
      <c r="S837" s="343"/>
      <c r="T837" s="343"/>
      <c r="U837" s="343"/>
      <c r="V837" s="343"/>
      <c r="W837" s="343"/>
      <c r="X837" s="343"/>
      <c r="Y837" s="344">
        <v>0.2</v>
      </c>
      <c r="Z837" s="345"/>
      <c r="AA837" s="345"/>
      <c r="AB837" s="346"/>
      <c r="AC837" s="356" t="s">
        <v>555</v>
      </c>
      <c r="AD837" s="364"/>
      <c r="AE837" s="364"/>
      <c r="AF837" s="364"/>
      <c r="AG837" s="364"/>
      <c r="AH837" s="844" t="s">
        <v>555</v>
      </c>
      <c r="AI837" s="845"/>
      <c r="AJ837" s="845"/>
      <c r="AK837" s="846"/>
      <c r="AL837" s="350" t="s">
        <v>555</v>
      </c>
      <c r="AM837" s="351"/>
      <c r="AN837" s="351"/>
      <c r="AO837" s="352"/>
      <c r="AP837" s="353" t="s">
        <v>555</v>
      </c>
      <c r="AQ837" s="353"/>
      <c r="AR837" s="353"/>
      <c r="AS837" s="353"/>
      <c r="AT837" s="353"/>
      <c r="AU837" s="353"/>
      <c r="AV837" s="353"/>
      <c r="AW837" s="353"/>
      <c r="AX837" s="353"/>
    </row>
    <row r="838" spans="1:50" ht="30" customHeight="1" x14ac:dyDescent="0.15">
      <c r="A838" s="372">
        <v>2</v>
      </c>
      <c r="B838" s="372">
        <v>1</v>
      </c>
      <c r="C838" s="373" t="s">
        <v>598</v>
      </c>
      <c r="D838" s="374"/>
      <c r="E838" s="374"/>
      <c r="F838" s="374"/>
      <c r="G838" s="374"/>
      <c r="H838" s="374"/>
      <c r="I838" s="375"/>
      <c r="J838" s="341" t="s">
        <v>555</v>
      </c>
      <c r="K838" s="342"/>
      <c r="L838" s="342"/>
      <c r="M838" s="342"/>
      <c r="N838" s="342"/>
      <c r="O838" s="342"/>
      <c r="P838" s="343" t="s">
        <v>607</v>
      </c>
      <c r="Q838" s="343"/>
      <c r="R838" s="343"/>
      <c r="S838" s="343"/>
      <c r="T838" s="343"/>
      <c r="U838" s="343"/>
      <c r="V838" s="343"/>
      <c r="W838" s="343"/>
      <c r="X838" s="343"/>
      <c r="Y838" s="344">
        <v>0.2</v>
      </c>
      <c r="Z838" s="345"/>
      <c r="AA838" s="345"/>
      <c r="AB838" s="346"/>
      <c r="AC838" s="356" t="s">
        <v>555</v>
      </c>
      <c r="AD838" s="356"/>
      <c r="AE838" s="356"/>
      <c r="AF838" s="356"/>
      <c r="AG838" s="356"/>
      <c r="AH838" s="844" t="s">
        <v>555</v>
      </c>
      <c r="AI838" s="845"/>
      <c r="AJ838" s="845"/>
      <c r="AK838" s="846"/>
      <c r="AL838" s="350" t="s">
        <v>555</v>
      </c>
      <c r="AM838" s="351"/>
      <c r="AN838" s="351"/>
      <c r="AO838" s="352"/>
      <c r="AP838" s="353" t="s">
        <v>555</v>
      </c>
      <c r="AQ838" s="353"/>
      <c r="AR838" s="353"/>
      <c r="AS838" s="353"/>
      <c r="AT838" s="353"/>
      <c r="AU838" s="353"/>
      <c r="AV838" s="353"/>
      <c r="AW838" s="353"/>
      <c r="AX838" s="353"/>
    </row>
    <row r="839" spans="1:50" ht="30" customHeight="1" x14ac:dyDescent="0.15">
      <c r="A839" s="372">
        <v>3</v>
      </c>
      <c r="B839" s="372">
        <v>1</v>
      </c>
      <c r="C839" s="376" t="s">
        <v>599</v>
      </c>
      <c r="D839" s="377"/>
      <c r="E839" s="377"/>
      <c r="F839" s="377"/>
      <c r="G839" s="377"/>
      <c r="H839" s="377"/>
      <c r="I839" s="378"/>
      <c r="J839" s="341" t="s">
        <v>555</v>
      </c>
      <c r="K839" s="342"/>
      <c r="L839" s="342"/>
      <c r="M839" s="342"/>
      <c r="N839" s="342"/>
      <c r="O839" s="342"/>
      <c r="P839" s="355" t="s">
        <v>607</v>
      </c>
      <c r="Q839" s="343"/>
      <c r="R839" s="343"/>
      <c r="S839" s="343"/>
      <c r="T839" s="343"/>
      <c r="U839" s="343"/>
      <c r="V839" s="343"/>
      <c r="W839" s="343"/>
      <c r="X839" s="343"/>
      <c r="Y839" s="344">
        <v>0.2</v>
      </c>
      <c r="Z839" s="345"/>
      <c r="AA839" s="345"/>
      <c r="AB839" s="346"/>
      <c r="AC839" s="356" t="s">
        <v>555</v>
      </c>
      <c r="AD839" s="356"/>
      <c r="AE839" s="356"/>
      <c r="AF839" s="356"/>
      <c r="AG839" s="356"/>
      <c r="AH839" s="847" t="s">
        <v>555</v>
      </c>
      <c r="AI839" s="848"/>
      <c r="AJ839" s="848"/>
      <c r="AK839" s="849"/>
      <c r="AL839" s="350" t="s">
        <v>555</v>
      </c>
      <c r="AM839" s="351"/>
      <c r="AN839" s="351"/>
      <c r="AO839" s="352"/>
      <c r="AP839" s="353" t="s">
        <v>555</v>
      </c>
      <c r="AQ839" s="353"/>
      <c r="AR839" s="353"/>
      <c r="AS839" s="353"/>
      <c r="AT839" s="353"/>
      <c r="AU839" s="353"/>
      <c r="AV839" s="353"/>
      <c r="AW839" s="353"/>
      <c r="AX839" s="353"/>
    </row>
    <row r="840" spans="1:50" ht="30" customHeight="1" x14ac:dyDescent="0.15">
      <c r="A840" s="372">
        <v>4</v>
      </c>
      <c r="B840" s="372">
        <v>1</v>
      </c>
      <c r="C840" s="376" t="s">
        <v>600</v>
      </c>
      <c r="D840" s="377"/>
      <c r="E840" s="377"/>
      <c r="F840" s="377"/>
      <c r="G840" s="377"/>
      <c r="H840" s="377"/>
      <c r="I840" s="378"/>
      <c r="J840" s="341" t="s">
        <v>555</v>
      </c>
      <c r="K840" s="342"/>
      <c r="L840" s="342"/>
      <c r="M840" s="342"/>
      <c r="N840" s="342"/>
      <c r="O840" s="342"/>
      <c r="P840" s="355" t="s">
        <v>607</v>
      </c>
      <c r="Q840" s="343"/>
      <c r="R840" s="343"/>
      <c r="S840" s="343"/>
      <c r="T840" s="343"/>
      <c r="U840" s="343"/>
      <c r="V840" s="343"/>
      <c r="W840" s="343"/>
      <c r="X840" s="343"/>
      <c r="Y840" s="344">
        <v>0.2</v>
      </c>
      <c r="Z840" s="345"/>
      <c r="AA840" s="345"/>
      <c r="AB840" s="346"/>
      <c r="AC840" s="356" t="s">
        <v>555</v>
      </c>
      <c r="AD840" s="356"/>
      <c r="AE840" s="356"/>
      <c r="AF840" s="356"/>
      <c r="AG840" s="356"/>
      <c r="AH840" s="847" t="s">
        <v>555</v>
      </c>
      <c r="AI840" s="848"/>
      <c r="AJ840" s="848"/>
      <c r="AK840" s="849"/>
      <c r="AL840" s="350" t="s">
        <v>555</v>
      </c>
      <c r="AM840" s="351"/>
      <c r="AN840" s="351"/>
      <c r="AO840" s="352"/>
      <c r="AP840" s="353" t="s">
        <v>555</v>
      </c>
      <c r="AQ840" s="353"/>
      <c r="AR840" s="353"/>
      <c r="AS840" s="353"/>
      <c r="AT840" s="353"/>
      <c r="AU840" s="353"/>
      <c r="AV840" s="353"/>
      <c r="AW840" s="353"/>
      <c r="AX840" s="353"/>
    </row>
    <row r="841" spans="1:50" ht="30" customHeight="1" x14ac:dyDescent="0.15">
      <c r="A841" s="372">
        <v>5</v>
      </c>
      <c r="B841" s="372">
        <v>1</v>
      </c>
      <c r="C841" s="373" t="s">
        <v>601</v>
      </c>
      <c r="D841" s="374"/>
      <c r="E841" s="374"/>
      <c r="F841" s="374"/>
      <c r="G841" s="374"/>
      <c r="H841" s="374"/>
      <c r="I841" s="375"/>
      <c r="J841" s="341" t="s">
        <v>555</v>
      </c>
      <c r="K841" s="342"/>
      <c r="L841" s="342"/>
      <c r="M841" s="342"/>
      <c r="N841" s="342"/>
      <c r="O841" s="342"/>
      <c r="P841" s="343" t="s">
        <v>607</v>
      </c>
      <c r="Q841" s="343"/>
      <c r="R841" s="343"/>
      <c r="S841" s="343"/>
      <c r="T841" s="343"/>
      <c r="U841" s="343"/>
      <c r="V841" s="343"/>
      <c r="W841" s="343"/>
      <c r="X841" s="343"/>
      <c r="Y841" s="344">
        <v>0.1</v>
      </c>
      <c r="Z841" s="345"/>
      <c r="AA841" s="345"/>
      <c r="AB841" s="346"/>
      <c r="AC841" s="347" t="s">
        <v>555</v>
      </c>
      <c r="AD841" s="347"/>
      <c r="AE841" s="347"/>
      <c r="AF841" s="347"/>
      <c r="AG841" s="347"/>
      <c r="AH841" s="847" t="s">
        <v>555</v>
      </c>
      <c r="AI841" s="848"/>
      <c r="AJ841" s="848"/>
      <c r="AK841" s="849"/>
      <c r="AL841" s="350" t="s">
        <v>555</v>
      </c>
      <c r="AM841" s="351"/>
      <c r="AN841" s="351"/>
      <c r="AO841" s="352"/>
      <c r="AP841" s="353" t="s">
        <v>555</v>
      </c>
      <c r="AQ841" s="353"/>
      <c r="AR841" s="353"/>
      <c r="AS841" s="353"/>
      <c r="AT841" s="353"/>
      <c r="AU841" s="353"/>
      <c r="AV841" s="353"/>
      <c r="AW841" s="353"/>
      <c r="AX841" s="353"/>
    </row>
    <row r="842" spans="1:50" ht="30" customHeight="1" x14ac:dyDescent="0.15">
      <c r="A842" s="372">
        <v>6</v>
      </c>
      <c r="B842" s="372">
        <v>1</v>
      </c>
      <c r="C842" s="373" t="s">
        <v>602</v>
      </c>
      <c r="D842" s="374"/>
      <c r="E842" s="374"/>
      <c r="F842" s="374"/>
      <c r="G842" s="374"/>
      <c r="H842" s="374"/>
      <c r="I842" s="375"/>
      <c r="J842" s="341" t="s">
        <v>555</v>
      </c>
      <c r="K842" s="342"/>
      <c r="L842" s="342"/>
      <c r="M842" s="342"/>
      <c r="N842" s="342"/>
      <c r="O842" s="342"/>
      <c r="P842" s="343" t="s">
        <v>607</v>
      </c>
      <c r="Q842" s="343"/>
      <c r="R842" s="343"/>
      <c r="S842" s="343"/>
      <c r="T842" s="343"/>
      <c r="U842" s="343"/>
      <c r="V842" s="343"/>
      <c r="W842" s="343"/>
      <c r="X842" s="343"/>
      <c r="Y842" s="344">
        <v>0.1</v>
      </c>
      <c r="Z842" s="345"/>
      <c r="AA842" s="345"/>
      <c r="AB842" s="346"/>
      <c r="AC842" s="347" t="s">
        <v>555</v>
      </c>
      <c r="AD842" s="347"/>
      <c r="AE842" s="347"/>
      <c r="AF842" s="347"/>
      <c r="AG842" s="347"/>
      <c r="AH842" s="847" t="s">
        <v>555</v>
      </c>
      <c r="AI842" s="848"/>
      <c r="AJ842" s="848"/>
      <c r="AK842" s="849"/>
      <c r="AL842" s="350" t="s">
        <v>555</v>
      </c>
      <c r="AM842" s="351"/>
      <c r="AN842" s="351"/>
      <c r="AO842" s="352"/>
      <c r="AP842" s="353" t="s">
        <v>555</v>
      </c>
      <c r="AQ842" s="353"/>
      <c r="AR842" s="353"/>
      <c r="AS842" s="353"/>
      <c r="AT842" s="353"/>
      <c r="AU842" s="353"/>
      <c r="AV842" s="353"/>
      <c r="AW842" s="353"/>
      <c r="AX842" s="353"/>
    </row>
    <row r="843" spans="1:50" ht="30" customHeight="1" x14ac:dyDescent="0.15">
      <c r="A843" s="372">
        <v>7</v>
      </c>
      <c r="B843" s="372">
        <v>1</v>
      </c>
      <c r="C843" s="373" t="s">
        <v>603</v>
      </c>
      <c r="D843" s="374"/>
      <c r="E843" s="374"/>
      <c r="F843" s="374"/>
      <c r="G843" s="374"/>
      <c r="H843" s="374"/>
      <c r="I843" s="375"/>
      <c r="J843" s="341" t="s">
        <v>555</v>
      </c>
      <c r="K843" s="342"/>
      <c r="L843" s="342"/>
      <c r="M843" s="342"/>
      <c r="N843" s="342"/>
      <c r="O843" s="342"/>
      <c r="P843" s="343" t="s">
        <v>607</v>
      </c>
      <c r="Q843" s="343"/>
      <c r="R843" s="343"/>
      <c r="S843" s="343"/>
      <c r="T843" s="343"/>
      <c r="U843" s="343"/>
      <c r="V843" s="343"/>
      <c r="W843" s="343"/>
      <c r="X843" s="343"/>
      <c r="Y843" s="344">
        <v>0.1</v>
      </c>
      <c r="Z843" s="345"/>
      <c r="AA843" s="345"/>
      <c r="AB843" s="346"/>
      <c r="AC843" s="347" t="s">
        <v>555</v>
      </c>
      <c r="AD843" s="347"/>
      <c r="AE843" s="347"/>
      <c r="AF843" s="347"/>
      <c r="AG843" s="347"/>
      <c r="AH843" s="847" t="s">
        <v>555</v>
      </c>
      <c r="AI843" s="848"/>
      <c r="AJ843" s="848"/>
      <c r="AK843" s="849"/>
      <c r="AL843" s="350" t="s">
        <v>555</v>
      </c>
      <c r="AM843" s="351"/>
      <c r="AN843" s="351"/>
      <c r="AO843" s="352"/>
      <c r="AP843" s="353" t="s">
        <v>555</v>
      </c>
      <c r="AQ843" s="353"/>
      <c r="AR843" s="353"/>
      <c r="AS843" s="353"/>
      <c r="AT843" s="353"/>
      <c r="AU843" s="353"/>
      <c r="AV843" s="353"/>
      <c r="AW843" s="353"/>
      <c r="AX843" s="353"/>
    </row>
    <row r="844" spans="1:50" ht="30" customHeight="1" x14ac:dyDescent="0.15">
      <c r="A844" s="372">
        <v>8</v>
      </c>
      <c r="B844" s="372">
        <v>1</v>
      </c>
      <c r="C844" s="373" t="s">
        <v>604</v>
      </c>
      <c r="D844" s="374"/>
      <c r="E844" s="374"/>
      <c r="F844" s="374"/>
      <c r="G844" s="374"/>
      <c r="H844" s="374"/>
      <c r="I844" s="375"/>
      <c r="J844" s="341" t="s">
        <v>555</v>
      </c>
      <c r="K844" s="342"/>
      <c r="L844" s="342"/>
      <c r="M844" s="342"/>
      <c r="N844" s="342"/>
      <c r="O844" s="342"/>
      <c r="P844" s="343" t="s">
        <v>607</v>
      </c>
      <c r="Q844" s="343"/>
      <c r="R844" s="343"/>
      <c r="S844" s="343"/>
      <c r="T844" s="343"/>
      <c r="U844" s="343"/>
      <c r="V844" s="343"/>
      <c r="W844" s="343"/>
      <c r="X844" s="343"/>
      <c r="Y844" s="344">
        <v>0.1</v>
      </c>
      <c r="Z844" s="345"/>
      <c r="AA844" s="345"/>
      <c r="AB844" s="346"/>
      <c r="AC844" s="347" t="s">
        <v>555</v>
      </c>
      <c r="AD844" s="347"/>
      <c r="AE844" s="347"/>
      <c r="AF844" s="347"/>
      <c r="AG844" s="347"/>
      <c r="AH844" s="847" t="s">
        <v>555</v>
      </c>
      <c r="AI844" s="848"/>
      <c r="AJ844" s="848"/>
      <c r="AK844" s="849"/>
      <c r="AL844" s="350" t="s">
        <v>555</v>
      </c>
      <c r="AM844" s="351"/>
      <c r="AN844" s="351"/>
      <c r="AO844" s="352"/>
      <c r="AP844" s="353" t="s">
        <v>555</v>
      </c>
      <c r="AQ844" s="353"/>
      <c r="AR844" s="353"/>
      <c r="AS844" s="353"/>
      <c r="AT844" s="353"/>
      <c r="AU844" s="353"/>
      <c r="AV844" s="353"/>
      <c r="AW844" s="353"/>
      <c r="AX844" s="353"/>
    </row>
    <row r="845" spans="1:50" ht="30" customHeight="1" x14ac:dyDescent="0.15">
      <c r="A845" s="372">
        <v>9</v>
      </c>
      <c r="B845" s="372">
        <v>1</v>
      </c>
      <c r="C845" s="373" t="s">
        <v>605</v>
      </c>
      <c r="D845" s="374"/>
      <c r="E845" s="374"/>
      <c r="F845" s="374"/>
      <c r="G845" s="374"/>
      <c r="H845" s="374"/>
      <c r="I845" s="375"/>
      <c r="J845" s="341" t="s">
        <v>555</v>
      </c>
      <c r="K845" s="342"/>
      <c r="L845" s="342"/>
      <c r="M845" s="342"/>
      <c r="N845" s="342"/>
      <c r="O845" s="342"/>
      <c r="P845" s="343" t="s">
        <v>607</v>
      </c>
      <c r="Q845" s="343"/>
      <c r="R845" s="343"/>
      <c r="S845" s="343"/>
      <c r="T845" s="343"/>
      <c r="U845" s="343"/>
      <c r="V845" s="343"/>
      <c r="W845" s="343"/>
      <c r="X845" s="343"/>
      <c r="Y845" s="344">
        <v>0.1</v>
      </c>
      <c r="Z845" s="345"/>
      <c r="AA845" s="345"/>
      <c r="AB845" s="346"/>
      <c r="AC845" s="347" t="s">
        <v>555</v>
      </c>
      <c r="AD845" s="347"/>
      <c r="AE845" s="347"/>
      <c r="AF845" s="347"/>
      <c r="AG845" s="347"/>
      <c r="AH845" s="847" t="s">
        <v>555</v>
      </c>
      <c r="AI845" s="848"/>
      <c r="AJ845" s="848"/>
      <c r="AK845" s="849"/>
      <c r="AL845" s="350" t="s">
        <v>555</v>
      </c>
      <c r="AM845" s="351"/>
      <c r="AN845" s="351"/>
      <c r="AO845" s="352"/>
      <c r="AP845" s="353" t="s">
        <v>555</v>
      </c>
      <c r="AQ845" s="353"/>
      <c r="AR845" s="353"/>
      <c r="AS845" s="353"/>
      <c r="AT845" s="353"/>
      <c r="AU845" s="353"/>
      <c r="AV845" s="353"/>
      <c r="AW845" s="353"/>
      <c r="AX845" s="353"/>
    </row>
    <row r="846" spans="1:50" ht="30" customHeight="1" x14ac:dyDescent="0.15">
      <c r="A846" s="372">
        <v>10</v>
      </c>
      <c r="B846" s="372">
        <v>1</v>
      </c>
      <c r="C846" s="373" t="s">
        <v>606</v>
      </c>
      <c r="D846" s="374"/>
      <c r="E846" s="374"/>
      <c r="F846" s="374"/>
      <c r="G846" s="374"/>
      <c r="H846" s="374"/>
      <c r="I846" s="375"/>
      <c r="J846" s="341" t="s">
        <v>555</v>
      </c>
      <c r="K846" s="342"/>
      <c r="L846" s="342"/>
      <c r="M846" s="342"/>
      <c r="N846" s="342"/>
      <c r="O846" s="342"/>
      <c r="P846" s="343" t="s">
        <v>607</v>
      </c>
      <c r="Q846" s="343"/>
      <c r="R846" s="343"/>
      <c r="S846" s="343"/>
      <c r="T846" s="343"/>
      <c r="U846" s="343"/>
      <c r="V846" s="343"/>
      <c r="W846" s="343"/>
      <c r="X846" s="343"/>
      <c r="Y846" s="344">
        <v>0.1</v>
      </c>
      <c r="Z846" s="345"/>
      <c r="AA846" s="345"/>
      <c r="AB846" s="346"/>
      <c r="AC846" s="347" t="s">
        <v>555</v>
      </c>
      <c r="AD846" s="347"/>
      <c r="AE846" s="347"/>
      <c r="AF846" s="347"/>
      <c r="AG846" s="347"/>
      <c r="AH846" s="847" t="s">
        <v>555</v>
      </c>
      <c r="AI846" s="848"/>
      <c r="AJ846" s="848"/>
      <c r="AK846" s="849"/>
      <c r="AL846" s="350" t="s">
        <v>555</v>
      </c>
      <c r="AM846" s="351"/>
      <c r="AN846" s="351"/>
      <c r="AO846" s="352"/>
      <c r="AP846" s="353" t="s">
        <v>555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609</v>
      </c>
      <c r="F1102" s="371"/>
      <c r="G1102" s="371"/>
      <c r="H1102" s="371"/>
      <c r="I1102" s="371"/>
      <c r="J1102" s="341" t="s">
        <v>610</v>
      </c>
      <c r="K1102" s="342"/>
      <c r="L1102" s="342"/>
      <c r="M1102" s="342"/>
      <c r="N1102" s="342"/>
      <c r="O1102" s="342"/>
      <c r="P1102" s="355" t="s">
        <v>583</v>
      </c>
      <c r="Q1102" s="343"/>
      <c r="R1102" s="343"/>
      <c r="S1102" s="343"/>
      <c r="T1102" s="343"/>
      <c r="U1102" s="343"/>
      <c r="V1102" s="343"/>
      <c r="W1102" s="343"/>
      <c r="X1102" s="343"/>
      <c r="Y1102" s="344" t="s">
        <v>608</v>
      </c>
      <c r="Z1102" s="345"/>
      <c r="AA1102" s="345"/>
      <c r="AB1102" s="346"/>
      <c r="AC1102" s="347"/>
      <c r="AD1102" s="347"/>
      <c r="AE1102" s="347"/>
      <c r="AF1102" s="347"/>
      <c r="AG1102" s="347"/>
      <c r="AH1102" s="348" t="s">
        <v>571</v>
      </c>
      <c r="AI1102" s="349"/>
      <c r="AJ1102" s="349"/>
      <c r="AK1102" s="349"/>
      <c r="AL1102" s="350" t="s">
        <v>571</v>
      </c>
      <c r="AM1102" s="351"/>
      <c r="AN1102" s="351"/>
      <c r="AO1102" s="352"/>
      <c r="AP1102" s="353" t="s">
        <v>608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t="s">
        <v>571</v>
      </c>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Q134:AQ135 AU134:AU135 AM134:AM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8:AO866">
    <cfRule type="expression" dxfId="2495" priority="6623">
      <formula>IF(AND(AL838&gt;=0, RIGHT(TEXT(AL838,"0.#"),1)&lt;&gt;"."),TRUE,FALSE)</formula>
    </cfRule>
    <cfRule type="expression" dxfId="2494" priority="6624">
      <formula>IF(AND(AL838&gt;=0, RIGHT(TEXT(AL838,"0.#"),1)="."),TRUE,FALSE)</formula>
    </cfRule>
    <cfRule type="expression" dxfId="2493" priority="6625">
      <formula>IF(AND(AL838&lt;0, RIGHT(TEXT(AL838,"0.#"),1)&lt;&gt;"."),TRUE,FALSE)</formula>
    </cfRule>
    <cfRule type="expression" dxfId="2492" priority="6626">
      <formula>IF(AND(AL838&lt;0, RIGHT(TEXT(AL838,"0.#"),1)="."),TRUE,FALSE)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Width="0" fitToHeight="0" orientation="portrait" r:id="rId1"/>
  <headerFooter differentFirst="1" alignWithMargins="0"/>
  <rowBreaks count="3" manualBreakCount="3">
    <brk id="79" max="49" man="1"/>
    <brk id="711"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1" zoomScale="115" zoomScaleNormal="115" workbookViewId="0">
      <selection activeCell="E21" sqref="E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7"/>
      <c r="Z2" s="834"/>
      <c r="AA2" s="835"/>
      <c r="AB2" s="1041" t="s">
        <v>11</v>
      </c>
      <c r="AC2" s="1042"/>
      <c r="AD2" s="1043"/>
      <c r="AE2" s="1047" t="s">
        <v>357</v>
      </c>
      <c r="AF2" s="1047"/>
      <c r="AG2" s="1047"/>
      <c r="AH2" s="1047"/>
      <c r="AI2" s="1047" t="s">
        <v>363</v>
      </c>
      <c r="AJ2" s="1047"/>
      <c r="AK2" s="1047"/>
      <c r="AL2" s="1047"/>
      <c r="AM2" s="1047" t="s">
        <v>472</v>
      </c>
      <c r="AN2" s="1047"/>
      <c r="AO2" s="1047"/>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4"/>
      <c r="I4" s="1014"/>
      <c r="J4" s="1014"/>
      <c r="K4" s="1014"/>
      <c r="L4" s="1014"/>
      <c r="M4" s="1014"/>
      <c r="N4" s="1014"/>
      <c r="O4" s="1015"/>
      <c r="P4" s="98"/>
      <c r="Q4" s="1022"/>
      <c r="R4" s="1022"/>
      <c r="S4" s="1022"/>
      <c r="T4" s="1022"/>
      <c r="U4" s="1022"/>
      <c r="V4" s="1022"/>
      <c r="W4" s="1022"/>
      <c r="X4" s="1023"/>
      <c r="Y4" s="1032" t="s">
        <v>12</v>
      </c>
      <c r="Z4" s="1033"/>
      <c r="AA4" s="1034"/>
      <c r="AB4" s="463"/>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6"/>
      <c r="H5" s="1017"/>
      <c r="I5" s="1017"/>
      <c r="J5" s="1017"/>
      <c r="K5" s="1017"/>
      <c r="L5" s="1017"/>
      <c r="M5" s="1017"/>
      <c r="N5" s="1017"/>
      <c r="O5" s="1018"/>
      <c r="P5" s="1024"/>
      <c r="Q5" s="1024"/>
      <c r="R5" s="1024"/>
      <c r="S5" s="1024"/>
      <c r="T5" s="1024"/>
      <c r="U5" s="1024"/>
      <c r="V5" s="1024"/>
      <c r="W5" s="1024"/>
      <c r="X5" s="1025"/>
      <c r="Y5" s="417" t="s">
        <v>54</v>
      </c>
      <c r="Z5" s="1029"/>
      <c r="AA5" s="1030"/>
      <c r="AB5" s="525"/>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9"/>
      <c r="H6" s="1020"/>
      <c r="I6" s="1020"/>
      <c r="J6" s="1020"/>
      <c r="K6" s="1020"/>
      <c r="L6" s="1020"/>
      <c r="M6" s="1020"/>
      <c r="N6" s="1020"/>
      <c r="O6" s="1021"/>
      <c r="P6" s="1026"/>
      <c r="Q6" s="1026"/>
      <c r="R6" s="1026"/>
      <c r="S6" s="1026"/>
      <c r="T6" s="1026"/>
      <c r="U6" s="1026"/>
      <c r="V6" s="1026"/>
      <c r="W6" s="1026"/>
      <c r="X6" s="1027"/>
      <c r="Y6" s="1028" t="s">
        <v>13</v>
      </c>
      <c r="Z6" s="1029"/>
      <c r="AA6" s="1030"/>
      <c r="AB6" s="599"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7"/>
      <c r="Z9" s="834"/>
      <c r="AA9" s="835"/>
      <c r="AB9" s="1041" t="s">
        <v>11</v>
      </c>
      <c r="AC9" s="1042"/>
      <c r="AD9" s="1043"/>
      <c r="AE9" s="1047" t="s">
        <v>357</v>
      </c>
      <c r="AF9" s="1047"/>
      <c r="AG9" s="1047"/>
      <c r="AH9" s="1047"/>
      <c r="AI9" s="1047" t="s">
        <v>363</v>
      </c>
      <c r="AJ9" s="1047"/>
      <c r="AK9" s="1047"/>
      <c r="AL9" s="1047"/>
      <c r="AM9" s="1047" t="s">
        <v>472</v>
      </c>
      <c r="AN9" s="1047"/>
      <c r="AO9" s="1047"/>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63"/>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6"/>
      <c r="H12" s="1017"/>
      <c r="I12" s="1017"/>
      <c r="J12" s="1017"/>
      <c r="K12" s="1017"/>
      <c r="L12" s="1017"/>
      <c r="M12" s="1017"/>
      <c r="N12" s="1017"/>
      <c r="O12" s="1018"/>
      <c r="P12" s="1024"/>
      <c r="Q12" s="1024"/>
      <c r="R12" s="1024"/>
      <c r="S12" s="1024"/>
      <c r="T12" s="1024"/>
      <c r="U12" s="1024"/>
      <c r="V12" s="1024"/>
      <c r="W12" s="1024"/>
      <c r="X12" s="1025"/>
      <c r="Y12" s="417" t="s">
        <v>54</v>
      </c>
      <c r="Z12" s="1029"/>
      <c r="AA12" s="1030"/>
      <c r="AB12" s="525"/>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9"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7"/>
      <c r="Z16" s="834"/>
      <c r="AA16" s="835"/>
      <c r="AB16" s="1041" t="s">
        <v>11</v>
      </c>
      <c r="AC16" s="1042"/>
      <c r="AD16" s="1043"/>
      <c r="AE16" s="1047" t="s">
        <v>357</v>
      </c>
      <c r="AF16" s="1047"/>
      <c r="AG16" s="1047"/>
      <c r="AH16" s="1047"/>
      <c r="AI16" s="1047" t="s">
        <v>363</v>
      </c>
      <c r="AJ16" s="1047"/>
      <c r="AK16" s="1047"/>
      <c r="AL16" s="1047"/>
      <c r="AM16" s="1047" t="s">
        <v>472</v>
      </c>
      <c r="AN16" s="1047"/>
      <c r="AO16" s="1047"/>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63"/>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6"/>
      <c r="H19" s="1017"/>
      <c r="I19" s="1017"/>
      <c r="J19" s="1017"/>
      <c r="K19" s="1017"/>
      <c r="L19" s="1017"/>
      <c r="M19" s="1017"/>
      <c r="N19" s="1017"/>
      <c r="O19" s="1018"/>
      <c r="P19" s="1024"/>
      <c r="Q19" s="1024"/>
      <c r="R19" s="1024"/>
      <c r="S19" s="1024"/>
      <c r="T19" s="1024"/>
      <c r="U19" s="1024"/>
      <c r="V19" s="1024"/>
      <c r="W19" s="1024"/>
      <c r="X19" s="1025"/>
      <c r="Y19" s="417" t="s">
        <v>54</v>
      </c>
      <c r="Z19" s="1029"/>
      <c r="AA19" s="1030"/>
      <c r="AB19" s="525"/>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9"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7"/>
      <c r="Z23" s="834"/>
      <c r="AA23" s="835"/>
      <c r="AB23" s="1041" t="s">
        <v>11</v>
      </c>
      <c r="AC23" s="1042"/>
      <c r="AD23" s="1043"/>
      <c r="AE23" s="1047" t="s">
        <v>357</v>
      </c>
      <c r="AF23" s="1047"/>
      <c r="AG23" s="1047"/>
      <c r="AH23" s="1047"/>
      <c r="AI23" s="1047" t="s">
        <v>363</v>
      </c>
      <c r="AJ23" s="1047"/>
      <c r="AK23" s="1047"/>
      <c r="AL23" s="1047"/>
      <c r="AM23" s="1047" t="s">
        <v>472</v>
      </c>
      <c r="AN23" s="1047"/>
      <c r="AO23" s="1047"/>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63"/>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6"/>
      <c r="H26" s="1017"/>
      <c r="I26" s="1017"/>
      <c r="J26" s="1017"/>
      <c r="K26" s="1017"/>
      <c r="L26" s="1017"/>
      <c r="M26" s="1017"/>
      <c r="N26" s="1017"/>
      <c r="O26" s="1018"/>
      <c r="P26" s="1024"/>
      <c r="Q26" s="1024"/>
      <c r="R26" s="1024"/>
      <c r="S26" s="1024"/>
      <c r="T26" s="1024"/>
      <c r="U26" s="1024"/>
      <c r="V26" s="1024"/>
      <c r="W26" s="1024"/>
      <c r="X26" s="1025"/>
      <c r="Y26" s="417" t="s">
        <v>54</v>
      </c>
      <c r="Z26" s="1029"/>
      <c r="AA26" s="1030"/>
      <c r="AB26" s="525"/>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9"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7"/>
      <c r="Z30" s="834"/>
      <c r="AA30" s="835"/>
      <c r="AB30" s="1041" t="s">
        <v>11</v>
      </c>
      <c r="AC30" s="1042"/>
      <c r="AD30" s="1043"/>
      <c r="AE30" s="1047" t="s">
        <v>357</v>
      </c>
      <c r="AF30" s="1047"/>
      <c r="AG30" s="1047"/>
      <c r="AH30" s="1047"/>
      <c r="AI30" s="1047" t="s">
        <v>363</v>
      </c>
      <c r="AJ30" s="1047"/>
      <c r="AK30" s="1047"/>
      <c r="AL30" s="1047"/>
      <c r="AM30" s="1047" t="s">
        <v>472</v>
      </c>
      <c r="AN30" s="1047"/>
      <c r="AO30" s="1047"/>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63"/>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6"/>
      <c r="H33" s="1017"/>
      <c r="I33" s="1017"/>
      <c r="J33" s="1017"/>
      <c r="K33" s="1017"/>
      <c r="L33" s="1017"/>
      <c r="M33" s="1017"/>
      <c r="N33" s="1017"/>
      <c r="O33" s="1018"/>
      <c r="P33" s="1024"/>
      <c r="Q33" s="1024"/>
      <c r="R33" s="1024"/>
      <c r="S33" s="1024"/>
      <c r="T33" s="1024"/>
      <c r="U33" s="1024"/>
      <c r="V33" s="1024"/>
      <c r="W33" s="1024"/>
      <c r="X33" s="1025"/>
      <c r="Y33" s="417" t="s">
        <v>54</v>
      </c>
      <c r="Z33" s="1029"/>
      <c r="AA33" s="1030"/>
      <c r="AB33" s="525"/>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9"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7"/>
      <c r="Z37" s="834"/>
      <c r="AA37" s="835"/>
      <c r="AB37" s="1041" t="s">
        <v>11</v>
      </c>
      <c r="AC37" s="1042"/>
      <c r="AD37" s="1043"/>
      <c r="AE37" s="1047" t="s">
        <v>357</v>
      </c>
      <c r="AF37" s="1047"/>
      <c r="AG37" s="1047"/>
      <c r="AH37" s="1047"/>
      <c r="AI37" s="1047" t="s">
        <v>363</v>
      </c>
      <c r="AJ37" s="1047"/>
      <c r="AK37" s="1047"/>
      <c r="AL37" s="1047"/>
      <c r="AM37" s="1047" t="s">
        <v>472</v>
      </c>
      <c r="AN37" s="1047"/>
      <c r="AO37" s="1047"/>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63"/>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6"/>
      <c r="H40" s="1017"/>
      <c r="I40" s="1017"/>
      <c r="J40" s="1017"/>
      <c r="K40" s="1017"/>
      <c r="L40" s="1017"/>
      <c r="M40" s="1017"/>
      <c r="N40" s="1017"/>
      <c r="O40" s="1018"/>
      <c r="P40" s="1024"/>
      <c r="Q40" s="1024"/>
      <c r="R40" s="1024"/>
      <c r="S40" s="1024"/>
      <c r="T40" s="1024"/>
      <c r="U40" s="1024"/>
      <c r="V40" s="1024"/>
      <c r="W40" s="1024"/>
      <c r="X40" s="1025"/>
      <c r="Y40" s="417" t="s">
        <v>54</v>
      </c>
      <c r="Z40" s="1029"/>
      <c r="AA40" s="1030"/>
      <c r="AB40" s="525"/>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9"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7"/>
      <c r="Z44" s="834"/>
      <c r="AA44" s="835"/>
      <c r="AB44" s="1041" t="s">
        <v>11</v>
      </c>
      <c r="AC44" s="1042"/>
      <c r="AD44" s="1043"/>
      <c r="AE44" s="1047" t="s">
        <v>357</v>
      </c>
      <c r="AF44" s="1047"/>
      <c r="AG44" s="1047"/>
      <c r="AH44" s="1047"/>
      <c r="AI44" s="1047" t="s">
        <v>363</v>
      </c>
      <c r="AJ44" s="1047"/>
      <c r="AK44" s="1047"/>
      <c r="AL44" s="1047"/>
      <c r="AM44" s="1047" t="s">
        <v>472</v>
      </c>
      <c r="AN44" s="1047"/>
      <c r="AO44" s="1047"/>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63"/>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6"/>
      <c r="H47" s="1017"/>
      <c r="I47" s="1017"/>
      <c r="J47" s="1017"/>
      <c r="K47" s="1017"/>
      <c r="L47" s="1017"/>
      <c r="M47" s="1017"/>
      <c r="N47" s="1017"/>
      <c r="O47" s="1018"/>
      <c r="P47" s="1024"/>
      <c r="Q47" s="1024"/>
      <c r="R47" s="1024"/>
      <c r="S47" s="1024"/>
      <c r="T47" s="1024"/>
      <c r="U47" s="1024"/>
      <c r="V47" s="1024"/>
      <c r="W47" s="1024"/>
      <c r="X47" s="1025"/>
      <c r="Y47" s="417" t="s">
        <v>54</v>
      </c>
      <c r="Z47" s="1029"/>
      <c r="AA47" s="1030"/>
      <c r="AB47" s="525"/>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9"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7"/>
      <c r="Z51" s="834"/>
      <c r="AA51" s="835"/>
      <c r="AB51" s="559" t="s">
        <v>11</v>
      </c>
      <c r="AC51" s="1042"/>
      <c r="AD51" s="1043"/>
      <c r="AE51" s="1047" t="s">
        <v>357</v>
      </c>
      <c r="AF51" s="1047"/>
      <c r="AG51" s="1047"/>
      <c r="AH51" s="1047"/>
      <c r="AI51" s="1047" t="s">
        <v>363</v>
      </c>
      <c r="AJ51" s="1047"/>
      <c r="AK51" s="1047"/>
      <c r="AL51" s="1047"/>
      <c r="AM51" s="1047" t="s">
        <v>472</v>
      </c>
      <c r="AN51" s="1047"/>
      <c r="AO51" s="1047"/>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63"/>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6"/>
      <c r="H54" s="1017"/>
      <c r="I54" s="1017"/>
      <c r="J54" s="1017"/>
      <c r="K54" s="1017"/>
      <c r="L54" s="1017"/>
      <c r="M54" s="1017"/>
      <c r="N54" s="1017"/>
      <c r="O54" s="1018"/>
      <c r="P54" s="1024"/>
      <c r="Q54" s="1024"/>
      <c r="R54" s="1024"/>
      <c r="S54" s="1024"/>
      <c r="T54" s="1024"/>
      <c r="U54" s="1024"/>
      <c r="V54" s="1024"/>
      <c r="W54" s="1024"/>
      <c r="X54" s="1025"/>
      <c r="Y54" s="417" t="s">
        <v>54</v>
      </c>
      <c r="Z54" s="1029"/>
      <c r="AA54" s="1030"/>
      <c r="AB54" s="525"/>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9"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7"/>
      <c r="Z58" s="834"/>
      <c r="AA58" s="835"/>
      <c r="AB58" s="1041" t="s">
        <v>11</v>
      </c>
      <c r="AC58" s="1042"/>
      <c r="AD58" s="1043"/>
      <c r="AE58" s="1047" t="s">
        <v>357</v>
      </c>
      <c r="AF58" s="1047"/>
      <c r="AG58" s="1047"/>
      <c r="AH58" s="1047"/>
      <c r="AI58" s="1047" t="s">
        <v>363</v>
      </c>
      <c r="AJ58" s="1047"/>
      <c r="AK58" s="1047"/>
      <c r="AL58" s="1047"/>
      <c r="AM58" s="1047" t="s">
        <v>472</v>
      </c>
      <c r="AN58" s="1047"/>
      <c r="AO58" s="1047"/>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63"/>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6"/>
      <c r="H61" s="1017"/>
      <c r="I61" s="1017"/>
      <c r="J61" s="1017"/>
      <c r="K61" s="1017"/>
      <c r="L61" s="1017"/>
      <c r="M61" s="1017"/>
      <c r="N61" s="1017"/>
      <c r="O61" s="1018"/>
      <c r="P61" s="1024"/>
      <c r="Q61" s="1024"/>
      <c r="R61" s="1024"/>
      <c r="S61" s="1024"/>
      <c r="T61" s="1024"/>
      <c r="U61" s="1024"/>
      <c r="V61" s="1024"/>
      <c r="W61" s="1024"/>
      <c r="X61" s="1025"/>
      <c r="Y61" s="417" t="s">
        <v>54</v>
      </c>
      <c r="Z61" s="1029"/>
      <c r="AA61" s="1030"/>
      <c r="AB61" s="525"/>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9"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7"/>
      <c r="Z65" s="834"/>
      <c r="AA65" s="835"/>
      <c r="AB65" s="1041" t="s">
        <v>11</v>
      </c>
      <c r="AC65" s="1042"/>
      <c r="AD65" s="1043"/>
      <c r="AE65" s="1047" t="s">
        <v>357</v>
      </c>
      <c r="AF65" s="1047"/>
      <c r="AG65" s="1047"/>
      <c r="AH65" s="1047"/>
      <c r="AI65" s="1047" t="s">
        <v>363</v>
      </c>
      <c r="AJ65" s="1047"/>
      <c r="AK65" s="1047"/>
      <c r="AL65" s="1047"/>
      <c r="AM65" s="1047" t="s">
        <v>472</v>
      </c>
      <c r="AN65" s="1047"/>
      <c r="AO65" s="1047"/>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63"/>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6"/>
      <c r="H68" s="1017"/>
      <c r="I68" s="1017"/>
      <c r="J68" s="1017"/>
      <c r="K68" s="1017"/>
      <c r="L68" s="1017"/>
      <c r="M68" s="1017"/>
      <c r="N68" s="1017"/>
      <c r="O68" s="1018"/>
      <c r="P68" s="1024"/>
      <c r="Q68" s="1024"/>
      <c r="R68" s="1024"/>
      <c r="S68" s="1024"/>
      <c r="T68" s="1024"/>
      <c r="U68" s="1024"/>
      <c r="V68" s="1024"/>
      <c r="W68" s="1024"/>
      <c r="X68" s="1025"/>
      <c r="Y68" s="417" t="s">
        <v>54</v>
      </c>
      <c r="Z68" s="1029"/>
      <c r="AA68" s="1030"/>
      <c r="AB68" s="525"/>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9"/>
      <c r="H69" s="1020"/>
      <c r="I69" s="1020"/>
      <c r="J69" s="1020"/>
      <c r="K69" s="1020"/>
      <c r="L69" s="1020"/>
      <c r="M69" s="1020"/>
      <c r="N69" s="1020"/>
      <c r="O69" s="1021"/>
      <c r="P69" s="1026"/>
      <c r="Q69" s="1026"/>
      <c r="R69" s="1026"/>
      <c r="S69" s="1026"/>
      <c r="T69" s="1026"/>
      <c r="U69" s="1026"/>
      <c r="V69" s="1026"/>
      <c r="W69" s="1026"/>
      <c r="X69" s="1027"/>
      <c r="Y69" s="417" t="s">
        <v>13</v>
      </c>
      <c r="Z69" s="1029"/>
      <c r="AA69" s="1030"/>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0"/>
      <c r="B4" s="1061"/>
      <c r="C4" s="1061"/>
      <c r="D4" s="1061"/>
      <c r="E4" s="1061"/>
      <c r="F4" s="1062"/>
      <c r="G4" s="675"/>
      <c r="H4" s="676"/>
      <c r="I4" s="676"/>
      <c r="J4" s="676"/>
      <c r="K4" s="677"/>
      <c r="L4" s="669"/>
      <c r="M4" s="670"/>
      <c r="N4" s="670"/>
      <c r="O4" s="670"/>
      <c r="P4" s="670"/>
      <c r="Q4" s="670"/>
      <c r="R4" s="670"/>
      <c r="S4" s="670"/>
      <c r="T4" s="670"/>
      <c r="U4" s="670"/>
      <c r="V4" s="670"/>
      <c r="W4" s="670"/>
      <c r="X4" s="671"/>
      <c r="Y4" s="390"/>
      <c r="Z4" s="391"/>
      <c r="AA4" s="391"/>
      <c r="AB4" s="810"/>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60"/>
      <c r="B5" s="1061"/>
      <c r="C5" s="1061"/>
      <c r="D5" s="1061"/>
      <c r="E5" s="1061"/>
      <c r="F5" s="106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0"/>
      <c r="B6" s="1061"/>
      <c r="C6" s="1061"/>
      <c r="D6" s="1061"/>
      <c r="E6" s="1061"/>
      <c r="F6" s="106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0"/>
      <c r="B7" s="1061"/>
      <c r="C7" s="1061"/>
      <c r="D7" s="1061"/>
      <c r="E7" s="1061"/>
      <c r="F7" s="106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0"/>
      <c r="B8" s="1061"/>
      <c r="C8" s="1061"/>
      <c r="D8" s="1061"/>
      <c r="E8" s="1061"/>
      <c r="F8" s="106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0"/>
      <c r="B9" s="1061"/>
      <c r="C9" s="1061"/>
      <c r="D9" s="1061"/>
      <c r="E9" s="1061"/>
      <c r="F9" s="106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0"/>
      <c r="B10" s="1061"/>
      <c r="C10" s="1061"/>
      <c r="D10" s="1061"/>
      <c r="E10" s="1061"/>
      <c r="F10" s="106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0"/>
      <c r="B11" s="1061"/>
      <c r="C11" s="1061"/>
      <c r="D11" s="1061"/>
      <c r="E11" s="1061"/>
      <c r="F11" s="106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0"/>
      <c r="B12" s="1061"/>
      <c r="C12" s="1061"/>
      <c r="D12" s="1061"/>
      <c r="E12" s="1061"/>
      <c r="F12" s="106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0"/>
      <c r="B13" s="1061"/>
      <c r="C13" s="1061"/>
      <c r="D13" s="1061"/>
      <c r="E13" s="1061"/>
      <c r="F13" s="106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0"/>
      <c r="B14" s="1061"/>
      <c r="C14" s="1061"/>
      <c r="D14" s="1061"/>
      <c r="E14" s="1061"/>
      <c r="F14" s="106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0"/>
      <c r="B15" s="1061"/>
      <c r="C15" s="1061"/>
      <c r="D15" s="1061"/>
      <c r="E15" s="1061"/>
      <c r="F15" s="1062"/>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60"/>
      <c r="B16" s="1061"/>
      <c r="C16" s="1061"/>
      <c r="D16" s="1061"/>
      <c r="E16" s="1061"/>
      <c r="F16" s="1062"/>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0"/>
      <c r="B17" s="1061"/>
      <c r="C17" s="1061"/>
      <c r="D17" s="1061"/>
      <c r="E17" s="1061"/>
      <c r="F17" s="1062"/>
      <c r="G17" s="675"/>
      <c r="H17" s="676"/>
      <c r="I17" s="676"/>
      <c r="J17" s="676"/>
      <c r="K17" s="677"/>
      <c r="L17" s="669"/>
      <c r="M17" s="670"/>
      <c r="N17" s="670"/>
      <c r="O17" s="670"/>
      <c r="P17" s="670"/>
      <c r="Q17" s="670"/>
      <c r="R17" s="670"/>
      <c r="S17" s="670"/>
      <c r="T17" s="670"/>
      <c r="U17" s="670"/>
      <c r="V17" s="670"/>
      <c r="W17" s="670"/>
      <c r="X17" s="671"/>
      <c r="Y17" s="390"/>
      <c r="Z17" s="391"/>
      <c r="AA17" s="391"/>
      <c r="AB17" s="810"/>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60"/>
      <c r="B18" s="1061"/>
      <c r="C18" s="1061"/>
      <c r="D18" s="1061"/>
      <c r="E18" s="1061"/>
      <c r="F18" s="106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0"/>
      <c r="B19" s="1061"/>
      <c r="C19" s="1061"/>
      <c r="D19" s="1061"/>
      <c r="E19" s="1061"/>
      <c r="F19" s="106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0"/>
      <c r="B20" s="1061"/>
      <c r="C20" s="1061"/>
      <c r="D20" s="1061"/>
      <c r="E20" s="1061"/>
      <c r="F20" s="106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0"/>
      <c r="B21" s="1061"/>
      <c r="C21" s="1061"/>
      <c r="D21" s="1061"/>
      <c r="E21" s="1061"/>
      <c r="F21" s="106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0"/>
      <c r="B22" s="1061"/>
      <c r="C22" s="1061"/>
      <c r="D22" s="1061"/>
      <c r="E22" s="1061"/>
      <c r="F22" s="106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0"/>
      <c r="B23" s="1061"/>
      <c r="C23" s="1061"/>
      <c r="D23" s="1061"/>
      <c r="E23" s="1061"/>
      <c r="F23" s="106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0"/>
      <c r="B24" s="1061"/>
      <c r="C24" s="1061"/>
      <c r="D24" s="1061"/>
      <c r="E24" s="1061"/>
      <c r="F24" s="106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0"/>
      <c r="B25" s="1061"/>
      <c r="C25" s="1061"/>
      <c r="D25" s="1061"/>
      <c r="E25" s="1061"/>
      <c r="F25" s="106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0"/>
      <c r="B26" s="1061"/>
      <c r="C26" s="1061"/>
      <c r="D26" s="1061"/>
      <c r="E26" s="1061"/>
      <c r="F26" s="106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0"/>
      <c r="B27" s="1061"/>
      <c r="C27" s="1061"/>
      <c r="D27" s="1061"/>
      <c r="E27" s="1061"/>
      <c r="F27" s="106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0"/>
      <c r="B28" s="1061"/>
      <c r="C28" s="1061"/>
      <c r="D28" s="1061"/>
      <c r="E28" s="1061"/>
      <c r="F28" s="1062"/>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60"/>
      <c r="B29" s="1061"/>
      <c r="C29" s="1061"/>
      <c r="D29" s="1061"/>
      <c r="E29" s="1061"/>
      <c r="F29" s="1062"/>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0"/>
      <c r="B30" s="1061"/>
      <c r="C30" s="1061"/>
      <c r="D30" s="1061"/>
      <c r="E30" s="1061"/>
      <c r="F30" s="1062"/>
      <c r="G30" s="675"/>
      <c r="H30" s="676"/>
      <c r="I30" s="676"/>
      <c r="J30" s="676"/>
      <c r="K30" s="677"/>
      <c r="L30" s="669"/>
      <c r="M30" s="670"/>
      <c r="N30" s="670"/>
      <c r="O30" s="670"/>
      <c r="P30" s="670"/>
      <c r="Q30" s="670"/>
      <c r="R30" s="670"/>
      <c r="S30" s="670"/>
      <c r="T30" s="670"/>
      <c r="U30" s="670"/>
      <c r="V30" s="670"/>
      <c r="W30" s="670"/>
      <c r="X30" s="671"/>
      <c r="Y30" s="390"/>
      <c r="Z30" s="391"/>
      <c r="AA30" s="391"/>
      <c r="AB30" s="810"/>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60"/>
      <c r="B31" s="1061"/>
      <c r="C31" s="1061"/>
      <c r="D31" s="1061"/>
      <c r="E31" s="1061"/>
      <c r="F31" s="106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0"/>
      <c r="B32" s="1061"/>
      <c r="C32" s="1061"/>
      <c r="D32" s="1061"/>
      <c r="E32" s="1061"/>
      <c r="F32" s="106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0"/>
      <c r="B33" s="1061"/>
      <c r="C33" s="1061"/>
      <c r="D33" s="1061"/>
      <c r="E33" s="1061"/>
      <c r="F33" s="106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0"/>
      <c r="B34" s="1061"/>
      <c r="C34" s="1061"/>
      <c r="D34" s="1061"/>
      <c r="E34" s="1061"/>
      <c r="F34" s="106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0"/>
      <c r="B35" s="1061"/>
      <c r="C35" s="1061"/>
      <c r="D35" s="1061"/>
      <c r="E35" s="1061"/>
      <c r="F35" s="106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0"/>
      <c r="B36" s="1061"/>
      <c r="C36" s="1061"/>
      <c r="D36" s="1061"/>
      <c r="E36" s="1061"/>
      <c r="F36" s="106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0"/>
      <c r="B37" s="1061"/>
      <c r="C37" s="1061"/>
      <c r="D37" s="1061"/>
      <c r="E37" s="1061"/>
      <c r="F37" s="106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0"/>
      <c r="B38" s="1061"/>
      <c r="C38" s="1061"/>
      <c r="D38" s="1061"/>
      <c r="E38" s="1061"/>
      <c r="F38" s="106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0"/>
      <c r="B39" s="1061"/>
      <c r="C39" s="1061"/>
      <c r="D39" s="1061"/>
      <c r="E39" s="1061"/>
      <c r="F39" s="106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0"/>
      <c r="B40" s="1061"/>
      <c r="C40" s="1061"/>
      <c r="D40" s="1061"/>
      <c r="E40" s="1061"/>
      <c r="F40" s="106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0"/>
      <c r="B41" s="1061"/>
      <c r="C41" s="1061"/>
      <c r="D41" s="1061"/>
      <c r="E41" s="1061"/>
      <c r="F41" s="1062"/>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60"/>
      <c r="B42" s="1061"/>
      <c r="C42" s="1061"/>
      <c r="D42" s="1061"/>
      <c r="E42" s="1061"/>
      <c r="F42" s="1062"/>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0"/>
      <c r="B43" s="1061"/>
      <c r="C43" s="1061"/>
      <c r="D43" s="1061"/>
      <c r="E43" s="1061"/>
      <c r="F43" s="1062"/>
      <c r="G43" s="675"/>
      <c r="H43" s="676"/>
      <c r="I43" s="676"/>
      <c r="J43" s="676"/>
      <c r="K43" s="677"/>
      <c r="L43" s="669"/>
      <c r="M43" s="670"/>
      <c r="N43" s="670"/>
      <c r="O43" s="670"/>
      <c r="P43" s="670"/>
      <c r="Q43" s="670"/>
      <c r="R43" s="670"/>
      <c r="S43" s="670"/>
      <c r="T43" s="670"/>
      <c r="U43" s="670"/>
      <c r="V43" s="670"/>
      <c r="W43" s="670"/>
      <c r="X43" s="671"/>
      <c r="Y43" s="390"/>
      <c r="Z43" s="391"/>
      <c r="AA43" s="391"/>
      <c r="AB43" s="810"/>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60"/>
      <c r="B44" s="1061"/>
      <c r="C44" s="1061"/>
      <c r="D44" s="1061"/>
      <c r="E44" s="1061"/>
      <c r="F44" s="106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0"/>
      <c r="B45" s="1061"/>
      <c r="C45" s="1061"/>
      <c r="D45" s="1061"/>
      <c r="E45" s="1061"/>
      <c r="F45" s="106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0"/>
      <c r="B46" s="1061"/>
      <c r="C46" s="1061"/>
      <c r="D46" s="1061"/>
      <c r="E46" s="1061"/>
      <c r="F46" s="106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0"/>
      <c r="B47" s="1061"/>
      <c r="C47" s="1061"/>
      <c r="D47" s="1061"/>
      <c r="E47" s="1061"/>
      <c r="F47" s="106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0"/>
      <c r="B48" s="1061"/>
      <c r="C48" s="1061"/>
      <c r="D48" s="1061"/>
      <c r="E48" s="1061"/>
      <c r="F48" s="106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0"/>
      <c r="B49" s="1061"/>
      <c r="C49" s="1061"/>
      <c r="D49" s="1061"/>
      <c r="E49" s="1061"/>
      <c r="F49" s="106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0"/>
      <c r="B50" s="1061"/>
      <c r="C50" s="1061"/>
      <c r="D50" s="1061"/>
      <c r="E50" s="1061"/>
      <c r="F50" s="106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0"/>
      <c r="B51" s="1061"/>
      <c r="C51" s="1061"/>
      <c r="D51" s="1061"/>
      <c r="E51" s="1061"/>
      <c r="F51" s="106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0"/>
      <c r="B52" s="1061"/>
      <c r="C52" s="1061"/>
      <c r="D52" s="1061"/>
      <c r="E52" s="1061"/>
      <c r="F52" s="106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60"/>
      <c r="B56" s="1061"/>
      <c r="C56" s="1061"/>
      <c r="D56" s="1061"/>
      <c r="E56" s="1061"/>
      <c r="F56" s="1062"/>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0"/>
      <c r="B57" s="1061"/>
      <c r="C57" s="1061"/>
      <c r="D57" s="1061"/>
      <c r="E57" s="1061"/>
      <c r="F57" s="1062"/>
      <c r="G57" s="675"/>
      <c r="H57" s="676"/>
      <c r="I57" s="676"/>
      <c r="J57" s="676"/>
      <c r="K57" s="677"/>
      <c r="L57" s="669"/>
      <c r="M57" s="670"/>
      <c r="N57" s="670"/>
      <c r="O57" s="670"/>
      <c r="P57" s="670"/>
      <c r="Q57" s="670"/>
      <c r="R57" s="670"/>
      <c r="S57" s="670"/>
      <c r="T57" s="670"/>
      <c r="U57" s="670"/>
      <c r="V57" s="670"/>
      <c r="W57" s="670"/>
      <c r="X57" s="671"/>
      <c r="Y57" s="390"/>
      <c r="Z57" s="391"/>
      <c r="AA57" s="391"/>
      <c r="AB57" s="810"/>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60"/>
      <c r="B58" s="1061"/>
      <c r="C58" s="1061"/>
      <c r="D58" s="1061"/>
      <c r="E58" s="1061"/>
      <c r="F58" s="106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0"/>
      <c r="B59" s="1061"/>
      <c r="C59" s="1061"/>
      <c r="D59" s="1061"/>
      <c r="E59" s="1061"/>
      <c r="F59" s="106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0"/>
      <c r="B60" s="1061"/>
      <c r="C60" s="1061"/>
      <c r="D60" s="1061"/>
      <c r="E60" s="1061"/>
      <c r="F60" s="106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0"/>
      <c r="B61" s="1061"/>
      <c r="C61" s="1061"/>
      <c r="D61" s="1061"/>
      <c r="E61" s="1061"/>
      <c r="F61" s="106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0"/>
      <c r="B62" s="1061"/>
      <c r="C62" s="1061"/>
      <c r="D62" s="1061"/>
      <c r="E62" s="1061"/>
      <c r="F62" s="106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0"/>
      <c r="B63" s="1061"/>
      <c r="C63" s="1061"/>
      <c r="D63" s="1061"/>
      <c r="E63" s="1061"/>
      <c r="F63" s="106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0"/>
      <c r="B64" s="1061"/>
      <c r="C64" s="1061"/>
      <c r="D64" s="1061"/>
      <c r="E64" s="1061"/>
      <c r="F64" s="106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0"/>
      <c r="B65" s="1061"/>
      <c r="C65" s="1061"/>
      <c r="D65" s="1061"/>
      <c r="E65" s="1061"/>
      <c r="F65" s="106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0"/>
      <c r="B66" s="1061"/>
      <c r="C66" s="1061"/>
      <c r="D66" s="1061"/>
      <c r="E66" s="1061"/>
      <c r="F66" s="106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0"/>
      <c r="B67" s="1061"/>
      <c r="C67" s="1061"/>
      <c r="D67" s="1061"/>
      <c r="E67" s="1061"/>
      <c r="F67" s="106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0"/>
      <c r="B68" s="1061"/>
      <c r="C68" s="1061"/>
      <c r="D68" s="1061"/>
      <c r="E68" s="1061"/>
      <c r="F68" s="1062"/>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60"/>
      <c r="B69" s="1061"/>
      <c r="C69" s="1061"/>
      <c r="D69" s="1061"/>
      <c r="E69" s="1061"/>
      <c r="F69" s="1062"/>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0"/>
      <c r="B70" s="1061"/>
      <c r="C70" s="1061"/>
      <c r="D70" s="1061"/>
      <c r="E70" s="1061"/>
      <c r="F70" s="1062"/>
      <c r="G70" s="675"/>
      <c r="H70" s="676"/>
      <c r="I70" s="676"/>
      <c r="J70" s="676"/>
      <c r="K70" s="677"/>
      <c r="L70" s="669"/>
      <c r="M70" s="670"/>
      <c r="N70" s="670"/>
      <c r="O70" s="670"/>
      <c r="P70" s="670"/>
      <c r="Q70" s="670"/>
      <c r="R70" s="670"/>
      <c r="S70" s="670"/>
      <c r="T70" s="670"/>
      <c r="U70" s="670"/>
      <c r="V70" s="670"/>
      <c r="W70" s="670"/>
      <c r="X70" s="671"/>
      <c r="Y70" s="390"/>
      <c r="Z70" s="391"/>
      <c r="AA70" s="391"/>
      <c r="AB70" s="810"/>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60"/>
      <c r="B71" s="1061"/>
      <c r="C71" s="1061"/>
      <c r="D71" s="1061"/>
      <c r="E71" s="1061"/>
      <c r="F71" s="106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0"/>
      <c r="B72" s="1061"/>
      <c r="C72" s="1061"/>
      <c r="D72" s="1061"/>
      <c r="E72" s="1061"/>
      <c r="F72" s="106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0"/>
      <c r="B73" s="1061"/>
      <c r="C73" s="1061"/>
      <c r="D73" s="1061"/>
      <c r="E73" s="1061"/>
      <c r="F73" s="106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0"/>
      <c r="B74" s="1061"/>
      <c r="C74" s="1061"/>
      <c r="D74" s="1061"/>
      <c r="E74" s="1061"/>
      <c r="F74" s="106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0"/>
      <c r="B75" s="1061"/>
      <c r="C75" s="1061"/>
      <c r="D75" s="1061"/>
      <c r="E75" s="1061"/>
      <c r="F75" s="106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0"/>
      <c r="B76" s="1061"/>
      <c r="C76" s="1061"/>
      <c r="D76" s="1061"/>
      <c r="E76" s="1061"/>
      <c r="F76" s="106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0"/>
      <c r="B77" s="1061"/>
      <c r="C77" s="1061"/>
      <c r="D77" s="1061"/>
      <c r="E77" s="1061"/>
      <c r="F77" s="106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0"/>
      <c r="B78" s="1061"/>
      <c r="C78" s="1061"/>
      <c r="D78" s="1061"/>
      <c r="E78" s="1061"/>
      <c r="F78" s="106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0"/>
      <c r="B79" s="1061"/>
      <c r="C79" s="1061"/>
      <c r="D79" s="1061"/>
      <c r="E79" s="1061"/>
      <c r="F79" s="106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0"/>
      <c r="B80" s="1061"/>
      <c r="C80" s="1061"/>
      <c r="D80" s="1061"/>
      <c r="E80" s="1061"/>
      <c r="F80" s="106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0"/>
      <c r="B81" s="1061"/>
      <c r="C81" s="1061"/>
      <c r="D81" s="1061"/>
      <c r="E81" s="1061"/>
      <c r="F81" s="1062"/>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60"/>
      <c r="B82" s="1061"/>
      <c r="C82" s="1061"/>
      <c r="D82" s="1061"/>
      <c r="E82" s="1061"/>
      <c r="F82" s="1062"/>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0"/>
      <c r="B83" s="1061"/>
      <c r="C83" s="1061"/>
      <c r="D83" s="1061"/>
      <c r="E83" s="1061"/>
      <c r="F83" s="1062"/>
      <c r="G83" s="675"/>
      <c r="H83" s="676"/>
      <c r="I83" s="676"/>
      <c r="J83" s="676"/>
      <c r="K83" s="677"/>
      <c r="L83" s="669"/>
      <c r="M83" s="670"/>
      <c r="N83" s="670"/>
      <c r="O83" s="670"/>
      <c r="P83" s="670"/>
      <c r="Q83" s="670"/>
      <c r="R83" s="670"/>
      <c r="S83" s="670"/>
      <c r="T83" s="670"/>
      <c r="U83" s="670"/>
      <c r="V83" s="670"/>
      <c r="W83" s="670"/>
      <c r="X83" s="671"/>
      <c r="Y83" s="390"/>
      <c r="Z83" s="391"/>
      <c r="AA83" s="391"/>
      <c r="AB83" s="810"/>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60"/>
      <c r="B84" s="1061"/>
      <c r="C84" s="1061"/>
      <c r="D84" s="1061"/>
      <c r="E84" s="1061"/>
      <c r="F84" s="106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0"/>
      <c r="B85" s="1061"/>
      <c r="C85" s="1061"/>
      <c r="D85" s="1061"/>
      <c r="E85" s="1061"/>
      <c r="F85" s="106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0"/>
      <c r="B86" s="1061"/>
      <c r="C86" s="1061"/>
      <c r="D86" s="1061"/>
      <c r="E86" s="1061"/>
      <c r="F86" s="106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0"/>
      <c r="B87" s="1061"/>
      <c r="C87" s="1061"/>
      <c r="D87" s="1061"/>
      <c r="E87" s="1061"/>
      <c r="F87" s="106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0"/>
      <c r="B88" s="1061"/>
      <c r="C88" s="1061"/>
      <c r="D88" s="1061"/>
      <c r="E88" s="1061"/>
      <c r="F88" s="106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0"/>
      <c r="B89" s="1061"/>
      <c r="C89" s="1061"/>
      <c r="D89" s="1061"/>
      <c r="E89" s="1061"/>
      <c r="F89" s="106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0"/>
      <c r="B90" s="1061"/>
      <c r="C90" s="1061"/>
      <c r="D90" s="1061"/>
      <c r="E90" s="1061"/>
      <c r="F90" s="106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0"/>
      <c r="B91" s="1061"/>
      <c r="C91" s="1061"/>
      <c r="D91" s="1061"/>
      <c r="E91" s="1061"/>
      <c r="F91" s="106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0"/>
      <c r="B92" s="1061"/>
      <c r="C92" s="1061"/>
      <c r="D92" s="1061"/>
      <c r="E92" s="1061"/>
      <c r="F92" s="106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0"/>
      <c r="B93" s="1061"/>
      <c r="C93" s="1061"/>
      <c r="D93" s="1061"/>
      <c r="E93" s="1061"/>
      <c r="F93" s="106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0"/>
      <c r="B94" s="1061"/>
      <c r="C94" s="1061"/>
      <c r="D94" s="1061"/>
      <c r="E94" s="1061"/>
      <c r="F94" s="1062"/>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60"/>
      <c r="B95" s="1061"/>
      <c r="C95" s="1061"/>
      <c r="D95" s="1061"/>
      <c r="E95" s="1061"/>
      <c r="F95" s="1062"/>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0"/>
      <c r="B96" s="1061"/>
      <c r="C96" s="1061"/>
      <c r="D96" s="1061"/>
      <c r="E96" s="1061"/>
      <c r="F96" s="1062"/>
      <c r="G96" s="675"/>
      <c r="H96" s="676"/>
      <c r="I96" s="676"/>
      <c r="J96" s="676"/>
      <c r="K96" s="677"/>
      <c r="L96" s="669"/>
      <c r="M96" s="670"/>
      <c r="N96" s="670"/>
      <c r="O96" s="670"/>
      <c r="P96" s="670"/>
      <c r="Q96" s="670"/>
      <c r="R96" s="670"/>
      <c r="S96" s="670"/>
      <c r="T96" s="670"/>
      <c r="U96" s="670"/>
      <c r="V96" s="670"/>
      <c r="W96" s="670"/>
      <c r="X96" s="671"/>
      <c r="Y96" s="390"/>
      <c r="Z96" s="391"/>
      <c r="AA96" s="391"/>
      <c r="AB96" s="810"/>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60"/>
      <c r="B97" s="1061"/>
      <c r="C97" s="1061"/>
      <c r="D97" s="1061"/>
      <c r="E97" s="1061"/>
      <c r="F97" s="106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0"/>
      <c r="B98" s="1061"/>
      <c r="C98" s="1061"/>
      <c r="D98" s="1061"/>
      <c r="E98" s="1061"/>
      <c r="F98" s="106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0"/>
      <c r="B99" s="1061"/>
      <c r="C99" s="1061"/>
      <c r="D99" s="1061"/>
      <c r="E99" s="1061"/>
      <c r="F99" s="106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0"/>
      <c r="B100" s="1061"/>
      <c r="C100" s="1061"/>
      <c r="D100" s="1061"/>
      <c r="E100" s="1061"/>
      <c r="F100" s="106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0"/>
      <c r="B101" s="1061"/>
      <c r="C101" s="1061"/>
      <c r="D101" s="1061"/>
      <c r="E101" s="1061"/>
      <c r="F101" s="106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0"/>
      <c r="B102" s="1061"/>
      <c r="C102" s="1061"/>
      <c r="D102" s="1061"/>
      <c r="E102" s="1061"/>
      <c r="F102" s="106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0"/>
      <c r="B103" s="1061"/>
      <c r="C103" s="1061"/>
      <c r="D103" s="1061"/>
      <c r="E103" s="1061"/>
      <c r="F103" s="106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0"/>
      <c r="B104" s="1061"/>
      <c r="C104" s="1061"/>
      <c r="D104" s="1061"/>
      <c r="E104" s="1061"/>
      <c r="F104" s="106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0"/>
      <c r="B105" s="1061"/>
      <c r="C105" s="1061"/>
      <c r="D105" s="1061"/>
      <c r="E105" s="1061"/>
      <c r="F105" s="106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60"/>
      <c r="B109" s="1061"/>
      <c r="C109" s="1061"/>
      <c r="D109" s="1061"/>
      <c r="E109" s="1061"/>
      <c r="F109" s="1062"/>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0"/>
      <c r="B110" s="1061"/>
      <c r="C110" s="1061"/>
      <c r="D110" s="1061"/>
      <c r="E110" s="1061"/>
      <c r="F110" s="1062"/>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0"/>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60"/>
      <c r="B111" s="1061"/>
      <c r="C111" s="1061"/>
      <c r="D111" s="1061"/>
      <c r="E111" s="1061"/>
      <c r="F111" s="106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0"/>
      <c r="B112" s="1061"/>
      <c r="C112" s="1061"/>
      <c r="D112" s="1061"/>
      <c r="E112" s="1061"/>
      <c r="F112" s="106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0"/>
      <c r="B113" s="1061"/>
      <c r="C113" s="1061"/>
      <c r="D113" s="1061"/>
      <c r="E113" s="1061"/>
      <c r="F113" s="106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0"/>
      <c r="B114" s="1061"/>
      <c r="C114" s="1061"/>
      <c r="D114" s="1061"/>
      <c r="E114" s="1061"/>
      <c r="F114" s="106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0"/>
      <c r="B115" s="1061"/>
      <c r="C115" s="1061"/>
      <c r="D115" s="1061"/>
      <c r="E115" s="1061"/>
      <c r="F115" s="106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0"/>
      <c r="B116" s="1061"/>
      <c r="C116" s="1061"/>
      <c r="D116" s="1061"/>
      <c r="E116" s="1061"/>
      <c r="F116" s="106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0"/>
      <c r="B117" s="1061"/>
      <c r="C117" s="1061"/>
      <c r="D117" s="1061"/>
      <c r="E117" s="1061"/>
      <c r="F117" s="106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0"/>
      <c r="B118" s="1061"/>
      <c r="C118" s="1061"/>
      <c r="D118" s="1061"/>
      <c r="E118" s="1061"/>
      <c r="F118" s="106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0"/>
      <c r="B119" s="1061"/>
      <c r="C119" s="1061"/>
      <c r="D119" s="1061"/>
      <c r="E119" s="1061"/>
      <c r="F119" s="106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0"/>
      <c r="B120" s="1061"/>
      <c r="C120" s="1061"/>
      <c r="D120" s="1061"/>
      <c r="E120" s="1061"/>
      <c r="F120" s="106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0"/>
      <c r="B121" s="1061"/>
      <c r="C121" s="1061"/>
      <c r="D121" s="1061"/>
      <c r="E121" s="1061"/>
      <c r="F121" s="1062"/>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60"/>
      <c r="B122" s="1061"/>
      <c r="C122" s="1061"/>
      <c r="D122" s="1061"/>
      <c r="E122" s="1061"/>
      <c r="F122" s="1062"/>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0"/>
      <c r="B123" s="1061"/>
      <c r="C123" s="1061"/>
      <c r="D123" s="1061"/>
      <c r="E123" s="1061"/>
      <c r="F123" s="1062"/>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0"/>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60"/>
      <c r="B124" s="1061"/>
      <c r="C124" s="1061"/>
      <c r="D124" s="1061"/>
      <c r="E124" s="1061"/>
      <c r="F124" s="106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0"/>
      <c r="B125" s="1061"/>
      <c r="C125" s="1061"/>
      <c r="D125" s="1061"/>
      <c r="E125" s="1061"/>
      <c r="F125" s="106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0"/>
      <c r="B126" s="1061"/>
      <c r="C126" s="1061"/>
      <c r="D126" s="1061"/>
      <c r="E126" s="1061"/>
      <c r="F126" s="106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0"/>
      <c r="B127" s="1061"/>
      <c r="C127" s="1061"/>
      <c r="D127" s="1061"/>
      <c r="E127" s="1061"/>
      <c r="F127" s="106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0"/>
      <c r="B128" s="1061"/>
      <c r="C128" s="1061"/>
      <c r="D128" s="1061"/>
      <c r="E128" s="1061"/>
      <c r="F128" s="106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0"/>
      <c r="B129" s="1061"/>
      <c r="C129" s="1061"/>
      <c r="D129" s="1061"/>
      <c r="E129" s="1061"/>
      <c r="F129" s="106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0"/>
      <c r="B130" s="1061"/>
      <c r="C130" s="1061"/>
      <c r="D130" s="1061"/>
      <c r="E130" s="1061"/>
      <c r="F130" s="106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0"/>
      <c r="B131" s="1061"/>
      <c r="C131" s="1061"/>
      <c r="D131" s="1061"/>
      <c r="E131" s="1061"/>
      <c r="F131" s="106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0"/>
      <c r="B132" s="1061"/>
      <c r="C132" s="1061"/>
      <c r="D132" s="1061"/>
      <c r="E132" s="1061"/>
      <c r="F132" s="106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0"/>
      <c r="B133" s="1061"/>
      <c r="C133" s="1061"/>
      <c r="D133" s="1061"/>
      <c r="E133" s="1061"/>
      <c r="F133" s="106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0"/>
      <c r="B134" s="1061"/>
      <c r="C134" s="1061"/>
      <c r="D134" s="1061"/>
      <c r="E134" s="1061"/>
      <c r="F134" s="1062"/>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60"/>
      <c r="B135" s="1061"/>
      <c r="C135" s="1061"/>
      <c r="D135" s="1061"/>
      <c r="E135" s="1061"/>
      <c r="F135" s="1062"/>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0"/>
      <c r="B136" s="1061"/>
      <c r="C136" s="1061"/>
      <c r="D136" s="1061"/>
      <c r="E136" s="1061"/>
      <c r="F136" s="1062"/>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0"/>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60"/>
      <c r="B137" s="1061"/>
      <c r="C137" s="1061"/>
      <c r="D137" s="1061"/>
      <c r="E137" s="1061"/>
      <c r="F137" s="106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0"/>
      <c r="B138" s="1061"/>
      <c r="C138" s="1061"/>
      <c r="D138" s="1061"/>
      <c r="E138" s="1061"/>
      <c r="F138" s="106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0"/>
      <c r="B139" s="1061"/>
      <c r="C139" s="1061"/>
      <c r="D139" s="1061"/>
      <c r="E139" s="1061"/>
      <c r="F139" s="106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0"/>
      <c r="B140" s="1061"/>
      <c r="C140" s="1061"/>
      <c r="D140" s="1061"/>
      <c r="E140" s="1061"/>
      <c r="F140" s="106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0"/>
      <c r="B141" s="1061"/>
      <c r="C141" s="1061"/>
      <c r="D141" s="1061"/>
      <c r="E141" s="1061"/>
      <c r="F141" s="106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0"/>
      <c r="B142" s="1061"/>
      <c r="C142" s="1061"/>
      <c r="D142" s="1061"/>
      <c r="E142" s="1061"/>
      <c r="F142" s="106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0"/>
      <c r="B143" s="1061"/>
      <c r="C143" s="1061"/>
      <c r="D143" s="1061"/>
      <c r="E143" s="1061"/>
      <c r="F143" s="106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0"/>
      <c r="B144" s="1061"/>
      <c r="C144" s="1061"/>
      <c r="D144" s="1061"/>
      <c r="E144" s="1061"/>
      <c r="F144" s="106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0"/>
      <c r="B145" s="1061"/>
      <c r="C145" s="1061"/>
      <c r="D145" s="1061"/>
      <c r="E145" s="1061"/>
      <c r="F145" s="106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0"/>
      <c r="B146" s="1061"/>
      <c r="C146" s="1061"/>
      <c r="D146" s="1061"/>
      <c r="E146" s="1061"/>
      <c r="F146" s="106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0"/>
      <c r="B147" s="1061"/>
      <c r="C147" s="1061"/>
      <c r="D147" s="1061"/>
      <c r="E147" s="1061"/>
      <c r="F147" s="1062"/>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60"/>
      <c r="B148" s="1061"/>
      <c r="C148" s="1061"/>
      <c r="D148" s="1061"/>
      <c r="E148" s="1061"/>
      <c r="F148" s="1062"/>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0"/>
      <c r="B149" s="1061"/>
      <c r="C149" s="1061"/>
      <c r="D149" s="1061"/>
      <c r="E149" s="1061"/>
      <c r="F149" s="1062"/>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0"/>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60"/>
      <c r="B150" s="1061"/>
      <c r="C150" s="1061"/>
      <c r="D150" s="1061"/>
      <c r="E150" s="1061"/>
      <c r="F150" s="106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0"/>
      <c r="B151" s="1061"/>
      <c r="C151" s="1061"/>
      <c r="D151" s="1061"/>
      <c r="E151" s="1061"/>
      <c r="F151" s="106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0"/>
      <c r="B152" s="1061"/>
      <c r="C152" s="1061"/>
      <c r="D152" s="1061"/>
      <c r="E152" s="1061"/>
      <c r="F152" s="106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0"/>
      <c r="B153" s="1061"/>
      <c r="C153" s="1061"/>
      <c r="D153" s="1061"/>
      <c r="E153" s="1061"/>
      <c r="F153" s="106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0"/>
      <c r="B154" s="1061"/>
      <c r="C154" s="1061"/>
      <c r="D154" s="1061"/>
      <c r="E154" s="1061"/>
      <c r="F154" s="106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0"/>
      <c r="B155" s="1061"/>
      <c r="C155" s="1061"/>
      <c r="D155" s="1061"/>
      <c r="E155" s="1061"/>
      <c r="F155" s="106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0"/>
      <c r="B156" s="1061"/>
      <c r="C156" s="1061"/>
      <c r="D156" s="1061"/>
      <c r="E156" s="1061"/>
      <c r="F156" s="106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0"/>
      <c r="B157" s="1061"/>
      <c r="C157" s="1061"/>
      <c r="D157" s="1061"/>
      <c r="E157" s="1061"/>
      <c r="F157" s="106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0"/>
      <c r="B158" s="1061"/>
      <c r="C158" s="1061"/>
      <c r="D158" s="1061"/>
      <c r="E158" s="1061"/>
      <c r="F158" s="106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60"/>
      <c r="B162" s="1061"/>
      <c r="C162" s="1061"/>
      <c r="D162" s="1061"/>
      <c r="E162" s="1061"/>
      <c r="F162" s="1062"/>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0"/>
      <c r="B163" s="1061"/>
      <c r="C163" s="1061"/>
      <c r="D163" s="1061"/>
      <c r="E163" s="1061"/>
      <c r="F163" s="1062"/>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0"/>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60"/>
      <c r="B164" s="1061"/>
      <c r="C164" s="1061"/>
      <c r="D164" s="1061"/>
      <c r="E164" s="1061"/>
      <c r="F164" s="106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0"/>
      <c r="B165" s="1061"/>
      <c r="C165" s="1061"/>
      <c r="D165" s="1061"/>
      <c r="E165" s="1061"/>
      <c r="F165" s="106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0"/>
      <c r="B166" s="1061"/>
      <c r="C166" s="1061"/>
      <c r="D166" s="1061"/>
      <c r="E166" s="1061"/>
      <c r="F166" s="106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0"/>
      <c r="B167" s="1061"/>
      <c r="C167" s="1061"/>
      <c r="D167" s="1061"/>
      <c r="E167" s="1061"/>
      <c r="F167" s="106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0"/>
      <c r="B168" s="1061"/>
      <c r="C168" s="1061"/>
      <c r="D168" s="1061"/>
      <c r="E168" s="1061"/>
      <c r="F168" s="106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0"/>
      <c r="B169" s="1061"/>
      <c r="C169" s="1061"/>
      <c r="D169" s="1061"/>
      <c r="E169" s="1061"/>
      <c r="F169" s="106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0"/>
      <c r="B170" s="1061"/>
      <c r="C170" s="1061"/>
      <c r="D170" s="1061"/>
      <c r="E170" s="1061"/>
      <c r="F170" s="106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0"/>
      <c r="B171" s="1061"/>
      <c r="C171" s="1061"/>
      <c r="D171" s="1061"/>
      <c r="E171" s="1061"/>
      <c r="F171" s="106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0"/>
      <c r="B172" s="1061"/>
      <c r="C172" s="1061"/>
      <c r="D172" s="1061"/>
      <c r="E172" s="1061"/>
      <c r="F172" s="106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0"/>
      <c r="B173" s="1061"/>
      <c r="C173" s="1061"/>
      <c r="D173" s="1061"/>
      <c r="E173" s="1061"/>
      <c r="F173" s="106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0"/>
      <c r="B174" s="1061"/>
      <c r="C174" s="1061"/>
      <c r="D174" s="1061"/>
      <c r="E174" s="1061"/>
      <c r="F174" s="1062"/>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60"/>
      <c r="B175" s="1061"/>
      <c r="C175" s="1061"/>
      <c r="D175" s="1061"/>
      <c r="E175" s="1061"/>
      <c r="F175" s="1062"/>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0"/>
      <c r="B176" s="1061"/>
      <c r="C176" s="1061"/>
      <c r="D176" s="1061"/>
      <c r="E176" s="1061"/>
      <c r="F176" s="1062"/>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0"/>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60"/>
      <c r="B177" s="1061"/>
      <c r="C177" s="1061"/>
      <c r="D177" s="1061"/>
      <c r="E177" s="1061"/>
      <c r="F177" s="106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0"/>
      <c r="B178" s="1061"/>
      <c r="C178" s="1061"/>
      <c r="D178" s="1061"/>
      <c r="E178" s="1061"/>
      <c r="F178" s="106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0"/>
      <c r="B179" s="1061"/>
      <c r="C179" s="1061"/>
      <c r="D179" s="1061"/>
      <c r="E179" s="1061"/>
      <c r="F179" s="106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0"/>
      <c r="B180" s="1061"/>
      <c r="C180" s="1061"/>
      <c r="D180" s="1061"/>
      <c r="E180" s="1061"/>
      <c r="F180" s="106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0"/>
      <c r="B181" s="1061"/>
      <c r="C181" s="1061"/>
      <c r="D181" s="1061"/>
      <c r="E181" s="1061"/>
      <c r="F181" s="106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0"/>
      <c r="B182" s="1061"/>
      <c r="C182" s="1061"/>
      <c r="D182" s="1061"/>
      <c r="E182" s="1061"/>
      <c r="F182" s="106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0"/>
      <c r="B183" s="1061"/>
      <c r="C183" s="1061"/>
      <c r="D183" s="1061"/>
      <c r="E183" s="1061"/>
      <c r="F183" s="106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0"/>
      <c r="B184" s="1061"/>
      <c r="C184" s="1061"/>
      <c r="D184" s="1061"/>
      <c r="E184" s="1061"/>
      <c r="F184" s="106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0"/>
      <c r="B185" s="1061"/>
      <c r="C185" s="1061"/>
      <c r="D185" s="1061"/>
      <c r="E185" s="1061"/>
      <c r="F185" s="106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0"/>
      <c r="B186" s="1061"/>
      <c r="C186" s="1061"/>
      <c r="D186" s="1061"/>
      <c r="E186" s="1061"/>
      <c r="F186" s="106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0"/>
      <c r="B187" s="1061"/>
      <c r="C187" s="1061"/>
      <c r="D187" s="1061"/>
      <c r="E187" s="1061"/>
      <c r="F187" s="1062"/>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60"/>
      <c r="B188" s="1061"/>
      <c r="C188" s="1061"/>
      <c r="D188" s="1061"/>
      <c r="E188" s="1061"/>
      <c r="F188" s="1062"/>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0"/>
      <c r="B189" s="1061"/>
      <c r="C189" s="1061"/>
      <c r="D189" s="1061"/>
      <c r="E189" s="1061"/>
      <c r="F189" s="1062"/>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0"/>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60"/>
      <c r="B190" s="1061"/>
      <c r="C190" s="1061"/>
      <c r="D190" s="1061"/>
      <c r="E190" s="1061"/>
      <c r="F190" s="106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0"/>
      <c r="B191" s="1061"/>
      <c r="C191" s="1061"/>
      <c r="D191" s="1061"/>
      <c r="E191" s="1061"/>
      <c r="F191" s="106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0"/>
      <c r="B192" s="1061"/>
      <c r="C192" s="1061"/>
      <c r="D192" s="1061"/>
      <c r="E192" s="1061"/>
      <c r="F192" s="106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0"/>
      <c r="B193" s="1061"/>
      <c r="C193" s="1061"/>
      <c r="D193" s="1061"/>
      <c r="E193" s="1061"/>
      <c r="F193" s="106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0"/>
      <c r="B194" s="1061"/>
      <c r="C194" s="1061"/>
      <c r="D194" s="1061"/>
      <c r="E194" s="1061"/>
      <c r="F194" s="106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0"/>
      <c r="B195" s="1061"/>
      <c r="C195" s="1061"/>
      <c r="D195" s="1061"/>
      <c r="E195" s="1061"/>
      <c r="F195" s="106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0"/>
      <c r="B196" s="1061"/>
      <c r="C196" s="1061"/>
      <c r="D196" s="1061"/>
      <c r="E196" s="1061"/>
      <c r="F196" s="106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0"/>
      <c r="B197" s="1061"/>
      <c r="C197" s="1061"/>
      <c r="D197" s="1061"/>
      <c r="E197" s="1061"/>
      <c r="F197" s="106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0"/>
      <c r="B198" s="1061"/>
      <c r="C198" s="1061"/>
      <c r="D198" s="1061"/>
      <c r="E198" s="1061"/>
      <c r="F198" s="106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0"/>
      <c r="B199" s="1061"/>
      <c r="C199" s="1061"/>
      <c r="D199" s="1061"/>
      <c r="E199" s="1061"/>
      <c r="F199" s="106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0"/>
      <c r="B200" s="1061"/>
      <c r="C200" s="1061"/>
      <c r="D200" s="1061"/>
      <c r="E200" s="1061"/>
      <c r="F200" s="1062"/>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60"/>
      <c r="B201" s="1061"/>
      <c r="C201" s="1061"/>
      <c r="D201" s="1061"/>
      <c r="E201" s="1061"/>
      <c r="F201" s="1062"/>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0"/>
      <c r="B202" s="1061"/>
      <c r="C202" s="1061"/>
      <c r="D202" s="1061"/>
      <c r="E202" s="1061"/>
      <c r="F202" s="1062"/>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0"/>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60"/>
      <c r="B203" s="1061"/>
      <c r="C203" s="1061"/>
      <c r="D203" s="1061"/>
      <c r="E203" s="1061"/>
      <c r="F203" s="106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0"/>
      <c r="B204" s="1061"/>
      <c r="C204" s="1061"/>
      <c r="D204" s="1061"/>
      <c r="E204" s="1061"/>
      <c r="F204" s="106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0"/>
      <c r="B205" s="1061"/>
      <c r="C205" s="1061"/>
      <c r="D205" s="1061"/>
      <c r="E205" s="1061"/>
      <c r="F205" s="106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0"/>
      <c r="B206" s="1061"/>
      <c r="C206" s="1061"/>
      <c r="D206" s="1061"/>
      <c r="E206" s="1061"/>
      <c r="F206" s="106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0"/>
      <c r="B207" s="1061"/>
      <c r="C207" s="1061"/>
      <c r="D207" s="1061"/>
      <c r="E207" s="1061"/>
      <c r="F207" s="106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0"/>
      <c r="B208" s="1061"/>
      <c r="C208" s="1061"/>
      <c r="D208" s="1061"/>
      <c r="E208" s="1061"/>
      <c r="F208" s="106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0"/>
      <c r="B209" s="1061"/>
      <c r="C209" s="1061"/>
      <c r="D209" s="1061"/>
      <c r="E209" s="1061"/>
      <c r="F209" s="106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0"/>
      <c r="B210" s="1061"/>
      <c r="C210" s="1061"/>
      <c r="D210" s="1061"/>
      <c r="E210" s="1061"/>
      <c r="F210" s="106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0"/>
      <c r="B211" s="1061"/>
      <c r="C211" s="1061"/>
      <c r="D211" s="1061"/>
      <c r="E211" s="1061"/>
      <c r="F211" s="106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60"/>
      <c r="B215" s="1061"/>
      <c r="C215" s="1061"/>
      <c r="D215" s="1061"/>
      <c r="E215" s="1061"/>
      <c r="F215" s="1062"/>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0"/>
      <c r="B216" s="1061"/>
      <c r="C216" s="1061"/>
      <c r="D216" s="1061"/>
      <c r="E216" s="1061"/>
      <c r="F216" s="1062"/>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0"/>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60"/>
      <c r="B217" s="1061"/>
      <c r="C217" s="1061"/>
      <c r="D217" s="1061"/>
      <c r="E217" s="1061"/>
      <c r="F217" s="106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0"/>
      <c r="B218" s="1061"/>
      <c r="C218" s="1061"/>
      <c r="D218" s="1061"/>
      <c r="E218" s="1061"/>
      <c r="F218" s="106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0"/>
      <c r="B219" s="1061"/>
      <c r="C219" s="1061"/>
      <c r="D219" s="1061"/>
      <c r="E219" s="1061"/>
      <c r="F219" s="106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0"/>
      <c r="B220" s="1061"/>
      <c r="C220" s="1061"/>
      <c r="D220" s="1061"/>
      <c r="E220" s="1061"/>
      <c r="F220" s="106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0"/>
      <c r="B221" s="1061"/>
      <c r="C221" s="1061"/>
      <c r="D221" s="1061"/>
      <c r="E221" s="1061"/>
      <c r="F221" s="106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0"/>
      <c r="B222" s="1061"/>
      <c r="C222" s="1061"/>
      <c r="D222" s="1061"/>
      <c r="E222" s="1061"/>
      <c r="F222" s="106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0"/>
      <c r="B223" s="1061"/>
      <c r="C223" s="1061"/>
      <c r="D223" s="1061"/>
      <c r="E223" s="1061"/>
      <c r="F223" s="106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0"/>
      <c r="B224" s="1061"/>
      <c r="C224" s="1061"/>
      <c r="D224" s="1061"/>
      <c r="E224" s="1061"/>
      <c r="F224" s="106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0"/>
      <c r="B225" s="1061"/>
      <c r="C225" s="1061"/>
      <c r="D225" s="1061"/>
      <c r="E225" s="1061"/>
      <c r="F225" s="106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0"/>
      <c r="B226" s="1061"/>
      <c r="C226" s="1061"/>
      <c r="D226" s="1061"/>
      <c r="E226" s="1061"/>
      <c r="F226" s="106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0"/>
      <c r="B227" s="1061"/>
      <c r="C227" s="1061"/>
      <c r="D227" s="1061"/>
      <c r="E227" s="1061"/>
      <c r="F227" s="1062"/>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60"/>
      <c r="B228" s="1061"/>
      <c r="C228" s="1061"/>
      <c r="D228" s="1061"/>
      <c r="E228" s="1061"/>
      <c r="F228" s="1062"/>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0"/>
      <c r="B229" s="1061"/>
      <c r="C229" s="1061"/>
      <c r="D229" s="1061"/>
      <c r="E229" s="1061"/>
      <c r="F229" s="1062"/>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0"/>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60"/>
      <c r="B230" s="1061"/>
      <c r="C230" s="1061"/>
      <c r="D230" s="1061"/>
      <c r="E230" s="1061"/>
      <c r="F230" s="106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0"/>
      <c r="B231" s="1061"/>
      <c r="C231" s="1061"/>
      <c r="D231" s="1061"/>
      <c r="E231" s="1061"/>
      <c r="F231" s="106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0"/>
      <c r="B232" s="1061"/>
      <c r="C232" s="1061"/>
      <c r="D232" s="1061"/>
      <c r="E232" s="1061"/>
      <c r="F232" s="106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0"/>
      <c r="B233" s="1061"/>
      <c r="C233" s="1061"/>
      <c r="D233" s="1061"/>
      <c r="E233" s="1061"/>
      <c r="F233" s="106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0"/>
      <c r="B234" s="1061"/>
      <c r="C234" s="1061"/>
      <c r="D234" s="1061"/>
      <c r="E234" s="1061"/>
      <c r="F234" s="106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0"/>
      <c r="B235" s="1061"/>
      <c r="C235" s="1061"/>
      <c r="D235" s="1061"/>
      <c r="E235" s="1061"/>
      <c r="F235" s="106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0"/>
      <c r="B236" s="1061"/>
      <c r="C236" s="1061"/>
      <c r="D236" s="1061"/>
      <c r="E236" s="1061"/>
      <c r="F236" s="106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0"/>
      <c r="B237" s="1061"/>
      <c r="C237" s="1061"/>
      <c r="D237" s="1061"/>
      <c r="E237" s="1061"/>
      <c r="F237" s="106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0"/>
      <c r="B238" s="1061"/>
      <c r="C238" s="1061"/>
      <c r="D238" s="1061"/>
      <c r="E238" s="1061"/>
      <c r="F238" s="106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0"/>
      <c r="B239" s="1061"/>
      <c r="C239" s="1061"/>
      <c r="D239" s="1061"/>
      <c r="E239" s="1061"/>
      <c r="F239" s="106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0"/>
      <c r="B240" s="1061"/>
      <c r="C240" s="1061"/>
      <c r="D240" s="1061"/>
      <c r="E240" s="1061"/>
      <c r="F240" s="1062"/>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60"/>
      <c r="B241" s="1061"/>
      <c r="C241" s="1061"/>
      <c r="D241" s="1061"/>
      <c r="E241" s="1061"/>
      <c r="F241" s="1062"/>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0"/>
      <c r="B242" s="1061"/>
      <c r="C242" s="1061"/>
      <c r="D242" s="1061"/>
      <c r="E242" s="1061"/>
      <c r="F242" s="1062"/>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0"/>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60"/>
      <c r="B243" s="1061"/>
      <c r="C243" s="1061"/>
      <c r="D243" s="1061"/>
      <c r="E243" s="1061"/>
      <c r="F243" s="106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0"/>
      <c r="B244" s="1061"/>
      <c r="C244" s="1061"/>
      <c r="D244" s="1061"/>
      <c r="E244" s="1061"/>
      <c r="F244" s="106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0"/>
      <c r="B245" s="1061"/>
      <c r="C245" s="1061"/>
      <c r="D245" s="1061"/>
      <c r="E245" s="1061"/>
      <c r="F245" s="106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0"/>
      <c r="B246" s="1061"/>
      <c r="C246" s="1061"/>
      <c r="D246" s="1061"/>
      <c r="E246" s="1061"/>
      <c r="F246" s="106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0"/>
      <c r="B247" s="1061"/>
      <c r="C247" s="1061"/>
      <c r="D247" s="1061"/>
      <c r="E247" s="1061"/>
      <c r="F247" s="106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0"/>
      <c r="B248" s="1061"/>
      <c r="C248" s="1061"/>
      <c r="D248" s="1061"/>
      <c r="E248" s="1061"/>
      <c r="F248" s="106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0"/>
      <c r="B249" s="1061"/>
      <c r="C249" s="1061"/>
      <c r="D249" s="1061"/>
      <c r="E249" s="1061"/>
      <c r="F249" s="106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0"/>
      <c r="B250" s="1061"/>
      <c r="C250" s="1061"/>
      <c r="D250" s="1061"/>
      <c r="E250" s="1061"/>
      <c r="F250" s="106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0"/>
      <c r="B251" s="1061"/>
      <c r="C251" s="1061"/>
      <c r="D251" s="1061"/>
      <c r="E251" s="1061"/>
      <c r="F251" s="106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0"/>
      <c r="B252" s="1061"/>
      <c r="C252" s="1061"/>
      <c r="D252" s="1061"/>
      <c r="E252" s="1061"/>
      <c r="F252" s="106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0"/>
      <c r="B253" s="1061"/>
      <c r="C253" s="1061"/>
      <c r="D253" s="1061"/>
      <c r="E253" s="1061"/>
      <c r="F253" s="1062"/>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60"/>
      <c r="B254" s="1061"/>
      <c r="C254" s="1061"/>
      <c r="D254" s="1061"/>
      <c r="E254" s="1061"/>
      <c r="F254" s="1062"/>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0"/>
      <c r="B255" s="1061"/>
      <c r="C255" s="1061"/>
      <c r="D255" s="1061"/>
      <c r="E255" s="1061"/>
      <c r="F255" s="1062"/>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0"/>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60"/>
      <c r="B256" s="1061"/>
      <c r="C256" s="1061"/>
      <c r="D256" s="1061"/>
      <c r="E256" s="1061"/>
      <c r="F256" s="106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0"/>
      <c r="B257" s="1061"/>
      <c r="C257" s="1061"/>
      <c r="D257" s="1061"/>
      <c r="E257" s="1061"/>
      <c r="F257" s="106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0"/>
      <c r="B258" s="1061"/>
      <c r="C258" s="1061"/>
      <c r="D258" s="1061"/>
      <c r="E258" s="1061"/>
      <c r="F258" s="106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0"/>
      <c r="B259" s="1061"/>
      <c r="C259" s="1061"/>
      <c r="D259" s="1061"/>
      <c r="E259" s="1061"/>
      <c r="F259" s="106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0"/>
      <c r="B260" s="1061"/>
      <c r="C260" s="1061"/>
      <c r="D260" s="1061"/>
      <c r="E260" s="1061"/>
      <c r="F260" s="106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0"/>
      <c r="B261" s="1061"/>
      <c r="C261" s="1061"/>
      <c r="D261" s="1061"/>
      <c r="E261" s="1061"/>
      <c r="F261" s="106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0"/>
      <c r="B262" s="1061"/>
      <c r="C262" s="1061"/>
      <c r="D262" s="1061"/>
      <c r="E262" s="1061"/>
      <c r="F262" s="106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0"/>
      <c r="B263" s="1061"/>
      <c r="C263" s="1061"/>
      <c r="D263" s="1061"/>
      <c r="E263" s="1061"/>
      <c r="F263" s="106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0"/>
      <c r="B264" s="1061"/>
      <c r="C264" s="1061"/>
      <c r="D264" s="1061"/>
      <c r="E264" s="1061"/>
      <c r="F264" s="106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2018-09-04T10:26:44Z</cp:lastPrinted>
  <dcterms:created xsi:type="dcterms:W3CDTF">2012-03-13T00:50:25Z</dcterms:created>
  <dcterms:modified xsi:type="dcterms:W3CDTF">2020-11-13T08:44:11Z</dcterms:modified>
</cp:coreProperties>
</file>