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高校修学支援室\◇高校修学第三係\14.照会→回答\R02年度\201117 行政事業レビューシートの記載の確認等について\修正版レビュ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<sst xmlns="http://schemas.openxmlformats.org/spreadsheetml/2006/main" count="2890" uniqueCount="635">
  <si>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</si>
  <si>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</si>
  <si>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</si>
  <si>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</si>
  <si>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</si>
  <si>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</si>
  <si>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</si>
  <si>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</si>
  <si>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</si>
  <si>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</si>
  <si>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</si>
  <si>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</si>
  <si>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</si>
  <si>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</si>
  <si>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</si>
  <si>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</si>
  <si>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</si>
  <si>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</si>
  <si>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</si>
  <si>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</si>
  <si>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</si>
  <si>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</si>
  <si>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</si>
  <si>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</si>
  <si>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</si>
  <si>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</si>
  <si>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</si>
  <si>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</si>
  <si>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</si>
  <si>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</si>
  <si>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</si>
  <si>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</si>
  <si>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</si>
  <si>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</si>
  <si>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</si>
  <si>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</si>
  <si>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</si>
  <si>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</si>
  <si>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</si>
  <si>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</si>
  <si>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</si>
  <si>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</si>
  <si>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</si>
  <si>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</si>
  <si>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</si>
  <si>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</si>
  <si>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</si>
  <si>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</si>
  <si>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</si>
  <si>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</si>
  <si>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</si>
  <si>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</si>
  <si>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</si>
  <si>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</si>
  <si>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</si>
  <si>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</si>
  <si>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</si>
  <si>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</si>
  <si>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</si>
  <si>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</si>
  <si>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</si>
  <si>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</si>
  <si>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</si>
  <si>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</si>
  <si>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</si>
  <si>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</si>
  <si>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</si>
  <si>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</si>
  <si>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</si>
  <si>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</si>
  <si>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</si>
  <si>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</si>
  <si>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</si>
  <si>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</si>
  <si>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</si>
  <si>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</si>
  <si>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</si>
  <si>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</si>
  <si>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</si>
  <si>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</si>
  <si>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</si>
  <si>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</si>
  <si>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</si>
  <si>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</si>
  <si>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</si>
  <si>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</si>
  <si>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</si>
  <si>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</si>
  <si>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</si>
  <si>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</si>
  <si>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</si>
  <si>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</si>
  <si>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</si>
  <si>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</si>
  <si>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</si>
  <si>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</si>
  <si>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</si>
  <si>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</si>
  <si>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</si>
  <si>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</si>
  <si>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</si>
  <si>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</si>
  <si>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</si>
  <si>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</si>
  <si>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</si>
  <si>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</si>
  <si>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</si>
  <si>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</si>
  <si>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</si>
  <si>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</si>
  <si>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</si>
  <si>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</si>
  <si>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</si>
  <si>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</si>
  <si>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</si>
  <si>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</si>
  <si>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</si>
  <si>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</si>
  <si>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</si>
  <si>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</si>
  <si>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</si>
  <si>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</si>
  <si>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</si>
  <si>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</si>
  <si>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</si>
  <si>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</si>
  <si>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</si>
  <si>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</si>
  <si>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</si>
  <si>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</si>
  <si>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</si>
  <si>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</si>
  <si>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</si>
  <si>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</si>
  <si>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</si>
  <si>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</si>
  <si>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</si>
  <si>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</si>
  <si>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</si>
  <si>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</si>
  <si>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</si>
  <si>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</si>
  <si>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</si>
  <si>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</si>
  <si>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</si>
  <si>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</si>
  <si>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</si>
  <si>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</si>
  <si>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</si>
  <si>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</si>
  <si>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</si>
  <si>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</si>
  <si>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</si>
  <si>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</si>
  <si>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</si>
  <si>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</si>
  <si>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</si>
  <si>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</si>
  <si>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</si>
  <si>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</si>
  <si>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</si>
  <si>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</si>
  <si>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</si>
  <si>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</si>
  <si>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</si>
  <si>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</si>
  <si>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</si>
  <si>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</si>
  <si>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</si>
  <si>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</si>
  <si>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</si>
  <si>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</si>
  <si>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</si>
  <si>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</si>
  <si>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</si>
  <si>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</si>
  <si>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</si>
  <si>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</si>
  <si>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</si>
  <si>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</si>
  <si>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</si>
  <si>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</si>
  <si>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</si>
  <si>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</si>
  <si>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</si>
  <si>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</si>
  <si>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</si>
  <si>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</si>
  <si>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</si>
  <si>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</si>
  <si>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</si>
  <si>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</si>
  <si>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</si>
  <si>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</si>
  <si>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</si>
  <si>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</si>
  <si>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</si>
  <si>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</si>
  <si>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</si>
  <si>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</si>
  <si>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</si>
  <si>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</si>
  <si>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</si>
  <si>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</si>
  <si>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</si>
  <si>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</si>
  <si>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</si>
  <si>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</si>
  <si>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</si>
  <si>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</si>
  <si>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</si>
  <si>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</si>
  <si>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</si>
  <si>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</si>
  <si>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</si>
  <si>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</si>
  <si>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</si>
  <si>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</si>
  <si>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</si>
  <si>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</si>
  <si>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</si>
  <si>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</si>
  <si>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</si>
  <si>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</si>
  <si>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</si>
  <si>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</si>
  <si>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</si>
  <si>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</si>
  <si>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</si>
  <si>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</si>
  <si>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</si>
  <si>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</si>
  <si>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</si>
  <si>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</si>
  <si>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</si>
  <si>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</si>
  <si>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</si>
  <si>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</si>
  <si>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</si>
  <si>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</si>
  <si>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</si>
  <si>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</si>
  <si>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</si>
  <si>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</si>
  <si>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</si>
  <si>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</si>
  <si>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</si>
  <si>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</si>
  <si>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</si>
  <si>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</si>
  <si>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</si>
  <si>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</si>
  <si>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</si>
  <si>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</si>
  <si>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</si>
  <si>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</si>
  <si>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</si>
  <si>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</si>
  <si>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</si>
  <si>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</si>
  <si>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</si>
  <si>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</si>
  <si>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</si>
  <si>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</si>
  <si>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</si>
  <si>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</si>
  <si>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</si>
  <si>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</si>
  <si>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</si>
  <si>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</si>
  <si>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</si>
  <si>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</si>
  <si>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</si>
  <si>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</si>
  <si>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</si>
  <si>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</si>
  <si>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</si>
  <si>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</si>
  <si>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</si>
  <si>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</si>
  <si>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</si>
  <si>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</si>
  <si>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</si>
  <si>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</si>
  <si>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</si>
  <si>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</si>
  <si>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</si>
  <si>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</si>
  <si>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</si>
  <si>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</si>
  <si>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</si>
  <si>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</si>
  <si>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</si>
  <si>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</si>
  <si>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</si>
  <si>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</si>
  <si>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</si>
  <si>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</si>
  <si>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</si>
  <si>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</si>
  <si>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</si>
  <si>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</si>
  <si>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</si>
  <si>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</si>
  <si>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</si>
  <si>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</si>
  <si>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</si>
  <si>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</si>
  <si>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</si>
  <si>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</si>
  <si>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</si>
  <si>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</si>
  <si>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</si>
  <si>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</si>
  <si>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</si>
  <si>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</si>
  <si>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</si>
  <si>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</si>
  <si>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</si>
  <si>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</si>
  <si>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</si>
  <si>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</si>
  <si>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</si>
  <si>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</si>
  <si>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</si>
  <si>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</si>
  <si>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</si>
  <si>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</si>
  <si>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</si>
  <si>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</si>
  <si>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</si>
  <si>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</si>
  <si>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</si>
  <si>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</si>
  <si>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</si>
  <si>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</si>
  <si>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</si>
  <si>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</si>
  <si>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</si>
  <si>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</si>
  <si>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</si>
  <si>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</si>
  <si>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</si>
  <si>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</si>
  <si>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</si>
  <si>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</si>
  <si>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</si>
  <si>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</si>
  <si>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</si>
  <si>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</si>
  <si>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</si>
  <si>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</si>
  <si>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</si>
  <si>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</si>
  <si>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</si>
  <si>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</si>
  <si>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</si>
  <si>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</si>
  <si>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</si>
  <si>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</si>
  <si>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</si>
  <si>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</si>
  <si>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</si>
  <si>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</si>
  <si>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</si>
  <si>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</si>
  <si>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</si>
  <si>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</si>
  <si>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</si>
  <si>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</si>
  <si>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</si>
  <si>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</si>
  <si>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</si>
  <si>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</si>
  <si>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</si>
  <si>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</si>
  <si>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</si>
  <si>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</si>
  <si>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</si>
  <si>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</si>
  <si>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</si>
  <si>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</si>
  <si>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</si>
  <si>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</si>
  <si>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</si>
  <si>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</si>
  <si>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</si>
  <si>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</si>
  <si>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</si>
  <si>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</si>
  <si>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</si>
  <si>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</si>
  <si>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</si>
  <si>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</si>
  <si>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</si>
  <si>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</si>
  <si>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</si>
  <si>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</si>
  <si>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</si>
  <si>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</si>
  <si>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</si>
  <si>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</si>
  <si>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</si>
  <si>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</si>
  <si>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</si>
  <si>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</si>
  <si>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</si>
  <si>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</si>
  <si>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</si>
  <si>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</si>
  <si>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</si>
  <si>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</si>
  <si>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</si>
  <si>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</si>
  <si>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</si>
  <si>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</si>
  <si>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</si>
  <si>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</si>
  <si>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</si>
  <si>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</si>
  <si>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</si>
  <si>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</si>
  <si>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</si>
  <si>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</si>
  <si>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</si>
  <si>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</si>
  <si>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</si>
  <si>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</si>
  <si>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</si>
  <si>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</si>
  <si>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</si>
  <si>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</si>
  <si>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</si>
  <si>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</si>
  <si>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</si>
  <si>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</si>
  <si>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</si>
  <si>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</si>
  <si>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</si>
  <si>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</si>
  <si>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</si>
  <si>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</si>
  <si>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</si>
  <si>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</si>
  <si>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</si>
  <si>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</si>
  <si>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</si>
  <si>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</si>
  <si>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</si>
  <si>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</si>
  <si>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</si>
  <si>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</si>
  <si>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</si>
  <si>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</si>
  <si>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</si>
  <si>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</si>
  <si>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</si>
  <si>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</si>
  <si>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</si>
  <si>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</si>
  <si>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</si>
  <si>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</si>
  <si>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</si>
  <si>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</si>
  <si>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</si>
  <si>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</si>
  <si>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</si>
  <si>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</si>
  <si>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</si>
  <si>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</si>
  <si>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</si>
  <si>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</si>
  <si>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</si>
  <si>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</si>
  <si>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</si>
  <si>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</si>
  <si>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</si>
  <si>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</si>
  <si>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</si>
  <si>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</si>
  <si>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</si>
  <si>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</si>
  <si>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</si>
  <si>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</si>
  <si>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</si>
  <si>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</si>
  <si>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</si>
  <si>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</si>
  <si>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</si>
  <si>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</si>
  <si>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</si>
  <si>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</si>
  <si>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</si>
  <si>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</si>
  <si>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</si>
  <si>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</si>
  <si>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</si>
  <si>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</si>
  <si>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</si>
  <si>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</si>
  <si>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</si>
  <si>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</si>
  <si>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</si>
  <si>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</si>
  <si>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</si>
  <si>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</si>
  <si>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</si>
  <si>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</si>
  <si>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</si>
  <si>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</si>
  <si>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</si>
  <si>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</si>
  <si>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</si>
  <si>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</si>
  <si>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</si>
  <si>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</si>
  <si>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</si>
  <si>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</si>
  <si>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</si>
  <si>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</si>
  <si>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</si>
  <si>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</si>
  <si>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</si>
  <si>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</si>
  <si>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</si>
  <si>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</si>
  <si>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</si>
  <si>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</si>
  <si>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</si>
  <si>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</si>
  <si>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</si>
  <si>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</si>
  <si>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</si>
  <si>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</si>
  <si>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</si>
  <si>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</si>
  <si>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</si>
  <si>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</si>
  <si>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</si>
  <si>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</si>
  <si>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</si>
  <si>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</si>
  <si>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</si>
  <si>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</si>
  <si>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</si>
  <si>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</si>
  <si>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</si>
  <si>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</si>
  <si>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</si>
  <si>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</si>
  <si>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</si>
  <si>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</si>
  <si>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</si>
  <si>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アイヌ子弟高等学校等進学奨励費補助（高校・高専）</t>
    <rPh sb="3" eb="5">
      <t>シテイ</t>
    </rPh>
    <rPh sb="5" eb="7">
      <t>コウトウ</t>
    </rPh>
    <rPh sb="7" eb="9">
      <t>ガッコウ</t>
    </rPh>
    <rPh sb="9" eb="10">
      <t>トウ</t>
    </rPh>
    <rPh sb="10" eb="12">
      <t>シンガク</t>
    </rPh>
    <rPh sb="12" eb="14">
      <t>ショウレイ</t>
    </rPh>
    <rPh sb="14" eb="15">
      <t>ヒ</t>
    </rPh>
    <rPh sb="15" eb="17">
      <t>ホジョ</t>
    </rPh>
    <rPh sb="18" eb="20">
      <t>コウコウ</t>
    </rPh>
    <rPh sb="21" eb="23">
      <t>コウセン</t>
    </rPh>
    <phoneticPr fontId="5"/>
  </si>
  <si>
    <t>初等中等教育局</t>
    <rPh sb="0" eb="2">
      <t>ショトウ</t>
    </rPh>
    <rPh sb="2" eb="4">
      <t>チュウトウ</t>
    </rPh>
    <rPh sb="4" eb="6">
      <t>キョウイク</t>
    </rPh>
    <rPh sb="6" eb="7">
      <t>キョク</t>
    </rPh>
    <phoneticPr fontId="5"/>
  </si>
  <si>
    <t>財務課</t>
    <rPh sb="0" eb="3">
      <t>ザイムカ</t>
    </rPh>
    <phoneticPr fontId="5"/>
  </si>
  <si>
    <t>財務課高校修学支援室長
塩田　剛志</t>
    <rPh sb="0" eb="2">
      <t>ザイム</t>
    </rPh>
    <rPh sb="2" eb="3">
      <t>カ</t>
    </rPh>
    <rPh sb="3" eb="5">
      <t>コウコウ</t>
    </rPh>
    <rPh sb="5" eb="7">
      <t>シュウガク</t>
    </rPh>
    <rPh sb="7" eb="9">
      <t>シエン</t>
    </rPh>
    <rPh sb="9" eb="11">
      <t>シツチョウ</t>
    </rPh>
    <rPh sb="12" eb="14">
      <t>シオタ</t>
    </rPh>
    <rPh sb="15" eb="16">
      <t>ツヨシ</t>
    </rPh>
    <rPh sb="16" eb="17">
      <t>シ</t>
    </rPh>
    <phoneticPr fontId="5"/>
  </si>
  <si>
    <t>「アイヌ政策のあり方に関する有識者懇談会」報告書
（平成２１年７月２９日）</t>
    <rPh sb="4" eb="6">
      <t>セイサク</t>
    </rPh>
    <rPh sb="9" eb="10">
      <t>カタ</t>
    </rPh>
    <rPh sb="11" eb="12">
      <t>カン</t>
    </rPh>
    <rPh sb="14" eb="17">
      <t>ユウシキシャ</t>
    </rPh>
    <rPh sb="17" eb="20">
      <t>コンダンカイ</t>
    </rPh>
    <rPh sb="21" eb="24">
      <t>ホウコクショ</t>
    </rPh>
    <rPh sb="26" eb="28">
      <t>ヘイセイ</t>
    </rPh>
    <rPh sb="30" eb="31">
      <t>ネン</t>
    </rPh>
    <rPh sb="32" eb="33">
      <t>ガツ</t>
    </rPh>
    <rPh sb="35" eb="36">
      <t>ニチ</t>
    </rPh>
    <phoneticPr fontId="5"/>
  </si>
  <si>
    <t>北海道に居住するアイヌの子弟で、将来社会において有為な人材として活躍することが期待されながら経済的な理由によって進学後修学が困難な者に対して、北海道が奨学金及び通学用品等助成金の給与を行う場合、これに必要な経費の一部を国が補助することにより、北海道のアイヌ子弟の高等学校等への進学を促進することを目的とする。</t>
  </si>
  <si>
    <t>-</t>
  </si>
  <si>
    <t>-</t>
    <phoneticPr fontId="5"/>
  </si>
  <si>
    <t>-</t>
    <phoneticPr fontId="5"/>
  </si>
  <si>
    <t>135</t>
    <phoneticPr fontId="5"/>
  </si>
  <si>
    <t>115</t>
    <phoneticPr fontId="5"/>
  </si>
  <si>
    <t>119</t>
    <phoneticPr fontId="5"/>
  </si>
  <si>
    <t>112</t>
    <phoneticPr fontId="5"/>
  </si>
  <si>
    <t>114</t>
    <phoneticPr fontId="5"/>
  </si>
  <si>
    <t>109</t>
    <phoneticPr fontId="5"/>
  </si>
  <si>
    <t>106</t>
    <phoneticPr fontId="5"/>
  </si>
  <si>
    <t>アイヌ政策推進会議
http://www.kantei.go.jp/jp/singi/ainusuishin/index.html
アイヌ政策のあり方に関する有識者懇談会
http://www.kantei.go.jp/jp/singi/ainu/index.html</t>
    <rPh sb="3" eb="5">
      <t>セイサク</t>
    </rPh>
    <rPh sb="5" eb="7">
      <t>スイシン</t>
    </rPh>
    <rPh sb="7" eb="9">
      <t>カイギ</t>
    </rPh>
    <phoneticPr fontId="5"/>
  </si>
  <si>
    <t>教育振興事業費補助金</t>
    <rPh sb="0" eb="2">
      <t>キョウイク</t>
    </rPh>
    <rPh sb="2" eb="4">
      <t>シンコウ</t>
    </rPh>
    <rPh sb="4" eb="7">
      <t>ジギョウヒ</t>
    </rPh>
    <rPh sb="7" eb="10">
      <t>ホジョキン</t>
    </rPh>
    <phoneticPr fontId="5"/>
  </si>
  <si>
    <t>給与人員</t>
    <rPh sb="0" eb="2">
      <t>キュウヨ</t>
    </rPh>
    <rPh sb="2" eb="4">
      <t>ジンイン</t>
    </rPh>
    <phoneticPr fontId="5"/>
  </si>
  <si>
    <t>人</t>
    <rPh sb="0" eb="1">
      <t>ニン</t>
    </rPh>
    <phoneticPr fontId="5"/>
  </si>
  <si>
    <t>決算額／給与対象者数　　　　　　　　　　　　　　</t>
    <rPh sb="0" eb="2">
      <t>ケッサン</t>
    </rPh>
    <rPh sb="2" eb="3">
      <t>ガク</t>
    </rPh>
    <rPh sb="4" eb="6">
      <t>キュウヨ</t>
    </rPh>
    <rPh sb="6" eb="8">
      <t>タイショウ</t>
    </rPh>
    <rPh sb="8" eb="9">
      <t>シャ</t>
    </rPh>
    <rPh sb="9" eb="10">
      <t>スウ</t>
    </rPh>
    <phoneticPr fontId="5"/>
  </si>
  <si>
    <t>43,448千円/557人</t>
    <rPh sb="6" eb="8">
      <t>センエン</t>
    </rPh>
    <rPh sb="12" eb="13">
      <t>ニン</t>
    </rPh>
    <phoneticPr fontId="5"/>
  </si>
  <si>
    <t>36,428千円/455人</t>
    <rPh sb="6" eb="8">
      <t>センエン</t>
    </rPh>
    <rPh sb="12" eb="13">
      <t>ニン</t>
    </rPh>
    <phoneticPr fontId="5"/>
  </si>
  <si>
    <t>33,577千円/466人</t>
    <rPh sb="6" eb="8">
      <t>センエン</t>
    </rPh>
    <rPh sb="12" eb="13">
      <t>ニン</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</si>
  <si>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</si>
  <si>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２－８　教育機会の確保のための支援づくり</t>
    <rPh sb="4" eb="6">
      <t>キョウイク</t>
    </rPh>
    <rPh sb="6" eb="8">
      <t>キカイ</t>
    </rPh>
    <rPh sb="9" eb="11">
      <t>カクホ</t>
    </rPh>
    <rPh sb="15" eb="17">
      <t>シエン</t>
    </rPh>
    <phoneticPr fontId="5"/>
  </si>
  <si>
    <t>経済的な理由によって高等学校等への進学が困難なアイヌ子弟に対し支援を行うことで、アイヌ子弟の進学が促進される。結果的に、全国の高等学校等への進学率も向上するなど、教育機会の確保が図られる。</t>
    <rPh sb="0" eb="3">
      <t>ケイザイテキ</t>
    </rPh>
    <rPh sb="4" eb="6">
      <t>リユウ</t>
    </rPh>
    <rPh sb="10" eb="12">
      <t>コウトウ</t>
    </rPh>
    <rPh sb="12" eb="14">
      <t>ガッコウ</t>
    </rPh>
    <rPh sb="14" eb="15">
      <t>トウ</t>
    </rPh>
    <rPh sb="17" eb="19">
      <t>シンガク</t>
    </rPh>
    <rPh sb="20" eb="22">
      <t>コンナン</t>
    </rPh>
    <rPh sb="26" eb="28">
      <t>シテイ</t>
    </rPh>
    <rPh sb="29" eb="30">
      <t>タイ</t>
    </rPh>
    <rPh sb="31" eb="33">
      <t>シエン</t>
    </rPh>
    <rPh sb="34" eb="35">
      <t>オコナ</t>
    </rPh>
    <rPh sb="43" eb="45">
      <t>シテイ</t>
    </rPh>
    <rPh sb="46" eb="48">
      <t>シンガク</t>
    </rPh>
    <rPh sb="49" eb="51">
      <t>ソクシン</t>
    </rPh>
    <rPh sb="55" eb="58">
      <t>ケッカテキ</t>
    </rPh>
    <rPh sb="60" eb="62">
      <t>ゼンコク</t>
    </rPh>
    <rPh sb="63" eb="65">
      <t>コウトウ</t>
    </rPh>
    <rPh sb="65" eb="67">
      <t>ガッコウ</t>
    </rPh>
    <rPh sb="67" eb="68">
      <t>トウ</t>
    </rPh>
    <rPh sb="70" eb="72">
      <t>シンガク</t>
    </rPh>
    <rPh sb="72" eb="73">
      <t>リツ</t>
    </rPh>
    <rPh sb="74" eb="76">
      <t>コウジョウ</t>
    </rPh>
    <rPh sb="81" eb="83">
      <t>キョウイク</t>
    </rPh>
    <rPh sb="83" eb="85">
      <t>キカイ</t>
    </rPh>
    <rPh sb="86" eb="88">
      <t>カクホ</t>
    </rPh>
    <rPh sb="89" eb="90">
      <t>ハカ</t>
    </rPh>
    <phoneticPr fontId="5"/>
  </si>
  <si>
    <t>‐</t>
  </si>
  <si>
    <t>無</t>
  </si>
  <si>
    <t>△</t>
  </si>
  <si>
    <t>本事業は、北海道のアイヌの子弟の高等学校等への進学を促進するため、北海道に居住するアイヌ子弟に対して、北海道が奨学金及び通学用品等助成金の給与を行う場合、これに必要な経費を補助する事業であり、引き続き国が行うべき事業である。</t>
    <rPh sb="0" eb="1">
      <t>ホン</t>
    </rPh>
    <rPh sb="1" eb="3">
      <t>ジギョウ</t>
    </rPh>
    <rPh sb="5" eb="8">
      <t>ホッカイドウ</t>
    </rPh>
    <rPh sb="13" eb="15">
      <t>シテイ</t>
    </rPh>
    <rPh sb="16" eb="18">
      <t>コウトウ</t>
    </rPh>
    <rPh sb="18" eb="20">
      <t>ガッコウ</t>
    </rPh>
    <rPh sb="20" eb="21">
      <t>トウ</t>
    </rPh>
    <rPh sb="23" eb="25">
      <t>シンガク</t>
    </rPh>
    <rPh sb="26" eb="28">
      <t>ソクシン</t>
    </rPh>
    <rPh sb="33" eb="36">
      <t>ホッカイドウ</t>
    </rPh>
    <rPh sb="37" eb="39">
      <t>キョジュウ</t>
    </rPh>
    <rPh sb="44" eb="46">
      <t>シテイ</t>
    </rPh>
    <rPh sb="47" eb="48">
      <t>タイ</t>
    </rPh>
    <rPh sb="51" eb="54">
      <t>ホッカイドウ</t>
    </rPh>
    <rPh sb="55" eb="58">
      <t>ショウガクキン</t>
    </rPh>
    <rPh sb="58" eb="59">
      <t>オヨ</t>
    </rPh>
    <rPh sb="60" eb="62">
      <t>ツウガク</t>
    </rPh>
    <rPh sb="62" eb="64">
      <t>ヨウヒン</t>
    </rPh>
    <rPh sb="64" eb="65">
      <t>トウ</t>
    </rPh>
    <rPh sb="65" eb="68">
      <t>ジョセイキン</t>
    </rPh>
    <rPh sb="69" eb="71">
      <t>キュウヨ</t>
    </rPh>
    <rPh sb="72" eb="73">
      <t>オコナ</t>
    </rPh>
    <rPh sb="74" eb="76">
      <t>バアイ</t>
    </rPh>
    <rPh sb="80" eb="82">
      <t>ヒツヨウ</t>
    </rPh>
    <rPh sb="83" eb="85">
      <t>ケイヒ</t>
    </rPh>
    <rPh sb="86" eb="88">
      <t>ホジョ</t>
    </rPh>
    <rPh sb="90" eb="92">
      <t>ジギョウ</t>
    </rPh>
    <rPh sb="96" eb="97">
      <t>ヒ</t>
    </rPh>
    <rPh sb="98" eb="99">
      <t>ツヅ</t>
    </rPh>
    <rPh sb="100" eb="101">
      <t>クニ</t>
    </rPh>
    <rPh sb="102" eb="103">
      <t>オコナ</t>
    </rPh>
    <rPh sb="106" eb="108">
      <t>ジギョウ</t>
    </rPh>
    <phoneticPr fontId="5"/>
  </si>
  <si>
    <t>引き続き、経費の適切な執行に努める。</t>
    <rPh sb="0" eb="1">
      <t>ヒ</t>
    </rPh>
    <rPh sb="2" eb="3">
      <t>ツヅ</t>
    </rPh>
    <rPh sb="5" eb="7">
      <t>ケイヒ</t>
    </rPh>
    <rPh sb="8" eb="10">
      <t>テキセツ</t>
    </rPh>
    <rPh sb="11" eb="13">
      <t>シッコウ</t>
    </rPh>
    <rPh sb="14" eb="15">
      <t>ツト</t>
    </rPh>
    <phoneticPr fontId="5"/>
  </si>
  <si>
    <t>-</t>
    <phoneticPr fontId="5"/>
  </si>
  <si>
    <t>○補助先：北海道
○補助率：１／２以内
○補助対象経費　【高校】　奨学金：国・公立　23,000円／月、私立　43,000円／月　
　　　　　　　　　　  　　　　　 通学用品等助成金：国・公立23,760円／年、私立53,760円／年
　　　　　　　　　　　【専修学校等】  奨学金：23,000円／月
　　　　　　　　　　　　　　　　　 　 通学用品等助成金：23,760円／年</t>
    <rPh sb="105" eb="106">
      <t>ネン</t>
    </rPh>
    <rPh sb="107" eb="109">
      <t>シリツ</t>
    </rPh>
    <rPh sb="115" eb="116">
      <t>エン</t>
    </rPh>
    <rPh sb="117" eb="118">
      <t>ネン</t>
    </rPh>
    <rPh sb="131" eb="133">
      <t>センシュウ</t>
    </rPh>
    <rPh sb="133" eb="135">
      <t>ガッコウ</t>
    </rPh>
    <rPh sb="135" eb="136">
      <t>トウ</t>
    </rPh>
    <rPh sb="139" eb="142">
      <t>ショウガクキン</t>
    </rPh>
    <rPh sb="149" eb="150">
      <t>エン</t>
    </rPh>
    <rPh sb="151" eb="152">
      <t>ツキ</t>
    </rPh>
    <rPh sb="173" eb="175">
      <t>ツウガク</t>
    </rPh>
    <rPh sb="175" eb="177">
      <t>ヨウヒン</t>
    </rPh>
    <rPh sb="177" eb="178">
      <t>トウ</t>
    </rPh>
    <rPh sb="178" eb="181">
      <t>ジョセイキン</t>
    </rPh>
    <rPh sb="188" eb="189">
      <t>エン</t>
    </rPh>
    <rPh sb="190" eb="191">
      <t>ネン</t>
    </rPh>
    <phoneticPr fontId="5"/>
  </si>
  <si>
    <t>補助金</t>
    <rPh sb="0" eb="3">
      <t>ホジョキン</t>
    </rPh>
    <phoneticPr fontId="5"/>
  </si>
  <si>
    <t>奨学金（32百万円）
通学用品等助成金（2百万円）</t>
    <rPh sb="0" eb="3">
      <t>ショウガクキン</t>
    </rPh>
    <rPh sb="6" eb="9">
      <t>ヒャクマンエン</t>
    </rPh>
    <rPh sb="11" eb="13">
      <t>ツウガク</t>
    </rPh>
    <rPh sb="13" eb="15">
      <t>ヨウヒン</t>
    </rPh>
    <rPh sb="15" eb="16">
      <t>トウ</t>
    </rPh>
    <rPh sb="16" eb="19">
      <t>ジョセイキン</t>
    </rPh>
    <rPh sb="21" eb="24">
      <t>ヒャクマンエン</t>
    </rPh>
    <phoneticPr fontId="5"/>
  </si>
  <si>
    <t>北海道</t>
    <rPh sb="0" eb="3">
      <t>ホッカイドウ</t>
    </rPh>
    <phoneticPr fontId="5"/>
  </si>
  <si>
    <t>経済的な理由により、修学困難なアイヌ子弟に対して、奨学金等を給付する</t>
    <rPh sb="0" eb="3">
      <t>ケイザイテキ</t>
    </rPh>
    <rPh sb="4" eb="6">
      <t>リユウ</t>
    </rPh>
    <rPh sb="10" eb="12">
      <t>シュウガク</t>
    </rPh>
    <rPh sb="12" eb="14">
      <t>コンナン</t>
    </rPh>
    <rPh sb="18" eb="20">
      <t>シテイ</t>
    </rPh>
    <rPh sb="21" eb="22">
      <t>タイ</t>
    </rPh>
    <rPh sb="25" eb="28">
      <t>ショウガクキン</t>
    </rPh>
    <rPh sb="28" eb="29">
      <t>トウ</t>
    </rPh>
    <rPh sb="30" eb="32">
      <t>キュウフ</t>
    </rPh>
    <phoneticPr fontId="5"/>
  </si>
  <si>
    <t>補助金等交付</t>
  </si>
  <si>
    <t>-</t>
    <phoneticPr fontId="5"/>
  </si>
  <si>
    <t>-</t>
    <phoneticPr fontId="5"/>
  </si>
  <si>
    <t>補助率1/2以内としており負担関係は妥当である。</t>
    <rPh sb="0" eb="3">
      <t>ホジョリツ</t>
    </rPh>
    <rPh sb="6" eb="8">
      <t>イナイ</t>
    </rPh>
    <rPh sb="13" eb="15">
      <t>フタン</t>
    </rPh>
    <rPh sb="15" eb="17">
      <t>カンケイ</t>
    </rPh>
    <rPh sb="18" eb="20">
      <t>ダトウ</t>
    </rPh>
    <phoneticPr fontId="5"/>
  </si>
  <si>
    <t>奨学金等の給与額については、真に必要なものに限定されている。</t>
    <rPh sb="0" eb="3">
      <t>ショウガクキン</t>
    </rPh>
    <rPh sb="3" eb="4">
      <t>トウ</t>
    </rPh>
    <rPh sb="5" eb="7">
      <t>キュウヨ</t>
    </rPh>
    <rPh sb="7" eb="8">
      <t>ガク</t>
    </rPh>
    <rPh sb="14" eb="15">
      <t>シン</t>
    </rPh>
    <rPh sb="16" eb="18">
      <t>ヒツヨウ</t>
    </rPh>
    <rPh sb="22" eb="24">
      <t>ゲンテイ</t>
    </rPh>
    <phoneticPr fontId="5"/>
  </si>
  <si>
    <t>-</t>
    <phoneticPr fontId="5"/>
  </si>
  <si>
    <t>奨学金等の給与のみへの補助で、使途が真に必要なものに限定されている。</t>
    <rPh sb="0" eb="3">
      <t>ショウガクキン</t>
    </rPh>
    <rPh sb="3" eb="4">
      <t>トウ</t>
    </rPh>
    <rPh sb="5" eb="7">
      <t>キュウヨ</t>
    </rPh>
    <rPh sb="11" eb="13">
      <t>ホジョ</t>
    </rPh>
    <rPh sb="15" eb="17">
      <t>シト</t>
    </rPh>
    <rPh sb="18" eb="19">
      <t>シン</t>
    </rPh>
    <rPh sb="20" eb="22">
      <t>ヒツヨウ</t>
    </rPh>
    <rPh sb="26" eb="28">
      <t>ゲンテイ</t>
    </rPh>
    <phoneticPr fontId="5"/>
  </si>
  <si>
    <t>北海道のアイヌ子弟の高校等への進学を促進するため、北海道に居住するアイヌ子弟に対して、北海道が奨学金の給与を行う場合、これに必要な経費を補助する事業であり、引き続き国が行うべき事業である。</t>
    <rPh sb="0" eb="3">
      <t>ホッカイドウ</t>
    </rPh>
    <rPh sb="7" eb="9">
      <t>シテイ</t>
    </rPh>
    <rPh sb="10" eb="12">
      <t>コウコウ</t>
    </rPh>
    <rPh sb="12" eb="13">
      <t>トウ</t>
    </rPh>
    <rPh sb="15" eb="17">
      <t>シンガク</t>
    </rPh>
    <rPh sb="18" eb="20">
      <t>ソクシン</t>
    </rPh>
    <rPh sb="25" eb="28">
      <t>ホッカイドウ</t>
    </rPh>
    <rPh sb="29" eb="31">
      <t>キョジュウ</t>
    </rPh>
    <rPh sb="36" eb="38">
      <t>シテイ</t>
    </rPh>
    <rPh sb="39" eb="40">
      <t>タイ</t>
    </rPh>
    <rPh sb="43" eb="46">
      <t>ホッカイドウ</t>
    </rPh>
    <rPh sb="47" eb="50">
      <t>ショウガクキン</t>
    </rPh>
    <rPh sb="51" eb="53">
      <t>キュウヨ</t>
    </rPh>
    <rPh sb="54" eb="55">
      <t>オコナ</t>
    </rPh>
    <rPh sb="56" eb="58">
      <t>バアイ</t>
    </rPh>
    <rPh sb="62" eb="64">
      <t>ヒツヨウ</t>
    </rPh>
    <rPh sb="65" eb="67">
      <t>ケイヒ</t>
    </rPh>
    <rPh sb="68" eb="70">
      <t>ホジョ</t>
    </rPh>
    <rPh sb="72" eb="74">
      <t>ジギョウ</t>
    </rPh>
    <rPh sb="78" eb="79">
      <t>ヒ</t>
    </rPh>
    <rPh sb="80" eb="81">
      <t>ツヅ</t>
    </rPh>
    <rPh sb="82" eb="83">
      <t>クニ</t>
    </rPh>
    <rPh sb="84" eb="85">
      <t>オコナ</t>
    </rPh>
    <rPh sb="88" eb="90">
      <t>ジギョウ</t>
    </rPh>
    <phoneticPr fontId="5"/>
  </si>
  <si>
    <t>-</t>
    <phoneticPr fontId="5"/>
  </si>
  <si>
    <t>-</t>
    <phoneticPr fontId="5"/>
  </si>
  <si>
    <t>活動実績が見込と比して下回っているが、これは奨学金の一人当たり給付額の減少等、予想されない事態が生じたためである。</t>
    <rPh sb="0" eb="2">
      <t>カツドウ</t>
    </rPh>
    <rPh sb="2" eb="4">
      <t>ジッセキ</t>
    </rPh>
    <rPh sb="5" eb="7">
      <t>ミコミ</t>
    </rPh>
    <rPh sb="8" eb="9">
      <t>ヒ</t>
    </rPh>
    <rPh sb="11" eb="13">
      <t>シタマワ</t>
    </rPh>
    <rPh sb="22" eb="25">
      <t>ショウガクキン</t>
    </rPh>
    <rPh sb="26" eb="28">
      <t>ヒトリ</t>
    </rPh>
    <rPh sb="28" eb="29">
      <t>ア</t>
    </rPh>
    <rPh sb="31" eb="34">
      <t>キュウフガク</t>
    </rPh>
    <rPh sb="35" eb="37">
      <t>ゲンショウ</t>
    </rPh>
    <rPh sb="37" eb="38">
      <t>トウ</t>
    </rPh>
    <rPh sb="39" eb="41">
      <t>ヨソウ</t>
    </rPh>
    <rPh sb="45" eb="47">
      <t>ジタイ</t>
    </rPh>
    <rPh sb="48" eb="49">
      <t>ショウ</t>
    </rPh>
    <phoneticPr fontId="5"/>
  </si>
  <si>
    <t>-</t>
    <phoneticPr fontId="5"/>
  </si>
  <si>
    <t>-</t>
    <phoneticPr fontId="5"/>
  </si>
  <si>
    <t>-</t>
    <phoneticPr fontId="5"/>
  </si>
  <si>
    <t>アイヌ子弟の高校等進学率を一般進学率まで引き上げる。
※目標値は、当該年度の北海道調査における一般進学率とする。</t>
    <rPh sb="3" eb="5">
      <t>シテイ</t>
    </rPh>
    <rPh sb="6" eb="8">
      <t>コウコウ</t>
    </rPh>
    <rPh sb="8" eb="9">
      <t>トウ</t>
    </rPh>
    <rPh sb="9" eb="11">
      <t>シンガク</t>
    </rPh>
    <rPh sb="11" eb="12">
      <t>リツ</t>
    </rPh>
    <rPh sb="13" eb="15">
      <t>イッパン</t>
    </rPh>
    <rPh sb="15" eb="17">
      <t>シンガク</t>
    </rPh>
    <rPh sb="17" eb="18">
      <t>リツ</t>
    </rPh>
    <rPh sb="20" eb="21">
      <t>ヒ</t>
    </rPh>
    <rPh sb="22" eb="23">
      <t>ア</t>
    </rPh>
    <rPh sb="28" eb="31">
      <t>モクヒョウチ</t>
    </rPh>
    <rPh sb="33" eb="35">
      <t>トウガイ</t>
    </rPh>
    <rPh sb="35" eb="37">
      <t>ネンド</t>
    </rPh>
    <rPh sb="38" eb="41">
      <t>ホッカイドウ</t>
    </rPh>
    <rPh sb="41" eb="43">
      <t>チョウサ</t>
    </rPh>
    <rPh sb="47" eb="49">
      <t>イッパン</t>
    </rPh>
    <rPh sb="49" eb="51">
      <t>シンガク</t>
    </rPh>
    <rPh sb="51" eb="52">
      <t>リツ</t>
    </rPh>
    <phoneticPr fontId="5"/>
  </si>
  <si>
    <t>北海道アイヌ生活実態調査報告書</t>
    <rPh sb="0" eb="3">
      <t>ホッカイドウ</t>
    </rPh>
    <rPh sb="6" eb="8">
      <t>セイカツ</t>
    </rPh>
    <rPh sb="8" eb="10">
      <t>ジッタイ</t>
    </rPh>
    <rPh sb="10" eb="12">
      <t>チョウサ</t>
    </rPh>
    <rPh sb="12" eb="15">
      <t>ホウコクショ</t>
    </rPh>
    <phoneticPr fontId="5"/>
  </si>
  <si>
    <t>当初見込みよりも奨学金の一人当たり給付額が減少したためである。</t>
    <rPh sb="0" eb="2">
      <t>トウショ</t>
    </rPh>
    <rPh sb="2" eb="4">
      <t>ミコ</t>
    </rPh>
    <rPh sb="8" eb="11">
      <t>ショウガクキン</t>
    </rPh>
    <rPh sb="12" eb="14">
      <t>ヒトリ</t>
    </rPh>
    <rPh sb="14" eb="15">
      <t>ア</t>
    </rPh>
    <rPh sb="17" eb="20">
      <t>キュウフガク</t>
    </rPh>
    <rPh sb="21" eb="23">
      <t>ゲンショウ</t>
    </rPh>
    <phoneticPr fontId="5"/>
  </si>
  <si>
    <t>-</t>
    <phoneticPr fontId="5"/>
  </si>
  <si>
    <t>-</t>
    <phoneticPr fontId="5"/>
  </si>
  <si>
    <t>千円/人</t>
    <rPh sb="0" eb="1">
      <t>セン</t>
    </rPh>
    <rPh sb="1" eb="2">
      <t>エン</t>
    </rPh>
    <rPh sb="3" eb="4">
      <t>ニン</t>
    </rPh>
    <phoneticPr fontId="5"/>
  </si>
  <si>
    <t>　　千円/人</t>
    <rPh sb="2" eb="3">
      <t>セン</t>
    </rPh>
    <rPh sb="3" eb="4">
      <t>エン</t>
    </rPh>
    <rPh sb="5" eb="6">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</si>
  <si>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</si>
  <si>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</si>
  <si>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</si>
  <si>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</si>
  <si>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</si>
  <si>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</si>
  <si>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</si>
  <si>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</si>
  <si>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</si>
  <si>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</si>
  <si>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</si>
  <si>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5"/>
  </si>
  <si>
    <t>-</t>
    <phoneticPr fontId="5"/>
  </si>
  <si>
    <t>一般進学率とアイヌ子弟の高校等進学率には、まだ若干の差があるが、現段階では成果実績は成果目標に見合ったものである。</t>
    <rPh sb="0" eb="2">
      <t>イッパン</t>
    </rPh>
    <rPh sb="2" eb="4">
      <t>シンガク</t>
    </rPh>
    <rPh sb="4" eb="5">
      <t>リツ</t>
    </rPh>
    <rPh sb="9" eb="11">
      <t>シテイ</t>
    </rPh>
    <rPh sb="12" eb="14">
      <t>コウコウ</t>
    </rPh>
    <rPh sb="14" eb="15">
      <t>トウ</t>
    </rPh>
    <rPh sb="15" eb="17">
      <t>シンガク</t>
    </rPh>
    <rPh sb="17" eb="18">
      <t>リツ</t>
    </rPh>
    <rPh sb="23" eb="25">
      <t>ジャッカン</t>
    </rPh>
    <rPh sb="26" eb="27">
      <t>サ</t>
    </rPh>
    <rPh sb="32" eb="35">
      <t>ゲンダンカイ</t>
    </rPh>
    <rPh sb="37" eb="39">
      <t>セイカ</t>
    </rPh>
    <rPh sb="39" eb="41">
      <t>ジッセキ</t>
    </rPh>
    <rPh sb="42" eb="44">
      <t>セイカ</t>
    </rPh>
    <rPh sb="44" eb="46">
      <t>モクヒョウ</t>
    </rPh>
    <rPh sb="47" eb="49">
      <t>ミア</t>
    </rPh>
    <phoneticPr fontId="5"/>
  </si>
  <si>
    <t>先住民対策の一環として行っている事業であることから、国民的ニーズという観点は馴染まない。</t>
    <rPh sb="0" eb="3">
      <t>センジュウミン</t>
    </rPh>
    <rPh sb="3" eb="5">
      <t>タイサク</t>
    </rPh>
    <rPh sb="6" eb="8">
      <t>イッカン</t>
    </rPh>
    <rPh sb="11" eb="12">
      <t>オコナ</t>
    </rPh>
    <rPh sb="16" eb="18">
      <t>ジギョウ</t>
    </rPh>
    <rPh sb="26" eb="29">
      <t>コクミンテキ</t>
    </rPh>
    <rPh sb="35" eb="37">
      <t>カンテン</t>
    </rPh>
    <rPh sb="38" eb="40">
      <t>ナジ</t>
    </rPh>
    <phoneticPr fontId="5"/>
  </si>
  <si>
    <t>高校等進学率（アイヌ生活実態調査）
※当該調査はH25,29年度に実施されている。
(参考)
H25年度成果実績:92.6%
（一般進学率:98.6%)</t>
    <rPh sb="0" eb="2">
      <t>コウコウ</t>
    </rPh>
    <rPh sb="2" eb="3">
      <t>トウ</t>
    </rPh>
    <rPh sb="3" eb="5">
      <t>シンガク</t>
    </rPh>
    <rPh sb="5" eb="6">
      <t>リツ</t>
    </rPh>
    <rPh sb="10" eb="12">
      <t>セイカツ</t>
    </rPh>
    <rPh sb="12" eb="14">
      <t>ジッタイ</t>
    </rPh>
    <rPh sb="14" eb="16">
      <t>チョウサ</t>
    </rPh>
    <rPh sb="19" eb="21">
      <t>トウガイ</t>
    </rPh>
    <rPh sb="21" eb="23">
      <t>チョウサ</t>
    </rPh>
    <rPh sb="30" eb="32">
      <t>ネンド</t>
    </rPh>
    <rPh sb="33" eb="35">
      <t>ジッシ</t>
    </rPh>
    <rPh sb="64" eb="66">
      <t>イッパン</t>
    </rPh>
    <rPh sb="66" eb="68">
      <t>シンガク</t>
    </rPh>
    <rPh sb="68" eb="69">
      <t>リツ</t>
    </rPh>
    <phoneticPr fontId="5"/>
  </si>
  <si>
    <t>先住民対策の一環として、内閣官房に設置されたアイヌ政策推進会議においても、アイヌの人々の生活向上施策として挙げられている事業である。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41" eb="43">
      <t>ヒトビト</t>
    </rPh>
    <rPh sb="44" eb="46">
      <t>セイカツ</t>
    </rPh>
    <rPh sb="46" eb="48">
      <t>コウジョウ</t>
    </rPh>
    <rPh sb="48" eb="49">
      <t>セ</t>
    </rPh>
    <rPh sb="49" eb="50">
      <t>サク</t>
    </rPh>
    <rPh sb="53" eb="54">
      <t>ア</t>
    </rPh>
    <rPh sb="60" eb="62">
      <t>ジギョウ</t>
    </rPh>
    <phoneticPr fontId="5"/>
  </si>
  <si>
    <t>-</t>
    <phoneticPr fontId="5"/>
  </si>
  <si>
    <t>外部有識者による点検対象外</t>
    <phoneticPr fontId="5"/>
  </si>
  <si>
    <t>１．事業評価の観点：この事業は、北海道のアイヌの子弟の高等学校等への進学を促進するため、北海道に居住するアイヌ子弟に対して、北海道が奨学金及び通学用品等助成金の給与を行う場合、これに必要な経費を補助する事業であり、予算執行状況の観点から検証を行った。
２．所見：この事業は先住民対策の一環として、内閣官房に設置されたアイヌ政策推進会議においても、アイヌの人々の生活向上施策として挙げられている事業であるが、平成２９年度決算において不用額が生じていることから、不用額が生じた要因を分析したうえで予算執行の実績を適切に平成３１年度概算要求に反映すべきである。</t>
    <phoneticPr fontId="5"/>
  </si>
  <si>
    <t>執行等改善</t>
  </si>
  <si>
    <t>本事業は補助事業対象者である北海道と連携した上で予算執行を行っているが、平成29年度においては北海道の実績が給付予定者数を下回ったために不用額が生じているところ。すでに平成30年度予算において過去の執行率を踏まえて給付予定者数を見直し、予算を縮減しており、引き続き北海道と連携した上で、必要な経費を計上するよう依頼し、執行率の改善に努めてまいりたい。</t>
    <phoneticPr fontId="5"/>
  </si>
  <si>
    <t>34,688千円/441人</t>
    <rPh sb="6" eb="8">
      <t>センエン</t>
    </rPh>
    <rPh sb="12" eb="13">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</si>
</sst>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100853</xdr:colOff>
      <xdr:row>743</xdr:row>
      <xdr:rowOff>246530</xdr:rowOff>
    </xdr:from>
    <xdr:to>
      <xdr:col>38</xdr:col>
      <xdr:colOff>172012</xdr:colOff>
      <xdr:row>760</xdr:row>
      <xdr:rowOff>39781</xdr:rowOff>
    </xdr:to>
    <xdr:grpSp>
      <xdr:nvGrpSpPr>
        <xdr:cNvPr id="3" name="グループ化 2">
          <a:extLst>
            <a:ext uri="{FF2B5EF4-FFF2-40B4-BE49-F238E27FC236}">
              <a16:creationId xmlns:a16="http://schemas.microsoft.com/office/drawing/2014/main" id="{686D23C8-514F-4374-8F3F-78B7913C2051}"/>
            </a:ext>
          </a:extLst>
        </xdr:cNvPr>
        <xdr:cNvGrpSpPr/>
      </xdr:nvGrpSpPr>
      <xdr:grpSpPr>
        <a:xfrm>
          <a:off x="3758453" y="43388430"/>
          <a:ext cx="4135159" cy="6803651"/>
          <a:chOff x="190498" y="390525"/>
          <a:chExt cx="4105277" cy="6696075"/>
        </a:xfrm>
      </xdr:grpSpPr>
      <xdr:sp macro="" textlink="">
        <xdr:nvSpPr>
          <xdr:cNvPr id="4" name="上矢印 10">
            <a:extLst>
              <a:ext uri="{FF2B5EF4-FFF2-40B4-BE49-F238E27FC236}">
                <a16:creationId xmlns:a16="http://schemas.microsoft.com/office/drawing/2014/main" id="{4C41017F-EC3C-4EB6-90DB-46AC1D087C19}"/>
              </a:ext>
            </a:extLst>
          </xdr:cNvPr>
          <xdr:cNvSpPr/>
        </xdr:nvSpPr>
        <xdr:spPr>
          <a:xfrm>
            <a:off x="904875" y="1990724"/>
            <a:ext cx="1362075" cy="885825"/>
          </a:xfrm>
          <a:prstGeom prst="upArrow">
            <a:avLst/>
          </a:prstGeom>
          <a:solidFill>
            <a:schemeClr val="accent6">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ＤＦ特太ゴシック体" panose="020B0509000000000000" pitchFamily="49" charset="-128"/>
                <a:ea typeface="ＤＦ特太ゴシック体" panose="020B0509000000000000" pitchFamily="49" charset="-128"/>
              </a:rPr>
              <a:t>補助</a:t>
            </a:r>
            <a:endParaRPr kumimoji="1" lang="en-US" altLang="ja-JP" sz="1100">
              <a:solidFill>
                <a:sysClr val="windowText" lastClr="000000"/>
              </a:solidFill>
              <a:latin typeface="ＤＦ特太ゴシック体" panose="020B0509000000000000" pitchFamily="49" charset="-128"/>
              <a:ea typeface="ＤＦ特太ゴシック体" panose="020B0509000000000000" pitchFamily="49" charset="-128"/>
            </a:endParaRPr>
          </a:p>
          <a:p>
            <a:pPr algn="ctr"/>
            <a:r>
              <a:rPr kumimoji="1" lang="ja-JP" altLang="en-US" sz="1100">
                <a:solidFill>
                  <a:sysClr val="windowText" lastClr="000000"/>
                </a:solidFill>
                <a:latin typeface="ＤＦ特太ゴシック体" panose="020B0509000000000000" pitchFamily="49" charset="-128"/>
                <a:ea typeface="ＤＦ特太ゴシック体" panose="020B0509000000000000" pitchFamily="49" charset="-128"/>
              </a:rPr>
              <a:t>申請</a:t>
            </a:r>
          </a:p>
        </xdr:txBody>
      </xdr:sp>
      <xdr:grpSp>
        <xdr:nvGrpSpPr>
          <xdr:cNvPr id="5" name="グループ化 4">
            <a:extLst>
              <a:ext uri="{FF2B5EF4-FFF2-40B4-BE49-F238E27FC236}">
                <a16:creationId xmlns:a16="http://schemas.microsoft.com/office/drawing/2014/main" id="{9706461C-9356-45E4-8CEB-0221C538B0A3}"/>
              </a:ext>
            </a:extLst>
          </xdr:cNvPr>
          <xdr:cNvGrpSpPr/>
        </xdr:nvGrpSpPr>
        <xdr:grpSpPr>
          <a:xfrm>
            <a:off x="190498" y="390525"/>
            <a:ext cx="4105277" cy="6696075"/>
            <a:chOff x="190498" y="390525"/>
            <a:chExt cx="4105277" cy="6696075"/>
          </a:xfrm>
        </xdr:grpSpPr>
        <xdr:grpSp>
          <xdr:nvGrpSpPr>
            <xdr:cNvPr id="6" name="グループ化 5">
              <a:extLst>
                <a:ext uri="{FF2B5EF4-FFF2-40B4-BE49-F238E27FC236}">
                  <a16:creationId xmlns:a16="http://schemas.microsoft.com/office/drawing/2014/main" id="{657F7812-0629-4486-8EB7-61D943BA717B}"/>
                </a:ext>
              </a:extLst>
            </xdr:cNvPr>
            <xdr:cNvGrpSpPr/>
          </xdr:nvGrpSpPr>
          <xdr:grpSpPr>
            <a:xfrm>
              <a:off x="190498" y="390525"/>
              <a:ext cx="4105277" cy="4657725"/>
              <a:chOff x="190498" y="390525"/>
              <a:chExt cx="4105277" cy="4657725"/>
            </a:xfrm>
          </xdr:grpSpPr>
          <xdr:sp macro="" textlink="">
            <xdr:nvSpPr>
              <xdr:cNvPr id="9" name="角丸四角形 1">
                <a:extLst>
                  <a:ext uri="{FF2B5EF4-FFF2-40B4-BE49-F238E27FC236}">
                    <a16:creationId xmlns:a16="http://schemas.microsoft.com/office/drawing/2014/main" id="{48FA93C6-72D8-4EC8-A640-39FCAF47C76D}"/>
                  </a:ext>
                </a:extLst>
              </xdr:cNvPr>
              <xdr:cNvSpPr/>
            </xdr:nvSpPr>
            <xdr:spPr>
              <a:xfrm>
                <a:off x="190498" y="619124"/>
                <a:ext cx="4105277" cy="1343026"/>
              </a:xfrm>
              <a:prstGeom prst="round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北海道に居住するアイヌの子弟で、経済的な理由によって進学後修学が困難な者に対して、北海道が奨学金及び通学用品等助成金の給与を行う場合、これに必要な経費の一部を補助する</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 </a:t>
                </a:r>
              </a:p>
              <a:p>
                <a:pPr algn="l"/>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10" name="下矢印 2">
                <a:extLst>
                  <a:ext uri="{FF2B5EF4-FFF2-40B4-BE49-F238E27FC236}">
                    <a16:creationId xmlns:a16="http://schemas.microsoft.com/office/drawing/2014/main" id="{627C2989-EC75-4F88-B957-0E72F06A2B87}"/>
                  </a:ext>
                </a:extLst>
              </xdr:cNvPr>
              <xdr:cNvSpPr/>
            </xdr:nvSpPr>
            <xdr:spPr>
              <a:xfrm>
                <a:off x="2285999" y="2009775"/>
                <a:ext cx="1304926" cy="885825"/>
              </a:xfrm>
              <a:prstGeom prst="down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ＤＦ特太ゴシック体" panose="020B0509000000000000" pitchFamily="49" charset="-128"/>
                    <a:ea typeface="ＤＦ特太ゴシック体" panose="020B0509000000000000" pitchFamily="49" charset="-128"/>
                  </a:rPr>
                  <a:t>補助</a:t>
                </a:r>
                <a:endParaRPr kumimoji="1" lang="en-US" altLang="ja-JP" sz="1000">
                  <a:solidFill>
                    <a:sysClr val="windowText" lastClr="000000"/>
                  </a:solidFill>
                  <a:latin typeface="ＤＦ特太ゴシック体" panose="020B0509000000000000" pitchFamily="49" charset="-128"/>
                  <a:ea typeface="ＤＦ特太ゴシック体" panose="020B0509000000000000" pitchFamily="49" charset="-128"/>
                </a:endParaRPr>
              </a:p>
              <a:p>
                <a:pPr algn="ctr"/>
                <a:r>
                  <a:rPr kumimoji="1" lang="en-US" altLang="ja-JP" sz="1000">
                    <a:solidFill>
                      <a:sysClr val="windowText" lastClr="000000"/>
                    </a:solidFill>
                    <a:latin typeface="ＤＦ特太ゴシック体" panose="020B0509000000000000" pitchFamily="49" charset="-128"/>
                    <a:ea typeface="ＤＦ特太ゴシック体" panose="020B0509000000000000" pitchFamily="49" charset="-128"/>
                  </a:rPr>
                  <a:t>1/2</a:t>
                </a:r>
              </a:p>
              <a:p>
                <a:pPr algn="ctr"/>
                <a:r>
                  <a:rPr kumimoji="1" lang="ja-JP" altLang="en-US" sz="1000">
                    <a:solidFill>
                      <a:sysClr val="windowText" lastClr="000000"/>
                    </a:solidFill>
                    <a:latin typeface="ＤＦ特太ゴシック体" panose="020B0509000000000000" pitchFamily="49" charset="-128"/>
                    <a:ea typeface="ＤＦ特太ゴシック体" panose="020B0509000000000000" pitchFamily="49" charset="-128"/>
                  </a:rPr>
                  <a:t>以内</a:t>
                </a:r>
              </a:p>
            </xdr:txBody>
          </xdr:sp>
          <xdr:sp macro="" textlink="">
            <xdr:nvSpPr>
              <xdr:cNvPr id="11" name="角丸四角形 7">
                <a:extLst>
                  <a:ext uri="{FF2B5EF4-FFF2-40B4-BE49-F238E27FC236}">
                    <a16:creationId xmlns:a16="http://schemas.microsoft.com/office/drawing/2014/main" id="{1CCE309B-BC3E-4DF1-9570-F6A00C818F27}"/>
                  </a:ext>
                </a:extLst>
              </xdr:cNvPr>
              <xdr:cNvSpPr/>
            </xdr:nvSpPr>
            <xdr:spPr>
              <a:xfrm>
                <a:off x="190500" y="3267075"/>
                <a:ext cx="4095750" cy="828675"/>
              </a:xfrm>
              <a:prstGeom prst="round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アイヌの子弟で、経済的な理由によって進学後修学が困難な者に対して、奨学金及び通学用品等助成金の給与を行う</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12" name="下矢印 8">
                <a:extLst>
                  <a:ext uri="{FF2B5EF4-FFF2-40B4-BE49-F238E27FC236}">
                    <a16:creationId xmlns:a16="http://schemas.microsoft.com/office/drawing/2014/main" id="{EAFF05CB-8235-4CD1-A9B0-FC9678FE5250}"/>
                  </a:ext>
                </a:extLst>
              </xdr:cNvPr>
              <xdr:cNvSpPr/>
            </xdr:nvSpPr>
            <xdr:spPr>
              <a:xfrm>
                <a:off x="1685925" y="4114800"/>
                <a:ext cx="1181100" cy="666749"/>
              </a:xfrm>
              <a:prstGeom prst="downArrow">
                <a:avLst>
                  <a:gd name="adj1" fmla="val 50000"/>
                  <a:gd name="adj2" fmla="val 46970"/>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ＤＦ特太ゴシック体" panose="020B0509000000000000" pitchFamily="49" charset="-128"/>
                    <a:ea typeface="ＤＦ特太ゴシック体" panose="020B0509000000000000" pitchFamily="49" charset="-128"/>
                  </a:rPr>
                  <a:t>給与</a:t>
                </a:r>
              </a:p>
            </xdr:txBody>
          </xdr:sp>
          <xdr:sp macro="" textlink="">
            <xdr:nvSpPr>
              <xdr:cNvPr id="14" name="正方形/長方形 13">
                <a:extLst>
                  <a:ext uri="{FF2B5EF4-FFF2-40B4-BE49-F238E27FC236}">
                    <a16:creationId xmlns:a16="http://schemas.microsoft.com/office/drawing/2014/main" id="{02799F5C-DF11-49BE-A1BC-2A07184063D4}"/>
                  </a:ext>
                </a:extLst>
              </xdr:cNvPr>
              <xdr:cNvSpPr/>
            </xdr:nvSpPr>
            <xdr:spPr>
              <a:xfrm>
                <a:off x="1209675" y="390525"/>
                <a:ext cx="2066925" cy="581025"/>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ＤＦ特太ゴシック体" panose="020B0509000000000000" pitchFamily="49" charset="-128"/>
                    <a:ea typeface="ＤＦ特太ゴシック体" panose="020B0509000000000000" pitchFamily="49" charset="-128"/>
                  </a:rPr>
                  <a:t>文部科学省</a:t>
                </a:r>
                <a:endParaRPr kumimoji="1" lang="en-US" altLang="ja-JP" sz="1400">
                  <a:solidFill>
                    <a:sysClr val="windowText" lastClr="000000"/>
                  </a:solidFill>
                  <a:latin typeface="ＤＦ特太ゴシック体" panose="020B0509000000000000" pitchFamily="49" charset="-128"/>
                  <a:ea typeface="ＤＦ特太ゴシック体" panose="020B0509000000000000" pitchFamily="49" charset="-128"/>
                </a:endParaRPr>
              </a:p>
              <a:p>
                <a:pPr algn="ct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H</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２９補助額：３４百万円</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
            <xdr:nvSpPr>
              <xdr:cNvPr id="15" name="正方形/長方形 14">
                <a:extLst>
                  <a:ext uri="{FF2B5EF4-FFF2-40B4-BE49-F238E27FC236}">
                    <a16:creationId xmlns:a16="http://schemas.microsoft.com/office/drawing/2014/main" id="{83949BDF-2346-4CF4-AED3-59D1F8F04913}"/>
                  </a:ext>
                </a:extLst>
              </xdr:cNvPr>
              <xdr:cNvSpPr/>
            </xdr:nvSpPr>
            <xdr:spPr>
              <a:xfrm>
                <a:off x="1209675" y="2914650"/>
                <a:ext cx="2066925" cy="600076"/>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ＤＦ特太ゴシック体" panose="020B0509000000000000" pitchFamily="49" charset="-128"/>
                    <a:ea typeface="ＤＦ特太ゴシック体" panose="020B0509000000000000" pitchFamily="49" charset="-128"/>
                  </a:rPr>
                  <a:t>北海道</a:t>
                </a:r>
                <a:endParaRPr kumimoji="1" lang="en-US" altLang="ja-JP" sz="1400">
                  <a:solidFill>
                    <a:sysClr val="windowText" lastClr="000000"/>
                  </a:solidFill>
                  <a:latin typeface="ＤＦ特太ゴシック体" panose="020B0509000000000000" pitchFamily="49" charset="-128"/>
                  <a:ea typeface="ＤＦ特太ゴシック体" panose="020B0509000000000000" pitchFamily="49" charset="-128"/>
                </a:endParaRPr>
              </a:p>
              <a:p>
                <a:pPr algn="ct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H</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２９給与額：６７百万円</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
            <xdr:nvSpPr>
              <xdr:cNvPr id="16" name="角丸四角形 4">
                <a:extLst>
                  <a:ext uri="{FF2B5EF4-FFF2-40B4-BE49-F238E27FC236}">
                    <a16:creationId xmlns:a16="http://schemas.microsoft.com/office/drawing/2014/main" id="{8C4534D2-482E-43BC-AC78-25E8969DCC90}"/>
                  </a:ext>
                </a:extLst>
              </xdr:cNvPr>
              <xdr:cNvSpPr/>
            </xdr:nvSpPr>
            <xdr:spPr>
              <a:xfrm>
                <a:off x="923925" y="4705350"/>
                <a:ext cx="2667000" cy="3429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ＤＦ特太ゴシック体" panose="020B0509000000000000" pitchFamily="49" charset="-128"/>
                    <a:ea typeface="ＤＦ特太ゴシック体" panose="020B0509000000000000" pitchFamily="49" charset="-128"/>
                  </a:rPr>
                  <a:t>アイヌ子弟</a:t>
                </a:r>
                <a:r>
                  <a:rPr kumimoji="1" lang="ja-JP" altLang="en-US" sz="1400">
                    <a:solidFill>
                      <a:sysClr val="windowText" lastClr="000000"/>
                    </a:solidFill>
                    <a:latin typeface="+mj-ea"/>
                    <a:ea typeface="+mj-ea"/>
                  </a:rPr>
                  <a:t>（高校・高専）</a:t>
                </a:r>
                <a:endParaRPr kumimoji="1" lang="en-US" altLang="ja-JP" sz="1400">
                  <a:solidFill>
                    <a:sysClr val="windowText" lastClr="000000"/>
                  </a:solidFill>
                  <a:latin typeface="+mj-ea"/>
                  <a:ea typeface="+mj-ea"/>
                </a:endParaRPr>
              </a:p>
              <a:p>
                <a:pPr algn="ctr"/>
                <a:endParaRPr kumimoji="1" lang="ja-JP" altLang="en-US" sz="1400">
                  <a:solidFill>
                    <a:sysClr val="windowText" lastClr="000000"/>
                  </a:solidFill>
                  <a:latin typeface="ＤＦ特太ゴシック体" panose="020B0509000000000000" pitchFamily="49" charset="-128"/>
                  <a:ea typeface="ＤＦ特太ゴシック体" panose="020B0509000000000000" pitchFamily="49" charset="-128"/>
                </a:endParaRPr>
              </a:p>
            </xdr:txBody>
          </xdr:sp>
        </xdr:grpSp>
        <xdr:pic>
          <xdr:nvPicPr>
            <xdr:cNvPr id="7" name="図 6">
              <a:extLst>
                <a:ext uri="{FF2B5EF4-FFF2-40B4-BE49-F238E27FC236}">
                  <a16:creationId xmlns:a16="http://schemas.microsoft.com/office/drawing/2014/main" id="{603E66A7-B386-4A1E-A4C3-3A71C3F79D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9276" y="4991100"/>
              <a:ext cx="904874" cy="1181469"/>
            </a:xfrm>
            <a:prstGeom prst="rect">
              <a:avLst/>
            </a:prstGeom>
          </xdr:spPr>
        </xdr:pic>
        <xdr:pic>
          <xdr:nvPicPr>
            <xdr:cNvPr id="8" name="図 7">
              <a:extLst>
                <a:ext uri="{FF2B5EF4-FFF2-40B4-BE49-F238E27FC236}">
                  <a16:creationId xmlns:a16="http://schemas.microsoft.com/office/drawing/2014/main" id="{216877DB-8531-4C75-A9AF-0BB79086B4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5991225"/>
              <a:ext cx="3467100" cy="109537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F101" sqref="BF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110</v>
      </c>
      <c r="AT2" s="956"/>
      <c r="AU2" s="956"/>
      <c r="AV2" s="52" t="str">
        <f>IF(AW2="", "", "-")</f>
        <v/>
      </c>
      <c r="AW2" s="927"/>
      <c r="AX2" s="927"/>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553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150</v>
      </c>
      <c r="H5" s="844"/>
      <c r="I5" s="844"/>
      <c r="J5" s="844"/>
      <c r="K5" s="844"/>
      <c r="L5" s="844"/>
      <c r="M5" s="845" t="s">
        <v>66</v>
      </c>
      <c r="N5" s="846"/>
      <c r="O5" s="846"/>
      <c r="P5" s="846"/>
      <c r="Q5" s="846"/>
      <c r="R5" s="847"/>
      <c r="S5" s="848" t="s">
        <v>131</v>
      </c>
      <c r="T5" s="844"/>
      <c r="U5" s="844"/>
      <c r="V5" s="844"/>
      <c r="W5" s="844"/>
      <c r="X5" s="849"/>
      <c r="Y5" s="702" t="s">
        <v>3</v>
      </c>
      <c r="Z5" s="542"/>
      <c r="AA5" s="542"/>
      <c r="AB5" s="542"/>
      <c r="AC5" s="542"/>
      <c r="AD5" s="543"/>
      <c r="AE5" s="703" t="s">
        <v>555</v>
      </c>
      <c r="AF5" s="703"/>
      <c r="AG5" s="703"/>
      <c r="AH5" s="703"/>
      <c r="AI5" s="703"/>
      <c r="AJ5" s="703"/>
      <c r="AK5" s="703"/>
      <c r="AL5" s="703"/>
      <c r="AM5" s="703"/>
      <c r="AN5" s="703"/>
      <c r="AO5" s="703"/>
      <c r="AP5" s="704"/>
      <c r="AQ5" s="705" t="s">
        <v>556</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560</v>
      </c>
      <c r="H7" s="498"/>
      <c r="I7" s="498"/>
      <c r="J7" s="498"/>
      <c r="K7" s="498"/>
      <c r="L7" s="498"/>
      <c r="M7" s="498"/>
      <c r="N7" s="498"/>
      <c r="O7" s="498"/>
      <c r="P7" s="498"/>
      <c r="Q7" s="498"/>
      <c r="R7" s="498"/>
      <c r="S7" s="498"/>
      <c r="T7" s="498"/>
      <c r="U7" s="498"/>
      <c r="V7" s="498"/>
      <c r="W7" s="498"/>
      <c r="X7" s="499"/>
      <c r="Y7" s="938" t="s">
        <v>548</v>
      </c>
      <c r="Z7" s="442"/>
      <c r="AA7" s="442"/>
      <c r="AB7" s="442"/>
      <c r="AC7" s="442"/>
      <c r="AD7" s="939"/>
      <c r="AE7" s="928" t="s">
        <v>557</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4" t="s">
        <v>389</v>
      </c>
      <c r="B8" s="495"/>
      <c r="C8" s="495"/>
      <c r="D8" s="495"/>
      <c r="E8" s="495"/>
      <c r="F8" s="496"/>
      <c r="G8" s="957" t="str">
        <f>入力規則等!A26</f>
        <v>子ども・若者育成支援</v>
      </c>
      <c r="H8" s="724"/>
      <c r="I8" s="724"/>
      <c r="J8" s="724"/>
      <c r="K8" s="724"/>
      <c r="L8" s="724"/>
      <c r="M8" s="724"/>
      <c r="N8" s="724"/>
      <c r="O8" s="724"/>
      <c r="P8" s="724"/>
      <c r="Q8" s="724"/>
      <c r="R8" s="724"/>
      <c r="S8" s="724"/>
      <c r="T8" s="724"/>
      <c r="U8" s="724"/>
      <c r="V8" s="724"/>
      <c r="W8" s="724"/>
      <c r="X8" s="958"/>
      <c r="Y8" s="850" t="s">
        <v>390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8" t="s">
        <v>586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59">
        <v>46</v>
      </c>
      <c r="Q13" s="660"/>
      <c r="R13" s="660"/>
      <c r="S13" s="660"/>
      <c r="T13" s="660"/>
      <c r="U13" s="660"/>
      <c r="V13" s="661"/>
      <c r="W13" s="659">
        <v>45</v>
      </c>
      <c r="X13" s="660"/>
      <c r="Y13" s="660"/>
      <c r="Z13" s="660"/>
      <c r="AA13" s="660"/>
      <c r="AB13" s="660"/>
      <c r="AC13" s="661"/>
      <c r="AD13" s="659">
        <v>43</v>
      </c>
      <c r="AE13" s="660"/>
      <c r="AF13" s="660"/>
      <c r="AG13" s="660"/>
      <c r="AH13" s="660"/>
      <c r="AI13" s="660"/>
      <c r="AJ13" s="661"/>
      <c r="AK13" s="659">
        <v>35</v>
      </c>
      <c r="AL13" s="660"/>
      <c r="AM13" s="660"/>
      <c r="AN13" s="660"/>
      <c r="AO13" s="660"/>
      <c r="AP13" s="660"/>
      <c r="AQ13" s="661"/>
      <c r="AR13" s="935">
        <v>35</v>
      </c>
      <c r="AS13" s="936"/>
      <c r="AT13" s="936"/>
      <c r="AU13" s="936"/>
      <c r="AV13" s="936"/>
      <c r="AW13" s="936"/>
      <c r="AX13" s="937"/>
    </row>
    <row r="14" spans="1:50" ht="21" customHeight="1" x14ac:dyDescent="0.15">
      <c r="A14" s="616"/>
      <c r="B14" s="617"/>
      <c r="C14" s="617"/>
      <c r="D14" s="617"/>
      <c r="E14" s="617"/>
      <c r="F14" s="618"/>
      <c r="G14" s="729"/>
      <c r="H14" s="730"/>
      <c r="I14" s="715" t="s">
        <v>8</v>
      </c>
      <c r="J14" s="766"/>
      <c r="K14" s="766"/>
      <c r="L14" s="766"/>
      <c r="M14" s="766"/>
      <c r="N14" s="766"/>
      <c r="O14" s="767"/>
      <c r="P14" s="659" t="s">
        <v>559</v>
      </c>
      <c r="Q14" s="660"/>
      <c r="R14" s="660"/>
      <c r="S14" s="660"/>
      <c r="T14" s="660"/>
      <c r="U14" s="660"/>
      <c r="V14" s="661"/>
      <c r="W14" s="659" t="s">
        <v>559</v>
      </c>
      <c r="X14" s="660"/>
      <c r="Y14" s="660"/>
      <c r="Z14" s="660"/>
      <c r="AA14" s="660"/>
      <c r="AB14" s="660"/>
      <c r="AC14" s="661"/>
      <c r="AD14" s="659" t="s">
        <v>559</v>
      </c>
      <c r="AE14" s="660"/>
      <c r="AF14" s="660"/>
      <c r="AG14" s="660"/>
      <c r="AH14" s="660"/>
      <c r="AI14" s="660"/>
      <c r="AJ14" s="661"/>
      <c r="AK14" s="659"/>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59" t="s">
        <v>559</v>
      </c>
      <c r="Q15" s="660"/>
      <c r="R15" s="660"/>
      <c r="S15" s="660"/>
      <c r="T15" s="660"/>
      <c r="U15" s="660"/>
      <c r="V15" s="661"/>
      <c r="W15" s="659" t="s">
        <v>559</v>
      </c>
      <c r="X15" s="660"/>
      <c r="Y15" s="660"/>
      <c r="Z15" s="660"/>
      <c r="AA15" s="660"/>
      <c r="AB15" s="660"/>
      <c r="AC15" s="661"/>
      <c r="AD15" s="659" t="s">
        <v>559</v>
      </c>
      <c r="AE15" s="660"/>
      <c r="AF15" s="660"/>
      <c r="AG15" s="660"/>
      <c r="AH15" s="660"/>
      <c r="AI15" s="660"/>
      <c r="AJ15" s="661"/>
      <c r="AK15" s="659" t="s">
        <v>561</v>
      </c>
      <c r="AL15" s="660"/>
      <c r="AM15" s="660"/>
      <c r="AN15" s="660"/>
      <c r="AO15" s="660"/>
      <c r="AP15" s="660"/>
      <c r="AQ15" s="661"/>
      <c r="AR15" s="659"/>
      <c r="AS15" s="660"/>
      <c r="AT15" s="660"/>
      <c r="AU15" s="660"/>
      <c r="AV15" s="660"/>
      <c r="AW15" s="660"/>
      <c r="AX15" s="810"/>
    </row>
    <row r="16" spans="1:50" ht="21" customHeight="1" x14ac:dyDescent="0.15">
      <c r="A16" s="616"/>
      <c r="B16" s="617"/>
      <c r="C16" s="617"/>
      <c r="D16" s="617"/>
      <c r="E16" s="617"/>
      <c r="F16" s="618"/>
      <c r="G16" s="729"/>
      <c r="H16" s="730"/>
      <c r="I16" s="715" t="s">
        <v>52</v>
      </c>
      <c r="J16" s="716"/>
      <c r="K16" s="716"/>
      <c r="L16" s="716"/>
      <c r="M16" s="716"/>
      <c r="N16" s="716"/>
      <c r="O16" s="717"/>
      <c r="P16" s="659" t="s">
        <v>559</v>
      </c>
      <c r="Q16" s="660"/>
      <c r="R16" s="660"/>
      <c r="S16" s="660"/>
      <c r="T16" s="660"/>
      <c r="U16" s="660"/>
      <c r="V16" s="661"/>
      <c r="W16" s="659" t="s">
        <v>559</v>
      </c>
      <c r="X16" s="660"/>
      <c r="Y16" s="660"/>
      <c r="Z16" s="660"/>
      <c r="AA16" s="660"/>
      <c r="AB16" s="660"/>
      <c r="AC16" s="661"/>
      <c r="AD16" s="659" t="s">
        <v>559</v>
      </c>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59" t="s">
        <v>559</v>
      </c>
      <c r="Q17" s="660"/>
      <c r="R17" s="660"/>
      <c r="S17" s="660"/>
      <c r="T17" s="660"/>
      <c r="U17" s="660"/>
      <c r="V17" s="661"/>
      <c r="W17" s="659" t="s">
        <v>559</v>
      </c>
      <c r="X17" s="660"/>
      <c r="Y17" s="660"/>
      <c r="Z17" s="660"/>
      <c r="AA17" s="660"/>
      <c r="AB17" s="660"/>
      <c r="AC17" s="661"/>
      <c r="AD17" s="659" t="s">
        <v>559</v>
      </c>
      <c r="AE17" s="660"/>
      <c r="AF17" s="660"/>
      <c r="AG17" s="660"/>
      <c r="AH17" s="660"/>
      <c r="AI17" s="660"/>
      <c r="AJ17" s="661"/>
      <c r="AK17" s="659"/>
      <c r="AL17" s="660"/>
      <c r="AM17" s="660"/>
      <c r="AN17" s="660"/>
      <c r="AO17" s="660"/>
      <c r="AP17" s="660"/>
      <c r="AQ17" s="661"/>
      <c r="AR17" s="933"/>
      <c r="AS17" s="933"/>
      <c r="AT17" s="933"/>
      <c r="AU17" s="933"/>
      <c r="AV17" s="933"/>
      <c r="AW17" s="933"/>
      <c r="AX17" s="934"/>
    </row>
    <row r="18" spans="1:50" ht="24.75" customHeight="1" x14ac:dyDescent="0.15">
      <c r="A18" s="616"/>
      <c r="B18" s="617"/>
      <c r="C18" s="617"/>
      <c r="D18" s="617"/>
      <c r="E18" s="617"/>
      <c r="F18" s="618"/>
      <c r="G18" s="731"/>
      <c r="H18" s="732"/>
      <c r="I18" s="720" t="s">
        <v>20</v>
      </c>
      <c r="J18" s="721"/>
      <c r="K18" s="721"/>
      <c r="L18" s="721"/>
      <c r="M18" s="721"/>
      <c r="N18" s="721"/>
      <c r="O18" s="722"/>
      <c r="P18" s="883">
        <f>SUM(P13:V17)</f>
        <v>46</v>
      </c>
      <c r="Q18" s="884"/>
      <c r="R18" s="884"/>
      <c r="S18" s="884"/>
      <c r="T18" s="884"/>
      <c r="U18" s="884"/>
      <c r="V18" s="885"/>
      <c r="W18" s="883">
        <f>SUM(W13:AC17)</f>
        <v>45</v>
      </c>
      <c r="X18" s="884"/>
      <c r="Y18" s="884"/>
      <c r="Z18" s="884"/>
      <c r="AA18" s="884"/>
      <c r="AB18" s="884"/>
      <c r="AC18" s="885"/>
      <c r="AD18" s="883">
        <f>SUM(AD13:AJ17)</f>
        <v>43</v>
      </c>
      <c r="AE18" s="884"/>
      <c r="AF18" s="884"/>
      <c r="AG18" s="884"/>
      <c r="AH18" s="884"/>
      <c r="AI18" s="884"/>
      <c r="AJ18" s="885"/>
      <c r="AK18" s="883">
        <f>SUM(AK13:AQ17)</f>
        <v>35</v>
      </c>
      <c r="AL18" s="884"/>
      <c r="AM18" s="884"/>
      <c r="AN18" s="884"/>
      <c r="AO18" s="884"/>
      <c r="AP18" s="884"/>
      <c r="AQ18" s="885"/>
      <c r="AR18" s="883">
        <f>SUM(AR13:AX17)</f>
        <v>35</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v>43</v>
      </c>
      <c r="Q19" s="660"/>
      <c r="R19" s="660"/>
      <c r="S19" s="660"/>
      <c r="T19" s="660"/>
      <c r="U19" s="660"/>
      <c r="V19" s="661"/>
      <c r="W19" s="659">
        <v>36</v>
      </c>
      <c r="X19" s="660"/>
      <c r="Y19" s="660"/>
      <c r="Z19" s="660"/>
      <c r="AA19" s="660"/>
      <c r="AB19" s="660"/>
      <c r="AC19" s="661"/>
      <c r="AD19" s="659">
        <v>34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1" t="s">
        <v>10</v>
      </c>
      <c r="H20" s="882"/>
      <c r="I20" s="882"/>
      <c r="J20" s="882"/>
      <c r="K20" s="882"/>
      <c r="L20" s="882"/>
      <c r="M20" s="882"/>
      <c r="N20" s="882"/>
      <c r="O20" s="882"/>
      <c r="P20" s="311">
        <f>IF(P18=0, "-", SUM(P19)/P18)</f>
        <v>0.93478260869565222</v>
      </c>
      <c r="Q20" s="311"/>
      <c r="R20" s="311"/>
      <c r="S20" s="311"/>
      <c r="T20" s="311"/>
      <c r="U20" s="311"/>
      <c r="V20" s="311"/>
      <c r="W20" s="311">
        <f t="shared" ref="W20" si="0">IF(W18=0, "-", SUM(W19)/W18)</f>
        <v>0.8</v>
      </c>
      <c r="X20" s="311"/>
      <c r="Y20" s="311"/>
      <c r="Z20" s="311"/>
      <c r="AA20" s="311"/>
      <c r="AB20" s="311"/>
      <c r="AC20" s="311"/>
      <c r="AD20" s="311">
        <f t="shared" ref="AD20" si="1">IF(AD18=0, "-", SUM(AD19)/AD18)</f>
        <v>0.79069767441860461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62"/>
      <c r="G21" s="309" t="s">
        <v>497</v>
      </c>
      <c r="H21" s="310"/>
      <c r="I21" s="310"/>
      <c r="J21" s="310"/>
      <c r="K21" s="310"/>
      <c r="L21" s="310"/>
      <c r="M21" s="310"/>
      <c r="N21" s="310"/>
      <c r="O21" s="310"/>
      <c r="P21" s="311">
        <f>IF(P19=0, "-", SUM(P19)/SUM(P13,P14))</f>
        <v>0.93478260869565222</v>
      </c>
      <c r="Q21" s="311"/>
      <c r="R21" s="311"/>
      <c r="S21" s="311"/>
      <c r="T21" s="311"/>
      <c r="U21" s="311"/>
      <c r="V21" s="311"/>
      <c r="W21" s="311">
        <f t="shared" ref="W21" si="2">IF(W19=0, "-", SUM(W19)/SUM(W13,W14))</f>
        <v>0.8</v>
      </c>
      <c r="X21" s="311"/>
      <c r="Y21" s="311"/>
      <c r="Z21" s="311"/>
      <c r="AA21" s="311"/>
      <c r="AB21" s="311"/>
      <c r="AC21" s="311"/>
      <c r="AD21" s="311">
        <f t="shared" ref="AD21" si="3">IF(AD19=0, "-", SUM(AD19)/SUM(AD13,AD14))</f>
        <v>0.79069767441860461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540</v>
      </c>
      <c r="B22" s="981"/>
      <c r="C22" s="981"/>
      <c r="D22" s="981"/>
      <c r="E22" s="981"/>
      <c r="F22" s="982"/>
      <c r="G22" s="967" t="s">
        <v>474</v>
      </c>
      <c r="H22" s="215"/>
      <c r="I22" s="215"/>
      <c r="J22" s="215"/>
      <c r="K22" s="215"/>
      <c r="L22" s="215"/>
      <c r="M22" s="215"/>
      <c r="N22" s="215"/>
      <c r="O22" s="216"/>
      <c r="P22" s="952" t="s">
        <v>538</v>
      </c>
      <c r="Q22" s="215"/>
      <c r="R22" s="215"/>
      <c r="S22" s="215"/>
      <c r="T22" s="215"/>
      <c r="U22" s="215"/>
      <c r="V22" s="216"/>
      <c r="W22" s="952" t="s">
        <v>539</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570</v>
      </c>
      <c r="H23" s="969"/>
      <c r="I23" s="969"/>
      <c r="J23" s="969"/>
      <c r="K23" s="969"/>
      <c r="L23" s="969"/>
      <c r="M23" s="969"/>
      <c r="N23" s="969"/>
      <c r="O23" s="970"/>
      <c r="P23" s="935">
        <v>35</v>
      </c>
      <c r="Q23" s="936"/>
      <c r="R23" s="936"/>
      <c r="S23" s="936"/>
      <c r="T23" s="936"/>
      <c r="U23" s="936"/>
      <c r="V23" s="953"/>
      <c r="W23" s="935">
        <v>35</v>
      </c>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59"/>
      <c r="Q24" s="660"/>
      <c r="R24" s="660"/>
      <c r="S24" s="660"/>
      <c r="T24" s="660"/>
      <c r="U24" s="660"/>
      <c r="V24" s="661"/>
      <c r="W24" s="659"/>
      <c r="X24" s="660"/>
      <c r="Y24" s="660"/>
      <c r="Z24" s="660"/>
      <c r="AA24" s="660"/>
      <c r="AB24" s="660"/>
      <c r="AC24" s="66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59"/>
      <c r="Q25" s="660"/>
      <c r="R25" s="660"/>
      <c r="S25" s="660"/>
      <c r="T25" s="660"/>
      <c r="U25" s="660"/>
      <c r="V25" s="661"/>
      <c r="W25" s="659"/>
      <c r="X25" s="660"/>
      <c r="Y25" s="660"/>
      <c r="Z25" s="660"/>
      <c r="AA25" s="660"/>
      <c r="AB25" s="660"/>
      <c r="AC25" s="66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59"/>
      <c r="Q26" s="660"/>
      <c r="R26" s="660"/>
      <c r="S26" s="660"/>
      <c r="T26" s="660"/>
      <c r="U26" s="660"/>
      <c r="V26" s="661"/>
      <c r="W26" s="659"/>
      <c r="X26" s="660"/>
      <c r="Y26" s="660"/>
      <c r="Z26" s="660"/>
      <c r="AA26" s="660"/>
      <c r="AB26" s="660"/>
      <c r="AC26" s="66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59"/>
      <c r="Q27" s="660"/>
      <c r="R27" s="660"/>
      <c r="S27" s="660"/>
      <c r="T27" s="660"/>
      <c r="U27" s="660"/>
      <c r="V27" s="661"/>
      <c r="W27" s="659"/>
      <c r="X27" s="660"/>
      <c r="Y27" s="660"/>
      <c r="Z27" s="660"/>
      <c r="AA27" s="660"/>
      <c r="AB27" s="660"/>
      <c r="AC27" s="66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83">
        <f>P29-SUM(P23:P27)</f>
        <v>0</v>
      </c>
      <c r="Q28" s="884"/>
      <c r="R28" s="884"/>
      <c r="S28" s="884"/>
      <c r="T28" s="884"/>
      <c r="U28" s="884"/>
      <c r="V28" s="885"/>
      <c r="W28" s="883">
        <f>W29-SUM(W23:W27)</f>
        <v>0</v>
      </c>
      <c r="X28" s="884"/>
      <c r="Y28" s="884"/>
      <c r="Z28" s="884"/>
      <c r="AA28" s="884"/>
      <c r="AB28" s="884"/>
      <c r="AC28" s="88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35</v>
      </c>
      <c r="Q29" s="950"/>
      <c r="R29" s="950"/>
      <c r="S29" s="950"/>
      <c r="T29" s="950"/>
      <c r="U29" s="950"/>
      <c r="V29" s="951"/>
      <c r="W29" s="949">
        <f>AR13</f>
        <v>35</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6" t="s">
        <v>491</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31" t="s">
        <v>472</v>
      </c>
      <c r="AN30" s="931"/>
      <c r="AO30" s="931"/>
      <c r="AP30" s="862"/>
      <c r="AQ30" s="771" t="s">
        <v>355</v>
      </c>
      <c r="AR30" s="772"/>
      <c r="AS30" s="772"/>
      <c r="AT30" s="773"/>
      <c r="AU30" s="778" t="s">
        <v>253</v>
      </c>
      <c r="AV30" s="778"/>
      <c r="AW30" s="778"/>
      <c r="AX30" s="93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35</v>
      </c>
      <c r="AR31" s="193"/>
      <c r="AS31" s="126" t="s">
        <v>356</v>
      </c>
      <c r="AT31" s="127"/>
      <c r="AU31" s="192" t="s">
        <v>602</v>
      </c>
      <c r="AV31" s="192"/>
      <c r="AW31" s="397" t="s">
        <v>300</v>
      </c>
      <c r="AX31" s="398"/>
    </row>
    <row r="32" spans="1:50" ht="56.25" customHeight="1" x14ac:dyDescent="0.15">
      <c r="A32" s="402"/>
      <c r="B32" s="400"/>
      <c r="C32" s="400"/>
      <c r="D32" s="400"/>
      <c r="E32" s="400"/>
      <c r="F32" s="401"/>
      <c r="G32" s="563" t="s">
        <v>605</v>
      </c>
      <c r="H32" s="564"/>
      <c r="I32" s="564"/>
      <c r="J32" s="564"/>
      <c r="K32" s="564"/>
      <c r="L32" s="564"/>
      <c r="M32" s="564"/>
      <c r="N32" s="564"/>
      <c r="O32" s="565"/>
      <c r="P32" s="98" t="s">
        <v>627</v>
      </c>
      <c r="Q32" s="98"/>
      <c r="R32" s="98"/>
      <c r="S32" s="98"/>
      <c r="T32" s="98"/>
      <c r="U32" s="98"/>
      <c r="V32" s="98"/>
      <c r="W32" s="98"/>
      <c r="X32" s="99"/>
      <c r="Y32" s="470" t="s">
        <v>12</v>
      </c>
      <c r="Z32" s="530"/>
      <c r="AA32" s="531"/>
      <c r="AB32" s="865" t="s">
        <v>301</v>
      </c>
      <c r="AC32" s="865"/>
      <c r="AD32" s="865"/>
      <c r="AE32" s="211" t="s">
        <v>585</v>
      </c>
      <c r="AF32" s="212"/>
      <c r="AG32" s="212"/>
      <c r="AH32" s="212"/>
      <c r="AI32" s="211" t="s">
        <v>585</v>
      </c>
      <c r="AJ32" s="212"/>
      <c r="AK32" s="212"/>
      <c r="AL32" s="212"/>
      <c r="AM32" s="211">
        <v>95.1</v>
      </c>
      <c r="AN32" s="212"/>
      <c r="AO32" s="212"/>
      <c r="AP32" s="212"/>
      <c r="AQ32" s="211" t="s">
        <v>585</v>
      </c>
      <c r="AR32" s="212"/>
      <c r="AS32" s="212"/>
      <c r="AT32" s="212"/>
      <c r="AU32" s="212" t="s">
        <v>603</v>
      </c>
      <c r="AV32" s="212"/>
      <c r="AW32" s="212"/>
      <c r="AX32" s="214"/>
    </row>
    <row r="33" spans="1:50" ht="56.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865" t="s">
        <v>301</v>
      </c>
      <c r="AC33" s="865"/>
      <c r="AD33" s="865"/>
      <c r="AE33" s="211" t="s">
        <v>585</v>
      </c>
      <c r="AF33" s="212"/>
      <c r="AG33" s="212"/>
      <c r="AH33" s="212"/>
      <c r="AI33" s="211" t="s">
        <v>585</v>
      </c>
      <c r="AJ33" s="212"/>
      <c r="AK33" s="212"/>
      <c r="AL33" s="212"/>
      <c r="AM33" s="211">
        <v>98.6</v>
      </c>
      <c r="AN33" s="212"/>
      <c r="AO33" s="212"/>
      <c r="AP33" s="212"/>
      <c r="AQ33" s="211">
        <v>98.8</v>
      </c>
      <c r="AR33" s="212"/>
      <c r="AS33" s="212"/>
      <c r="AT33" s="212"/>
      <c r="AU33" s="212" t="s">
        <v>604</v>
      </c>
      <c r="AV33" s="212"/>
      <c r="AW33" s="212"/>
      <c r="AX33" s="214"/>
    </row>
    <row r="34" spans="1:50" ht="56.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585</v>
      </c>
      <c r="AF34" s="212"/>
      <c r="AG34" s="212"/>
      <c r="AH34" s="212"/>
      <c r="AI34" s="211" t="s">
        <v>585</v>
      </c>
      <c r="AJ34" s="212"/>
      <c r="AK34" s="212"/>
      <c r="AL34" s="212"/>
      <c r="AM34" s="211">
        <v>96.5</v>
      </c>
      <c r="AN34" s="212"/>
      <c r="AO34" s="212"/>
      <c r="AP34" s="212"/>
      <c r="AQ34" s="211" t="s">
        <v>585</v>
      </c>
      <c r="AR34" s="212"/>
      <c r="AS34" s="212"/>
      <c r="AT34" s="212"/>
      <c r="AU34" s="212" t="s">
        <v>604</v>
      </c>
      <c r="AV34" s="212"/>
      <c r="AW34" s="212"/>
      <c r="AX34" s="214"/>
    </row>
    <row r="35" spans="1:50" ht="23.25" customHeight="1" x14ac:dyDescent="0.15">
      <c r="A35" s="219" t="s">
        <v>528</v>
      </c>
      <c r="B35" s="220"/>
      <c r="C35" s="220"/>
      <c r="D35" s="220"/>
      <c r="E35" s="220"/>
      <c r="F35" s="221"/>
      <c r="G35" s="225" t="s">
        <v>606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3"/>
    </row>
    <row r="80" spans="1:50" ht="18.75" hidden="1" customHeight="1" x14ac:dyDescent="0.15">
      <c r="A80" s="869"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hidden="1" customHeight="1" x14ac:dyDescent="0.15">
      <c r="A83" s="87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15">
      <c r="A84" s="87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571</v>
      </c>
      <c r="H101" s="98"/>
      <c r="I101" s="98"/>
      <c r="J101" s="98"/>
      <c r="K101" s="98"/>
      <c r="L101" s="98"/>
      <c r="M101" s="98"/>
      <c r="N101" s="98"/>
      <c r="O101" s="98"/>
      <c r="P101" s="98"/>
      <c r="Q101" s="98"/>
      <c r="R101" s="98"/>
      <c r="S101" s="98"/>
      <c r="T101" s="98"/>
      <c r="U101" s="98"/>
      <c r="V101" s="98"/>
      <c r="W101" s="98"/>
      <c r="X101" s="99"/>
      <c r="Y101" s="541" t="s">
        <v>55</v>
      </c>
      <c r="Z101" s="542"/>
      <c r="AA101" s="543"/>
      <c r="AB101" s="460" t="s">
        <v>572</v>
      </c>
      <c r="AC101" s="460"/>
      <c r="AD101" s="460"/>
      <c r="AE101" s="211">
        <v>557</v>
      </c>
      <c r="AF101" s="212"/>
      <c r="AG101" s="212"/>
      <c r="AH101" s="213"/>
      <c r="AI101" s="211">
        <v>455</v>
      </c>
      <c r="AJ101" s="212"/>
      <c r="AK101" s="212"/>
      <c r="AL101" s="213"/>
      <c r="AM101" s="211">
        <v>466</v>
      </c>
      <c r="AN101" s="212"/>
      <c r="AO101" s="212"/>
      <c r="AP101" s="213"/>
      <c r="AQ101" s="211" t="s">
        <v>629</v>
      </c>
      <c r="AR101" s="212"/>
      <c r="AS101" s="212"/>
      <c r="AT101" s="213"/>
      <c r="AU101" s="211" t="s">
        <v>609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572</v>
      </c>
      <c r="AC102" s="460"/>
      <c r="AD102" s="460"/>
      <c r="AE102" s="417">
        <v>579</v>
      </c>
      <c r="AF102" s="417"/>
      <c r="AG102" s="417"/>
      <c r="AH102" s="417"/>
      <c r="AI102" s="417">
        <v>537</v>
      </c>
      <c r="AJ102" s="417"/>
      <c r="AK102" s="417"/>
      <c r="AL102" s="417"/>
      <c r="AM102" s="417">
        <v>512</v>
      </c>
      <c r="AN102" s="417"/>
      <c r="AO102" s="417"/>
      <c r="AP102" s="417"/>
      <c r="AQ102" s="266">
        <v>441</v>
      </c>
      <c r="AR102" s="267"/>
      <c r="AS102" s="267"/>
      <c r="AT102" s="312"/>
      <c r="AU102" s="266">
        <v>441</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573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610</v>
      </c>
      <c r="AC116" s="462"/>
      <c r="AD116" s="463"/>
      <c r="AE116" s="417">
        <v>78</v>
      </c>
      <c r="AF116" s="417"/>
      <c r="AG116" s="417"/>
      <c r="AH116" s="417"/>
      <c r="AI116" s="417">
        <v>80</v>
      </c>
      <c r="AJ116" s="417"/>
      <c r="AK116" s="417"/>
      <c r="AL116" s="417"/>
      <c r="AM116" s="417">
        <v>72</v>
      </c>
      <c r="AN116" s="417"/>
      <c r="AO116" s="417"/>
      <c r="AP116" s="417"/>
      <c r="AQ116" s="211">
        <v>79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611</v>
      </c>
      <c r="AC117" s="472"/>
      <c r="AD117" s="473"/>
      <c r="AE117" s="550" t="s">
        <v>574</v>
      </c>
      <c r="AF117" s="550"/>
      <c r="AG117" s="550"/>
      <c r="AH117" s="550"/>
      <c r="AI117" s="550" t="s">
        <v>575</v>
      </c>
      <c r="AJ117" s="550"/>
      <c r="AK117" s="550"/>
      <c r="AL117" s="550"/>
      <c r="AM117" s="550" t="s">
        <v>576</v>
      </c>
      <c r="AN117" s="550"/>
      <c r="AO117" s="550"/>
      <c r="AP117" s="550"/>
      <c r="AQ117" s="550" t="s">
        <v>634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608</v>
      </c>
      <c r="AR133" s="192"/>
      <c r="AS133" s="126" t="s">
        <v>356</v>
      </c>
      <c r="AT133" s="127"/>
      <c r="AU133" s="193" t="s">
        <v>608</v>
      </c>
      <c r="AV133" s="193"/>
      <c r="AW133" s="126" t="s">
        <v>300</v>
      </c>
      <c r="AX133" s="188"/>
    </row>
    <row r="134" spans="1:50" ht="39.75" customHeight="1" x14ac:dyDescent="0.15">
      <c r="A134" s="182"/>
      <c r="B134" s="179"/>
      <c r="C134" s="173"/>
      <c r="D134" s="179"/>
      <c r="E134" s="173"/>
      <c r="F134" s="174"/>
      <c r="G134" s="97" t="s">
        <v>608</v>
      </c>
      <c r="H134" s="98"/>
      <c r="I134" s="98"/>
      <c r="J134" s="98"/>
      <c r="K134" s="98"/>
      <c r="L134" s="98"/>
      <c r="M134" s="98"/>
      <c r="N134" s="98"/>
      <c r="O134" s="98"/>
      <c r="P134" s="98"/>
      <c r="Q134" s="98"/>
      <c r="R134" s="98"/>
      <c r="S134" s="98"/>
      <c r="T134" s="98"/>
      <c r="U134" s="98"/>
      <c r="V134" s="98"/>
      <c r="W134" s="98"/>
      <c r="X134" s="99"/>
      <c r="Y134" s="194" t="s">
        <v>379</v>
      </c>
      <c r="Z134" s="195"/>
      <c r="AA134" s="196"/>
      <c r="AB134" s="197" t="s">
        <v>612</v>
      </c>
      <c r="AC134" s="198"/>
      <c r="AD134" s="198"/>
      <c r="AE134" s="199" t="s">
        <v>613</v>
      </c>
      <c r="AF134" s="684"/>
      <c r="AG134" s="684"/>
      <c r="AH134" s="685"/>
      <c r="AI134" s="199" t="s">
        <v>609</v>
      </c>
      <c r="AJ134" s="684"/>
      <c r="AK134" s="684"/>
      <c r="AL134" s="685"/>
      <c r="AM134" s="199" t="s">
        <v>608</v>
      </c>
      <c r="AN134" s="684"/>
      <c r="AO134" s="684"/>
      <c r="AP134" s="685"/>
      <c r="AQ134" s="199" t="s">
        <v>608</v>
      </c>
      <c r="AR134" s="200"/>
      <c r="AS134" s="200"/>
      <c r="AT134" s="200"/>
      <c r="AU134" s="199" t="s">
        <v>614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608</v>
      </c>
      <c r="AC135" s="206"/>
      <c r="AD135" s="206"/>
      <c r="AE135" s="199" t="s">
        <v>608</v>
      </c>
      <c r="AF135" s="200"/>
      <c r="AG135" s="200"/>
      <c r="AH135" s="200"/>
      <c r="AI135" s="199" t="s">
        <v>608</v>
      </c>
      <c r="AJ135" s="200"/>
      <c r="AK135" s="200"/>
      <c r="AL135" s="200"/>
      <c r="AM135" s="199" t="s">
        <v>614</v>
      </c>
      <c r="AN135" s="200"/>
      <c r="AO135" s="200"/>
      <c r="AP135" s="200"/>
      <c r="AQ135" s="199" t="s">
        <v>614</v>
      </c>
      <c r="AR135" s="200"/>
      <c r="AS135" s="200"/>
      <c r="AT135" s="200"/>
      <c r="AU135" s="199" t="s">
        <v>608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3" t="s">
        <v>384</v>
      </c>
      <c r="H430" s="116"/>
      <c r="I430" s="116"/>
      <c r="J430" s="904" t="s">
        <v>559</v>
      </c>
      <c r="K430" s="905"/>
      <c r="L430" s="905"/>
      <c r="M430" s="905"/>
      <c r="N430" s="905"/>
      <c r="O430" s="905"/>
      <c r="P430" s="905"/>
      <c r="Q430" s="905"/>
      <c r="R430" s="905"/>
      <c r="S430" s="905"/>
      <c r="T430" s="906"/>
      <c r="U430" s="590" t="s">
        <v>615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356</v>
      </c>
      <c r="AH432" s="127"/>
      <c r="AI432" s="149"/>
      <c r="AJ432" s="149"/>
      <c r="AK432" s="149"/>
      <c r="AL432" s="147"/>
      <c r="AM432" s="149"/>
      <c r="AN432" s="149"/>
      <c r="AO432" s="149"/>
      <c r="AP432" s="147"/>
      <c r="AQ432" s="592" t="s">
        <v>608</v>
      </c>
      <c r="AR432" s="193"/>
      <c r="AS432" s="126" t="s">
        <v>356</v>
      </c>
      <c r="AT432" s="127"/>
      <c r="AU432" s="193" t="s">
        <v>608</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3" t="s">
        <v>608</v>
      </c>
      <c r="AF433" s="200"/>
      <c r="AG433" s="200"/>
      <c r="AH433" s="200"/>
      <c r="AI433" s="333" t="s">
        <v>609</v>
      </c>
      <c r="AJ433" s="200"/>
      <c r="AK433" s="200"/>
      <c r="AL433" s="200"/>
      <c r="AM433" s="333" t="s">
        <v>608</v>
      </c>
      <c r="AN433" s="200"/>
      <c r="AO433" s="200"/>
      <c r="AP433" s="334"/>
      <c r="AQ433" s="333" t="s">
        <v>608</v>
      </c>
      <c r="AR433" s="200"/>
      <c r="AS433" s="200"/>
      <c r="AT433" s="334"/>
      <c r="AU433" s="200" t="s">
        <v>615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616</v>
      </c>
      <c r="AC434" s="198"/>
      <c r="AD434" s="198"/>
      <c r="AE434" s="333" t="s">
        <v>608</v>
      </c>
      <c r="AF434" s="200"/>
      <c r="AG434" s="200"/>
      <c r="AH434" s="334"/>
      <c r="AI434" s="333" t="s">
        <v>615</v>
      </c>
      <c r="AJ434" s="200"/>
      <c r="AK434" s="200"/>
      <c r="AL434" s="200"/>
      <c r="AM434" s="333" t="s">
        <v>608</v>
      </c>
      <c r="AN434" s="200"/>
      <c r="AO434" s="200"/>
      <c r="AP434" s="334"/>
      <c r="AQ434" s="333" t="s">
        <v>608</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608</v>
      </c>
      <c r="AF435" s="200"/>
      <c r="AG435" s="200"/>
      <c r="AH435" s="334"/>
      <c r="AI435" s="333" t="s">
        <v>615</v>
      </c>
      <c r="AJ435" s="200"/>
      <c r="AK435" s="200"/>
      <c r="AL435" s="200"/>
      <c r="AM435" s="333" t="s">
        <v>617</v>
      </c>
      <c r="AN435" s="200"/>
      <c r="AO435" s="200"/>
      <c r="AP435" s="334"/>
      <c r="AQ435" s="333" t="s">
        <v>609</v>
      </c>
      <c r="AR435" s="200"/>
      <c r="AS435" s="200"/>
      <c r="AT435" s="334"/>
      <c r="AU435" s="200" t="s">
        <v>608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608</v>
      </c>
      <c r="AF457" s="193"/>
      <c r="AG457" s="126" t="s">
        <v>356</v>
      </c>
      <c r="AH457" s="127"/>
      <c r="AI457" s="149"/>
      <c r="AJ457" s="149"/>
      <c r="AK457" s="149"/>
      <c r="AL457" s="147"/>
      <c r="AM457" s="149"/>
      <c r="AN457" s="149"/>
      <c r="AO457" s="149"/>
      <c r="AP457" s="147"/>
      <c r="AQ457" s="592" t="s">
        <v>608</v>
      </c>
      <c r="AR457" s="193"/>
      <c r="AS457" s="126" t="s">
        <v>356</v>
      </c>
      <c r="AT457" s="127"/>
      <c r="AU457" s="193" t="s">
        <v>615</v>
      </c>
      <c r="AV457" s="193"/>
      <c r="AW457" s="126" t="s">
        <v>300</v>
      </c>
      <c r="AX457" s="188"/>
    </row>
    <row r="458" spans="1:50" ht="23.25" customHeight="1" x14ac:dyDescent="0.15">
      <c r="A458" s="182"/>
      <c r="B458" s="179"/>
      <c r="C458" s="173"/>
      <c r="D458" s="179"/>
      <c r="E458" s="335"/>
      <c r="F458" s="336"/>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206" t="s">
        <v>608</v>
      </c>
      <c r="AC458" s="206"/>
      <c r="AD458" s="206"/>
      <c r="AE458" s="333" t="s">
        <v>618</v>
      </c>
      <c r="AF458" s="200"/>
      <c r="AG458" s="200"/>
      <c r="AH458" s="200"/>
      <c r="AI458" s="333" t="s">
        <v>608</v>
      </c>
      <c r="AJ458" s="200"/>
      <c r="AK458" s="200"/>
      <c r="AL458" s="200"/>
      <c r="AM458" s="333" t="s">
        <v>609</v>
      </c>
      <c r="AN458" s="200"/>
      <c r="AO458" s="200"/>
      <c r="AP458" s="334"/>
      <c r="AQ458" s="333" t="s">
        <v>619</v>
      </c>
      <c r="AR458" s="200"/>
      <c r="AS458" s="200"/>
      <c r="AT458" s="334"/>
      <c r="AU458" s="200" t="s">
        <v>609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612</v>
      </c>
      <c r="AC459" s="198"/>
      <c r="AD459" s="198"/>
      <c r="AE459" s="333" t="s">
        <v>608</v>
      </c>
      <c r="AF459" s="200"/>
      <c r="AG459" s="200"/>
      <c r="AH459" s="334"/>
      <c r="AI459" s="333" t="s">
        <v>609</v>
      </c>
      <c r="AJ459" s="200"/>
      <c r="AK459" s="200"/>
      <c r="AL459" s="200"/>
      <c r="AM459" s="333" t="s">
        <v>620</v>
      </c>
      <c r="AN459" s="200"/>
      <c r="AO459" s="200"/>
      <c r="AP459" s="334"/>
      <c r="AQ459" s="333" t="s">
        <v>608</v>
      </c>
      <c r="AR459" s="200"/>
      <c r="AS459" s="200"/>
      <c r="AT459" s="334"/>
      <c r="AU459" s="200" t="s">
        <v>608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608</v>
      </c>
      <c r="AF460" s="200"/>
      <c r="AG460" s="200"/>
      <c r="AH460" s="334"/>
      <c r="AI460" s="333" t="s">
        <v>608</v>
      </c>
      <c r="AJ460" s="200"/>
      <c r="AK460" s="200"/>
      <c r="AL460" s="200"/>
      <c r="AM460" s="333" t="s">
        <v>608</v>
      </c>
      <c r="AN460" s="200"/>
      <c r="AO460" s="200"/>
      <c r="AP460" s="334"/>
      <c r="AQ460" s="333" t="s">
        <v>608</v>
      </c>
      <c r="AR460" s="200"/>
      <c r="AS460" s="200"/>
      <c r="AT460" s="334"/>
      <c r="AU460" s="200" t="s">
        <v>612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27"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580</v>
      </c>
      <c r="AE702" s="339"/>
      <c r="AF702" s="339"/>
      <c r="AG702" s="384" t="s">
        <v>626</v>
      </c>
      <c r="AH702" s="385"/>
      <c r="AI702" s="385"/>
      <c r="AJ702" s="385"/>
      <c r="AK702" s="385"/>
      <c r="AL702" s="385"/>
      <c r="AM702" s="385"/>
      <c r="AN702" s="385"/>
      <c r="AO702" s="385"/>
      <c r="AP702" s="385"/>
      <c r="AQ702" s="385"/>
      <c r="AR702" s="385"/>
      <c r="AS702" s="385"/>
      <c r="AT702" s="385"/>
      <c r="AU702" s="385"/>
      <c r="AV702" s="385"/>
      <c r="AW702" s="385"/>
      <c r="AX702" s="386"/>
    </row>
    <row r="703" spans="1:50" ht="59.2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551</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551</v>
      </c>
      <c r="AE704" s="787"/>
      <c r="AF704" s="787"/>
      <c r="AG704" s="160" t="s">
        <v>628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580</v>
      </c>
      <c r="AE705" s="719"/>
      <c r="AF705" s="719"/>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581</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551</v>
      </c>
      <c r="AE708" s="607"/>
      <c r="AF708" s="607"/>
      <c r="AG708" s="746" t="s">
        <v>594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580</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551</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551</v>
      </c>
      <c r="AE712" s="787"/>
      <c r="AF712" s="787"/>
      <c r="AG712" s="814" t="s">
        <v>607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580</v>
      </c>
      <c r="AE713" s="322"/>
      <c r="AF713" s="665"/>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580</v>
      </c>
      <c r="AE714" s="812"/>
      <c r="AF714" s="813"/>
      <c r="AG714" s="740" t="s">
        <v>600</v>
      </c>
      <c r="AH714" s="741"/>
      <c r="AI714" s="741"/>
      <c r="AJ714" s="741"/>
      <c r="AK714" s="741"/>
      <c r="AL714" s="741"/>
      <c r="AM714" s="741"/>
      <c r="AN714" s="741"/>
      <c r="AO714" s="741"/>
      <c r="AP714" s="741"/>
      <c r="AQ714" s="741"/>
      <c r="AR714" s="741"/>
      <c r="AS714" s="741"/>
      <c r="AT714" s="741"/>
      <c r="AU714" s="741"/>
      <c r="AV714" s="741"/>
      <c r="AW714" s="741"/>
      <c r="AX714" s="742"/>
    </row>
    <row r="715" spans="1:50" ht="42" customHeight="1" x14ac:dyDescent="0.15">
      <c r="A715" s="642"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551</v>
      </c>
      <c r="AE715" s="607"/>
      <c r="AF715" s="658"/>
      <c r="AG715" s="746" t="s">
        <v>625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580</v>
      </c>
      <c r="AE716" s="629"/>
      <c r="AF716" s="629"/>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582</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580</v>
      </c>
      <c r="AE718" s="322"/>
      <c r="AF718" s="322"/>
      <c r="AG718" s="120" t="s">
        <v>622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580</v>
      </c>
      <c r="AE719" s="607"/>
      <c r="AF719" s="607"/>
      <c r="AG719" s="118" t="s">
        <v>624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550</v>
      </c>
      <c r="D721" s="290"/>
      <c r="E721" s="290"/>
      <c r="F721" s="291"/>
      <c r="G721" s="280"/>
      <c r="H721" s="281"/>
      <c r="I721" s="83" t="str">
        <f>IF(OR(G721="　", G721=""), "", "-")</f>
        <v/>
      </c>
      <c r="J721" s="284">
        <v>114</v>
      </c>
      <c r="K721" s="284"/>
      <c r="L721" s="83" t="str">
        <f>IF(M721="","","-")</f>
        <v/>
      </c>
      <c r="M721" s="84"/>
      <c r="N721" s="297" t="s">
        <v>623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6"/>
      <c r="C726" s="819" t="s">
        <v>53</v>
      </c>
      <c r="D726" s="841"/>
      <c r="E726" s="841"/>
      <c r="F726" s="842"/>
      <c r="G726" s="576" t="s">
        <v>583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584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t="s">
        <v>630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93.75" customHeight="1" thickBot="1" x14ac:dyDescent="0.2">
      <c r="A731" s="803" t="s">
        <v>256</v>
      </c>
      <c r="B731" s="804"/>
      <c r="C731" s="804"/>
      <c r="D731" s="804"/>
      <c r="E731" s="805"/>
      <c r="F731" s="733" t="s">
        <v>631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5" t="s">
        <v>632</v>
      </c>
      <c r="B733" s="676"/>
      <c r="C733" s="676"/>
      <c r="D733" s="676"/>
      <c r="E733" s="677"/>
      <c r="F733" s="639" t="s">
        <v>633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569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8" t="s">
        <v>431</v>
      </c>
      <c r="B737" s="203"/>
      <c r="C737" s="203"/>
      <c r="D737" s="204"/>
      <c r="E737" s="1004" t="s">
        <v>562</v>
      </c>
      <c r="F737" s="1004"/>
      <c r="G737" s="1004"/>
      <c r="H737" s="1004"/>
      <c r="I737" s="1004"/>
      <c r="J737" s="1004"/>
      <c r="K737" s="1004"/>
      <c r="L737" s="1004"/>
      <c r="M737" s="1004"/>
      <c r="N737" s="358" t="s">
        <v>358</v>
      </c>
      <c r="O737" s="358"/>
      <c r="P737" s="358"/>
      <c r="Q737" s="358"/>
      <c r="R737" s="1004" t="s">
        <v>563</v>
      </c>
      <c r="S737" s="1004"/>
      <c r="T737" s="1004"/>
      <c r="U737" s="1004"/>
      <c r="V737" s="1004"/>
      <c r="W737" s="1004"/>
      <c r="X737" s="1004"/>
      <c r="Y737" s="1004"/>
      <c r="Z737" s="1004"/>
      <c r="AA737" s="358" t="s">
        <v>359</v>
      </c>
      <c r="AB737" s="358"/>
      <c r="AC737" s="358"/>
      <c r="AD737" s="358"/>
      <c r="AE737" s="1004" t="s">
        <v>564</v>
      </c>
      <c r="AF737" s="1004"/>
      <c r="AG737" s="1004"/>
      <c r="AH737" s="1004"/>
      <c r="AI737" s="1004"/>
      <c r="AJ737" s="1004"/>
      <c r="AK737" s="1004"/>
      <c r="AL737" s="1004"/>
      <c r="AM737" s="1004"/>
      <c r="AN737" s="358" t="s">
        <v>360</v>
      </c>
      <c r="AO737" s="358"/>
      <c r="AP737" s="358"/>
      <c r="AQ737" s="358"/>
      <c r="AR737" s="1005" t="s">
        <v>565</v>
      </c>
      <c r="AS737" s="1006"/>
      <c r="AT737" s="1006"/>
      <c r="AU737" s="1006"/>
      <c r="AV737" s="1006"/>
      <c r="AW737" s="1006"/>
      <c r="AX737" s="1007"/>
      <c r="AY737" s="89"/>
      <c r="AZ737" s="89"/>
    </row>
    <row r="738" spans="1:52" ht="24.75" customHeight="1" x14ac:dyDescent="0.15">
      <c r="A738" s="1008" t="s">
        <v>361</v>
      </c>
      <c r="B738" s="203"/>
      <c r="C738" s="203"/>
      <c r="D738" s="204"/>
      <c r="E738" s="1004" t="s">
        <v>566</v>
      </c>
      <c r="F738" s="1004"/>
      <c r="G738" s="1004"/>
      <c r="H738" s="1004"/>
      <c r="I738" s="1004"/>
      <c r="J738" s="1004"/>
      <c r="K738" s="1004"/>
      <c r="L738" s="1004"/>
      <c r="M738" s="1004"/>
      <c r="N738" s="358" t="s">
        <v>362</v>
      </c>
      <c r="O738" s="358"/>
      <c r="P738" s="358"/>
      <c r="Q738" s="358"/>
      <c r="R738" s="1004" t="s">
        <v>567</v>
      </c>
      <c r="S738" s="1004"/>
      <c r="T738" s="1004"/>
      <c r="U738" s="1004"/>
      <c r="V738" s="1004"/>
      <c r="W738" s="1004"/>
      <c r="X738" s="1004"/>
      <c r="Y738" s="1004"/>
      <c r="Z738" s="1004"/>
      <c r="AA738" s="358" t="s">
        <v>482</v>
      </c>
      <c r="AB738" s="358"/>
      <c r="AC738" s="358"/>
      <c r="AD738" s="358"/>
      <c r="AE738" s="1004" t="s">
        <v>568</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543</v>
      </c>
      <c r="B739" s="1013"/>
      <c r="C739" s="1013"/>
      <c r="D739" s="1014"/>
      <c r="E739" s="1015" t="s">
        <v>550</v>
      </c>
      <c r="F739" s="1016"/>
      <c r="G739" s="1016"/>
      <c r="H739" s="91" t="str">
        <f>IF(E739="", "", "(")</f>
        <v>(</v>
      </c>
      <c r="I739" s="999"/>
      <c r="J739" s="999"/>
      <c r="K739" s="91" t="str">
        <f>IF(OR(I739="　", I739=""), "", "-")</f>
        <v/>
      </c>
      <c r="L739" s="1000">
        <v>109</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587</v>
      </c>
      <c r="H781" s="673"/>
      <c r="I781" s="673"/>
      <c r="J781" s="673"/>
      <c r="K781" s="674"/>
      <c r="L781" s="666" t="s">
        <v>588</v>
      </c>
      <c r="M781" s="667"/>
      <c r="N781" s="667"/>
      <c r="O781" s="667"/>
      <c r="P781" s="667"/>
      <c r="Q781" s="667"/>
      <c r="R781" s="667"/>
      <c r="S781" s="667"/>
      <c r="T781" s="667"/>
      <c r="U781" s="667"/>
      <c r="V781" s="667"/>
      <c r="W781" s="667"/>
      <c r="X781" s="668"/>
      <c r="Y781" s="387">
        <v>34</v>
      </c>
      <c r="Z781" s="388"/>
      <c r="AA781" s="388"/>
      <c r="AB781" s="809"/>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34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hidden="1" customHeight="1" x14ac:dyDescent="0.15">
      <c r="A793" s="633"/>
      <c r="B793" s="634"/>
      <c r="C793" s="634"/>
      <c r="D793" s="634"/>
      <c r="E793" s="634"/>
      <c r="F793" s="635"/>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9"/>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hidden="1" customHeight="1" x14ac:dyDescent="0.15">
      <c r="A806" s="633"/>
      <c r="B806" s="634"/>
      <c r="C806" s="634"/>
      <c r="D806" s="634"/>
      <c r="E806" s="634"/>
      <c r="F806" s="635"/>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9"/>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hidden="1" customHeight="1" x14ac:dyDescent="0.15">
      <c r="A819" s="633"/>
      <c r="B819" s="634"/>
      <c r="C819" s="634"/>
      <c r="D819" s="634"/>
      <c r="E819" s="634"/>
      <c r="F819" s="635"/>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9"/>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73" t="s">
        <v>589</v>
      </c>
      <c r="D837" s="374"/>
      <c r="E837" s="374"/>
      <c r="F837" s="374"/>
      <c r="G837" s="374"/>
      <c r="H837" s="374"/>
      <c r="I837" s="375"/>
      <c r="J837" s="914">
        <v>7000020010006</v>
      </c>
      <c r="K837" s="915"/>
      <c r="L837" s="915"/>
      <c r="M837" s="915"/>
      <c r="N837" s="915"/>
      <c r="O837" s="916"/>
      <c r="P837" s="920" t="s">
        <v>590</v>
      </c>
      <c r="Q837" s="921"/>
      <c r="R837" s="921"/>
      <c r="S837" s="921"/>
      <c r="T837" s="921"/>
      <c r="U837" s="921"/>
      <c r="V837" s="921"/>
      <c r="W837" s="921"/>
      <c r="X837" s="922"/>
      <c r="Y837" s="344">
        <v>34</v>
      </c>
      <c r="Z837" s="345"/>
      <c r="AA837" s="345"/>
      <c r="AB837" s="346"/>
      <c r="AC837" s="199" t="s">
        <v>591</v>
      </c>
      <c r="AD837" s="684"/>
      <c r="AE837" s="684"/>
      <c r="AF837" s="684"/>
      <c r="AG837" s="685"/>
      <c r="AH837" s="911" t="s">
        <v>466</v>
      </c>
      <c r="AI837" s="912"/>
      <c r="AJ837" s="912"/>
      <c r="AK837" s="913"/>
      <c r="AL837" s="350" t="s">
        <v>592</v>
      </c>
      <c r="AM837" s="351"/>
      <c r="AN837" s="351"/>
      <c r="AO837" s="352"/>
      <c r="AP837" s="917" t="s">
        <v>592</v>
      </c>
      <c r="AQ837" s="918"/>
      <c r="AR837" s="918"/>
      <c r="AS837" s="918"/>
      <c r="AT837" s="918"/>
      <c r="AU837" s="918"/>
      <c r="AV837" s="918"/>
      <c r="AW837" s="918"/>
      <c r="AX837" s="919"/>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615</v>
      </c>
      <c r="F1102" s="371"/>
      <c r="G1102" s="371"/>
      <c r="H1102" s="371"/>
      <c r="I1102" s="371"/>
      <c r="J1102" s="341" t="s">
        <v>612</v>
      </c>
      <c r="K1102" s="342"/>
      <c r="L1102" s="342"/>
      <c r="M1102" s="342"/>
      <c r="N1102" s="342"/>
      <c r="O1102" s="342"/>
      <c r="P1102" s="355" t="s">
        <v>608</v>
      </c>
      <c r="Q1102" s="343"/>
      <c r="R1102" s="343"/>
      <c r="S1102" s="343"/>
      <c r="T1102" s="343"/>
      <c r="U1102" s="343"/>
      <c r="V1102" s="343"/>
      <c r="W1102" s="343"/>
      <c r="X1102" s="343"/>
      <c r="Y1102" s="344" t="s">
        <v>608</v>
      </c>
      <c r="Z1102" s="345"/>
      <c r="AA1102" s="345"/>
      <c r="AB1102" s="346"/>
      <c r="AC1102" s="347"/>
      <c r="AD1102" s="347"/>
      <c r="AE1102" s="347"/>
      <c r="AF1102" s="347"/>
      <c r="AG1102" s="347"/>
      <c r="AH1102" s="348" t="s">
        <v>622</v>
      </c>
      <c r="AI1102" s="349"/>
      <c r="AJ1102" s="349"/>
      <c r="AK1102" s="349"/>
      <c r="AL1102" s="350" t="s">
        <v>608</v>
      </c>
      <c r="AM1102" s="351"/>
      <c r="AN1102" s="351"/>
      <c r="AO1102" s="352"/>
      <c r="AP1102" s="353" t="s">
        <v>612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09">
      <formula>IF(RIGHT(TEXT(P14,"0.#"),1)=".",FALSE,TRUE)</formula>
    </cfRule>
    <cfRule type="expression" dxfId="2784" priority="14010">
      <formula>IF(RIGHT(TEXT(P14,"0.#"),1)=".",TRUE,FALSE)</formula>
    </cfRule>
  </conditionalFormatting>
  <conditionalFormatting sqref="AE32:AE34 AI32:AI34 AM32:AM34 AQ32:AQ34">
    <cfRule type="expression" dxfId="2783" priority="13999">
      <formula>IF(RIGHT(TEXT(AE32,"0.#"),1)=".",FALSE,TRUE)</formula>
    </cfRule>
    <cfRule type="expression" dxfId="2782" priority="14000">
      <formula>IF(RIGHT(TEXT(AE32,"0.#"),1)=".",TRUE,FALSE)</formula>
    </cfRule>
  </conditionalFormatting>
  <conditionalFormatting sqref="P18:AX18">
    <cfRule type="expression" dxfId="2781" priority="13885">
      <formula>IF(RIGHT(TEXT(P18,"0.#"),1)=".",FALSE,TRUE)</formula>
    </cfRule>
    <cfRule type="expression" dxfId="2780" priority="13886">
      <formula>IF(RIGHT(TEXT(P18,"0.#"),1)=".",TRUE,FALSE)</formula>
    </cfRule>
  </conditionalFormatting>
  <conditionalFormatting sqref="Y782">
    <cfRule type="expression" dxfId="2779" priority="13881">
      <formula>IF(RIGHT(TEXT(Y782,"0.#"),1)=".",FALSE,TRUE)</formula>
    </cfRule>
    <cfRule type="expression" dxfId="2778" priority="13882">
      <formula>IF(RIGHT(TEXT(Y782,"0.#"),1)=".",TRUE,FALSE)</formula>
    </cfRule>
  </conditionalFormatting>
  <conditionalFormatting sqref="Y791">
    <cfRule type="expression" dxfId="2777" priority="13877">
      <formula>IF(RIGHT(TEXT(Y791,"0.#"),1)=".",FALSE,TRUE)</formula>
    </cfRule>
    <cfRule type="expression" dxfId="2776" priority="13878">
      <formula>IF(RIGHT(TEXT(Y791,"0.#"),1)=".",TRUE,FALSE)</formula>
    </cfRule>
  </conditionalFormatting>
  <conditionalFormatting sqref="Y822:Y829 Y820 Y809:Y816 Y807 Y796:Y803 Y794">
    <cfRule type="expression" dxfId="2775" priority="13659">
      <formula>IF(RIGHT(TEXT(Y794,"0.#"),1)=".",FALSE,TRUE)</formula>
    </cfRule>
    <cfRule type="expression" dxfId="2774" priority="13660">
      <formula>IF(RIGHT(TEXT(Y794,"0.#"),1)=".",TRUE,FALSE)</formula>
    </cfRule>
  </conditionalFormatting>
  <conditionalFormatting sqref="P16:AQ17 P15:AX15 P13:AX13">
    <cfRule type="expression" dxfId="2773" priority="13707">
      <formula>IF(RIGHT(TEXT(P13,"0.#"),1)=".",FALSE,TRUE)</formula>
    </cfRule>
    <cfRule type="expression" dxfId="2772" priority="13708">
      <formula>IF(RIGHT(TEXT(P13,"0.#"),1)=".",TRUE,FALSE)</formula>
    </cfRule>
  </conditionalFormatting>
  <conditionalFormatting sqref="P19:AJ19">
    <cfRule type="expression" dxfId="2771" priority="13705">
      <formula>IF(RIGHT(TEXT(P19,"0.#"),1)=".",FALSE,TRUE)</formula>
    </cfRule>
    <cfRule type="expression" dxfId="2770" priority="13706">
      <formula>IF(RIGHT(TEXT(P19,"0.#"),1)=".",TRUE,FALSE)</formula>
    </cfRule>
  </conditionalFormatting>
  <conditionalFormatting sqref="AE101 AQ101">
    <cfRule type="expression" dxfId="2769" priority="13697">
      <formula>IF(RIGHT(TEXT(AE101,"0.#"),1)=".",FALSE,TRUE)</formula>
    </cfRule>
    <cfRule type="expression" dxfId="2768" priority="13698">
      <formula>IF(RIGHT(TEXT(AE101,"0.#"),1)=".",TRUE,FALSE)</formula>
    </cfRule>
  </conditionalFormatting>
  <conditionalFormatting sqref="Y783:Y790 Y781">
    <cfRule type="expression" dxfId="2767" priority="13683">
      <formula>IF(RIGHT(TEXT(Y781,"0.#"),1)=".",FALSE,TRUE)</formula>
    </cfRule>
    <cfRule type="expression" dxfId="2766" priority="13684">
      <formula>IF(RIGHT(TEXT(Y781,"0.#"),1)=".",TRUE,FALSE)</formula>
    </cfRule>
  </conditionalFormatting>
  <conditionalFormatting sqref="AU782">
    <cfRule type="expression" dxfId="2765" priority="13681">
      <formula>IF(RIGHT(TEXT(AU782,"0.#"),1)=".",FALSE,TRUE)</formula>
    </cfRule>
    <cfRule type="expression" dxfId="2764" priority="13682">
      <formula>IF(RIGHT(TEXT(AU782,"0.#"),1)=".",TRUE,FALSE)</formula>
    </cfRule>
  </conditionalFormatting>
  <conditionalFormatting sqref="AU791">
    <cfRule type="expression" dxfId="2763" priority="13679">
      <formula>IF(RIGHT(TEXT(AU791,"0.#"),1)=".",FALSE,TRUE)</formula>
    </cfRule>
    <cfRule type="expression" dxfId="2762" priority="13680">
      <formula>IF(RIGHT(TEXT(AU791,"0.#"),1)=".",TRUE,FALSE)</formula>
    </cfRule>
  </conditionalFormatting>
  <conditionalFormatting sqref="AU783:AU790 AU781">
    <cfRule type="expression" dxfId="2761" priority="13677">
      <formula>IF(RIGHT(TEXT(AU781,"0.#"),1)=".",FALSE,TRUE)</formula>
    </cfRule>
    <cfRule type="expression" dxfId="2760" priority="13678">
      <formula>IF(RIGHT(TEXT(AU781,"0.#"),1)=".",TRUE,FALSE)</formula>
    </cfRule>
  </conditionalFormatting>
  <conditionalFormatting sqref="Y821 Y808 Y795">
    <cfRule type="expression" dxfId="2759" priority="13663">
      <formula>IF(RIGHT(TEXT(Y795,"0.#"),1)=".",FALSE,TRUE)</formula>
    </cfRule>
    <cfRule type="expression" dxfId="2758" priority="13664">
      <formula>IF(RIGHT(TEXT(Y795,"0.#"),1)=".",TRUE,FALSE)</formula>
    </cfRule>
  </conditionalFormatting>
  <conditionalFormatting sqref="Y830 Y817 Y804">
    <cfRule type="expression" dxfId="2757" priority="13661">
      <formula>IF(RIGHT(TEXT(Y804,"0.#"),1)=".",FALSE,TRUE)</formula>
    </cfRule>
    <cfRule type="expression" dxfId="2756" priority="13662">
      <formula>IF(RIGHT(TEXT(Y804,"0.#"),1)=".",TRUE,FALSE)</formula>
    </cfRule>
  </conditionalFormatting>
  <conditionalFormatting sqref="AU821 AU808 AU795">
    <cfRule type="expression" dxfId="2755" priority="13657">
      <formula>IF(RIGHT(TEXT(AU795,"0.#"),1)=".",FALSE,TRUE)</formula>
    </cfRule>
    <cfRule type="expression" dxfId="2754" priority="13658">
      <formula>IF(RIGHT(TEXT(AU795,"0.#"),1)=".",TRUE,FALSE)</formula>
    </cfRule>
  </conditionalFormatting>
  <conditionalFormatting sqref="AU830 AU817 AU804">
    <cfRule type="expression" dxfId="2753" priority="13655">
      <formula>IF(RIGHT(TEXT(AU804,"0.#"),1)=".",FALSE,TRUE)</formula>
    </cfRule>
    <cfRule type="expression" dxfId="2752" priority="13656">
      <formula>IF(RIGHT(TEXT(AU804,"0.#"),1)=".",TRUE,FALSE)</formula>
    </cfRule>
  </conditionalFormatting>
  <conditionalFormatting sqref="AU822:AU829 AU820 AU809:AU816 AU807 AU796:AU803 AU794">
    <cfRule type="expression" dxfId="2751" priority="13653">
      <formula>IF(RIGHT(TEXT(AU794,"0.#"),1)=".",FALSE,TRUE)</formula>
    </cfRule>
    <cfRule type="expression" dxfId="2750" priority="13654">
      <formula>IF(RIGHT(TEXT(AU794,"0.#"),1)=".",TRUE,FALSE)</formula>
    </cfRule>
  </conditionalFormatting>
  <conditionalFormatting sqref="AM87">
    <cfRule type="expression" dxfId="2749" priority="13307">
      <formula>IF(RIGHT(TEXT(AM87,"0.#"),1)=".",FALSE,TRUE)</formula>
    </cfRule>
    <cfRule type="expression" dxfId="2748" priority="13308">
      <formula>IF(RIGHT(TEXT(AM87,"0.#"),1)=".",TRUE,FALSE)</formula>
    </cfRule>
  </conditionalFormatting>
  <conditionalFormatting sqref="AE55">
    <cfRule type="expression" dxfId="2747" priority="13375">
      <formula>IF(RIGHT(TEXT(AE55,"0.#"),1)=".",FALSE,TRUE)</formula>
    </cfRule>
    <cfRule type="expression" dxfId="2746" priority="13376">
      <formula>IF(RIGHT(TEXT(AE55,"0.#"),1)=".",TRUE,FALSE)</formula>
    </cfRule>
  </conditionalFormatting>
  <conditionalFormatting sqref="AI55">
    <cfRule type="expression" dxfId="2745" priority="13373">
      <formula>IF(RIGHT(TEXT(AI55,"0.#"),1)=".",FALSE,TRUE)</formula>
    </cfRule>
    <cfRule type="expression" dxfId="2744" priority="13374">
      <formula>IF(RIGHT(TEXT(AI55,"0.#"),1)=".",TRUE,FALSE)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M117">
    <cfRule type="expression" dxfId="2591" priority="13155">
      <formula>IF(RIGHT(TEXT(AM117,"0.#"),1)=".",FALSE,TRUE)</formula>
    </cfRule>
    <cfRule type="expression" dxfId="2590" priority="13156">
      <formula>IF(RIGHT(TEXT(AM117,"0.#"),1)=".",TRUE,FALSE)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48" fitToHeight="0" orientation="portrait" r:id="rId1"/>
  <headerFooter differentFirst="1" alignWithMargins="0"/>
  <rowBreaks count="4" manualBreakCount="4">
    <brk id="117"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3" sqref="F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3"/>
      <c r="Z2" s="833"/>
      <c r="AA2" s="834"/>
      <c r="AB2" s="1047" t="s">
        <v>11</v>
      </c>
      <c r="AC2" s="1048"/>
      <c r="AD2" s="1049"/>
      <c r="AE2" s="1053" t="s">
        <v>357</v>
      </c>
      <c r="AF2" s="1053"/>
      <c r="AG2" s="1053"/>
      <c r="AH2" s="1053"/>
      <c r="AI2" s="1053" t="s">
        <v>363</v>
      </c>
      <c r="AJ2" s="1053"/>
      <c r="AK2" s="1053"/>
      <c r="AL2" s="1053"/>
      <c r="AM2" s="1053" t="s">
        <v>472</v>
      </c>
      <c r="AN2" s="1053"/>
      <c r="AO2" s="1053"/>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0"/>
      <c r="I4" s="1020"/>
      <c r="J4" s="1020"/>
      <c r="K4" s="1020"/>
      <c r="L4" s="1020"/>
      <c r="M4" s="1020"/>
      <c r="N4" s="1020"/>
      <c r="O4" s="1021"/>
      <c r="P4" s="98"/>
      <c r="Q4" s="1028"/>
      <c r="R4" s="1028"/>
      <c r="S4" s="1028"/>
      <c r="T4" s="1028"/>
      <c r="U4" s="1028"/>
      <c r="V4" s="1028"/>
      <c r="W4" s="1028"/>
      <c r="X4" s="1029"/>
      <c r="Y4" s="1038" t="s">
        <v>12</v>
      </c>
      <c r="Z4" s="1039"/>
      <c r="AA4" s="1040"/>
      <c r="AB4" s="460"/>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2"/>
      <c r="H5" s="1023"/>
      <c r="I5" s="1023"/>
      <c r="J5" s="1023"/>
      <c r="K5" s="1023"/>
      <c r="L5" s="1023"/>
      <c r="M5" s="1023"/>
      <c r="N5" s="1023"/>
      <c r="O5" s="1024"/>
      <c r="P5" s="1030"/>
      <c r="Q5" s="1030"/>
      <c r="R5" s="1030"/>
      <c r="S5" s="1030"/>
      <c r="T5" s="1030"/>
      <c r="U5" s="1030"/>
      <c r="V5" s="1030"/>
      <c r="W5" s="1030"/>
      <c r="X5" s="1031"/>
      <c r="Y5" s="414" t="s">
        <v>54</v>
      </c>
      <c r="Z5" s="1035"/>
      <c r="AA5" s="1036"/>
      <c r="AB5" s="522"/>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5"/>
      <c r="H6" s="1026"/>
      <c r="I6" s="1026"/>
      <c r="J6" s="1026"/>
      <c r="K6" s="1026"/>
      <c r="L6" s="1026"/>
      <c r="M6" s="1026"/>
      <c r="N6" s="1026"/>
      <c r="O6" s="1027"/>
      <c r="P6" s="1032"/>
      <c r="Q6" s="1032"/>
      <c r="R6" s="1032"/>
      <c r="S6" s="1032"/>
      <c r="T6" s="1032"/>
      <c r="U6" s="1032"/>
      <c r="V6" s="1032"/>
      <c r="W6" s="1032"/>
      <c r="X6" s="1033"/>
      <c r="Y6" s="1034" t="s">
        <v>13</v>
      </c>
      <c r="Z6" s="1035"/>
      <c r="AA6" s="1036"/>
      <c r="AB6" s="596"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3"/>
      <c r="Z9" s="833"/>
      <c r="AA9" s="834"/>
      <c r="AB9" s="1047" t="s">
        <v>11</v>
      </c>
      <c r="AC9" s="1048"/>
      <c r="AD9" s="1049"/>
      <c r="AE9" s="1053" t="s">
        <v>357</v>
      </c>
      <c r="AF9" s="1053"/>
      <c r="AG9" s="1053"/>
      <c r="AH9" s="1053"/>
      <c r="AI9" s="1053" t="s">
        <v>363</v>
      </c>
      <c r="AJ9" s="1053"/>
      <c r="AK9" s="1053"/>
      <c r="AL9" s="1053"/>
      <c r="AM9" s="1053" t="s">
        <v>472</v>
      </c>
      <c r="AN9" s="1053"/>
      <c r="AO9" s="1053"/>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0"/>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2"/>
      <c r="H12" s="1023"/>
      <c r="I12" s="1023"/>
      <c r="J12" s="1023"/>
      <c r="K12" s="1023"/>
      <c r="L12" s="1023"/>
      <c r="M12" s="1023"/>
      <c r="N12" s="1023"/>
      <c r="O12" s="1024"/>
      <c r="P12" s="1030"/>
      <c r="Q12" s="1030"/>
      <c r="R12" s="1030"/>
      <c r="S12" s="1030"/>
      <c r="T12" s="1030"/>
      <c r="U12" s="1030"/>
      <c r="V12" s="1030"/>
      <c r="W12" s="1030"/>
      <c r="X12" s="1031"/>
      <c r="Y12" s="414" t="s">
        <v>54</v>
      </c>
      <c r="Z12" s="1035"/>
      <c r="AA12" s="1036"/>
      <c r="AB12" s="522"/>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6"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3"/>
      <c r="Z16" s="833"/>
      <c r="AA16" s="834"/>
      <c r="AB16" s="1047" t="s">
        <v>11</v>
      </c>
      <c r="AC16" s="1048"/>
      <c r="AD16" s="1049"/>
      <c r="AE16" s="1053" t="s">
        <v>357</v>
      </c>
      <c r="AF16" s="1053"/>
      <c r="AG16" s="1053"/>
      <c r="AH16" s="1053"/>
      <c r="AI16" s="1053" t="s">
        <v>363</v>
      </c>
      <c r="AJ16" s="1053"/>
      <c r="AK16" s="1053"/>
      <c r="AL16" s="1053"/>
      <c r="AM16" s="1053" t="s">
        <v>472</v>
      </c>
      <c r="AN16" s="1053"/>
      <c r="AO16" s="1053"/>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0"/>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2"/>
      <c r="H19" s="1023"/>
      <c r="I19" s="1023"/>
      <c r="J19" s="1023"/>
      <c r="K19" s="1023"/>
      <c r="L19" s="1023"/>
      <c r="M19" s="1023"/>
      <c r="N19" s="1023"/>
      <c r="O19" s="1024"/>
      <c r="P19" s="1030"/>
      <c r="Q19" s="1030"/>
      <c r="R19" s="1030"/>
      <c r="S19" s="1030"/>
      <c r="T19" s="1030"/>
      <c r="U19" s="1030"/>
      <c r="V19" s="1030"/>
      <c r="W19" s="1030"/>
      <c r="X19" s="1031"/>
      <c r="Y19" s="414" t="s">
        <v>54</v>
      </c>
      <c r="Z19" s="1035"/>
      <c r="AA19" s="1036"/>
      <c r="AB19" s="522"/>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6"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3"/>
      <c r="Z23" s="833"/>
      <c r="AA23" s="834"/>
      <c r="AB23" s="1047" t="s">
        <v>11</v>
      </c>
      <c r="AC23" s="1048"/>
      <c r="AD23" s="1049"/>
      <c r="AE23" s="1053" t="s">
        <v>357</v>
      </c>
      <c r="AF23" s="1053"/>
      <c r="AG23" s="1053"/>
      <c r="AH23" s="1053"/>
      <c r="AI23" s="1053" t="s">
        <v>363</v>
      </c>
      <c r="AJ23" s="1053"/>
      <c r="AK23" s="1053"/>
      <c r="AL23" s="1053"/>
      <c r="AM23" s="1053" t="s">
        <v>472</v>
      </c>
      <c r="AN23" s="1053"/>
      <c r="AO23" s="1053"/>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0"/>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2"/>
      <c r="H26" s="1023"/>
      <c r="I26" s="1023"/>
      <c r="J26" s="1023"/>
      <c r="K26" s="1023"/>
      <c r="L26" s="1023"/>
      <c r="M26" s="1023"/>
      <c r="N26" s="1023"/>
      <c r="O26" s="1024"/>
      <c r="P26" s="1030"/>
      <c r="Q26" s="1030"/>
      <c r="R26" s="1030"/>
      <c r="S26" s="1030"/>
      <c r="T26" s="1030"/>
      <c r="U26" s="1030"/>
      <c r="V26" s="1030"/>
      <c r="W26" s="1030"/>
      <c r="X26" s="1031"/>
      <c r="Y26" s="414" t="s">
        <v>54</v>
      </c>
      <c r="Z26" s="1035"/>
      <c r="AA26" s="1036"/>
      <c r="AB26" s="522"/>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6"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3"/>
      <c r="Z30" s="833"/>
      <c r="AA30" s="834"/>
      <c r="AB30" s="1047" t="s">
        <v>11</v>
      </c>
      <c r="AC30" s="1048"/>
      <c r="AD30" s="1049"/>
      <c r="AE30" s="1053" t="s">
        <v>357</v>
      </c>
      <c r="AF30" s="1053"/>
      <c r="AG30" s="1053"/>
      <c r="AH30" s="1053"/>
      <c r="AI30" s="1053" t="s">
        <v>363</v>
      </c>
      <c r="AJ30" s="1053"/>
      <c r="AK30" s="1053"/>
      <c r="AL30" s="1053"/>
      <c r="AM30" s="1053" t="s">
        <v>472</v>
      </c>
      <c r="AN30" s="1053"/>
      <c r="AO30" s="1053"/>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0"/>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2"/>
      <c r="H33" s="1023"/>
      <c r="I33" s="1023"/>
      <c r="J33" s="1023"/>
      <c r="K33" s="1023"/>
      <c r="L33" s="1023"/>
      <c r="M33" s="1023"/>
      <c r="N33" s="1023"/>
      <c r="O33" s="1024"/>
      <c r="P33" s="1030"/>
      <c r="Q33" s="1030"/>
      <c r="R33" s="1030"/>
      <c r="S33" s="1030"/>
      <c r="T33" s="1030"/>
      <c r="U33" s="1030"/>
      <c r="V33" s="1030"/>
      <c r="W33" s="1030"/>
      <c r="X33" s="1031"/>
      <c r="Y33" s="414" t="s">
        <v>54</v>
      </c>
      <c r="Z33" s="1035"/>
      <c r="AA33" s="1036"/>
      <c r="AB33" s="522"/>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6"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3"/>
      <c r="Z37" s="833"/>
      <c r="AA37" s="834"/>
      <c r="AB37" s="1047" t="s">
        <v>11</v>
      </c>
      <c r="AC37" s="1048"/>
      <c r="AD37" s="1049"/>
      <c r="AE37" s="1053" t="s">
        <v>357</v>
      </c>
      <c r="AF37" s="1053"/>
      <c r="AG37" s="1053"/>
      <c r="AH37" s="1053"/>
      <c r="AI37" s="1053" t="s">
        <v>363</v>
      </c>
      <c r="AJ37" s="1053"/>
      <c r="AK37" s="1053"/>
      <c r="AL37" s="1053"/>
      <c r="AM37" s="1053" t="s">
        <v>472</v>
      </c>
      <c r="AN37" s="1053"/>
      <c r="AO37" s="1053"/>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0"/>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2"/>
      <c r="H40" s="1023"/>
      <c r="I40" s="1023"/>
      <c r="J40" s="1023"/>
      <c r="K40" s="1023"/>
      <c r="L40" s="1023"/>
      <c r="M40" s="1023"/>
      <c r="N40" s="1023"/>
      <c r="O40" s="1024"/>
      <c r="P40" s="1030"/>
      <c r="Q40" s="1030"/>
      <c r="R40" s="1030"/>
      <c r="S40" s="1030"/>
      <c r="T40" s="1030"/>
      <c r="U40" s="1030"/>
      <c r="V40" s="1030"/>
      <c r="W40" s="1030"/>
      <c r="X40" s="1031"/>
      <c r="Y40" s="414" t="s">
        <v>54</v>
      </c>
      <c r="Z40" s="1035"/>
      <c r="AA40" s="1036"/>
      <c r="AB40" s="522"/>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6"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3"/>
      <c r="Z44" s="833"/>
      <c r="AA44" s="834"/>
      <c r="AB44" s="1047" t="s">
        <v>11</v>
      </c>
      <c r="AC44" s="1048"/>
      <c r="AD44" s="1049"/>
      <c r="AE44" s="1053" t="s">
        <v>357</v>
      </c>
      <c r="AF44" s="1053"/>
      <c r="AG44" s="1053"/>
      <c r="AH44" s="1053"/>
      <c r="AI44" s="1053" t="s">
        <v>363</v>
      </c>
      <c r="AJ44" s="1053"/>
      <c r="AK44" s="1053"/>
      <c r="AL44" s="1053"/>
      <c r="AM44" s="1053" t="s">
        <v>472</v>
      </c>
      <c r="AN44" s="1053"/>
      <c r="AO44" s="1053"/>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0"/>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2"/>
      <c r="H47" s="1023"/>
      <c r="I47" s="1023"/>
      <c r="J47" s="1023"/>
      <c r="K47" s="1023"/>
      <c r="L47" s="1023"/>
      <c r="M47" s="1023"/>
      <c r="N47" s="1023"/>
      <c r="O47" s="1024"/>
      <c r="P47" s="1030"/>
      <c r="Q47" s="1030"/>
      <c r="R47" s="1030"/>
      <c r="S47" s="1030"/>
      <c r="T47" s="1030"/>
      <c r="U47" s="1030"/>
      <c r="V47" s="1030"/>
      <c r="W47" s="1030"/>
      <c r="X47" s="1031"/>
      <c r="Y47" s="414" t="s">
        <v>54</v>
      </c>
      <c r="Z47" s="1035"/>
      <c r="AA47" s="1036"/>
      <c r="AB47" s="522"/>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6"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3"/>
      <c r="Z51" s="833"/>
      <c r="AA51" s="834"/>
      <c r="AB51" s="556" t="s">
        <v>11</v>
      </c>
      <c r="AC51" s="1048"/>
      <c r="AD51" s="1049"/>
      <c r="AE51" s="1053" t="s">
        <v>357</v>
      </c>
      <c r="AF51" s="1053"/>
      <c r="AG51" s="1053"/>
      <c r="AH51" s="1053"/>
      <c r="AI51" s="1053" t="s">
        <v>363</v>
      </c>
      <c r="AJ51" s="1053"/>
      <c r="AK51" s="1053"/>
      <c r="AL51" s="1053"/>
      <c r="AM51" s="1053" t="s">
        <v>472</v>
      </c>
      <c r="AN51" s="1053"/>
      <c r="AO51" s="1053"/>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0"/>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2"/>
      <c r="H54" s="1023"/>
      <c r="I54" s="1023"/>
      <c r="J54" s="1023"/>
      <c r="K54" s="1023"/>
      <c r="L54" s="1023"/>
      <c r="M54" s="1023"/>
      <c r="N54" s="1023"/>
      <c r="O54" s="1024"/>
      <c r="P54" s="1030"/>
      <c r="Q54" s="1030"/>
      <c r="R54" s="1030"/>
      <c r="S54" s="1030"/>
      <c r="T54" s="1030"/>
      <c r="U54" s="1030"/>
      <c r="V54" s="1030"/>
      <c r="W54" s="1030"/>
      <c r="X54" s="1031"/>
      <c r="Y54" s="414" t="s">
        <v>54</v>
      </c>
      <c r="Z54" s="1035"/>
      <c r="AA54" s="1036"/>
      <c r="AB54" s="522"/>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6"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3"/>
      <c r="Z58" s="833"/>
      <c r="AA58" s="834"/>
      <c r="AB58" s="1047" t="s">
        <v>11</v>
      </c>
      <c r="AC58" s="1048"/>
      <c r="AD58" s="1049"/>
      <c r="AE58" s="1053" t="s">
        <v>357</v>
      </c>
      <c r="AF58" s="1053"/>
      <c r="AG58" s="1053"/>
      <c r="AH58" s="1053"/>
      <c r="AI58" s="1053" t="s">
        <v>363</v>
      </c>
      <c r="AJ58" s="1053"/>
      <c r="AK58" s="1053"/>
      <c r="AL58" s="1053"/>
      <c r="AM58" s="1053" t="s">
        <v>472</v>
      </c>
      <c r="AN58" s="1053"/>
      <c r="AO58" s="1053"/>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0"/>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2"/>
      <c r="H61" s="1023"/>
      <c r="I61" s="1023"/>
      <c r="J61" s="1023"/>
      <c r="K61" s="1023"/>
      <c r="L61" s="1023"/>
      <c r="M61" s="1023"/>
      <c r="N61" s="1023"/>
      <c r="O61" s="1024"/>
      <c r="P61" s="1030"/>
      <c r="Q61" s="1030"/>
      <c r="R61" s="1030"/>
      <c r="S61" s="1030"/>
      <c r="T61" s="1030"/>
      <c r="U61" s="1030"/>
      <c r="V61" s="1030"/>
      <c r="W61" s="1030"/>
      <c r="X61" s="1031"/>
      <c r="Y61" s="414" t="s">
        <v>54</v>
      </c>
      <c r="Z61" s="1035"/>
      <c r="AA61" s="1036"/>
      <c r="AB61" s="522"/>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6"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3"/>
      <c r="Z65" s="833"/>
      <c r="AA65" s="834"/>
      <c r="AB65" s="1047" t="s">
        <v>11</v>
      </c>
      <c r="AC65" s="1048"/>
      <c r="AD65" s="1049"/>
      <c r="AE65" s="1053" t="s">
        <v>357</v>
      </c>
      <c r="AF65" s="1053"/>
      <c r="AG65" s="1053"/>
      <c r="AH65" s="1053"/>
      <c r="AI65" s="1053" t="s">
        <v>363</v>
      </c>
      <c r="AJ65" s="1053"/>
      <c r="AK65" s="1053"/>
      <c r="AL65" s="1053"/>
      <c r="AM65" s="1053" t="s">
        <v>472</v>
      </c>
      <c r="AN65" s="1053"/>
      <c r="AO65" s="1053"/>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0"/>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2"/>
      <c r="H68" s="1023"/>
      <c r="I68" s="1023"/>
      <c r="J68" s="1023"/>
      <c r="K68" s="1023"/>
      <c r="L68" s="1023"/>
      <c r="M68" s="1023"/>
      <c r="N68" s="1023"/>
      <c r="O68" s="1024"/>
      <c r="P68" s="1030"/>
      <c r="Q68" s="1030"/>
      <c r="R68" s="1030"/>
      <c r="S68" s="1030"/>
      <c r="T68" s="1030"/>
      <c r="U68" s="1030"/>
      <c r="V68" s="1030"/>
      <c r="W68" s="1030"/>
      <c r="X68" s="1031"/>
      <c r="Y68" s="414" t="s">
        <v>54</v>
      </c>
      <c r="Z68" s="1035"/>
      <c r="AA68" s="1036"/>
      <c r="AB68" s="522"/>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5"/>
      <c r="H69" s="1026"/>
      <c r="I69" s="1026"/>
      <c r="J69" s="1026"/>
      <c r="K69" s="1026"/>
      <c r="L69" s="1026"/>
      <c r="M69" s="1026"/>
      <c r="N69" s="1026"/>
      <c r="O69" s="1027"/>
      <c r="P69" s="1032"/>
      <c r="Q69" s="1032"/>
      <c r="R69" s="1032"/>
      <c r="S69" s="1032"/>
      <c r="T69" s="1032"/>
      <c r="U69" s="1032"/>
      <c r="V69" s="1032"/>
      <c r="W69" s="1032"/>
      <c r="X69" s="1033"/>
      <c r="Y69" s="414" t="s">
        <v>13</v>
      </c>
      <c r="Z69" s="1035"/>
      <c r="AA69" s="1036"/>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6"/>
      <c r="B4" s="1067"/>
      <c r="C4" s="1067"/>
      <c r="D4" s="1067"/>
      <c r="E4" s="1067"/>
      <c r="F4" s="1068"/>
      <c r="G4" s="672"/>
      <c r="H4" s="673"/>
      <c r="I4" s="673"/>
      <c r="J4" s="673"/>
      <c r="K4" s="674"/>
      <c r="L4" s="666"/>
      <c r="M4" s="667"/>
      <c r="N4" s="667"/>
      <c r="O4" s="667"/>
      <c r="P4" s="667"/>
      <c r="Q4" s="667"/>
      <c r="R4" s="667"/>
      <c r="S4" s="667"/>
      <c r="T4" s="667"/>
      <c r="U4" s="667"/>
      <c r="V4" s="667"/>
      <c r="W4" s="667"/>
      <c r="X4" s="668"/>
      <c r="Y4" s="387"/>
      <c r="Z4" s="388"/>
      <c r="AA4" s="388"/>
      <c r="AB4" s="809"/>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66"/>
      <c r="B5" s="1067"/>
      <c r="C5" s="1067"/>
      <c r="D5" s="1067"/>
      <c r="E5" s="1067"/>
      <c r="F5" s="106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6"/>
      <c r="B6" s="1067"/>
      <c r="C6" s="1067"/>
      <c r="D6" s="1067"/>
      <c r="E6" s="1067"/>
      <c r="F6" s="106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6"/>
      <c r="B7" s="1067"/>
      <c r="C7" s="1067"/>
      <c r="D7" s="1067"/>
      <c r="E7" s="1067"/>
      <c r="F7" s="106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6"/>
      <c r="B8" s="1067"/>
      <c r="C8" s="1067"/>
      <c r="D8" s="1067"/>
      <c r="E8" s="1067"/>
      <c r="F8" s="106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6"/>
      <c r="B9" s="1067"/>
      <c r="C9" s="1067"/>
      <c r="D9" s="1067"/>
      <c r="E9" s="1067"/>
      <c r="F9" s="106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6"/>
      <c r="B10" s="1067"/>
      <c r="C10" s="1067"/>
      <c r="D10" s="1067"/>
      <c r="E10" s="1067"/>
      <c r="F10" s="106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6"/>
      <c r="B11" s="1067"/>
      <c r="C11" s="1067"/>
      <c r="D11" s="1067"/>
      <c r="E11" s="1067"/>
      <c r="F11" s="106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6"/>
      <c r="B12" s="1067"/>
      <c r="C12" s="1067"/>
      <c r="D12" s="1067"/>
      <c r="E12" s="1067"/>
      <c r="F12" s="106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6"/>
      <c r="B13" s="1067"/>
      <c r="C13" s="1067"/>
      <c r="D13" s="1067"/>
      <c r="E13" s="1067"/>
      <c r="F13" s="106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6"/>
      <c r="B14" s="1067"/>
      <c r="C14" s="1067"/>
      <c r="D14" s="1067"/>
      <c r="E14" s="1067"/>
      <c r="F14" s="106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6"/>
      <c r="B15" s="1067"/>
      <c r="C15" s="1067"/>
      <c r="D15" s="1067"/>
      <c r="E15" s="1067"/>
      <c r="F15" s="1068"/>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66"/>
      <c r="B16" s="1067"/>
      <c r="C16" s="1067"/>
      <c r="D16" s="1067"/>
      <c r="E16" s="1067"/>
      <c r="F16" s="1068"/>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6"/>
      <c r="B17" s="1067"/>
      <c r="C17" s="1067"/>
      <c r="D17" s="1067"/>
      <c r="E17" s="1067"/>
      <c r="F17" s="1068"/>
      <c r="G17" s="672"/>
      <c r="H17" s="673"/>
      <c r="I17" s="673"/>
      <c r="J17" s="673"/>
      <c r="K17" s="674"/>
      <c r="L17" s="666"/>
      <c r="M17" s="667"/>
      <c r="N17" s="667"/>
      <c r="O17" s="667"/>
      <c r="P17" s="667"/>
      <c r="Q17" s="667"/>
      <c r="R17" s="667"/>
      <c r="S17" s="667"/>
      <c r="T17" s="667"/>
      <c r="U17" s="667"/>
      <c r="V17" s="667"/>
      <c r="W17" s="667"/>
      <c r="X17" s="668"/>
      <c r="Y17" s="387"/>
      <c r="Z17" s="388"/>
      <c r="AA17" s="388"/>
      <c r="AB17" s="809"/>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6"/>
      <c r="B18" s="1067"/>
      <c r="C18" s="1067"/>
      <c r="D18" s="1067"/>
      <c r="E18" s="1067"/>
      <c r="F18" s="106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6"/>
      <c r="B19" s="1067"/>
      <c r="C19" s="1067"/>
      <c r="D19" s="1067"/>
      <c r="E19" s="1067"/>
      <c r="F19" s="106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6"/>
      <c r="B20" s="1067"/>
      <c r="C20" s="1067"/>
      <c r="D20" s="1067"/>
      <c r="E20" s="1067"/>
      <c r="F20" s="106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6"/>
      <c r="B21" s="1067"/>
      <c r="C21" s="1067"/>
      <c r="D21" s="1067"/>
      <c r="E21" s="1067"/>
      <c r="F21" s="106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6"/>
      <c r="B22" s="1067"/>
      <c r="C22" s="1067"/>
      <c r="D22" s="1067"/>
      <c r="E22" s="1067"/>
      <c r="F22" s="106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6"/>
      <c r="B23" s="1067"/>
      <c r="C23" s="1067"/>
      <c r="D23" s="1067"/>
      <c r="E23" s="1067"/>
      <c r="F23" s="106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6"/>
      <c r="B24" s="1067"/>
      <c r="C24" s="1067"/>
      <c r="D24" s="1067"/>
      <c r="E24" s="1067"/>
      <c r="F24" s="106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6"/>
      <c r="B25" s="1067"/>
      <c r="C25" s="1067"/>
      <c r="D25" s="1067"/>
      <c r="E25" s="1067"/>
      <c r="F25" s="106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6"/>
      <c r="B26" s="1067"/>
      <c r="C26" s="1067"/>
      <c r="D26" s="1067"/>
      <c r="E26" s="1067"/>
      <c r="F26" s="106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6"/>
      <c r="B27" s="1067"/>
      <c r="C27" s="1067"/>
      <c r="D27" s="1067"/>
      <c r="E27" s="1067"/>
      <c r="F27" s="106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6"/>
      <c r="B28" s="1067"/>
      <c r="C28" s="1067"/>
      <c r="D28" s="1067"/>
      <c r="E28" s="1067"/>
      <c r="F28" s="1068"/>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66"/>
      <c r="B29" s="1067"/>
      <c r="C29" s="1067"/>
      <c r="D29" s="1067"/>
      <c r="E29" s="1067"/>
      <c r="F29" s="1068"/>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6"/>
      <c r="B30" s="1067"/>
      <c r="C30" s="1067"/>
      <c r="D30" s="1067"/>
      <c r="E30" s="1067"/>
      <c r="F30" s="1068"/>
      <c r="G30" s="672"/>
      <c r="H30" s="673"/>
      <c r="I30" s="673"/>
      <c r="J30" s="673"/>
      <c r="K30" s="674"/>
      <c r="L30" s="666"/>
      <c r="M30" s="667"/>
      <c r="N30" s="667"/>
      <c r="O30" s="667"/>
      <c r="P30" s="667"/>
      <c r="Q30" s="667"/>
      <c r="R30" s="667"/>
      <c r="S30" s="667"/>
      <c r="T30" s="667"/>
      <c r="U30" s="667"/>
      <c r="V30" s="667"/>
      <c r="W30" s="667"/>
      <c r="X30" s="668"/>
      <c r="Y30" s="387"/>
      <c r="Z30" s="388"/>
      <c r="AA30" s="388"/>
      <c r="AB30" s="809"/>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6"/>
      <c r="B31" s="1067"/>
      <c r="C31" s="1067"/>
      <c r="D31" s="1067"/>
      <c r="E31" s="1067"/>
      <c r="F31" s="106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6"/>
      <c r="B32" s="1067"/>
      <c r="C32" s="1067"/>
      <c r="D32" s="1067"/>
      <c r="E32" s="1067"/>
      <c r="F32" s="106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6"/>
      <c r="B33" s="1067"/>
      <c r="C33" s="1067"/>
      <c r="D33" s="1067"/>
      <c r="E33" s="1067"/>
      <c r="F33" s="106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6"/>
      <c r="B34" s="1067"/>
      <c r="C34" s="1067"/>
      <c r="D34" s="1067"/>
      <c r="E34" s="1067"/>
      <c r="F34" s="106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6"/>
      <c r="B35" s="1067"/>
      <c r="C35" s="1067"/>
      <c r="D35" s="1067"/>
      <c r="E35" s="1067"/>
      <c r="F35" s="106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6"/>
      <c r="B36" s="1067"/>
      <c r="C36" s="1067"/>
      <c r="D36" s="1067"/>
      <c r="E36" s="1067"/>
      <c r="F36" s="106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6"/>
      <c r="B37" s="1067"/>
      <c r="C37" s="1067"/>
      <c r="D37" s="1067"/>
      <c r="E37" s="1067"/>
      <c r="F37" s="106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6"/>
      <c r="B38" s="1067"/>
      <c r="C38" s="1067"/>
      <c r="D38" s="1067"/>
      <c r="E38" s="1067"/>
      <c r="F38" s="106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6"/>
      <c r="B39" s="1067"/>
      <c r="C39" s="1067"/>
      <c r="D39" s="1067"/>
      <c r="E39" s="1067"/>
      <c r="F39" s="106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6"/>
      <c r="B40" s="1067"/>
      <c r="C40" s="1067"/>
      <c r="D40" s="1067"/>
      <c r="E40" s="1067"/>
      <c r="F40" s="106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6"/>
      <c r="B41" s="1067"/>
      <c r="C41" s="1067"/>
      <c r="D41" s="1067"/>
      <c r="E41" s="1067"/>
      <c r="F41" s="1068"/>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66"/>
      <c r="B42" s="1067"/>
      <c r="C42" s="1067"/>
      <c r="D42" s="1067"/>
      <c r="E42" s="1067"/>
      <c r="F42" s="1068"/>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6"/>
      <c r="B43" s="1067"/>
      <c r="C43" s="1067"/>
      <c r="D43" s="1067"/>
      <c r="E43" s="1067"/>
      <c r="F43" s="1068"/>
      <c r="G43" s="672"/>
      <c r="H43" s="673"/>
      <c r="I43" s="673"/>
      <c r="J43" s="673"/>
      <c r="K43" s="674"/>
      <c r="L43" s="666"/>
      <c r="M43" s="667"/>
      <c r="N43" s="667"/>
      <c r="O43" s="667"/>
      <c r="P43" s="667"/>
      <c r="Q43" s="667"/>
      <c r="R43" s="667"/>
      <c r="S43" s="667"/>
      <c r="T43" s="667"/>
      <c r="U43" s="667"/>
      <c r="V43" s="667"/>
      <c r="W43" s="667"/>
      <c r="X43" s="668"/>
      <c r="Y43" s="387"/>
      <c r="Z43" s="388"/>
      <c r="AA43" s="388"/>
      <c r="AB43" s="809"/>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6"/>
      <c r="B44" s="1067"/>
      <c r="C44" s="1067"/>
      <c r="D44" s="1067"/>
      <c r="E44" s="1067"/>
      <c r="F44" s="106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6"/>
      <c r="B45" s="1067"/>
      <c r="C45" s="1067"/>
      <c r="D45" s="1067"/>
      <c r="E45" s="1067"/>
      <c r="F45" s="106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6"/>
      <c r="B46" s="1067"/>
      <c r="C46" s="1067"/>
      <c r="D46" s="1067"/>
      <c r="E46" s="1067"/>
      <c r="F46" s="106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6"/>
      <c r="B47" s="1067"/>
      <c r="C47" s="1067"/>
      <c r="D47" s="1067"/>
      <c r="E47" s="1067"/>
      <c r="F47" s="106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6"/>
      <c r="B48" s="1067"/>
      <c r="C48" s="1067"/>
      <c r="D48" s="1067"/>
      <c r="E48" s="1067"/>
      <c r="F48" s="106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6"/>
      <c r="B49" s="1067"/>
      <c r="C49" s="1067"/>
      <c r="D49" s="1067"/>
      <c r="E49" s="1067"/>
      <c r="F49" s="106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6"/>
      <c r="B50" s="1067"/>
      <c r="C50" s="1067"/>
      <c r="D50" s="1067"/>
      <c r="E50" s="1067"/>
      <c r="F50" s="106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6"/>
      <c r="B51" s="1067"/>
      <c r="C51" s="1067"/>
      <c r="D51" s="1067"/>
      <c r="E51" s="1067"/>
      <c r="F51" s="106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6"/>
      <c r="B52" s="1067"/>
      <c r="C52" s="1067"/>
      <c r="D52" s="1067"/>
      <c r="E52" s="1067"/>
      <c r="F52" s="106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66"/>
      <c r="B56" s="1067"/>
      <c r="C56" s="1067"/>
      <c r="D56" s="1067"/>
      <c r="E56" s="1067"/>
      <c r="F56" s="1068"/>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6"/>
      <c r="B57" s="1067"/>
      <c r="C57" s="1067"/>
      <c r="D57" s="1067"/>
      <c r="E57" s="1067"/>
      <c r="F57" s="1068"/>
      <c r="G57" s="672"/>
      <c r="H57" s="673"/>
      <c r="I57" s="673"/>
      <c r="J57" s="673"/>
      <c r="K57" s="674"/>
      <c r="L57" s="666"/>
      <c r="M57" s="667"/>
      <c r="N57" s="667"/>
      <c r="O57" s="667"/>
      <c r="P57" s="667"/>
      <c r="Q57" s="667"/>
      <c r="R57" s="667"/>
      <c r="S57" s="667"/>
      <c r="T57" s="667"/>
      <c r="U57" s="667"/>
      <c r="V57" s="667"/>
      <c r="W57" s="667"/>
      <c r="X57" s="668"/>
      <c r="Y57" s="387"/>
      <c r="Z57" s="388"/>
      <c r="AA57" s="388"/>
      <c r="AB57" s="809"/>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6"/>
      <c r="B58" s="1067"/>
      <c r="C58" s="1067"/>
      <c r="D58" s="1067"/>
      <c r="E58" s="1067"/>
      <c r="F58" s="106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6"/>
      <c r="B59" s="1067"/>
      <c r="C59" s="1067"/>
      <c r="D59" s="1067"/>
      <c r="E59" s="1067"/>
      <c r="F59" s="106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6"/>
      <c r="B60" s="1067"/>
      <c r="C60" s="1067"/>
      <c r="D60" s="1067"/>
      <c r="E60" s="1067"/>
      <c r="F60" s="106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6"/>
      <c r="B61" s="1067"/>
      <c r="C61" s="1067"/>
      <c r="D61" s="1067"/>
      <c r="E61" s="1067"/>
      <c r="F61" s="106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6"/>
      <c r="B62" s="1067"/>
      <c r="C62" s="1067"/>
      <c r="D62" s="1067"/>
      <c r="E62" s="1067"/>
      <c r="F62" s="106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6"/>
      <c r="B63" s="1067"/>
      <c r="C63" s="1067"/>
      <c r="D63" s="1067"/>
      <c r="E63" s="1067"/>
      <c r="F63" s="106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6"/>
      <c r="B64" s="1067"/>
      <c r="C64" s="1067"/>
      <c r="D64" s="1067"/>
      <c r="E64" s="1067"/>
      <c r="F64" s="106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6"/>
      <c r="B65" s="1067"/>
      <c r="C65" s="1067"/>
      <c r="D65" s="1067"/>
      <c r="E65" s="1067"/>
      <c r="F65" s="106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6"/>
      <c r="B66" s="1067"/>
      <c r="C66" s="1067"/>
      <c r="D66" s="1067"/>
      <c r="E66" s="1067"/>
      <c r="F66" s="106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6"/>
      <c r="B67" s="1067"/>
      <c r="C67" s="1067"/>
      <c r="D67" s="1067"/>
      <c r="E67" s="1067"/>
      <c r="F67" s="106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6"/>
      <c r="B68" s="1067"/>
      <c r="C68" s="1067"/>
      <c r="D68" s="1067"/>
      <c r="E68" s="1067"/>
      <c r="F68" s="1068"/>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66"/>
      <c r="B69" s="1067"/>
      <c r="C69" s="1067"/>
      <c r="D69" s="1067"/>
      <c r="E69" s="1067"/>
      <c r="F69" s="1068"/>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6"/>
      <c r="B70" s="1067"/>
      <c r="C70" s="1067"/>
      <c r="D70" s="1067"/>
      <c r="E70" s="1067"/>
      <c r="F70" s="1068"/>
      <c r="G70" s="672"/>
      <c r="H70" s="673"/>
      <c r="I70" s="673"/>
      <c r="J70" s="673"/>
      <c r="K70" s="674"/>
      <c r="L70" s="666"/>
      <c r="M70" s="667"/>
      <c r="N70" s="667"/>
      <c r="O70" s="667"/>
      <c r="P70" s="667"/>
      <c r="Q70" s="667"/>
      <c r="R70" s="667"/>
      <c r="S70" s="667"/>
      <c r="T70" s="667"/>
      <c r="U70" s="667"/>
      <c r="V70" s="667"/>
      <c r="W70" s="667"/>
      <c r="X70" s="668"/>
      <c r="Y70" s="387"/>
      <c r="Z70" s="388"/>
      <c r="AA70" s="388"/>
      <c r="AB70" s="809"/>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6"/>
      <c r="B71" s="1067"/>
      <c r="C71" s="1067"/>
      <c r="D71" s="1067"/>
      <c r="E71" s="1067"/>
      <c r="F71" s="106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6"/>
      <c r="B72" s="1067"/>
      <c r="C72" s="1067"/>
      <c r="D72" s="1067"/>
      <c r="E72" s="1067"/>
      <c r="F72" s="106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6"/>
      <c r="B73" s="1067"/>
      <c r="C73" s="1067"/>
      <c r="D73" s="1067"/>
      <c r="E73" s="1067"/>
      <c r="F73" s="106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6"/>
      <c r="B74" s="1067"/>
      <c r="C74" s="1067"/>
      <c r="D74" s="1067"/>
      <c r="E74" s="1067"/>
      <c r="F74" s="106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6"/>
      <c r="B75" s="1067"/>
      <c r="C75" s="1067"/>
      <c r="D75" s="1067"/>
      <c r="E75" s="1067"/>
      <c r="F75" s="106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6"/>
      <c r="B76" s="1067"/>
      <c r="C76" s="1067"/>
      <c r="D76" s="1067"/>
      <c r="E76" s="1067"/>
      <c r="F76" s="106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6"/>
      <c r="B77" s="1067"/>
      <c r="C77" s="1067"/>
      <c r="D77" s="1067"/>
      <c r="E77" s="1067"/>
      <c r="F77" s="106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6"/>
      <c r="B78" s="1067"/>
      <c r="C78" s="1067"/>
      <c r="D78" s="1067"/>
      <c r="E78" s="1067"/>
      <c r="F78" s="106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6"/>
      <c r="B79" s="1067"/>
      <c r="C79" s="1067"/>
      <c r="D79" s="1067"/>
      <c r="E79" s="1067"/>
      <c r="F79" s="106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6"/>
      <c r="B80" s="1067"/>
      <c r="C80" s="1067"/>
      <c r="D80" s="1067"/>
      <c r="E80" s="1067"/>
      <c r="F80" s="106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6"/>
      <c r="B81" s="1067"/>
      <c r="C81" s="1067"/>
      <c r="D81" s="1067"/>
      <c r="E81" s="1067"/>
      <c r="F81" s="1068"/>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66"/>
      <c r="B82" s="1067"/>
      <c r="C82" s="1067"/>
      <c r="D82" s="1067"/>
      <c r="E82" s="1067"/>
      <c r="F82" s="1068"/>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6"/>
      <c r="B83" s="1067"/>
      <c r="C83" s="1067"/>
      <c r="D83" s="1067"/>
      <c r="E83" s="1067"/>
      <c r="F83" s="1068"/>
      <c r="G83" s="672"/>
      <c r="H83" s="673"/>
      <c r="I83" s="673"/>
      <c r="J83" s="673"/>
      <c r="K83" s="674"/>
      <c r="L83" s="666"/>
      <c r="M83" s="667"/>
      <c r="N83" s="667"/>
      <c r="O83" s="667"/>
      <c r="P83" s="667"/>
      <c r="Q83" s="667"/>
      <c r="R83" s="667"/>
      <c r="S83" s="667"/>
      <c r="T83" s="667"/>
      <c r="U83" s="667"/>
      <c r="V83" s="667"/>
      <c r="W83" s="667"/>
      <c r="X83" s="668"/>
      <c r="Y83" s="387"/>
      <c r="Z83" s="388"/>
      <c r="AA83" s="388"/>
      <c r="AB83" s="809"/>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6"/>
      <c r="B84" s="1067"/>
      <c r="C84" s="1067"/>
      <c r="D84" s="1067"/>
      <c r="E84" s="1067"/>
      <c r="F84" s="106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6"/>
      <c r="B85" s="1067"/>
      <c r="C85" s="1067"/>
      <c r="D85" s="1067"/>
      <c r="E85" s="1067"/>
      <c r="F85" s="106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6"/>
      <c r="B86" s="1067"/>
      <c r="C86" s="1067"/>
      <c r="D86" s="1067"/>
      <c r="E86" s="1067"/>
      <c r="F86" s="106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6"/>
      <c r="B87" s="1067"/>
      <c r="C87" s="1067"/>
      <c r="D87" s="1067"/>
      <c r="E87" s="1067"/>
      <c r="F87" s="106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6"/>
      <c r="B88" s="1067"/>
      <c r="C88" s="1067"/>
      <c r="D88" s="1067"/>
      <c r="E88" s="1067"/>
      <c r="F88" s="106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6"/>
      <c r="B89" s="1067"/>
      <c r="C89" s="1067"/>
      <c r="D89" s="1067"/>
      <c r="E89" s="1067"/>
      <c r="F89" s="106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6"/>
      <c r="B90" s="1067"/>
      <c r="C90" s="1067"/>
      <c r="D90" s="1067"/>
      <c r="E90" s="1067"/>
      <c r="F90" s="106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6"/>
      <c r="B91" s="1067"/>
      <c r="C91" s="1067"/>
      <c r="D91" s="1067"/>
      <c r="E91" s="1067"/>
      <c r="F91" s="106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6"/>
      <c r="B92" s="1067"/>
      <c r="C92" s="1067"/>
      <c r="D92" s="1067"/>
      <c r="E92" s="1067"/>
      <c r="F92" s="106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6"/>
      <c r="B93" s="1067"/>
      <c r="C93" s="1067"/>
      <c r="D93" s="1067"/>
      <c r="E93" s="1067"/>
      <c r="F93" s="106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6"/>
      <c r="B94" s="1067"/>
      <c r="C94" s="1067"/>
      <c r="D94" s="1067"/>
      <c r="E94" s="1067"/>
      <c r="F94" s="1068"/>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66"/>
      <c r="B95" s="1067"/>
      <c r="C95" s="1067"/>
      <c r="D95" s="1067"/>
      <c r="E95" s="1067"/>
      <c r="F95" s="1068"/>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6"/>
      <c r="B96" s="1067"/>
      <c r="C96" s="1067"/>
      <c r="D96" s="1067"/>
      <c r="E96" s="1067"/>
      <c r="F96" s="1068"/>
      <c r="G96" s="672"/>
      <c r="H96" s="673"/>
      <c r="I96" s="673"/>
      <c r="J96" s="673"/>
      <c r="K96" s="674"/>
      <c r="L96" s="666"/>
      <c r="M96" s="667"/>
      <c r="N96" s="667"/>
      <c r="O96" s="667"/>
      <c r="P96" s="667"/>
      <c r="Q96" s="667"/>
      <c r="R96" s="667"/>
      <c r="S96" s="667"/>
      <c r="T96" s="667"/>
      <c r="U96" s="667"/>
      <c r="V96" s="667"/>
      <c r="W96" s="667"/>
      <c r="X96" s="668"/>
      <c r="Y96" s="387"/>
      <c r="Z96" s="388"/>
      <c r="AA96" s="388"/>
      <c r="AB96" s="809"/>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6"/>
      <c r="B97" s="1067"/>
      <c r="C97" s="1067"/>
      <c r="D97" s="1067"/>
      <c r="E97" s="1067"/>
      <c r="F97" s="106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6"/>
      <c r="B98" s="1067"/>
      <c r="C98" s="1067"/>
      <c r="D98" s="1067"/>
      <c r="E98" s="1067"/>
      <c r="F98" s="106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6"/>
      <c r="B99" s="1067"/>
      <c r="C99" s="1067"/>
      <c r="D99" s="1067"/>
      <c r="E99" s="1067"/>
      <c r="F99" s="106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6"/>
      <c r="B100" s="1067"/>
      <c r="C100" s="1067"/>
      <c r="D100" s="1067"/>
      <c r="E100" s="1067"/>
      <c r="F100" s="106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6"/>
      <c r="B101" s="1067"/>
      <c r="C101" s="1067"/>
      <c r="D101" s="1067"/>
      <c r="E101" s="1067"/>
      <c r="F101" s="106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6"/>
      <c r="B102" s="1067"/>
      <c r="C102" s="1067"/>
      <c r="D102" s="1067"/>
      <c r="E102" s="1067"/>
      <c r="F102" s="106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6"/>
      <c r="B103" s="1067"/>
      <c r="C103" s="1067"/>
      <c r="D103" s="1067"/>
      <c r="E103" s="1067"/>
      <c r="F103" s="106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6"/>
      <c r="B104" s="1067"/>
      <c r="C104" s="1067"/>
      <c r="D104" s="1067"/>
      <c r="E104" s="1067"/>
      <c r="F104" s="106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6"/>
      <c r="B105" s="1067"/>
      <c r="C105" s="1067"/>
      <c r="D105" s="1067"/>
      <c r="E105" s="1067"/>
      <c r="F105" s="106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66"/>
      <c r="B109" s="1067"/>
      <c r="C109" s="1067"/>
      <c r="D109" s="1067"/>
      <c r="E109" s="1067"/>
      <c r="F109" s="1068"/>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6"/>
      <c r="B110" s="1067"/>
      <c r="C110" s="1067"/>
      <c r="D110" s="1067"/>
      <c r="E110" s="1067"/>
      <c r="F110" s="1068"/>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9"/>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6"/>
      <c r="B111" s="1067"/>
      <c r="C111" s="1067"/>
      <c r="D111" s="1067"/>
      <c r="E111" s="1067"/>
      <c r="F111" s="106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6"/>
      <c r="B112" s="1067"/>
      <c r="C112" s="1067"/>
      <c r="D112" s="1067"/>
      <c r="E112" s="1067"/>
      <c r="F112" s="106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6"/>
      <c r="B113" s="1067"/>
      <c r="C113" s="1067"/>
      <c r="D113" s="1067"/>
      <c r="E113" s="1067"/>
      <c r="F113" s="106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6"/>
      <c r="B114" s="1067"/>
      <c r="C114" s="1067"/>
      <c r="D114" s="1067"/>
      <c r="E114" s="1067"/>
      <c r="F114" s="106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6"/>
      <c r="B115" s="1067"/>
      <c r="C115" s="1067"/>
      <c r="D115" s="1067"/>
      <c r="E115" s="1067"/>
      <c r="F115" s="106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6"/>
      <c r="B116" s="1067"/>
      <c r="C116" s="1067"/>
      <c r="D116" s="1067"/>
      <c r="E116" s="1067"/>
      <c r="F116" s="106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6"/>
      <c r="B117" s="1067"/>
      <c r="C117" s="1067"/>
      <c r="D117" s="1067"/>
      <c r="E117" s="1067"/>
      <c r="F117" s="106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6"/>
      <c r="B118" s="1067"/>
      <c r="C118" s="1067"/>
      <c r="D118" s="1067"/>
      <c r="E118" s="1067"/>
      <c r="F118" s="106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6"/>
      <c r="B119" s="1067"/>
      <c r="C119" s="1067"/>
      <c r="D119" s="1067"/>
      <c r="E119" s="1067"/>
      <c r="F119" s="106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6"/>
      <c r="B120" s="1067"/>
      <c r="C120" s="1067"/>
      <c r="D120" s="1067"/>
      <c r="E120" s="1067"/>
      <c r="F120" s="106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6"/>
      <c r="B121" s="1067"/>
      <c r="C121" s="1067"/>
      <c r="D121" s="1067"/>
      <c r="E121" s="1067"/>
      <c r="F121" s="1068"/>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66"/>
      <c r="B122" s="1067"/>
      <c r="C122" s="1067"/>
      <c r="D122" s="1067"/>
      <c r="E122" s="1067"/>
      <c r="F122" s="1068"/>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6"/>
      <c r="B123" s="1067"/>
      <c r="C123" s="1067"/>
      <c r="D123" s="1067"/>
      <c r="E123" s="1067"/>
      <c r="F123" s="1068"/>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9"/>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6"/>
      <c r="B124" s="1067"/>
      <c r="C124" s="1067"/>
      <c r="D124" s="1067"/>
      <c r="E124" s="1067"/>
      <c r="F124" s="106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6"/>
      <c r="B125" s="1067"/>
      <c r="C125" s="1067"/>
      <c r="D125" s="1067"/>
      <c r="E125" s="1067"/>
      <c r="F125" s="106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6"/>
      <c r="B126" s="1067"/>
      <c r="C126" s="1067"/>
      <c r="D126" s="1067"/>
      <c r="E126" s="1067"/>
      <c r="F126" s="106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6"/>
      <c r="B127" s="1067"/>
      <c r="C127" s="1067"/>
      <c r="D127" s="1067"/>
      <c r="E127" s="1067"/>
      <c r="F127" s="106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6"/>
      <c r="B128" s="1067"/>
      <c r="C128" s="1067"/>
      <c r="D128" s="1067"/>
      <c r="E128" s="1067"/>
      <c r="F128" s="106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6"/>
      <c r="B129" s="1067"/>
      <c r="C129" s="1067"/>
      <c r="D129" s="1067"/>
      <c r="E129" s="1067"/>
      <c r="F129" s="106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6"/>
      <c r="B130" s="1067"/>
      <c r="C130" s="1067"/>
      <c r="D130" s="1067"/>
      <c r="E130" s="1067"/>
      <c r="F130" s="106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6"/>
      <c r="B131" s="1067"/>
      <c r="C131" s="1067"/>
      <c r="D131" s="1067"/>
      <c r="E131" s="1067"/>
      <c r="F131" s="106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6"/>
      <c r="B132" s="1067"/>
      <c r="C132" s="1067"/>
      <c r="D132" s="1067"/>
      <c r="E132" s="1067"/>
      <c r="F132" s="106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6"/>
      <c r="B133" s="1067"/>
      <c r="C133" s="1067"/>
      <c r="D133" s="1067"/>
      <c r="E133" s="1067"/>
      <c r="F133" s="106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6"/>
      <c r="B134" s="1067"/>
      <c r="C134" s="1067"/>
      <c r="D134" s="1067"/>
      <c r="E134" s="1067"/>
      <c r="F134" s="1068"/>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66"/>
      <c r="B135" s="1067"/>
      <c r="C135" s="1067"/>
      <c r="D135" s="1067"/>
      <c r="E135" s="1067"/>
      <c r="F135" s="1068"/>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6"/>
      <c r="B136" s="1067"/>
      <c r="C136" s="1067"/>
      <c r="D136" s="1067"/>
      <c r="E136" s="1067"/>
      <c r="F136" s="1068"/>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9"/>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6"/>
      <c r="B137" s="1067"/>
      <c r="C137" s="1067"/>
      <c r="D137" s="1067"/>
      <c r="E137" s="1067"/>
      <c r="F137" s="106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6"/>
      <c r="B138" s="1067"/>
      <c r="C138" s="1067"/>
      <c r="D138" s="1067"/>
      <c r="E138" s="1067"/>
      <c r="F138" s="106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6"/>
      <c r="B139" s="1067"/>
      <c r="C139" s="1067"/>
      <c r="D139" s="1067"/>
      <c r="E139" s="1067"/>
      <c r="F139" s="106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6"/>
      <c r="B140" s="1067"/>
      <c r="C140" s="1067"/>
      <c r="D140" s="1067"/>
      <c r="E140" s="1067"/>
      <c r="F140" s="106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6"/>
      <c r="B141" s="1067"/>
      <c r="C141" s="1067"/>
      <c r="D141" s="1067"/>
      <c r="E141" s="1067"/>
      <c r="F141" s="106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6"/>
      <c r="B142" s="1067"/>
      <c r="C142" s="1067"/>
      <c r="D142" s="1067"/>
      <c r="E142" s="1067"/>
      <c r="F142" s="106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6"/>
      <c r="B143" s="1067"/>
      <c r="C143" s="1067"/>
      <c r="D143" s="1067"/>
      <c r="E143" s="1067"/>
      <c r="F143" s="106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6"/>
      <c r="B144" s="1067"/>
      <c r="C144" s="1067"/>
      <c r="D144" s="1067"/>
      <c r="E144" s="1067"/>
      <c r="F144" s="106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6"/>
      <c r="B145" s="1067"/>
      <c r="C145" s="1067"/>
      <c r="D145" s="1067"/>
      <c r="E145" s="1067"/>
      <c r="F145" s="106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6"/>
      <c r="B146" s="1067"/>
      <c r="C146" s="1067"/>
      <c r="D146" s="1067"/>
      <c r="E146" s="1067"/>
      <c r="F146" s="106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6"/>
      <c r="B147" s="1067"/>
      <c r="C147" s="1067"/>
      <c r="D147" s="1067"/>
      <c r="E147" s="1067"/>
      <c r="F147" s="1068"/>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66"/>
      <c r="B148" s="1067"/>
      <c r="C148" s="1067"/>
      <c r="D148" s="1067"/>
      <c r="E148" s="1067"/>
      <c r="F148" s="1068"/>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6"/>
      <c r="B149" s="1067"/>
      <c r="C149" s="1067"/>
      <c r="D149" s="1067"/>
      <c r="E149" s="1067"/>
      <c r="F149" s="1068"/>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9"/>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6"/>
      <c r="B150" s="1067"/>
      <c r="C150" s="1067"/>
      <c r="D150" s="1067"/>
      <c r="E150" s="1067"/>
      <c r="F150" s="106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6"/>
      <c r="B151" s="1067"/>
      <c r="C151" s="1067"/>
      <c r="D151" s="1067"/>
      <c r="E151" s="1067"/>
      <c r="F151" s="106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6"/>
      <c r="B152" s="1067"/>
      <c r="C152" s="1067"/>
      <c r="D152" s="1067"/>
      <c r="E152" s="1067"/>
      <c r="F152" s="106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6"/>
      <c r="B153" s="1067"/>
      <c r="C153" s="1067"/>
      <c r="D153" s="1067"/>
      <c r="E153" s="1067"/>
      <c r="F153" s="106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6"/>
      <c r="B154" s="1067"/>
      <c r="C154" s="1067"/>
      <c r="D154" s="1067"/>
      <c r="E154" s="1067"/>
      <c r="F154" s="106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6"/>
      <c r="B155" s="1067"/>
      <c r="C155" s="1067"/>
      <c r="D155" s="1067"/>
      <c r="E155" s="1067"/>
      <c r="F155" s="106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6"/>
      <c r="B156" s="1067"/>
      <c r="C156" s="1067"/>
      <c r="D156" s="1067"/>
      <c r="E156" s="1067"/>
      <c r="F156" s="106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6"/>
      <c r="B157" s="1067"/>
      <c r="C157" s="1067"/>
      <c r="D157" s="1067"/>
      <c r="E157" s="1067"/>
      <c r="F157" s="106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6"/>
      <c r="B158" s="1067"/>
      <c r="C158" s="1067"/>
      <c r="D158" s="1067"/>
      <c r="E158" s="1067"/>
      <c r="F158" s="106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66"/>
      <c r="B162" s="1067"/>
      <c r="C162" s="1067"/>
      <c r="D162" s="1067"/>
      <c r="E162" s="1067"/>
      <c r="F162" s="1068"/>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6"/>
      <c r="B163" s="1067"/>
      <c r="C163" s="1067"/>
      <c r="D163" s="1067"/>
      <c r="E163" s="1067"/>
      <c r="F163" s="1068"/>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9"/>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6"/>
      <c r="B164" s="1067"/>
      <c r="C164" s="1067"/>
      <c r="D164" s="1067"/>
      <c r="E164" s="1067"/>
      <c r="F164" s="106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6"/>
      <c r="B165" s="1067"/>
      <c r="C165" s="1067"/>
      <c r="D165" s="1067"/>
      <c r="E165" s="1067"/>
      <c r="F165" s="106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6"/>
      <c r="B166" s="1067"/>
      <c r="C166" s="1067"/>
      <c r="D166" s="1067"/>
      <c r="E166" s="1067"/>
      <c r="F166" s="106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6"/>
      <c r="B167" s="1067"/>
      <c r="C167" s="1067"/>
      <c r="D167" s="1067"/>
      <c r="E167" s="1067"/>
      <c r="F167" s="106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6"/>
      <c r="B168" s="1067"/>
      <c r="C168" s="1067"/>
      <c r="D168" s="1067"/>
      <c r="E168" s="1067"/>
      <c r="F168" s="106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6"/>
      <c r="B169" s="1067"/>
      <c r="C169" s="1067"/>
      <c r="D169" s="1067"/>
      <c r="E169" s="1067"/>
      <c r="F169" s="106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6"/>
      <c r="B170" s="1067"/>
      <c r="C170" s="1067"/>
      <c r="D170" s="1067"/>
      <c r="E170" s="1067"/>
      <c r="F170" s="106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6"/>
      <c r="B171" s="1067"/>
      <c r="C171" s="1067"/>
      <c r="D171" s="1067"/>
      <c r="E171" s="1067"/>
      <c r="F171" s="106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6"/>
      <c r="B172" s="1067"/>
      <c r="C172" s="1067"/>
      <c r="D172" s="1067"/>
      <c r="E172" s="1067"/>
      <c r="F172" s="106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6"/>
      <c r="B173" s="1067"/>
      <c r="C173" s="1067"/>
      <c r="D173" s="1067"/>
      <c r="E173" s="1067"/>
      <c r="F173" s="106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6"/>
      <c r="B174" s="1067"/>
      <c r="C174" s="1067"/>
      <c r="D174" s="1067"/>
      <c r="E174" s="1067"/>
      <c r="F174" s="1068"/>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66"/>
      <c r="B175" s="1067"/>
      <c r="C175" s="1067"/>
      <c r="D175" s="1067"/>
      <c r="E175" s="1067"/>
      <c r="F175" s="1068"/>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6"/>
      <c r="B176" s="1067"/>
      <c r="C176" s="1067"/>
      <c r="D176" s="1067"/>
      <c r="E176" s="1067"/>
      <c r="F176" s="1068"/>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9"/>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6"/>
      <c r="B177" s="1067"/>
      <c r="C177" s="1067"/>
      <c r="D177" s="1067"/>
      <c r="E177" s="1067"/>
      <c r="F177" s="106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6"/>
      <c r="B178" s="1067"/>
      <c r="C178" s="1067"/>
      <c r="D178" s="1067"/>
      <c r="E178" s="1067"/>
      <c r="F178" s="106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6"/>
      <c r="B179" s="1067"/>
      <c r="C179" s="1067"/>
      <c r="D179" s="1067"/>
      <c r="E179" s="1067"/>
      <c r="F179" s="106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6"/>
      <c r="B180" s="1067"/>
      <c r="C180" s="1067"/>
      <c r="D180" s="1067"/>
      <c r="E180" s="1067"/>
      <c r="F180" s="106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6"/>
      <c r="B181" s="1067"/>
      <c r="C181" s="1067"/>
      <c r="D181" s="1067"/>
      <c r="E181" s="1067"/>
      <c r="F181" s="106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6"/>
      <c r="B182" s="1067"/>
      <c r="C182" s="1067"/>
      <c r="D182" s="1067"/>
      <c r="E182" s="1067"/>
      <c r="F182" s="106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6"/>
      <c r="B183" s="1067"/>
      <c r="C183" s="1067"/>
      <c r="D183" s="1067"/>
      <c r="E183" s="1067"/>
      <c r="F183" s="106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6"/>
      <c r="B184" s="1067"/>
      <c r="C184" s="1067"/>
      <c r="D184" s="1067"/>
      <c r="E184" s="1067"/>
      <c r="F184" s="106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6"/>
      <c r="B185" s="1067"/>
      <c r="C185" s="1067"/>
      <c r="D185" s="1067"/>
      <c r="E185" s="1067"/>
      <c r="F185" s="106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6"/>
      <c r="B186" s="1067"/>
      <c r="C186" s="1067"/>
      <c r="D186" s="1067"/>
      <c r="E186" s="1067"/>
      <c r="F186" s="106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6"/>
      <c r="B187" s="1067"/>
      <c r="C187" s="1067"/>
      <c r="D187" s="1067"/>
      <c r="E187" s="1067"/>
      <c r="F187" s="1068"/>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66"/>
      <c r="B188" s="1067"/>
      <c r="C188" s="1067"/>
      <c r="D188" s="1067"/>
      <c r="E188" s="1067"/>
      <c r="F188" s="1068"/>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6"/>
      <c r="B189" s="1067"/>
      <c r="C189" s="1067"/>
      <c r="D189" s="1067"/>
      <c r="E189" s="1067"/>
      <c r="F189" s="1068"/>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9"/>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6"/>
      <c r="B190" s="1067"/>
      <c r="C190" s="1067"/>
      <c r="D190" s="1067"/>
      <c r="E190" s="1067"/>
      <c r="F190" s="106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6"/>
      <c r="B191" s="1067"/>
      <c r="C191" s="1067"/>
      <c r="D191" s="1067"/>
      <c r="E191" s="1067"/>
      <c r="F191" s="106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6"/>
      <c r="B192" s="1067"/>
      <c r="C192" s="1067"/>
      <c r="D192" s="1067"/>
      <c r="E192" s="1067"/>
      <c r="F192" s="106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6"/>
      <c r="B193" s="1067"/>
      <c r="C193" s="1067"/>
      <c r="D193" s="1067"/>
      <c r="E193" s="1067"/>
      <c r="F193" s="106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6"/>
      <c r="B194" s="1067"/>
      <c r="C194" s="1067"/>
      <c r="D194" s="1067"/>
      <c r="E194" s="1067"/>
      <c r="F194" s="106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6"/>
      <c r="B195" s="1067"/>
      <c r="C195" s="1067"/>
      <c r="D195" s="1067"/>
      <c r="E195" s="1067"/>
      <c r="F195" s="106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6"/>
      <c r="B196" s="1067"/>
      <c r="C196" s="1067"/>
      <c r="D196" s="1067"/>
      <c r="E196" s="1067"/>
      <c r="F196" s="106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6"/>
      <c r="B197" s="1067"/>
      <c r="C197" s="1067"/>
      <c r="D197" s="1067"/>
      <c r="E197" s="1067"/>
      <c r="F197" s="106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6"/>
      <c r="B198" s="1067"/>
      <c r="C198" s="1067"/>
      <c r="D198" s="1067"/>
      <c r="E198" s="1067"/>
      <c r="F198" s="106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6"/>
      <c r="B199" s="1067"/>
      <c r="C199" s="1067"/>
      <c r="D199" s="1067"/>
      <c r="E199" s="1067"/>
      <c r="F199" s="106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6"/>
      <c r="B200" s="1067"/>
      <c r="C200" s="1067"/>
      <c r="D200" s="1067"/>
      <c r="E200" s="1067"/>
      <c r="F200" s="1068"/>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66"/>
      <c r="B201" s="1067"/>
      <c r="C201" s="1067"/>
      <c r="D201" s="1067"/>
      <c r="E201" s="1067"/>
      <c r="F201" s="1068"/>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6"/>
      <c r="B202" s="1067"/>
      <c r="C202" s="1067"/>
      <c r="D202" s="1067"/>
      <c r="E202" s="1067"/>
      <c r="F202" s="1068"/>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9"/>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6"/>
      <c r="B203" s="1067"/>
      <c r="C203" s="1067"/>
      <c r="D203" s="1067"/>
      <c r="E203" s="1067"/>
      <c r="F203" s="106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6"/>
      <c r="B204" s="1067"/>
      <c r="C204" s="1067"/>
      <c r="D204" s="1067"/>
      <c r="E204" s="1067"/>
      <c r="F204" s="106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6"/>
      <c r="B205" s="1067"/>
      <c r="C205" s="1067"/>
      <c r="D205" s="1067"/>
      <c r="E205" s="1067"/>
      <c r="F205" s="106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6"/>
      <c r="B206" s="1067"/>
      <c r="C206" s="1067"/>
      <c r="D206" s="1067"/>
      <c r="E206" s="1067"/>
      <c r="F206" s="106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6"/>
      <c r="B207" s="1067"/>
      <c r="C207" s="1067"/>
      <c r="D207" s="1067"/>
      <c r="E207" s="1067"/>
      <c r="F207" s="106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6"/>
      <c r="B208" s="1067"/>
      <c r="C208" s="1067"/>
      <c r="D208" s="1067"/>
      <c r="E208" s="1067"/>
      <c r="F208" s="106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6"/>
      <c r="B209" s="1067"/>
      <c r="C209" s="1067"/>
      <c r="D209" s="1067"/>
      <c r="E209" s="1067"/>
      <c r="F209" s="106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6"/>
      <c r="B210" s="1067"/>
      <c r="C210" s="1067"/>
      <c r="D210" s="1067"/>
      <c r="E210" s="1067"/>
      <c r="F210" s="106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6"/>
      <c r="B211" s="1067"/>
      <c r="C211" s="1067"/>
      <c r="D211" s="1067"/>
      <c r="E211" s="1067"/>
      <c r="F211" s="106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66"/>
      <c r="B215" s="1067"/>
      <c r="C215" s="1067"/>
      <c r="D215" s="1067"/>
      <c r="E215" s="1067"/>
      <c r="F215" s="1068"/>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6"/>
      <c r="B216" s="1067"/>
      <c r="C216" s="1067"/>
      <c r="D216" s="1067"/>
      <c r="E216" s="1067"/>
      <c r="F216" s="1068"/>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9"/>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6"/>
      <c r="B217" s="1067"/>
      <c r="C217" s="1067"/>
      <c r="D217" s="1067"/>
      <c r="E217" s="1067"/>
      <c r="F217" s="106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6"/>
      <c r="B218" s="1067"/>
      <c r="C218" s="1067"/>
      <c r="D218" s="1067"/>
      <c r="E218" s="1067"/>
      <c r="F218" s="106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6"/>
      <c r="B219" s="1067"/>
      <c r="C219" s="1067"/>
      <c r="D219" s="1067"/>
      <c r="E219" s="1067"/>
      <c r="F219" s="106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6"/>
      <c r="B220" s="1067"/>
      <c r="C220" s="1067"/>
      <c r="D220" s="1067"/>
      <c r="E220" s="1067"/>
      <c r="F220" s="106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6"/>
      <c r="B221" s="1067"/>
      <c r="C221" s="1067"/>
      <c r="D221" s="1067"/>
      <c r="E221" s="1067"/>
      <c r="F221" s="106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6"/>
      <c r="B222" s="1067"/>
      <c r="C222" s="1067"/>
      <c r="D222" s="1067"/>
      <c r="E222" s="1067"/>
      <c r="F222" s="106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6"/>
      <c r="B223" s="1067"/>
      <c r="C223" s="1067"/>
      <c r="D223" s="1067"/>
      <c r="E223" s="1067"/>
      <c r="F223" s="106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6"/>
      <c r="B224" s="1067"/>
      <c r="C224" s="1067"/>
      <c r="D224" s="1067"/>
      <c r="E224" s="1067"/>
      <c r="F224" s="106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6"/>
      <c r="B225" s="1067"/>
      <c r="C225" s="1067"/>
      <c r="D225" s="1067"/>
      <c r="E225" s="1067"/>
      <c r="F225" s="106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6"/>
      <c r="B226" s="1067"/>
      <c r="C226" s="1067"/>
      <c r="D226" s="1067"/>
      <c r="E226" s="1067"/>
      <c r="F226" s="106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6"/>
      <c r="B227" s="1067"/>
      <c r="C227" s="1067"/>
      <c r="D227" s="1067"/>
      <c r="E227" s="1067"/>
      <c r="F227" s="1068"/>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66"/>
      <c r="B228" s="1067"/>
      <c r="C228" s="1067"/>
      <c r="D228" s="1067"/>
      <c r="E228" s="1067"/>
      <c r="F228" s="1068"/>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6"/>
      <c r="B229" s="1067"/>
      <c r="C229" s="1067"/>
      <c r="D229" s="1067"/>
      <c r="E229" s="1067"/>
      <c r="F229" s="1068"/>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9"/>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6"/>
      <c r="B230" s="1067"/>
      <c r="C230" s="1067"/>
      <c r="D230" s="1067"/>
      <c r="E230" s="1067"/>
      <c r="F230" s="106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6"/>
      <c r="B231" s="1067"/>
      <c r="C231" s="1067"/>
      <c r="D231" s="1067"/>
      <c r="E231" s="1067"/>
      <c r="F231" s="106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6"/>
      <c r="B232" s="1067"/>
      <c r="C232" s="1067"/>
      <c r="D232" s="1067"/>
      <c r="E232" s="1067"/>
      <c r="F232" s="106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6"/>
      <c r="B233" s="1067"/>
      <c r="C233" s="1067"/>
      <c r="D233" s="1067"/>
      <c r="E233" s="1067"/>
      <c r="F233" s="106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6"/>
      <c r="B234" s="1067"/>
      <c r="C234" s="1067"/>
      <c r="D234" s="1067"/>
      <c r="E234" s="1067"/>
      <c r="F234" s="106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6"/>
      <c r="B235" s="1067"/>
      <c r="C235" s="1067"/>
      <c r="D235" s="1067"/>
      <c r="E235" s="1067"/>
      <c r="F235" s="106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6"/>
      <c r="B236" s="1067"/>
      <c r="C236" s="1067"/>
      <c r="D236" s="1067"/>
      <c r="E236" s="1067"/>
      <c r="F236" s="106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6"/>
      <c r="B237" s="1067"/>
      <c r="C237" s="1067"/>
      <c r="D237" s="1067"/>
      <c r="E237" s="1067"/>
      <c r="F237" s="106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6"/>
      <c r="B238" s="1067"/>
      <c r="C238" s="1067"/>
      <c r="D238" s="1067"/>
      <c r="E238" s="1067"/>
      <c r="F238" s="106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6"/>
      <c r="B239" s="1067"/>
      <c r="C239" s="1067"/>
      <c r="D239" s="1067"/>
      <c r="E239" s="1067"/>
      <c r="F239" s="106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6"/>
      <c r="B240" s="1067"/>
      <c r="C240" s="1067"/>
      <c r="D240" s="1067"/>
      <c r="E240" s="1067"/>
      <c r="F240" s="1068"/>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66"/>
      <c r="B241" s="1067"/>
      <c r="C241" s="1067"/>
      <c r="D241" s="1067"/>
      <c r="E241" s="1067"/>
      <c r="F241" s="1068"/>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6"/>
      <c r="B242" s="1067"/>
      <c r="C242" s="1067"/>
      <c r="D242" s="1067"/>
      <c r="E242" s="1067"/>
      <c r="F242" s="1068"/>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9"/>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6"/>
      <c r="B243" s="1067"/>
      <c r="C243" s="1067"/>
      <c r="D243" s="1067"/>
      <c r="E243" s="1067"/>
      <c r="F243" s="106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6"/>
      <c r="B244" s="1067"/>
      <c r="C244" s="1067"/>
      <c r="D244" s="1067"/>
      <c r="E244" s="1067"/>
      <c r="F244" s="106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6"/>
      <c r="B245" s="1067"/>
      <c r="C245" s="1067"/>
      <c r="D245" s="1067"/>
      <c r="E245" s="1067"/>
      <c r="F245" s="106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6"/>
      <c r="B246" s="1067"/>
      <c r="C246" s="1067"/>
      <c r="D246" s="1067"/>
      <c r="E246" s="1067"/>
      <c r="F246" s="106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6"/>
      <c r="B247" s="1067"/>
      <c r="C247" s="1067"/>
      <c r="D247" s="1067"/>
      <c r="E247" s="1067"/>
      <c r="F247" s="106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6"/>
      <c r="B248" s="1067"/>
      <c r="C248" s="1067"/>
      <c r="D248" s="1067"/>
      <c r="E248" s="1067"/>
      <c r="F248" s="106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6"/>
      <c r="B249" s="1067"/>
      <c r="C249" s="1067"/>
      <c r="D249" s="1067"/>
      <c r="E249" s="1067"/>
      <c r="F249" s="106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6"/>
      <c r="B250" s="1067"/>
      <c r="C250" s="1067"/>
      <c r="D250" s="1067"/>
      <c r="E250" s="1067"/>
      <c r="F250" s="106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6"/>
      <c r="B251" s="1067"/>
      <c r="C251" s="1067"/>
      <c r="D251" s="1067"/>
      <c r="E251" s="1067"/>
      <c r="F251" s="106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6"/>
      <c r="B252" s="1067"/>
      <c r="C252" s="1067"/>
      <c r="D252" s="1067"/>
      <c r="E252" s="1067"/>
      <c r="F252" s="106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6"/>
      <c r="B253" s="1067"/>
      <c r="C253" s="1067"/>
      <c r="D253" s="1067"/>
      <c r="E253" s="1067"/>
      <c r="F253" s="1068"/>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66"/>
      <c r="B254" s="1067"/>
      <c r="C254" s="1067"/>
      <c r="D254" s="1067"/>
      <c r="E254" s="1067"/>
      <c r="F254" s="1068"/>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6"/>
      <c r="B255" s="1067"/>
      <c r="C255" s="1067"/>
      <c r="D255" s="1067"/>
      <c r="E255" s="1067"/>
      <c r="F255" s="1068"/>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9"/>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6"/>
      <c r="B256" s="1067"/>
      <c r="C256" s="1067"/>
      <c r="D256" s="1067"/>
      <c r="E256" s="1067"/>
      <c r="F256" s="106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6"/>
      <c r="B257" s="1067"/>
      <c r="C257" s="1067"/>
      <c r="D257" s="1067"/>
      <c r="E257" s="1067"/>
      <c r="F257" s="106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6"/>
      <c r="B258" s="1067"/>
      <c r="C258" s="1067"/>
      <c r="D258" s="1067"/>
      <c r="E258" s="1067"/>
      <c r="F258" s="106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6"/>
      <c r="B259" s="1067"/>
      <c r="C259" s="1067"/>
      <c r="D259" s="1067"/>
      <c r="E259" s="1067"/>
      <c r="F259" s="106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6"/>
      <c r="B260" s="1067"/>
      <c r="C260" s="1067"/>
      <c r="D260" s="1067"/>
      <c r="E260" s="1067"/>
      <c r="F260" s="106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6"/>
      <c r="B261" s="1067"/>
      <c r="C261" s="1067"/>
      <c r="D261" s="1067"/>
      <c r="E261" s="1067"/>
      <c r="F261" s="106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6"/>
      <c r="B262" s="1067"/>
      <c r="C262" s="1067"/>
      <c r="D262" s="1067"/>
      <c r="E262" s="1067"/>
      <c r="F262" s="106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6"/>
      <c r="B263" s="1067"/>
      <c r="C263" s="1067"/>
      <c r="D263" s="1067"/>
      <c r="E263" s="1067"/>
      <c r="F263" s="106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6"/>
      <c r="B264" s="1067"/>
      <c r="C264" s="1067"/>
      <c r="D264" s="1067"/>
      <c r="E264" s="1067"/>
      <c r="F264" s="106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2018-06-26T07:56:20Z</cp:lastPrinted>
  <dcterms:created xsi:type="dcterms:W3CDTF">2012-03-13T00:50:25Z</dcterms:created>
  <dcterms:modified xsi:type="dcterms:W3CDTF">2020-11-16T05:26:11Z</dcterms:modified>
</cp:coreProperties>
</file>