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<sst xmlns="http://schemas.openxmlformats.org/spreadsheetml/2006/main" count="3046" uniqueCount="734">
  <si>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</si>
  <si>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</si>
  <si>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</si>
  <si>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</si>
  <si>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</si>
  <si>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</si>
  <si>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</si>
  <si>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</si>
  <si>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</si>
  <si>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</si>
  <si>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</si>
  <si>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</si>
  <si>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</si>
  <si>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</si>
  <si>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</si>
  <si>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</si>
  <si>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</si>
  <si>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</si>
  <si>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</si>
  <si>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</si>
  <si>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</si>
  <si>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</si>
  <si>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</si>
  <si>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</si>
  <si>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</si>
  <si>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</si>
  <si>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</si>
  <si>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</si>
  <si>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</si>
  <si>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</si>
  <si>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</si>
  <si>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</si>
  <si>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</si>
  <si>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</si>
  <si>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</si>
  <si>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</si>
  <si>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</si>
  <si>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</si>
  <si>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</si>
  <si>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</si>
  <si>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</si>
  <si>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</si>
  <si>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</si>
  <si>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</si>
  <si>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</si>
  <si>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</si>
  <si>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</si>
  <si>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</si>
  <si>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</si>
  <si>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</si>
  <si>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</si>
  <si>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</si>
  <si>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</si>
  <si>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</si>
  <si>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</si>
  <si>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</si>
  <si>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</si>
  <si>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</si>
  <si>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</si>
  <si>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</si>
  <si>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</si>
  <si>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</si>
  <si>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</si>
  <si>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</si>
  <si>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</si>
  <si>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</si>
  <si>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</si>
  <si>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</si>
  <si>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</si>
  <si>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</si>
  <si>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</si>
  <si>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</si>
  <si>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</si>
  <si>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</si>
  <si>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</si>
  <si>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</si>
  <si>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</si>
  <si>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</si>
  <si>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</si>
  <si>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</si>
  <si>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</si>
  <si>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</si>
  <si>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</si>
  <si>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</si>
  <si>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</si>
  <si>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</si>
  <si>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</si>
  <si>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</si>
  <si>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</si>
  <si>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</si>
  <si>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</si>
  <si>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</si>
  <si>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</si>
  <si>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</si>
  <si>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</si>
  <si>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</si>
  <si>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</si>
  <si>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</si>
  <si>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</si>
  <si>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</si>
  <si>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</si>
  <si>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</si>
  <si>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</si>
  <si>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</si>
  <si>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</si>
  <si>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</si>
  <si>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</si>
  <si>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</si>
  <si>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</si>
  <si>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</si>
  <si>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</si>
  <si>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</si>
  <si>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</si>
  <si>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</si>
  <si>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</si>
  <si>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</si>
  <si>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</si>
  <si>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</si>
  <si>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</si>
  <si>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</si>
  <si>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</si>
  <si>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</si>
  <si>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</si>
  <si>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</si>
  <si>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</si>
  <si>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</si>
  <si>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</si>
  <si>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</si>
  <si>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</si>
  <si>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</si>
  <si>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</si>
  <si>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</si>
  <si>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</si>
  <si>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</si>
  <si>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</si>
  <si>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</si>
  <si>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</si>
  <si>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</si>
  <si>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</si>
  <si>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</si>
  <si>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</si>
  <si>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</si>
  <si>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</si>
  <si>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</si>
  <si>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</si>
  <si>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</si>
  <si>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</si>
  <si>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</si>
  <si>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</si>
  <si>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</si>
  <si>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</si>
  <si>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</si>
  <si>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</si>
  <si>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</si>
  <si>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</si>
  <si>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</si>
  <si>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</si>
  <si>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</si>
  <si>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</si>
  <si>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</si>
  <si>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</si>
  <si>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</si>
  <si>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</si>
  <si>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</si>
  <si>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</si>
  <si>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</si>
  <si>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</si>
  <si>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</si>
  <si>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</si>
  <si>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</si>
  <si>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</si>
  <si>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</si>
  <si>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</si>
  <si>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</si>
  <si>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</si>
  <si>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</si>
  <si>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</si>
  <si>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</si>
  <si>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</si>
  <si>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</si>
  <si>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</si>
  <si>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</si>
  <si>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</si>
  <si>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</si>
  <si>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</si>
  <si>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</si>
  <si>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</si>
  <si>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</si>
  <si>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</si>
  <si>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</si>
  <si>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</si>
  <si>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</si>
  <si>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</si>
  <si>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</si>
  <si>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</si>
  <si>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</si>
  <si>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</si>
  <si>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</si>
  <si>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</si>
  <si>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</si>
  <si>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</si>
  <si>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</si>
  <si>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</si>
  <si>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</si>
  <si>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</si>
  <si>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</si>
  <si>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</si>
  <si>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</si>
  <si>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</si>
  <si>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</si>
  <si>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</si>
  <si>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</si>
  <si>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</si>
  <si>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</si>
  <si>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</si>
  <si>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</si>
  <si>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</si>
  <si>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</si>
  <si>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</si>
  <si>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</si>
  <si>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</si>
  <si>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</si>
  <si>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</si>
  <si>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</si>
  <si>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</si>
  <si>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</si>
  <si>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</si>
  <si>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</si>
  <si>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</si>
  <si>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</si>
  <si>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</si>
  <si>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</si>
  <si>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</si>
  <si>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</si>
  <si>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</si>
  <si>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</si>
  <si>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</si>
  <si>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</si>
  <si>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</si>
  <si>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</si>
  <si>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</si>
  <si>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</si>
  <si>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</si>
  <si>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</si>
  <si>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</si>
  <si>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</si>
  <si>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</si>
  <si>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</si>
  <si>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</si>
  <si>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</si>
  <si>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</si>
  <si>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</si>
  <si>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</si>
  <si>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</si>
  <si>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</si>
  <si>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</si>
  <si>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</si>
  <si>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</si>
  <si>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</si>
  <si>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</si>
  <si>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</si>
  <si>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</si>
  <si>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</si>
  <si>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</si>
  <si>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</si>
  <si>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</si>
  <si>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</si>
  <si>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</si>
  <si>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</si>
  <si>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</si>
  <si>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</si>
  <si>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</si>
  <si>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</si>
  <si>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</si>
  <si>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</si>
  <si>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</si>
  <si>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</si>
  <si>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</si>
  <si>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</si>
  <si>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</si>
  <si>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</si>
  <si>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</si>
  <si>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</si>
  <si>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</si>
  <si>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</si>
  <si>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</si>
  <si>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</si>
  <si>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</si>
  <si>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</si>
  <si>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</si>
  <si>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</si>
  <si>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</si>
  <si>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</si>
  <si>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</si>
  <si>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</si>
  <si>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</si>
  <si>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</si>
  <si>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</si>
  <si>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</si>
  <si>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</si>
  <si>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</si>
  <si>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</si>
  <si>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</si>
  <si>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</si>
  <si>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</si>
  <si>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</si>
  <si>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</si>
  <si>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</si>
  <si>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</si>
  <si>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</si>
  <si>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</si>
  <si>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</si>
  <si>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</si>
  <si>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</si>
  <si>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</si>
  <si>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</si>
  <si>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</si>
  <si>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</si>
  <si>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</si>
  <si>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</si>
  <si>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</si>
  <si>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</si>
  <si>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</si>
  <si>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</si>
  <si>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</si>
  <si>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</si>
  <si>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</si>
  <si>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</si>
  <si>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</si>
  <si>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</si>
  <si>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</si>
  <si>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</si>
  <si>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</si>
  <si>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</si>
  <si>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</si>
  <si>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</si>
  <si>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</si>
  <si>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</si>
  <si>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</si>
  <si>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</si>
  <si>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</si>
  <si>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</si>
  <si>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</si>
  <si>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</si>
  <si>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</si>
  <si>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</si>
  <si>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</si>
  <si>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</si>
  <si>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</si>
  <si>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</si>
  <si>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</si>
  <si>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</si>
  <si>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</si>
  <si>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</si>
  <si>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</si>
  <si>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</si>
  <si>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</si>
  <si>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</si>
  <si>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</si>
  <si>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</si>
  <si>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</si>
  <si>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</si>
  <si>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</si>
  <si>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</si>
  <si>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</si>
  <si>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</si>
  <si>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</si>
  <si>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</si>
  <si>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</si>
  <si>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</si>
  <si>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</si>
  <si>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</si>
  <si>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</si>
  <si>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</si>
  <si>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</si>
  <si>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</si>
  <si>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</si>
  <si>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</si>
  <si>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</si>
  <si>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</si>
  <si>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</si>
  <si>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</si>
  <si>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</si>
  <si>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</si>
  <si>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</si>
  <si>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</si>
  <si>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</si>
  <si>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</si>
  <si>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</si>
  <si>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</si>
  <si>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</si>
  <si>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</si>
  <si>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</si>
  <si>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</si>
  <si>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</si>
  <si>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</si>
  <si>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</si>
  <si>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</si>
  <si>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</si>
  <si>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</si>
  <si>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</si>
  <si>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</si>
  <si>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</si>
  <si>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</si>
  <si>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</si>
  <si>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</si>
  <si>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</si>
  <si>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</si>
  <si>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</si>
  <si>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</si>
  <si>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</si>
  <si>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</si>
  <si>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</si>
  <si>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</si>
  <si>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</si>
  <si>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</si>
  <si>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</si>
  <si>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</si>
  <si>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</si>
  <si>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</si>
  <si>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</si>
  <si>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</si>
  <si>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</si>
  <si>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</si>
  <si>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</si>
  <si>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</si>
  <si>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</si>
  <si>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</si>
  <si>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</si>
  <si>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</si>
  <si>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</si>
  <si>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</si>
  <si>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</si>
  <si>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</si>
  <si>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</si>
  <si>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</si>
  <si>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</si>
  <si>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</si>
  <si>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</si>
  <si>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</si>
  <si>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</si>
  <si>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</si>
  <si>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</si>
  <si>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</si>
  <si>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</si>
  <si>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</si>
  <si>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</si>
  <si>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</si>
  <si>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</si>
  <si>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</si>
  <si>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</si>
  <si>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</si>
  <si>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</si>
  <si>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</si>
  <si>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</si>
  <si>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</si>
  <si>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</si>
  <si>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</si>
  <si>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</si>
  <si>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</si>
  <si>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</si>
  <si>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</si>
  <si>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</si>
  <si>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</si>
  <si>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</si>
  <si>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</si>
  <si>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</si>
  <si>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</si>
  <si>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</si>
  <si>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</si>
  <si>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</si>
  <si>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</si>
  <si>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</si>
  <si>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</si>
  <si>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</si>
  <si>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</si>
  <si>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</si>
  <si>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</si>
  <si>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</si>
  <si>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</si>
  <si>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</si>
  <si>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</si>
  <si>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</si>
  <si>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</si>
  <si>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</si>
  <si>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</si>
  <si>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</si>
  <si>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</si>
  <si>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</si>
  <si>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</si>
  <si>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</si>
  <si>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</si>
  <si>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</si>
  <si>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</si>
  <si>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</si>
  <si>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</si>
  <si>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</si>
  <si>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</si>
  <si>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</si>
  <si>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</si>
  <si>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</si>
  <si>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</si>
  <si>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</si>
  <si>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</si>
  <si>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</si>
  <si>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</si>
  <si>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</si>
  <si>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</si>
  <si>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</si>
  <si>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</si>
  <si>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</si>
  <si>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</si>
  <si>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</si>
  <si>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</si>
  <si>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</si>
  <si>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</si>
  <si>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</si>
  <si>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</si>
  <si>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</si>
  <si>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</si>
  <si>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</si>
  <si>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</si>
  <si>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</si>
  <si>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</si>
  <si>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</si>
  <si>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</si>
  <si>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</si>
  <si>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</si>
  <si>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</si>
  <si>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</si>
  <si>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</si>
  <si>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</si>
  <si>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</si>
  <si>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</si>
  <si>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</si>
  <si>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</si>
  <si>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</si>
  <si>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</si>
  <si>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</si>
  <si>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</si>
  <si>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</si>
  <si>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</si>
  <si>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</si>
  <si>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</si>
  <si>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</si>
  <si>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</si>
  <si>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</si>
  <si>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体験活動推進プロジェクト等の充実</t>
    <rPh sb="0" eb="2">
      <t>タイケン</t>
    </rPh>
    <rPh sb="2" eb="4">
      <t>カツドウ</t>
    </rPh>
    <rPh sb="4" eb="6">
      <t>スイシン</t>
    </rPh>
    <rPh sb="12" eb="13">
      <t>トウ</t>
    </rPh>
    <rPh sb="14" eb="16">
      <t>ジュウジツ</t>
    </rPh>
    <phoneticPr fontId="4"/>
  </si>
  <si>
    <t>生涯学習政策局</t>
    <rPh sb="0" eb="2">
      <t>ショウガイ</t>
    </rPh>
    <rPh sb="2" eb="4">
      <t>ガクシュウ</t>
    </rPh>
    <rPh sb="4" eb="6">
      <t>セイサク</t>
    </rPh>
    <rPh sb="6" eb="7">
      <t>キョク</t>
    </rPh>
    <phoneticPr fontId="4"/>
  </si>
  <si>
    <t>青少年教育課</t>
    <rPh sb="0" eb="3">
      <t>セイショウネン</t>
    </rPh>
    <rPh sb="3" eb="5">
      <t>キョウイク</t>
    </rPh>
    <rPh sb="5" eb="6">
      <t>カ</t>
    </rPh>
    <phoneticPr fontId="4"/>
  </si>
  <si>
    <t>教育基本法第12条</t>
    <rPh sb="0" eb="2">
      <t>キョウイク</t>
    </rPh>
    <rPh sb="2" eb="5">
      <t>キホンホウ</t>
    </rPh>
    <rPh sb="5" eb="6">
      <t>ダイ</t>
    </rPh>
    <rPh sb="8" eb="9">
      <t>ジョウ</t>
    </rPh>
    <phoneticPr fontId="4"/>
  </si>
  <si>
    <t>　青少年が自立への意欲を高め、心と体の相伴った成長を促進するため、全ての青少年の生活に体験活動を根付かせ、社会との関係の中で自己実現を図れるよう、自然体験や社会体験など多様な体験活動の機会を充実するための取組を推進する。</t>
    <rPh sb="1" eb="4">
      <t>セイショウネン</t>
    </rPh>
    <rPh sb="5" eb="7">
      <t>ジリツ</t>
    </rPh>
    <rPh sb="9" eb="11">
      <t>イヨク</t>
    </rPh>
    <rPh sb="12" eb="13">
      <t>タカ</t>
    </rPh>
    <rPh sb="15" eb="16">
      <t>ココロ</t>
    </rPh>
    <rPh sb="17" eb="18">
      <t>カラダ</t>
    </rPh>
    <rPh sb="19" eb="21">
      <t>アイトモナ</t>
    </rPh>
    <rPh sb="23" eb="25">
      <t>セイチョウ</t>
    </rPh>
    <rPh sb="26" eb="28">
      <t>ソクシン</t>
    </rPh>
    <rPh sb="33" eb="34">
      <t>スベ</t>
    </rPh>
    <rPh sb="36" eb="39">
      <t>セイショウネン</t>
    </rPh>
    <rPh sb="40" eb="42">
      <t>セイカツ</t>
    </rPh>
    <rPh sb="43" eb="45">
      <t>タイケン</t>
    </rPh>
    <rPh sb="45" eb="47">
      <t>カツドウ</t>
    </rPh>
    <rPh sb="48" eb="50">
      <t>ネヅ</t>
    </rPh>
    <rPh sb="53" eb="55">
      <t>シャカイ</t>
    </rPh>
    <rPh sb="57" eb="59">
      <t>カンケイ</t>
    </rPh>
    <rPh sb="60" eb="61">
      <t>ナカ</t>
    </rPh>
    <rPh sb="62" eb="64">
      <t>ジコ</t>
    </rPh>
    <rPh sb="64" eb="66">
      <t>ジツゲン</t>
    </rPh>
    <rPh sb="67" eb="68">
      <t>ハカ</t>
    </rPh>
    <rPh sb="73" eb="75">
      <t>シゼン</t>
    </rPh>
    <rPh sb="75" eb="77">
      <t>タイケン</t>
    </rPh>
    <rPh sb="78" eb="80">
      <t>シャカイ</t>
    </rPh>
    <rPh sb="80" eb="82">
      <t>タイケン</t>
    </rPh>
    <rPh sb="84" eb="86">
      <t>タヨウ</t>
    </rPh>
    <rPh sb="87" eb="89">
      <t>タイケン</t>
    </rPh>
    <rPh sb="89" eb="91">
      <t>カツドウ</t>
    </rPh>
    <rPh sb="92" eb="94">
      <t>キカイ</t>
    </rPh>
    <rPh sb="95" eb="97">
      <t>ジュウジツ</t>
    </rPh>
    <rPh sb="102" eb="104">
      <t>トリクミ</t>
    </rPh>
    <rPh sb="105" eb="107">
      <t>スイシン</t>
    </rPh>
    <phoneticPr fontId="4"/>
  </si>
  <si>
    <t>-</t>
    <phoneticPr fontId="6"/>
  </si>
  <si>
    <t>0310/新23-0064</t>
    <rPh sb="5" eb="6">
      <t>シン</t>
    </rPh>
    <phoneticPr fontId="6"/>
  </si>
  <si>
    <t>0331</t>
    <phoneticPr fontId="6"/>
  </si>
  <si>
    <t>0064</t>
    <phoneticPr fontId="6"/>
  </si>
  <si>
    <t>0068</t>
    <phoneticPr fontId="6"/>
  </si>
  <si>
    <t>0066</t>
    <phoneticPr fontId="6"/>
  </si>
  <si>
    <t>・体験活動推進プロジェクト等の充実　http://www.mext.go.jp/a_menu/sports/ikusei/taiken.htm</t>
    <rPh sb="1" eb="3">
      <t>タイケン</t>
    </rPh>
    <rPh sb="3" eb="5">
      <t>カツドウ</t>
    </rPh>
    <rPh sb="5" eb="7">
      <t>スイシン</t>
    </rPh>
    <rPh sb="13" eb="14">
      <t>トウ</t>
    </rPh>
    <rPh sb="15" eb="17">
      <t>ジュウジツ</t>
    </rPh>
    <phoneticPr fontId="4"/>
  </si>
  <si>
    <t>-</t>
  </si>
  <si>
    <t>-</t>
    <phoneticPr fontId="6"/>
  </si>
  <si>
    <t>庁費</t>
    <rPh sb="0" eb="1">
      <t>チョウ</t>
    </rPh>
    <rPh sb="1" eb="2">
      <t>ヒ</t>
    </rPh>
    <phoneticPr fontId="6"/>
  </si>
  <si>
    <t>委員等旅費</t>
    <rPh sb="0" eb="2">
      <t>イイン</t>
    </rPh>
    <rPh sb="2" eb="3">
      <t>トウ</t>
    </rPh>
    <rPh sb="3" eb="5">
      <t>リョヒ</t>
    </rPh>
    <phoneticPr fontId="6"/>
  </si>
  <si>
    <t>諸謝金</t>
    <rPh sb="0" eb="3">
      <t>ショシャキン</t>
    </rPh>
    <phoneticPr fontId="6"/>
  </si>
  <si>
    <t>職員旅費</t>
    <rPh sb="0" eb="2">
      <t>ショクイン</t>
    </rPh>
    <rPh sb="2" eb="4">
      <t>リョヒ</t>
    </rPh>
    <phoneticPr fontId="6"/>
  </si>
  <si>
    <t>平成32年度までに、学校以外の公的機関や民間団体等が行う自然体験に関する行事に参加した子供（小学１～６年）の割合を61.7%に増加（平成22年度の51.7%から10ポイント増加）</t>
    <rPh sb="0" eb="2">
      <t>ヘイセイ</t>
    </rPh>
    <rPh sb="4" eb="6">
      <t>ネンド</t>
    </rPh>
    <rPh sb="10" eb="12">
      <t>ガッコウ</t>
    </rPh>
    <rPh sb="12" eb="14">
      <t>イガイ</t>
    </rPh>
    <rPh sb="15" eb="17">
      <t>コウテキ</t>
    </rPh>
    <rPh sb="17" eb="19">
      <t>キカン</t>
    </rPh>
    <rPh sb="20" eb="22">
      <t>ミンカン</t>
    </rPh>
    <rPh sb="22" eb="24">
      <t>ダンタイ</t>
    </rPh>
    <rPh sb="24" eb="25">
      <t>トウ</t>
    </rPh>
    <rPh sb="26" eb="27">
      <t>オコナ</t>
    </rPh>
    <rPh sb="28" eb="30">
      <t>シゼン</t>
    </rPh>
    <rPh sb="30" eb="32">
      <t>タイケン</t>
    </rPh>
    <rPh sb="33" eb="34">
      <t>カン</t>
    </rPh>
    <rPh sb="36" eb="38">
      <t>ギョウジ</t>
    </rPh>
    <rPh sb="39" eb="41">
      <t>サンカ</t>
    </rPh>
    <rPh sb="43" eb="45">
      <t>コドモ</t>
    </rPh>
    <rPh sb="46" eb="48">
      <t>ショウガク</t>
    </rPh>
    <rPh sb="51" eb="52">
      <t>ネン</t>
    </rPh>
    <rPh sb="54" eb="56">
      <t>ワリアイ</t>
    </rPh>
    <rPh sb="63" eb="65">
      <t>ゾウカ</t>
    </rPh>
    <rPh sb="66" eb="68">
      <t>ヘイセイ</t>
    </rPh>
    <rPh sb="70" eb="72">
      <t>ネンド</t>
    </rPh>
    <rPh sb="86" eb="88">
      <t>ゾウカ</t>
    </rPh>
    <phoneticPr fontId="6"/>
  </si>
  <si>
    <t>％</t>
    <phoneticPr fontId="6"/>
  </si>
  <si>
    <t>-</t>
    <phoneticPr fontId="6"/>
  </si>
  <si>
    <t>学校以外の公的機関や民間団体等が行う自然体験に関する行事に参加した子供（小学１～６年）の割合。（平成26年度成果実績：50.8％）</t>
    <rPh sb="0" eb="2">
      <t>ガッコウ</t>
    </rPh>
    <rPh sb="2" eb="4">
      <t>イガイ</t>
    </rPh>
    <rPh sb="5" eb="7">
      <t>コウテキ</t>
    </rPh>
    <rPh sb="7" eb="9">
      <t>キカン</t>
    </rPh>
    <rPh sb="10" eb="12">
      <t>ミンカン</t>
    </rPh>
    <rPh sb="12" eb="14">
      <t>ダンタイ</t>
    </rPh>
    <rPh sb="14" eb="15">
      <t>トウ</t>
    </rPh>
    <rPh sb="16" eb="17">
      <t>オコナ</t>
    </rPh>
    <rPh sb="18" eb="20">
      <t>シゼン</t>
    </rPh>
    <rPh sb="20" eb="22">
      <t>タイケン</t>
    </rPh>
    <rPh sb="23" eb="24">
      <t>カン</t>
    </rPh>
    <rPh sb="26" eb="28">
      <t>ギョウジ</t>
    </rPh>
    <rPh sb="29" eb="31">
      <t>サンカ</t>
    </rPh>
    <rPh sb="33" eb="35">
      <t>コドモ</t>
    </rPh>
    <rPh sb="36" eb="38">
      <t>ショウガク</t>
    </rPh>
    <rPh sb="41" eb="42">
      <t>ネン</t>
    </rPh>
    <rPh sb="44" eb="46">
      <t>ワリアイ</t>
    </rPh>
    <rPh sb="48" eb="50">
      <t>ヘイセイ</t>
    </rPh>
    <rPh sb="52" eb="54">
      <t>ネンド</t>
    </rPh>
    <rPh sb="54" eb="56">
      <t>セイカ</t>
    </rPh>
    <rPh sb="56" eb="58">
      <t>ジッセキ</t>
    </rPh>
    <phoneticPr fontId="6"/>
  </si>
  <si>
    <t>-</t>
    <phoneticPr fontId="6"/>
  </si>
  <si>
    <t>「青少年の体験活動等に関する実態調査」独立行政法人国立青少年教育振興機構
（隔年実施をしている調査を指標としているため、平成27年度についてはデータなし。平成28年度データは平成30年度内に公表予定。）</t>
    <rPh sb="1" eb="4">
      <t>セイショウネン</t>
    </rPh>
    <rPh sb="5" eb="7">
      <t>タイケン</t>
    </rPh>
    <rPh sb="7" eb="9">
      <t>カツドウ</t>
    </rPh>
    <rPh sb="9" eb="10">
      <t>トウ</t>
    </rPh>
    <rPh sb="11" eb="12">
      <t>カン</t>
    </rPh>
    <rPh sb="14" eb="16">
      <t>ジッタイ</t>
    </rPh>
    <rPh sb="16" eb="18">
      <t>チョウサ</t>
    </rPh>
    <rPh sb="19" eb="21">
      <t>ドクリツ</t>
    </rPh>
    <rPh sb="21" eb="23">
      <t>ギョウセイ</t>
    </rPh>
    <rPh sb="23" eb="25">
      <t>ホウジン</t>
    </rPh>
    <rPh sb="25" eb="27">
      <t>コクリツ</t>
    </rPh>
    <rPh sb="27" eb="30">
      <t>セイショウネン</t>
    </rPh>
    <rPh sb="30" eb="32">
      <t>キョウイク</t>
    </rPh>
    <rPh sb="32" eb="34">
      <t>シンコウ</t>
    </rPh>
    <rPh sb="34" eb="36">
      <t>キコウ</t>
    </rPh>
    <rPh sb="38" eb="40">
      <t>カクネン</t>
    </rPh>
    <rPh sb="40" eb="42">
      <t>ジッシ</t>
    </rPh>
    <rPh sb="47" eb="49">
      <t>チョウサ</t>
    </rPh>
    <rPh sb="50" eb="52">
      <t>シヒョウ</t>
    </rPh>
    <rPh sb="60" eb="62">
      <t>ヘイセイ</t>
    </rPh>
    <rPh sb="64" eb="66">
      <t>ネンド</t>
    </rPh>
    <rPh sb="77" eb="79">
      <t>ヘイセイ</t>
    </rPh>
    <rPh sb="81" eb="83">
      <t>ネンド</t>
    </rPh>
    <rPh sb="87" eb="89">
      <t>ヘイセイ</t>
    </rPh>
    <rPh sb="91" eb="93">
      <t>ネンド</t>
    </rPh>
    <rPh sb="93" eb="94">
      <t>ナイ</t>
    </rPh>
    <rPh sb="95" eb="97">
      <t>コウヒョウ</t>
    </rPh>
    <rPh sb="97" eb="99">
      <t>ヨテイ</t>
    </rPh>
    <phoneticPr fontId="6"/>
  </si>
  <si>
    <t>（１）体験活動推進プロジェクト
①全国的な普及啓発の実施</t>
    <rPh sb="3" eb="5">
      <t>タイケン</t>
    </rPh>
    <rPh sb="5" eb="7">
      <t>カツドウ</t>
    </rPh>
    <rPh sb="7" eb="9">
      <t>スイシン</t>
    </rPh>
    <rPh sb="17" eb="20">
      <t>ゼンコクテキ</t>
    </rPh>
    <rPh sb="21" eb="23">
      <t>フキュウ</t>
    </rPh>
    <rPh sb="23" eb="25">
      <t>ケイハツ</t>
    </rPh>
    <rPh sb="26" eb="28">
      <t>ジッシ</t>
    </rPh>
    <phoneticPr fontId="6"/>
  </si>
  <si>
    <t>事業</t>
    <rPh sb="0" eb="2">
      <t>ジギョウ</t>
    </rPh>
    <phoneticPr fontId="6"/>
  </si>
  <si>
    <t>人</t>
    <rPh sb="0" eb="1">
      <t>ニン</t>
    </rPh>
    <phoneticPr fontId="6"/>
  </si>
  <si>
    <t>円</t>
    <phoneticPr fontId="6"/>
  </si>
  <si>
    <t>　　円/事業</t>
    <rPh sb="2" eb="3">
      <t>エン</t>
    </rPh>
    <rPh sb="4" eb="6">
      <t>ジギョウ</t>
    </rPh>
    <phoneticPr fontId="6"/>
  </si>
  <si>
    <t>3,953,500/2</t>
    <phoneticPr fontId="6"/>
  </si>
  <si>
    <t>3,582,081/2</t>
    <phoneticPr fontId="6"/>
  </si>
  <si>
    <t>（１）①全国的な普及啓発の実施　
Ｘ（当該委託事業決済額）／Ｙ（事業実施数）　　　　　　　　　　　　　　</t>
    <rPh sb="4" eb="7">
      <t>ゼンコクテキ</t>
    </rPh>
    <rPh sb="8" eb="10">
      <t>フキュウ</t>
    </rPh>
    <rPh sb="10" eb="12">
      <t>ケイハツ</t>
    </rPh>
    <rPh sb="13" eb="15">
      <t>ジッシ</t>
    </rPh>
    <rPh sb="19" eb="21">
      <t>トウガイ</t>
    </rPh>
    <rPh sb="21" eb="23">
      <t>イタク</t>
    </rPh>
    <rPh sb="23" eb="25">
      <t>ジギョウ</t>
    </rPh>
    <rPh sb="25" eb="27">
      <t>ケッサイ</t>
    </rPh>
    <rPh sb="27" eb="28">
      <t>ガク</t>
    </rPh>
    <rPh sb="32" eb="34">
      <t>ジギョウ</t>
    </rPh>
    <rPh sb="34" eb="36">
      <t>ジッシ</t>
    </rPh>
    <rPh sb="36" eb="37">
      <t>スウ</t>
    </rPh>
    <phoneticPr fontId="6"/>
  </si>
  <si>
    <t>円</t>
    <rPh sb="0" eb="1">
      <t>エン</t>
    </rPh>
    <phoneticPr fontId="6"/>
  </si>
  <si>
    <t>　　円/人数</t>
    <rPh sb="2" eb="3">
      <t>エン</t>
    </rPh>
    <rPh sb="4" eb="6">
      <t>ニンズウ</t>
    </rPh>
    <phoneticPr fontId="6"/>
  </si>
  <si>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</si>
  <si>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２－３　青少年の健全育成</t>
    <rPh sb="4" eb="7">
      <t>セイショウネン</t>
    </rPh>
    <rPh sb="8" eb="10">
      <t>ケンゼン</t>
    </rPh>
    <rPh sb="10" eb="12">
      <t>イクセイ</t>
    </rPh>
    <phoneticPr fontId="6"/>
  </si>
  <si>
    <t>-</t>
    <phoneticPr fontId="6"/>
  </si>
  <si>
    <t>本事業において、地域や家庭・企業などへ、体験活動の理解を求める全国規模の普及啓発事業や、企業の社会貢献としての青少年の体験活動を推進する取組の表彰を行うことで、社会全体で体験活動を推進するための機運を高める。このことにより、青少年の体験活動が広がるなど、青少年の健全育成に寄与する。</t>
    <rPh sb="0" eb="1">
      <t>ホン</t>
    </rPh>
    <rPh sb="1" eb="3">
      <t>ジギョウ</t>
    </rPh>
    <rPh sb="8" eb="10">
      <t>チイキ</t>
    </rPh>
    <rPh sb="11" eb="13">
      <t>カテイ</t>
    </rPh>
    <rPh sb="14" eb="16">
      <t>キギョウ</t>
    </rPh>
    <rPh sb="20" eb="22">
      <t>タイケン</t>
    </rPh>
    <rPh sb="22" eb="24">
      <t>カツドウ</t>
    </rPh>
    <rPh sb="25" eb="27">
      <t>リカイ</t>
    </rPh>
    <rPh sb="28" eb="29">
      <t>モト</t>
    </rPh>
    <rPh sb="31" eb="33">
      <t>ゼンコク</t>
    </rPh>
    <rPh sb="33" eb="35">
      <t>キボ</t>
    </rPh>
    <rPh sb="36" eb="38">
      <t>フキュウ</t>
    </rPh>
    <rPh sb="38" eb="40">
      <t>ケイハツ</t>
    </rPh>
    <rPh sb="40" eb="42">
      <t>ジギョウ</t>
    </rPh>
    <rPh sb="44" eb="46">
      <t>キギョウ</t>
    </rPh>
    <rPh sb="47" eb="49">
      <t>シャカイ</t>
    </rPh>
    <rPh sb="49" eb="51">
      <t>コウケン</t>
    </rPh>
    <rPh sb="55" eb="58">
      <t>セイショウネン</t>
    </rPh>
    <rPh sb="59" eb="61">
      <t>タイケン</t>
    </rPh>
    <rPh sb="61" eb="63">
      <t>カツドウ</t>
    </rPh>
    <rPh sb="64" eb="66">
      <t>スイシン</t>
    </rPh>
    <rPh sb="68" eb="70">
      <t>トリクミ</t>
    </rPh>
    <rPh sb="71" eb="73">
      <t>ヒョウショウ</t>
    </rPh>
    <rPh sb="74" eb="75">
      <t>オコナ</t>
    </rPh>
    <rPh sb="80" eb="82">
      <t>シャカイ</t>
    </rPh>
    <rPh sb="82" eb="84">
      <t>ゼンタイ</t>
    </rPh>
    <rPh sb="85" eb="87">
      <t>タイケン</t>
    </rPh>
    <rPh sb="87" eb="89">
      <t>カツドウ</t>
    </rPh>
    <rPh sb="90" eb="92">
      <t>スイシン</t>
    </rPh>
    <rPh sb="97" eb="99">
      <t>キウン</t>
    </rPh>
    <rPh sb="100" eb="101">
      <t>タカ</t>
    </rPh>
    <rPh sb="112" eb="115">
      <t>セイショウネン</t>
    </rPh>
    <rPh sb="116" eb="118">
      <t>タイケン</t>
    </rPh>
    <rPh sb="118" eb="120">
      <t>カツドウ</t>
    </rPh>
    <rPh sb="121" eb="122">
      <t>ヒロ</t>
    </rPh>
    <rPh sb="127" eb="130">
      <t>セイショウネン</t>
    </rPh>
    <rPh sb="131" eb="133">
      <t>ケンゼン</t>
    </rPh>
    <rPh sb="133" eb="135">
      <t>イクセイ</t>
    </rPh>
    <rPh sb="136" eb="138">
      <t>キヨ</t>
    </rPh>
    <phoneticPr fontId="6"/>
  </si>
  <si>
    <t>△</t>
  </si>
  <si>
    <t>有</t>
  </si>
  <si>
    <t>無</t>
  </si>
  <si>
    <t>‐</t>
  </si>
  <si>
    <t>「今後の青少年の体験活動の推進について」（（平成25年1月21日）中央教育審議会答申）にもあるとおり、未来の社会を担う青少年に、人間的な成長に不可欠な体験活動の機会を意図的・計画的に創出することが求められている。</t>
    <rPh sb="1" eb="3">
      <t>コンゴ</t>
    </rPh>
    <rPh sb="4" eb="7">
      <t>セイショウネン</t>
    </rPh>
    <rPh sb="8" eb="10">
      <t>タイケン</t>
    </rPh>
    <rPh sb="10" eb="12">
      <t>カツドウ</t>
    </rPh>
    <rPh sb="13" eb="15">
      <t>スイシン</t>
    </rPh>
    <rPh sb="22" eb="24">
      <t>ヘイセイ</t>
    </rPh>
    <rPh sb="26" eb="27">
      <t>ネン</t>
    </rPh>
    <rPh sb="28" eb="29">
      <t>ガツ</t>
    </rPh>
    <rPh sb="31" eb="32">
      <t>ニチ</t>
    </rPh>
    <rPh sb="33" eb="35">
      <t>チュウオウ</t>
    </rPh>
    <rPh sb="35" eb="37">
      <t>キョウイク</t>
    </rPh>
    <rPh sb="37" eb="40">
      <t>シンギカイ</t>
    </rPh>
    <rPh sb="40" eb="42">
      <t>トウシン</t>
    </rPh>
    <rPh sb="51" eb="53">
      <t>ミライ</t>
    </rPh>
    <rPh sb="54" eb="56">
      <t>シャカイ</t>
    </rPh>
    <rPh sb="57" eb="58">
      <t>ニナ</t>
    </rPh>
    <rPh sb="59" eb="62">
      <t>セイショウネン</t>
    </rPh>
    <rPh sb="64" eb="67">
      <t>ニンゲンテキ</t>
    </rPh>
    <rPh sb="68" eb="70">
      <t>セイチョウ</t>
    </rPh>
    <rPh sb="71" eb="74">
      <t>フカケツ</t>
    </rPh>
    <rPh sb="75" eb="77">
      <t>タイケン</t>
    </rPh>
    <rPh sb="77" eb="79">
      <t>カツドウ</t>
    </rPh>
    <rPh sb="80" eb="82">
      <t>キカイ</t>
    </rPh>
    <rPh sb="83" eb="86">
      <t>イトテキ</t>
    </rPh>
    <rPh sb="87" eb="90">
      <t>ケイカクテキ</t>
    </rPh>
    <rPh sb="91" eb="93">
      <t>ソウシュツ</t>
    </rPh>
    <rPh sb="98" eb="99">
      <t>モト</t>
    </rPh>
    <phoneticPr fontId="6"/>
  </si>
  <si>
    <t>「教育振興基本計画」等においても、国は青少年の体験活動を推進していくこととされており、全国的な普及啓発をはじめ、国が中心となって地方自治体や民間団体・企業等との連携を図りながら実施すべき事業である。</t>
    <rPh sb="1" eb="3">
      <t>キョウイク</t>
    </rPh>
    <rPh sb="3" eb="5">
      <t>シンコウ</t>
    </rPh>
    <rPh sb="5" eb="7">
      <t>キホン</t>
    </rPh>
    <rPh sb="7" eb="9">
      <t>ケイカク</t>
    </rPh>
    <rPh sb="10" eb="11">
      <t>トウ</t>
    </rPh>
    <rPh sb="17" eb="18">
      <t>クニ</t>
    </rPh>
    <rPh sb="19" eb="22">
      <t>セイショウネン</t>
    </rPh>
    <rPh sb="23" eb="25">
      <t>タイケン</t>
    </rPh>
    <rPh sb="25" eb="27">
      <t>カツドウ</t>
    </rPh>
    <rPh sb="28" eb="30">
      <t>スイシン</t>
    </rPh>
    <rPh sb="43" eb="46">
      <t>ゼンコクテキ</t>
    </rPh>
    <rPh sb="47" eb="49">
      <t>フキュウ</t>
    </rPh>
    <rPh sb="49" eb="51">
      <t>ケイハツ</t>
    </rPh>
    <rPh sb="56" eb="57">
      <t>クニ</t>
    </rPh>
    <rPh sb="58" eb="60">
      <t>チュウシン</t>
    </rPh>
    <rPh sb="64" eb="66">
      <t>チホウ</t>
    </rPh>
    <rPh sb="66" eb="69">
      <t>ジチタイ</t>
    </rPh>
    <rPh sb="70" eb="72">
      <t>ミンカン</t>
    </rPh>
    <rPh sb="72" eb="74">
      <t>ダンタイ</t>
    </rPh>
    <rPh sb="75" eb="77">
      <t>キギョウ</t>
    </rPh>
    <rPh sb="77" eb="78">
      <t>トウ</t>
    </rPh>
    <rPh sb="80" eb="82">
      <t>レンケイ</t>
    </rPh>
    <rPh sb="83" eb="84">
      <t>ハカ</t>
    </rPh>
    <rPh sb="88" eb="90">
      <t>ジッシ</t>
    </rPh>
    <rPh sb="93" eb="95">
      <t>ジギョウ</t>
    </rPh>
    <phoneticPr fontId="6"/>
  </si>
  <si>
    <t>答申に示された今後の体験活動を効果的に推進する方策を具現化する事業であり、政策優先度が高い。</t>
    <rPh sb="0" eb="2">
      <t>トウシン</t>
    </rPh>
    <rPh sb="3" eb="4">
      <t>シメ</t>
    </rPh>
    <rPh sb="7" eb="9">
      <t>コンゴ</t>
    </rPh>
    <rPh sb="10" eb="12">
      <t>タイケン</t>
    </rPh>
    <rPh sb="12" eb="14">
      <t>カツドウ</t>
    </rPh>
    <rPh sb="15" eb="18">
      <t>コウカテキ</t>
    </rPh>
    <rPh sb="19" eb="21">
      <t>スイシン</t>
    </rPh>
    <rPh sb="23" eb="25">
      <t>ホウサク</t>
    </rPh>
    <rPh sb="26" eb="29">
      <t>グゲンカ</t>
    </rPh>
    <rPh sb="31" eb="33">
      <t>ジギョウ</t>
    </rPh>
    <rPh sb="37" eb="39">
      <t>セイサク</t>
    </rPh>
    <rPh sb="39" eb="42">
      <t>ユウセンド</t>
    </rPh>
    <rPh sb="43" eb="44">
      <t>タカ</t>
    </rPh>
    <phoneticPr fontId="6"/>
  </si>
  <si>
    <t>支出先の選定に当たっては、企画競争や一般競争入札を行うなど、公平性・透明性・競争性を確保して実施しているが、一者応札となったものがあった。（公募期間：平成29年2月17日～3月17日）
次回の入札に向けて、仕様等の改善を行う。</t>
    <rPh sb="0" eb="2">
      <t>シシュツ</t>
    </rPh>
    <rPh sb="2" eb="3">
      <t>サキ</t>
    </rPh>
    <rPh sb="4" eb="6">
      <t>センテイ</t>
    </rPh>
    <rPh sb="7" eb="8">
      <t>ア</t>
    </rPh>
    <rPh sb="13" eb="15">
      <t>キカク</t>
    </rPh>
    <rPh sb="15" eb="17">
      <t>キョウソウ</t>
    </rPh>
    <rPh sb="18" eb="20">
      <t>イッパン</t>
    </rPh>
    <rPh sb="20" eb="22">
      <t>キョウソウ</t>
    </rPh>
    <rPh sb="22" eb="24">
      <t>ニュウサツ</t>
    </rPh>
    <rPh sb="25" eb="26">
      <t>オコナ</t>
    </rPh>
    <rPh sb="30" eb="33">
      <t>コウヘイセイ</t>
    </rPh>
    <rPh sb="34" eb="37">
      <t>トウメイセイ</t>
    </rPh>
    <rPh sb="38" eb="41">
      <t>キョウソウセイ</t>
    </rPh>
    <rPh sb="42" eb="44">
      <t>カクホ</t>
    </rPh>
    <rPh sb="46" eb="48">
      <t>ジッシ</t>
    </rPh>
    <rPh sb="54" eb="56">
      <t>イッシャ</t>
    </rPh>
    <rPh sb="56" eb="58">
      <t>オウサツ</t>
    </rPh>
    <rPh sb="70" eb="72">
      <t>コウボ</t>
    </rPh>
    <rPh sb="72" eb="74">
      <t>キカン</t>
    </rPh>
    <rPh sb="75" eb="77">
      <t>ヘイセイ</t>
    </rPh>
    <rPh sb="79" eb="80">
      <t>ネン</t>
    </rPh>
    <rPh sb="81" eb="82">
      <t>ガツ</t>
    </rPh>
    <rPh sb="84" eb="85">
      <t>ニチ</t>
    </rPh>
    <rPh sb="87" eb="88">
      <t>ガツ</t>
    </rPh>
    <rPh sb="90" eb="91">
      <t>ニチ</t>
    </rPh>
    <rPh sb="93" eb="95">
      <t>ジカイ</t>
    </rPh>
    <rPh sb="96" eb="98">
      <t>ニュウサツ</t>
    </rPh>
    <rPh sb="99" eb="100">
      <t>ム</t>
    </rPh>
    <rPh sb="103" eb="105">
      <t>シヨウ</t>
    </rPh>
    <rPh sb="105" eb="106">
      <t>トウ</t>
    </rPh>
    <rPh sb="107" eb="109">
      <t>カイゼン</t>
    </rPh>
    <rPh sb="110" eb="111">
      <t>オコナ</t>
    </rPh>
    <phoneticPr fontId="6"/>
  </si>
  <si>
    <t>事業参加者の食費や保険料等、一部を受益者負担としている。</t>
    <rPh sb="0" eb="2">
      <t>ジギョウ</t>
    </rPh>
    <rPh sb="2" eb="4">
      <t>サンカ</t>
    </rPh>
    <rPh sb="4" eb="5">
      <t>シャ</t>
    </rPh>
    <rPh sb="6" eb="8">
      <t>ショクヒ</t>
    </rPh>
    <rPh sb="9" eb="12">
      <t>ホケンリョウ</t>
    </rPh>
    <rPh sb="12" eb="13">
      <t>トウ</t>
    </rPh>
    <rPh sb="14" eb="16">
      <t>イチブ</t>
    </rPh>
    <rPh sb="17" eb="20">
      <t>ジュエキシャ</t>
    </rPh>
    <rPh sb="20" eb="22">
      <t>フタン</t>
    </rPh>
    <phoneticPr fontId="6"/>
  </si>
  <si>
    <t>前年度と同水準で実施している。</t>
    <rPh sb="0" eb="3">
      <t>ゼンネンド</t>
    </rPh>
    <rPh sb="4" eb="7">
      <t>ドウスイジュン</t>
    </rPh>
    <rPh sb="8" eb="10">
      <t>ジッシ</t>
    </rPh>
    <phoneticPr fontId="6"/>
  </si>
  <si>
    <t>国の契約及び支払いに関する規定の趣旨に従い、経費の効率的使用に努めている。</t>
    <rPh sb="0" eb="1">
      <t>クニ</t>
    </rPh>
    <rPh sb="2" eb="4">
      <t>ケイヤク</t>
    </rPh>
    <rPh sb="4" eb="5">
      <t>オヨ</t>
    </rPh>
    <rPh sb="6" eb="8">
      <t>シハラ</t>
    </rPh>
    <rPh sb="10" eb="11">
      <t>カン</t>
    </rPh>
    <rPh sb="13" eb="15">
      <t>キテイ</t>
    </rPh>
    <rPh sb="16" eb="18">
      <t>シュシ</t>
    </rPh>
    <rPh sb="19" eb="20">
      <t>シタガ</t>
    </rPh>
    <rPh sb="22" eb="24">
      <t>ケイヒ</t>
    </rPh>
    <rPh sb="25" eb="28">
      <t>コウリツテキ</t>
    </rPh>
    <rPh sb="28" eb="30">
      <t>シヨウ</t>
    </rPh>
    <rPh sb="31" eb="32">
      <t>ツト</t>
    </rPh>
    <phoneticPr fontId="6"/>
  </si>
  <si>
    <t>事業経費の費目、使途の内容を審査するため、現地調査や担当者へのヒアリングを行っている。</t>
    <rPh sb="0" eb="2">
      <t>ジギョウ</t>
    </rPh>
    <rPh sb="2" eb="4">
      <t>ケイヒ</t>
    </rPh>
    <rPh sb="5" eb="7">
      <t>ヒモク</t>
    </rPh>
    <rPh sb="8" eb="10">
      <t>シト</t>
    </rPh>
    <rPh sb="11" eb="13">
      <t>ナイヨウ</t>
    </rPh>
    <rPh sb="14" eb="16">
      <t>シンサ</t>
    </rPh>
    <rPh sb="21" eb="23">
      <t>ゲンチ</t>
    </rPh>
    <rPh sb="23" eb="25">
      <t>チョウサ</t>
    </rPh>
    <rPh sb="26" eb="29">
      <t>タントウシャ</t>
    </rPh>
    <rPh sb="37" eb="38">
      <t>オコナ</t>
    </rPh>
    <phoneticPr fontId="6"/>
  </si>
  <si>
    <t>学校以外での自然体験への参加が横ばい傾向にある（平成26年度調査結果）ため、体験活動の普及について、より一層推進していく必要がある。</t>
    <rPh sb="0" eb="2">
      <t>ガッコウ</t>
    </rPh>
    <rPh sb="2" eb="4">
      <t>イガイ</t>
    </rPh>
    <rPh sb="6" eb="8">
      <t>シゼン</t>
    </rPh>
    <rPh sb="8" eb="10">
      <t>タイケン</t>
    </rPh>
    <rPh sb="12" eb="14">
      <t>サンカ</t>
    </rPh>
    <rPh sb="15" eb="16">
      <t>ヨコ</t>
    </rPh>
    <rPh sb="18" eb="20">
      <t>ケイコウ</t>
    </rPh>
    <rPh sb="24" eb="26">
      <t>ヘイセイ</t>
    </rPh>
    <rPh sb="28" eb="30">
      <t>ネンド</t>
    </rPh>
    <rPh sb="30" eb="32">
      <t>チョウサ</t>
    </rPh>
    <rPh sb="32" eb="34">
      <t>ケッカ</t>
    </rPh>
    <rPh sb="38" eb="40">
      <t>タイケン</t>
    </rPh>
    <rPh sb="40" eb="42">
      <t>カツドウ</t>
    </rPh>
    <rPh sb="43" eb="45">
      <t>フキュウ</t>
    </rPh>
    <rPh sb="52" eb="54">
      <t>イッソウ</t>
    </rPh>
    <rPh sb="54" eb="56">
      <t>スイシン</t>
    </rPh>
    <rPh sb="60" eb="62">
      <t>ヒツヨウ</t>
    </rPh>
    <phoneticPr fontId="6"/>
  </si>
  <si>
    <t>事業の特色を生かせる委託先を選定し、低コストかつ教育的効果の高い事業の実施に努めている。</t>
    <rPh sb="0" eb="2">
      <t>ジギョウ</t>
    </rPh>
    <rPh sb="3" eb="5">
      <t>トクショク</t>
    </rPh>
    <rPh sb="6" eb="7">
      <t>イ</t>
    </rPh>
    <rPh sb="10" eb="13">
      <t>イタクサキ</t>
    </rPh>
    <rPh sb="14" eb="16">
      <t>センテイ</t>
    </rPh>
    <rPh sb="18" eb="19">
      <t>テイ</t>
    </rPh>
    <rPh sb="24" eb="27">
      <t>キョウイクテキ</t>
    </rPh>
    <rPh sb="27" eb="29">
      <t>コウカ</t>
    </rPh>
    <rPh sb="30" eb="31">
      <t>タカ</t>
    </rPh>
    <rPh sb="32" eb="34">
      <t>ジギョウ</t>
    </rPh>
    <rPh sb="35" eb="37">
      <t>ジッシ</t>
    </rPh>
    <rPh sb="38" eb="39">
      <t>ツト</t>
    </rPh>
    <phoneticPr fontId="6"/>
  </si>
  <si>
    <t>事業実施において、当初の見込みに見合った活動実績となっている。</t>
    <rPh sb="0" eb="2">
      <t>ジギョウ</t>
    </rPh>
    <rPh sb="2" eb="4">
      <t>ジッシ</t>
    </rPh>
    <rPh sb="9" eb="11">
      <t>トウショ</t>
    </rPh>
    <rPh sb="12" eb="14">
      <t>ミコ</t>
    </rPh>
    <rPh sb="16" eb="18">
      <t>ミア</t>
    </rPh>
    <rPh sb="20" eb="22">
      <t>カツドウ</t>
    </rPh>
    <rPh sb="22" eb="24">
      <t>ジッセキ</t>
    </rPh>
    <phoneticPr fontId="6"/>
  </si>
  <si>
    <t>ＨＰや関連機関の情報誌に掲載するなど、広く周知するよう努めている。</t>
    <rPh sb="3" eb="5">
      <t>カンレン</t>
    </rPh>
    <rPh sb="5" eb="7">
      <t>キカン</t>
    </rPh>
    <rPh sb="8" eb="11">
      <t>ジョウホウシ</t>
    </rPh>
    <rPh sb="12" eb="14">
      <t>ケイサイ</t>
    </rPh>
    <rPh sb="19" eb="20">
      <t>ヒロ</t>
    </rPh>
    <rPh sb="21" eb="23">
      <t>シュウチ</t>
    </rPh>
    <rPh sb="27" eb="28">
      <t>ツト</t>
    </rPh>
    <phoneticPr fontId="6"/>
  </si>
  <si>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</si>
  <si>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公益社団法人青少年交友協会</t>
    <rPh sb="0" eb="2">
      <t>コウエキ</t>
    </rPh>
    <rPh sb="2" eb="4">
      <t>シャダン</t>
    </rPh>
    <rPh sb="4" eb="6">
      <t>ホウジン</t>
    </rPh>
    <rPh sb="6" eb="9">
      <t>セイショウネン</t>
    </rPh>
    <rPh sb="9" eb="11">
      <t>コウユウ</t>
    </rPh>
    <rPh sb="11" eb="12">
      <t>キョウ</t>
    </rPh>
    <rPh sb="12" eb="13">
      <t>カイ</t>
    </rPh>
    <phoneticPr fontId="6"/>
  </si>
  <si>
    <t>一般社団法人教育支援人材認証協会</t>
    <rPh sb="0" eb="2">
      <t>イッパン</t>
    </rPh>
    <rPh sb="2" eb="4">
      <t>シャダン</t>
    </rPh>
    <rPh sb="4" eb="6">
      <t>ホウジン</t>
    </rPh>
    <rPh sb="6" eb="8">
      <t>キョウイク</t>
    </rPh>
    <rPh sb="8" eb="10">
      <t>シエン</t>
    </rPh>
    <rPh sb="10" eb="12">
      <t>ジンザイ</t>
    </rPh>
    <rPh sb="12" eb="14">
      <t>ニンショウ</t>
    </rPh>
    <rPh sb="14" eb="16">
      <t>キョウカイ</t>
    </rPh>
    <phoneticPr fontId="6"/>
  </si>
  <si>
    <t>印刷製本費</t>
    <rPh sb="0" eb="2">
      <t>インサツ</t>
    </rPh>
    <rPh sb="2" eb="4">
      <t>セイホン</t>
    </rPh>
    <rPh sb="4" eb="5">
      <t>ヒ</t>
    </rPh>
    <phoneticPr fontId="6"/>
  </si>
  <si>
    <t>旅費</t>
    <rPh sb="0" eb="2">
      <t>リョヒ</t>
    </rPh>
    <phoneticPr fontId="6"/>
  </si>
  <si>
    <t>諸謝金</t>
    <rPh sb="0" eb="3">
      <t>ショシャキン</t>
    </rPh>
    <phoneticPr fontId="6"/>
  </si>
  <si>
    <t>その他</t>
    <rPh sb="2" eb="3">
      <t>タ</t>
    </rPh>
    <phoneticPr fontId="6"/>
  </si>
  <si>
    <t>通信運搬費</t>
    <rPh sb="0" eb="2">
      <t>ツウシン</t>
    </rPh>
    <rPh sb="2" eb="4">
      <t>ウンパン</t>
    </rPh>
    <rPh sb="4" eb="5">
      <t>ヒ</t>
    </rPh>
    <phoneticPr fontId="6"/>
  </si>
  <si>
    <t>借損料</t>
    <rPh sb="0" eb="3">
      <t>シャクソンリョウ</t>
    </rPh>
    <phoneticPr fontId="6"/>
  </si>
  <si>
    <t>チラシ、報告書印刷</t>
    <rPh sb="4" eb="7">
      <t>ホウコクショ</t>
    </rPh>
    <rPh sb="7" eb="9">
      <t>インサツ</t>
    </rPh>
    <phoneticPr fontId="6"/>
  </si>
  <si>
    <t>講師旅費</t>
    <rPh sb="0" eb="2">
      <t>コウシ</t>
    </rPh>
    <rPh sb="2" eb="4">
      <t>リョヒ</t>
    </rPh>
    <phoneticPr fontId="6"/>
  </si>
  <si>
    <t>講師謝金</t>
    <rPh sb="0" eb="2">
      <t>コウシ</t>
    </rPh>
    <rPh sb="2" eb="4">
      <t>シャキン</t>
    </rPh>
    <phoneticPr fontId="6"/>
  </si>
  <si>
    <t>ステージ照明　等</t>
    <rPh sb="4" eb="6">
      <t>ショウメイ</t>
    </rPh>
    <rPh sb="7" eb="8">
      <t>トウ</t>
    </rPh>
    <phoneticPr fontId="6"/>
  </si>
  <si>
    <t>通信運搬費、消耗品費、一般管理費</t>
    <rPh sb="0" eb="2">
      <t>ツウシン</t>
    </rPh>
    <rPh sb="2" eb="4">
      <t>ウンパン</t>
    </rPh>
    <rPh sb="4" eb="5">
      <t>ヒ</t>
    </rPh>
    <rPh sb="6" eb="9">
      <t>ショウモウヒン</t>
    </rPh>
    <rPh sb="9" eb="10">
      <t>ヒ</t>
    </rPh>
    <rPh sb="11" eb="13">
      <t>イッパン</t>
    </rPh>
    <rPh sb="13" eb="16">
      <t>カンリヒ</t>
    </rPh>
    <phoneticPr fontId="6"/>
  </si>
  <si>
    <t>B.一般社団法人教育支援人材認証協会</t>
    <rPh sb="2" eb="4">
      <t>イッパン</t>
    </rPh>
    <rPh sb="4" eb="6">
      <t>シャダン</t>
    </rPh>
    <rPh sb="6" eb="8">
      <t>ホウジン</t>
    </rPh>
    <rPh sb="8" eb="10">
      <t>キョウイク</t>
    </rPh>
    <rPh sb="10" eb="12">
      <t>シエン</t>
    </rPh>
    <rPh sb="12" eb="14">
      <t>ジンザイ</t>
    </rPh>
    <rPh sb="14" eb="16">
      <t>ニンショウ</t>
    </rPh>
    <rPh sb="16" eb="18">
      <t>キョウカイ</t>
    </rPh>
    <phoneticPr fontId="6"/>
  </si>
  <si>
    <t>賃金</t>
    <rPh sb="0" eb="2">
      <t>チンギン</t>
    </rPh>
    <phoneticPr fontId="6"/>
  </si>
  <si>
    <t>事務補助員への賃金等</t>
    <rPh sb="0" eb="2">
      <t>ジム</t>
    </rPh>
    <rPh sb="2" eb="5">
      <t>ホジョイン</t>
    </rPh>
    <rPh sb="7" eb="9">
      <t>チンギン</t>
    </rPh>
    <rPh sb="9" eb="10">
      <t>トウ</t>
    </rPh>
    <phoneticPr fontId="6"/>
  </si>
  <si>
    <t>表彰式運営　等</t>
    <rPh sb="0" eb="3">
      <t>ヒョウショウシキ</t>
    </rPh>
    <rPh sb="3" eb="5">
      <t>ウンエイ</t>
    </rPh>
    <rPh sb="6" eb="7">
      <t>トウ</t>
    </rPh>
    <phoneticPr fontId="6"/>
  </si>
  <si>
    <t>委員旅費</t>
    <rPh sb="0" eb="2">
      <t>イイン</t>
    </rPh>
    <rPh sb="2" eb="4">
      <t>リョヒ</t>
    </rPh>
    <phoneticPr fontId="6"/>
  </si>
  <si>
    <t>チラシ発送</t>
    <rPh sb="3" eb="5">
      <t>ハッソウ</t>
    </rPh>
    <phoneticPr fontId="6"/>
  </si>
  <si>
    <t>委員謝金、講師謝金</t>
    <rPh sb="0" eb="2">
      <t>イイン</t>
    </rPh>
    <rPh sb="2" eb="4">
      <t>シャキン</t>
    </rPh>
    <rPh sb="5" eb="7">
      <t>コウシ</t>
    </rPh>
    <rPh sb="7" eb="9">
      <t>シャキン</t>
    </rPh>
    <phoneticPr fontId="6"/>
  </si>
  <si>
    <t>活動記録ブック、募集チラシ等</t>
    <rPh sb="0" eb="2">
      <t>カツドウ</t>
    </rPh>
    <rPh sb="2" eb="4">
      <t>キロク</t>
    </rPh>
    <rPh sb="8" eb="10">
      <t>ボシュウ</t>
    </rPh>
    <rPh sb="13" eb="14">
      <t>トウ</t>
    </rPh>
    <phoneticPr fontId="6"/>
  </si>
  <si>
    <t>消耗品費、借損料、一般管理費</t>
    <rPh sb="0" eb="3">
      <t>ショウモウヒン</t>
    </rPh>
    <rPh sb="3" eb="4">
      <t>ヒ</t>
    </rPh>
    <rPh sb="5" eb="8">
      <t>シャクソンリョウ</t>
    </rPh>
    <rPh sb="9" eb="11">
      <t>イッパン</t>
    </rPh>
    <rPh sb="11" eb="14">
      <t>カンリヒ</t>
    </rPh>
    <phoneticPr fontId="6"/>
  </si>
  <si>
    <t>雑役務費</t>
    <rPh sb="0" eb="1">
      <t>ザツ</t>
    </rPh>
    <rPh sb="1" eb="3">
      <t>エキム</t>
    </rPh>
    <rPh sb="3" eb="4">
      <t>ヒ</t>
    </rPh>
    <phoneticPr fontId="6"/>
  </si>
  <si>
    <t>C.京都府教育委員会</t>
    <rPh sb="2" eb="5">
      <t>キョウトフ</t>
    </rPh>
    <rPh sb="5" eb="7">
      <t>キョウイク</t>
    </rPh>
    <rPh sb="7" eb="10">
      <t>イインカイ</t>
    </rPh>
    <phoneticPr fontId="6"/>
  </si>
  <si>
    <t>D.愛知県教育委員会</t>
    <rPh sb="2" eb="5">
      <t>アイチケン</t>
    </rPh>
    <rPh sb="5" eb="7">
      <t>キョウイク</t>
    </rPh>
    <rPh sb="7" eb="10">
      <t>イインカイ</t>
    </rPh>
    <phoneticPr fontId="6"/>
  </si>
  <si>
    <t>京都府教育委員会</t>
    <rPh sb="0" eb="3">
      <t>キョウトフ</t>
    </rPh>
    <rPh sb="3" eb="5">
      <t>キョウイク</t>
    </rPh>
    <rPh sb="5" eb="8">
      <t>イインカイ</t>
    </rPh>
    <phoneticPr fontId="6"/>
  </si>
  <si>
    <t>大分県</t>
    <rPh sb="0" eb="3">
      <t>オオイタケン</t>
    </rPh>
    <phoneticPr fontId="6"/>
  </si>
  <si>
    <t>大館市教育委員会</t>
    <rPh sb="0" eb="3">
      <t>オオダテシ</t>
    </rPh>
    <rPh sb="3" eb="5">
      <t>キョウイク</t>
    </rPh>
    <rPh sb="5" eb="8">
      <t>イインカイ</t>
    </rPh>
    <phoneticPr fontId="6"/>
  </si>
  <si>
    <t>北広島町教育委員会</t>
    <rPh sb="0" eb="3">
      <t>キタヒロシマ</t>
    </rPh>
    <rPh sb="3" eb="4">
      <t>マチ</t>
    </rPh>
    <rPh sb="4" eb="6">
      <t>キョウイク</t>
    </rPh>
    <rPh sb="6" eb="9">
      <t>イインカイ</t>
    </rPh>
    <phoneticPr fontId="6"/>
  </si>
  <si>
    <t>愛媛県</t>
    <rPh sb="0" eb="3">
      <t>エヒメケン</t>
    </rPh>
    <phoneticPr fontId="6"/>
  </si>
  <si>
    <t>北海道教育委員会</t>
    <rPh sb="0" eb="3">
      <t>ホッカイドウ</t>
    </rPh>
    <rPh sb="3" eb="5">
      <t>キョウイク</t>
    </rPh>
    <rPh sb="5" eb="8">
      <t>イインカイ</t>
    </rPh>
    <phoneticPr fontId="6"/>
  </si>
  <si>
    <t>秋田県教育委員会</t>
    <rPh sb="0" eb="3">
      <t>アキタケン</t>
    </rPh>
    <rPh sb="3" eb="5">
      <t>キョウイク</t>
    </rPh>
    <rPh sb="5" eb="8">
      <t>イインカイ</t>
    </rPh>
    <phoneticPr fontId="6"/>
  </si>
  <si>
    <t>鳥取県</t>
    <rPh sb="0" eb="3">
      <t>トットリケン</t>
    </rPh>
    <phoneticPr fontId="6"/>
  </si>
  <si>
    <t>山鹿市</t>
    <rPh sb="0" eb="3">
      <t>ヤマガシ</t>
    </rPh>
    <phoneticPr fontId="6"/>
  </si>
  <si>
    <t>大阪府教育委員会</t>
    <rPh sb="0" eb="3">
      <t>オオサカフ</t>
    </rPh>
    <rPh sb="3" eb="5">
      <t>キョウイク</t>
    </rPh>
    <rPh sb="5" eb="8">
      <t>イインカイ</t>
    </rPh>
    <phoneticPr fontId="6"/>
  </si>
  <si>
    <t>愛知県教育委員会</t>
    <rPh sb="0" eb="3">
      <t>アイチケン</t>
    </rPh>
    <rPh sb="3" eb="5">
      <t>キョウイク</t>
    </rPh>
    <rPh sb="5" eb="8">
      <t>イインカイ</t>
    </rPh>
    <phoneticPr fontId="6"/>
  </si>
  <si>
    <t>岐阜県</t>
    <rPh sb="0" eb="3">
      <t>ギフケン</t>
    </rPh>
    <phoneticPr fontId="6"/>
  </si>
  <si>
    <t>滋賀県</t>
    <rPh sb="0" eb="3">
      <t>シガケン</t>
    </rPh>
    <phoneticPr fontId="6"/>
  </si>
  <si>
    <t>秋田県</t>
    <rPh sb="0" eb="3">
      <t>アキタケン</t>
    </rPh>
    <phoneticPr fontId="6"/>
  </si>
  <si>
    <t>（愛知県）田原市</t>
    <rPh sb="1" eb="4">
      <t>アイチケン</t>
    </rPh>
    <rPh sb="5" eb="7">
      <t>タワラ</t>
    </rPh>
    <rPh sb="7" eb="8">
      <t>シ</t>
    </rPh>
    <phoneticPr fontId="6"/>
  </si>
  <si>
    <t>（愛知県）長久手市</t>
    <rPh sb="1" eb="4">
      <t>アイチケン</t>
    </rPh>
    <rPh sb="5" eb="8">
      <t>ナガクテ</t>
    </rPh>
    <rPh sb="8" eb="9">
      <t>シ</t>
    </rPh>
    <phoneticPr fontId="6"/>
  </si>
  <si>
    <t>青少年を対象とした生活体験・自然体験活動等に関する実態調査及び青少年の体験活動等の評価・顕彰制度の施行事業の実施。</t>
    <phoneticPr fontId="6"/>
  </si>
  <si>
    <t>学校・行政が連携し、地域全体の防災意識を高める防災キャンプを実施。</t>
    <phoneticPr fontId="6"/>
  </si>
  <si>
    <t>不登校の中学生を対象に、県内の公立青少年教育施設と連携した宿泊体験活動を実施。</t>
    <phoneticPr fontId="6"/>
  </si>
  <si>
    <t>与謝野町、大山埼町の公民館を拠点とし、地域住民、児童、保護者、関係機関が連携した防災キャンプを実施</t>
    <phoneticPr fontId="6"/>
  </si>
  <si>
    <t>県内の青少年教育施設を利用し、地域の自然環境を活用した自然体験活動を実施</t>
    <phoneticPr fontId="6"/>
  </si>
  <si>
    <t>大館市の家庭教育支援チームが宮城県気仙沼市で体験活動を実施。両市の児童・生徒の交流や意見交換などの行う</t>
    <phoneticPr fontId="6"/>
  </si>
  <si>
    <t>西条市、八幡浜市において、地域の自然環境を活用した自然体験活動を実施</t>
    <phoneticPr fontId="6"/>
  </si>
  <si>
    <t>公立の青少年体験活動支援施設を利用し、地域の自然環境を活用した体験活動及び防災キャンプを実施</t>
    <phoneticPr fontId="6"/>
  </si>
  <si>
    <t>県立の青少年教育施設を活用し、地域の自然環境を活用した自然体験活動を実施</t>
    <phoneticPr fontId="6"/>
  </si>
  <si>
    <t>県内の青少年教育施設を利用し、地域の自然環境を活用した自然体験活動を実施</t>
    <phoneticPr fontId="6"/>
  </si>
  <si>
    <t>菊鹿中学校を防災拠点として、地域住民、児童・生徒、保護者、関係機関が連携した防災キャンプを実施</t>
    <phoneticPr fontId="6"/>
  </si>
  <si>
    <t>府内の青少年教育施設を利用し、地域の自然環境を活用した自然体験活動を実施</t>
    <phoneticPr fontId="6"/>
  </si>
  <si>
    <t>田原市、長久手市において地域住民、児童、保護者、関係機関が連携した防災キャンプを実施</t>
    <phoneticPr fontId="6"/>
  </si>
  <si>
    <t>県立の青少年教育施設を活用し、地域の自然環境を活用した自然体験活動を実施</t>
    <phoneticPr fontId="6"/>
  </si>
  <si>
    <t>美濃加茂市の伊深小学校を防災拠点として、地域住民、児童、保護者、関係機関が連携した防災キャンプを実施</t>
    <phoneticPr fontId="6"/>
  </si>
  <si>
    <t>東近江市の蒲生地区を防災拠点として、地域住民、児童、保護者、関係機関が連携した防災キャンプを実施</t>
    <phoneticPr fontId="6"/>
  </si>
  <si>
    <t>学校・行政が連携し、地域全体の防災意識を高める防災キャンプを実施。</t>
    <phoneticPr fontId="6"/>
  </si>
  <si>
    <t>E.（愛知県）田原市</t>
    <rPh sb="3" eb="6">
      <t>アイチケン</t>
    </rPh>
    <rPh sb="7" eb="9">
      <t>タワラ</t>
    </rPh>
    <rPh sb="9" eb="10">
      <t>シ</t>
    </rPh>
    <phoneticPr fontId="6"/>
  </si>
  <si>
    <t>再委託費</t>
    <rPh sb="0" eb="3">
      <t>サイイタク</t>
    </rPh>
    <rPh sb="3" eb="4">
      <t>ヒ</t>
    </rPh>
    <phoneticPr fontId="6"/>
  </si>
  <si>
    <t>田原市、長久手市への再委託</t>
    <rPh sb="0" eb="2">
      <t>タワラ</t>
    </rPh>
    <rPh sb="2" eb="3">
      <t>シ</t>
    </rPh>
    <rPh sb="4" eb="7">
      <t>ナガクテ</t>
    </rPh>
    <rPh sb="7" eb="8">
      <t>シ</t>
    </rPh>
    <rPh sb="10" eb="13">
      <t>サイイタク</t>
    </rPh>
    <phoneticPr fontId="6"/>
  </si>
  <si>
    <t>諸謝金、旅費、消耗品</t>
    <rPh sb="0" eb="3">
      <t>ショシャキン</t>
    </rPh>
    <rPh sb="4" eb="6">
      <t>リョヒ</t>
    </rPh>
    <rPh sb="7" eb="10">
      <t>ショウモウヒン</t>
    </rPh>
    <phoneticPr fontId="6"/>
  </si>
  <si>
    <t>報告書作成</t>
    <rPh sb="0" eb="3">
      <t>ホウコクショ</t>
    </rPh>
    <rPh sb="3" eb="5">
      <t>サクセイ</t>
    </rPh>
    <phoneticPr fontId="6"/>
  </si>
  <si>
    <t>旅費、消耗品</t>
    <rPh sb="0" eb="2">
      <t>リョヒ</t>
    </rPh>
    <rPh sb="3" eb="6">
      <t>ショウモウヒン</t>
    </rPh>
    <phoneticPr fontId="6"/>
  </si>
  <si>
    <t>職員旅費、講師旅費等</t>
    <rPh sb="0" eb="2">
      <t>ショクイン</t>
    </rPh>
    <rPh sb="2" eb="4">
      <t>リョヒ</t>
    </rPh>
    <rPh sb="5" eb="7">
      <t>コウシ</t>
    </rPh>
    <rPh sb="7" eb="9">
      <t>リョヒ</t>
    </rPh>
    <rPh sb="9" eb="10">
      <t>トウ</t>
    </rPh>
    <phoneticPr fontId="6"/>
  </si>
  <si>
    <t>雑役務費</t>
    <rPh sb="0" eb="1">
      <t>ザツ</t>
    </rPh>
    <rPh sb="1" eb="4">
      <t>エキムヒ</t>
    </rPh>
    <phoneticPr fontId="6"/>
  </si>
  <si>
    <t>講師派遣等</t>
    <rPh sb="0" eb="2">
      <t>コウシ</t>
    </rPh>
    <rPh sb="2" eb="4">
      <t>ハケン</t>
    </rPh>
    <rPh sb="4" eb="5">
      <t>トウ</t>
    </rPh>
    <phoneticPr fontId="6"/>
  </si>
  <si>
    <t>借損料、消耗品、会議費</t>
    <rPh sb="0" eb="3">
      <t>シャクソンリョウ</t>
    </rPh>
    <rPh sb="4" eb="7">
      <t>ショウモウヒン</t>
    </rPh>
    <rPh sb="8" eb="11">
      <t>カイギヒ</t>
    </rPh>
    <phoneticPr fontId="6"/>
  </si>
  <si>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6"/>
  </si>
  <si>
    <t>青少年教育施設、学校教育、幼児教育、企業との連携等、様々な分野からの実践発表を行い、全国へ普及させていくための全国フォーラムを開催。</t>
    <phoneticPr fontId="6"/>
  </si>
  <si>
    <t>自然体験や野外レクリエーションに偏りがちな体験活動とは異なる、親子が共に野外伝承遊びなどの体験活動モデルを実施。</t>
    <phoneticPr fontId="6"/>
  </si>
  <si>
    <t>2,194,260/3</t>
    <phoneticPr fontId="6"/>
  </si>
  <si>
    <t xml:space="preserve">   青少年の体験活動について、①家庭や企業などへの体験活動の理解を広めていくための全国的な普及啓発、②青少年を対象とした生活体験・自然体験等に関する調査研究、③企業が社会貢献活動の一環として青少年を対象に行う環境保全活動や自然体験活動の全国普及に向けた表彰やシンポジウムの実施、④地域において、家庭・学校・青少年関係団体・ＮＰＯ等のネットワーク化を図り、情報交換や情報共有、事業の共同実施等を円滑化するための地域プラットフォーム形成支援、といった事業を推進することで青少年の体験活動の機会の充実と普及啓発を図る。</t>
    <rPh sb="141" eb="143">
      <t>チイキ</t>
    </rPh>
    <rPh sb="148" eb="150">
      <t>カテイ</t>
    </rPh>
    <rPh sb="151" eb="153">
      <t>ガッコウ</t>
    </rPh>
    <rPh sb="154" eb="157">
      <t>セイショウネン</t>
    </rPh>
    <rPh sb="157" eb="159">
      <t>カンケイ</t>
    </rPh>
    <rPh sb="159" eb="161">
      <t>ダンタイ</t>
    </rPh>
    <rPh sb="165" eb="166">
      <t>トウ</t>
    </rPh>
    <rPh sb="173" eb="174">
      <t>カ</t>
    </rPh>
    <rPh sb="175" eb="176">
      <t>ハカ</t>
    </rPh>
    <rPh sb="178" eb="180">
      <t>ジョウホウ</t>
    </rPh>
    <rPh sb="180" eb="182">
      <t>コウカン</t>
    </rPh>
    <rPh sb="183" eb="185">
      <t>ジョウホウ</t>
    </rPh>
    <rPh sb="185" eb="187">
      <t>キョウユウ</t>
    </rPh>
    <rPh sb="188" eb="190">
      <t>ジギョウ</t>
    </rPh>
    <rPh sb="191" eb="193">
      <t>キョウドウ</t>
    </rPh>
    <rPh sb="193" eb="195">
      <t>ジッシ</t>
    </rPh>
    <rPh sb="195" eb="196">
      <t>トウ</t>
    </rPh>
    <rPh sb="197" eb="200">
      <t>エンカツカ</t>
    </rPh>
    <rPh sb="205" eb="207">
      <t>チイキ</t>
    </rPh>
    <rPh sb="215" eb="217">
      <t>ケイセイ</t>
    </rPh>
    <rPh sb="217" eb="219">
      <t>シエン</t>
    </rPh>
    <rPh sb="224" eb="226">
      <t>ジギョウ</t>
    </rPh>
    <rPh sb="227" eb="229">
      <t>スイシン</t>
    </rPh>
    <rPh sb="234" eb="237">
      <t>セイショウネン</t>
    </rPh>
    <rPh sb="238" eb="240">
      <t>タイケン</t>
    </rPh>
    <rPh sb="240" eb="242">
      <t>カツドウ</t>
    </rPh>
    <rPh sb="243" eb="245">
      <t>キカイ</t>
    </rPh>
    <rPh sb="246" eb="248">
      <t>ジュウジツ</t>
    </rPh>
    <rPh sb="249" eb="251">
      <t>フキュウ</t>
    </rPh>
    <rPh sb="251" eb="253">
      <t>ケイハツ</t>
    </rPh>
    <rPh sb="254" eb="255">
      <t>ハカ</t>
    </rPh>
    <phoneticPr fontId="6"/>
  </si>
  <si>
    <t xml:space="preserve">教育振興基本計画（平成25年6月14日閣議決定）
子ども・若者ビジョン(平成22年7月23日子ども・若者育成支援推進本部決定）
今後の青少年の体験活動の推進について（答申）(平成25年1月21日中央教育審議会）
</t>
    <rPh sb="9" eb="11">
      <t>ヘイセイ</t>
    </rPh>
    <rPh sb="36" eb="38">
      <t>ヘイセイ</t>
    </rPh>
    <rPh sb="87" eb="89">
      <t>ヘイセイ</t>
    </rPh>
    <phoneticPr fontId="4"/>
  </si>
  <si>
    <t>人</t>
    <rPh sb="0" eb="1">
      <t>ヒト</t>
    </rPh>
    <phoneticPr fontId="6"/>
  </si>
  <si>
    <t xml:space="preserve">（１）体験活動推進プロジェクト
②青少年の体験活動の推進に関する調査研究
体験活動奨励制度修了者数（表彰者数）
</t>
    <rPh sb="3" eb="5">
      <t>タイケン</t>
    </rPh>
    <rPh sb="5" eb="7">
      <t>カツドウ</t>
    </rPh>
    <rPh sb="7" eb="9">
      <t>スイシン</t>
    </rPh>
    <rPh sb="17" eb="20">
      <t>セイショウネン</t>
    </rPh>
    <rPh sb="21" eb="23">
      <t>タイケン</t>
    </rPh>
    <rPh sb="23" eb="25">
      <t>カツドウ</t>
    </rPh>
    <rPh sb="26" eb="28">
      <t>スイシン</t>
    </rPh>
    <rPh sb="29" eb="30">
      <t>カン</t>
    </rPh>
    <rPh sb="32" eb="34">
      <t>チョウサ</t>
    </rPh>
    <rPh sb="34" eb="36">
      <t>ケンキュウ</t>
    </rPh>
    <rPh sb="37" eb="39">
      <t>タイケン</t>
    </rPh>
    <rPh sb="39" eb="41">
      <t>カツドウ</t>
    </rPh>
    <rPh sb="41" eb="43">
      <t>ショウレイ</t>
    </rPh>
    <rPh sb="43" eb="45">
      <t>セイド</t>
    </rPh>
    <rPh sb="45" eb="48">
      <t>シュウリョウシャ</t>
    </rPh>
    <rPh sb="48" eb="49">
      <t>スウ</t>
    </rPh>
    <rPh sb="50" eb="53">
      <t>ヒョウショウシャ</t>
    </rPh>
    <rPh sb="53" eb="54">
      <t>スウ</t>
    </rPh>
    <phoneticPr fontId="6"/>
  </si>
  <si>
    <t>-</t>
    <phoneticPr fontId="6"/>
  </si>
  <si>
    <t>（１）③教育ＣＳＲシンポジウム
Ｘ（当該委託事業決算額）／Ｙ（イベント参加人数）</t>
    <phoneticPr fontId="6"/>
  </si>
  <si>
    <t>（１）②青少年の体験活動の推進に関する調査研究
Ｘ（当該委託事業決算額）／Ｙ（修了者数）</t>
    <rPh sb="4" eb="7">
      <t>セイショウネン</t>
    </rPh>
    <rPh sb="8" eb="10">
      <t>タイケン</t>
    </rPh>
    <rPh sb="10" eb="12">
      <t>カツドウ</t>
    </rPh>
    <rPh sb="13" eb="15">
      <t>スイシン</t>
    </rPh>
    <rPh sb="16" eb="17">
      <t>カン</t>
    </rPh>
    <rPh sb="19" eb="21">
      <t>チョウサ</t>
    </rPh>
    <rPh sb="21" eb="23">
      <t>ケンキュウ</t>
    </rPh>
    <rPh sb="26" eb="28">
      <t>トウガイ</t>
    </rPh>
    <rPh sb="28" eb="30">
      <t>イタク</t>
    </rPh>
    <rPh sb="30" eb="32">
      <t>ジギョウ</t>
    </rPh>
    <rPh sb="32" eb="34">
      <t>ケッサン</t>
    </rPh>
    <rPh sb="34" eb="35">
      <t>ガク</t>
    </rPh>
    <rPh sb="39" eb="42">
      <t>シュウリョウシャ</t>
    </rPh>
    <rPh sb="42" eb="43">
      <t>スウ</t>
    </rPh>
    <phoneticPr fontId="6"/>
  </si>
  <si>
    <t>4,590,000/103</t>
    <phoneticPr fontId="6"/>
  </si>
  <si>
    <t>7,538,400/312</t>
    <phoneticPr fontId="6"/>
  </si>
  <si>
    <t>7,344,000/253</t>
    <phoneticPr fontId="6"/>
  </si>
  <si>
    <t>10,098,000/366</t>
    <phoneticPr fontId="6"/>
  </si>
  <si>
    <t>9,271,193/388</t>
    <phoneticPr fontId="6"/>
  </si>
  <si>
    <t>10,037,034/269</t>
    <phoneticPr fontId="6"/>
  </si>
  <si>
    <t>外部有識者によるヒアリングや現地調査を行うなど、支出先の選定にあたり、費用対効果の高い事業となるようアドバイスをしている。</t>
    <rPh sb="0" eb="2">
      <t>ガイブ</t>
    </rPh>
    <rPh sb="2" eb="5">
      <t>ユウシキシャ</t>
    </rPh>
    <rPh sb="14" eb="16">
      <t>ゲンチ</t>
    </rPh>
    <rPh sb="16" eb="18">
      <t>チョウサ</t>
    </rPh>
    <rPh sb="19" eb="20">
      <t>オコナ</t>
    </rPh>
    <rPh sb="24" eb="26">
      <t>シシュツ</t>
    </rPh>
    <rPh sb="26" eb="27">
      <t>サキ</t>
    </rPh>
    <rPh sb="28" eb="30">
      <t>センテイ</t>
    </rPh>
    <rPh sb="35" eb="40">
      <t>ヒヨウタイコウカ</t>
    </rPh>
    <rPh sb="41" eb="42">
      <t>タカ</t>
    </rPh>
    <rPh sb="43" eb="45">
      <t>ジギョウ</t>
    </rPh>
    <phoneticPr fontId="6"/>
  </si>
  <si>
    <t>委託先事業の中止に伴い、不用率が大きくなってしまった。今回は「旅行業法への抵触」の恐れがることから中止としたため、委託先への情報提供を行うなど、適切に事業が実施できるよう努めている。</t>
    <rPh sb="0" eb="3">
      <t>イタクサキ</t>
    </rPh>
    <rPh sb="3" eb="5">
      <t>ジギョウ</t>
    </rPh>
    <rPh sb="6" eb="8">
      <t>チュウシ</t>
    </rPh>
    <rPh sb="9" eb="10">
      <t>トモナ</t>
    </rPh>
    <rPh sb="12" eb="14">
      <t>フヨウ</t>
    </rPh>
    <rPh sb="14" eb="15">
      <t>リツ</t>
    </rPh>
    <rPh sb="16" eb="17">
      <t>オオ</t>
    </rPh>
    <rPh sb="27" eb="29">
      <t>コンカイ</t>
    </rPh>
    <rPh sb="31" eb="34">
      <t>リョコウギョウ</t>
    </rPh>
    <rPh sb="34" eb="35">
      <t>ホウ</t>
    </rPh>
    <rPh sb="37" eb="39">
      <t>テイショク</t>
    </rPh>
    <rPh sb="41" eb="42">
      <t>オソ</t>
    </rPh>
    <rPh sb="49" eb="51">
      <t>チュウシ</t>
    </rPh>
    <rPh sb="57" eb="59">
      <t>イタク</t>
    </rPh>
    <rPh sb="59" eb="60">
      <t>サキ</t>
    </rPh>
    <rPh sb="62" eb="64">
      <t>ジョウホウ</t>
    </rPh>
    <rPh sb="64" eb="66">
      <t>テイキョウ</t>
    </rPh>
    <rPh sb="67" eb="68">
      <t>オコナ</t>
    </rPh>
    <rPh sb="72" eb="74">
      <t>テキセツ</t>
    </rPh>
    <rPh sb="75" eb="77">
      <t>ジギョウ</t>
    </rPh>
    <rPh sb="78" eb="80">
      <t>ジッシ</t>
    </rPh>
    <rPh sb="85" eb="86">
      <t>ツト</t>
    </rPh>
    <phoneticPr fontId="6"/>
  </si>
  <si>
    <t>学校以外での自然体験への参加が横ばい傾向にあり、目標達成ができていない。各地で実施されている事業参加者のみならず、青少年の自然体験活動への参加向上につながるよう、一層の工夫が必要である。</t>
    <rPh sb="0" eb="2">
      <t>ガッコウ</t>
    </rPh>
    <rPh sb="2" eb="4">
      <t>イガイ</t>
    </rPh>
    <rPh sb="6" eb="8">
      <t>シゼン</t>
    </rPh>
    <rPh sb="8" eb="10">
      <t>タイケン</t>
    </rPh>
    <rPh sb="12" eb="14">
      <t>サンカ</t>
    </rPh>
    <rPh sb="15" eb="16">
      <t>ヨコ</t>
    </rPh>
    <rPh sb="18" eb="20">
      <t>ケイコウ</t>
    </rPh>
    <rPh sb="24" eb="26">
      <t>モクヒョウ</t>
    </rPh>
    <rPh sb="26" eb="28">
      <t>タッセイ</t>
    </rPh>
    <rPh sb="36" eb="38">
      <t>カクチ</t>
    </rPh>
    <rPh sb="39" eb="41">
      <t>ジッシ</t>
    </rPh>
    <rPh sb="46" eb="48">
      <t>ジギョウ</t>
    </rPh>
    <rPh sb="48" eb="50">
      <t>サンカ</t>
    </rPh>
    <rPh sb="50" eb="51">
      <t>シャ</t>
    </rPh>
    <rPh sb="57" eb="60">
      <t>セイショウネン</t>
    </rPh>
    <rPh sb="61" eb="63">
      <t>シゼン</t>
    </rPh>
    <rPh sb="63" eb="65">
      <t>タイケン</t>
    </rPh>
    <rPh sb="65" eb="67">
      <t>カツドウ</t>
    </rPh>
    <rPh sb="69" eb="71">
      <t>サンカ</t>
    </rPh>
    <rPh sb="71" eb="73">
      <t>コウジョウ</t>
    </rPh>
    <rPh sb="81" eb="83">
      <t>イッソウ</t>
    </rPh>
    <rPh sb="84" eb="86">
      <t>クフウ</t>
    </rPh>
    <rPh sb="87" eb="89">
      <t>ヒツヨウ</t>
    </rPh>
    <phoneticPr fontId="6"/>
  </si>
  <si>
    <t xml:space="preserve">体験活動の機会の提供や普及啓発を行うだけでなく、事業成果の活用や、事業実施後の成果を明確にするなど、家庭や地域、青少年教育団体等と連携をしながらより一層効果的な施策の推進に努める。
</t>
    <rPh sb="0" eb="2">
      <t>タイケン</t>
    </rPh>
    <rPh sb="2" eb="4">
      <t>カツドウ</t>
    </rPh>
    <rPh sb="5" eb="7">
      <t>キカイ</t>
    </rPh>
    <rPh sb="8" eb="10">
      <t>テイキョウ</t>
    </rPh>
    <rPh sb="11" eb="13">
      <t>フキュウ</t>
    </rPh>
    <rPh sb="13" eb="15">
      <t>ケイハツ</t>
    </rPh>
    <rPh sb="16" eb="17">
      <t>オコナ</t>
    </rPh>
    <rPh sb="24" eb="26">
      <t>ジギョウ</t>
    </rPh>
    <rPh sb="26" eb="28">
      <t>セイカ</t>
    </rPh>
    <rPh sb="29" eb="31">
      <t>カツヨウ</t>
    </rPh>
    <rPh sb="33" eb="35">
      <t>ジギョウ</t>
    </rPh>
    <rPh sb="35" eb="37">
      <t>ジッシ</t>
    </rPh>
    <rPh sb="37" eb="38">
      <t>ゴ</t>
    </rPh>
    <rPh sb="39" eb="41">
      <t>セイカ</t>
    </rPh>
    <rPh sb="42" eb="44">
      <t>メイカク</t>
    </rPh>
    <rPh sb="50" eb="52">
      <t>カテイ</t>
    </rPh>
    <rPh sb="53" eb="55">
      <t>チイキ</t>
    </rPh>
    <rPh sb="56" eb="59">
      <t>セイショウネン</t>
    </rPh>
    <rPh sb="59" eb="61">
      <t>キョウイク</t>
    </rPh>
    <rPh sb="61" eb="63">
      <t>ダンタイ</t>
    </rPh>
    <rPh sb="63" eb="64">
      <t>トウ</t>
    </rPh>
    <rPh sb="65" eb="67">
      <t>レンケイ</t>
    </rPh>
    <rPh sb="74" eb="76">
      <t>イッソウ</t>
    </rPh>
    <rPh sb="76" eb="79">
      <t>コウカテキ</t>
    </rPh>
    <rPh sb="80" eb="81">
      <t>セ</t>
    </rPh>
    <rPh sb="81" eb="82">
      <t>サク</t>
    </rPh>
    <rPh sb="83" eb="85">
      <t>スイシン</t>
    </rPh>
    <rPh sb="86" eb="87">
      <t>ツト</t>
    </rPh>
    <phoneticPr fontId="6"/>
  </si>
  <si>
    <t xml:space="preserve">（１）体験活動推進プロジェクト
③教育ＣＳＲシンポジウム～企業の社会貢献活動を通じた青少年の体験活動の推進～
表彰式を含むシンポジウム参加者数
</t>
    <phoneticPr fontId="6"/>
  </si>
  <si>
    <t>（２）子供と自然をつなぐ地域プラットホーム形成支援事業</t>
    <rPh sb="3" eb="5">
      <t>コドモ</t>
    </rPh>
    <rPh sb="6" eb="8">
      <t>シゼン</t>
    </rPh>
    <rPh sb="12" eb="14">
      <t>チイキ</t>
    </rPh>
    <rPh sb="21" eb="23">
      <t>ケイセイ</t>
    </rPh>
    <rPh sb="23" eb="25">
      <t>シエン</t>
    </rPh>
    <rPh sb="25" eb="27">
      <t>ジギョウ</t>
    </rPh>
    <phoneticPr fontId="6"/>
  </si>
  <si>
    <t>事業</t>
    <rPh sb="0" eb="2">
      <t>ジギョウ</t>
    </rPh>
    <phoneticPr fontId="6"/>
  </si>
  <si>
    <t>-</t>
    <phoneticPr fontId="6"/>
  </si>
  <si>
    <t>（２）子供と自然をつなぐ地域プラットフォーム形成支援事業
Ｘ（当該委託事業決済額）／Ｙ（事業実施数）　　　　　　　　　　　　　　</t>
    <rPh sb="3" eb="5">
      <t>コドモ</t>
    </rPh>
    <rPh sb="6" eb="8">
      <t>シゼン</t>
    </rPh>
    <rPh sb="12" eb="14">
      <t>チイキ</t>
    </rPh>
    <rPh sb="22" eb="24">
      <t>ケイセイ</t>
    </rPh>
    <rPh sb="24" eb="26">
      <t>シエン</t>
    </rPh>
    <rPh sb="26" eb="28">
      <t>ジギョウ</t>
    </rPh>
    <rPh sb="31" eb="33">
      <t>トウガイ</t>
    </rPh>
    <rPh sb="33" eb="35">
      <t>イタク</t>
    </rPh>
    <rPh sb="35" eb="37">
      <t>ジギョウ</t>
    </rPh>
    <rPh sb="37" eb="39">
      <t>ケッサイ</t>
    </rPh>
    <rPh sb="39" eb="40">
      <t>ガク</t>
    </rPh>
    <rPh sb="44" eb="46">
      <t>ジギョウ</t>
    </rPh>
    <rPh sb="46" eb="48">
      <t>ジッシ</t>
    </rPh>
    <rPh sb="48" eb="49">
      <t>スウ</t>
    </rPh>
    <phoneticPr fontId="6"/>
  </si>
  <si>
    <t>円</t>
    <rPh sb="0" eb="1">
      <t>エン</t>
    </rPh>
    <phoneticPr fontId="6"/>
  </si>
  <si>
    <t>　円/事業</t>
    <rPh sb="1" eb="2">
      <t>エン</t>
    </rPh>
    <rPh sb="3" eb="5">
      <t>ジギョウ</t>
    </rPh>
    <phoneticPr fontId="6"/>
  </si>
  <si>
    <t>12,853,856/19</t>
    <phoneticPr fontId="6"/>
  </si>
  <si>
    <t>11,328,512/17</t>
    <phoneticPr fontId="6"/>
  </si>
  <si>
    <t>9,653,041/14</t>
    <phoneticPr fontId="6"/>
  </si>
  <si>
    <t>※表示単位未満四捨五入の関係から積み上げと合計は一致しない。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</si>
  <si>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</si>
  <si>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</si>
  <si>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</si>
  <si>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</si>
  <si>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</si>
  <si>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</si>
  <si>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</si>
  <si>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</si>
  <si>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</si>
  <si>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</si>
  <si>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</si>
  <si>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</si>
  <si>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</si>
  <si>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</si>
  <si>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</si>
  <si>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</si>
  <si>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</si>
  <si>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4,328,000/2</t>
    <phoneticPr fontId="6"/>
  </si>
  <si>
    <t>-</t>
    <phoneticPr fontId="6"/>
  </si>
  <si>
    <t>4,143,000/300</t>
    <phoneticPr fontId="6"/>
  </si>
  <si>
    <t>-</t>
    <phoneticPr fontId="6"/>
  </si>
  <si>
    <t>-</t>
    <phoneticPr fontId="6"/>
  </si>
  <si>
    <t>-</t>
    <phoneticPr fontId="6"/>
  </si>
  <si>
    <t>外部有識者による点検対象外</t>
    <phoneticPr fontId="6"/>
  </si>
  <si>
    <t>１．事業評価の観点：本事業は、青少年の生活に体験活動を根付かせ、社会との関係の中で自己実現が図られるよう、自然体験や社会体験など多様な体験活動の機会を充実させるための取組を推進するものであり、事業評価にあたっては契約・執行手続きから検証を行った。
２．所見：昨年度に引き続き、一者応札案件が見受けられるため、競争参加条件等のより一層の見直しを図るなど、契約の競争性、公平性、透明性を確保すべきである。</t>
    <phoneticPr fontId="6"/>
  </si>
  <si>
    <t>執行等改善</t>
  </si>
  <si>
    <t>平成２９年度については３０日間の公告期間を設け、契約の競争性を確保したが、周知・広報が十分でなかったため、一者応札案件が生じたものと分析している。平成３１年度については契約の競争性の更なる向上を図るため、十分な公告期間を確保するとともに、詳細な調達情報の提供を行う。さらに、全国的に同様の取組を進める団体等について情報収集を行い、公正性・公平性を確保しつつ、競争参加者の増加を図る。</t>
    <rPh sb="185" eb="187">
      <t>ゾウカ</t>
    </rPh>
    <rPh sb="188" eb="189">
      <t>ハカ</t>
    </rPh>
    <phoneticPr fontId="6"/>
  </si>
  <si>
    <t>青少年教育課長事務取扱
塩見　みづ枝</t>
    <rPh sb="0" eb="3">
      <t>セイショウネン</t>
    </rPh>
    <rPh sb="3" eb="5">
      <t>キョウイク</t>
    </rPh>
    <rPh sb="5" eb="6">
      <t>カ</t>
    </rPh>
    <rPh sb="6" eb="7">
      <t>チョウ</t>
    </rPh>
    <rPh sb="7" eb="9">
      <t>ジム</t>
    </rPh>
    <rPh sb="9" eb="11">
      <t>トリアツカイ</t>
    </rPh>
    <rPh sb="12" eb="14">
      <t>シオミ</t>
    </rPh>
    <rPh sb="17" eb="18">
      <t>エ</t>
    </rPh>
    <phoneticPr fontId="4"/>
  </si>
  <si>
    <t>教育政策推進事業委託費</t>
    <phoneticPr fontId="6"/>
  </si>
  <si>
    <t>学校以外の公的機関や民間団体等が行う自然体験に関する行事に参加した子供（小学１年生～６年生）の割合（平成22年度の51.7%から10％増加）
分母：調査対象となった小学生数
分子：該当する小学生数
＊全国から小学校を抽出し、保護者を対象に調査。
＊隔年実施の調査であるため、平成27、29年度は数値なし。
＊参考：平成26年度50.8％
＊出典：独立行政法人国立青少年教育振興機構「青少年の体験活動等に関する実態調査」</t>
    <rPh sb="72" eb="74">
      <t>ブンボ</t>
    </rPh>
    <rPh sb="75" eb="77">
      <t>チョウサ</t>
    </rPh>
    <rPh sb="77" eb="79">
      <t>タイショウ</t>
    </rPh>
    <rPh sb="83" eb="86">
      <t>ショウガクセイ</t>
    </rPh>
    <rPh sb="86" eb="87">
      <t>スウ</t>
    </rPh>
    <rPh sb="88" eb="90">
      <t>ブンシ</t>
    </rPh>
    <rPh sb="91" eb="93">
      <t>ガイトウ</t>
    </rPh>
    <rPh sb="95" eb="98">
      <t>ショウガクセイ</t>
    </rPh>
    <rPh sb="98" eb="99">
      <t>スウ</t>
    </rPh>
    <rPh sb="101" eb="103">
      <t>ゼンコク</t>
    </rPh>
    <rPh sb="105" eb="108">
      <t>ショウガッコウ</t>
    </rPh>
    <rPh sb="109" eb="111">
      <t>チュウシュツ</t>
    </rPh>
    <rPh sb="113" eb="116">
      <t>ホゴシャ</t>
    </rPh>
    <rPh sb="117" eb="119">
      <t>タイショウ</t>
    </rPh>
    <rPh sb="120" eb="122">
      <t>チョウサ</t>
    </rPh>
    <rPh sb="125" eb="127">
      <t>カクネン</t>
    </rPh>
    <rPh sb="127" eb="129">
      <t>ジッシ</t>
    </rPh>
    <rPh sb="130" eb="132">
      <t>チョウサ</t>
    </rPh>
    <rPh sb="138" eb="140">
      <t>ヘイセイ</t>
    </rPh>
    <rPh sb="145" eb="147">
      <t>ネンド</t>
    </rPh>
    <rPh sb="148" eb="150">
      <t>スウチ</t>
    </rPh>
    <rPh sb="155" eb="157">
      <t>サンコウ</t>
    </rPh>
    <rPh sb="158" eb="160">
      <t>ヘイセイ</t>
    </rPh>
    <rPh sb="162" eb="164">
      <t>ネンド</t>
    </rPh>
    <rPh sb="171" eb="173">
      <t>シュッテン</t>
    </rPh>
    <rPh sb="174" eb="176">
      <t>ドクリツ</t>
    </rPh>
    <rPh sb="176" eb="178">
      <t>ギョウセイ</t>
    </rPh>
    <rPh sb="178" eb="180">
      <t>ホウジン</t>
    </rPh>
    <rPh sb="180" eb="182">
      <t>コクリツ</t>
    </rPh>
    <rPh sb="182" eb="185">
      <t>セイショウネン</t>
    </rPh>
    <rPh sb="185" eb="187">
      <t>キョウイク</t>
    </rPh>
    <rPh sb="187" eb="189">
      <t>シンコウ</t>
    </rPh>
    <rPh sb="189" eb="191">
      <t>キコウ</t>
    </rPh>
    <rPh sb="192" eb="195">
      <t>セイショウネン</t>
    </rPh>
    <rPh sb="196" eb="198">
      <t>タイケン</t>
    </rPh>
    <rPh sb="198" eb="200">
      <t>カツドウ</t>
    </rPh>
    <rPh sb="200" eb="201">
      <t>トウ</t>
    </rPh>
    <rPh sb="202" eb="203">
      <t>カン</t>
    </rPh>
    <rPh sb="205" eb="207">
      <t>ジッタイ</t>
    </rPh>
    <rPh sb="207" eb="209">
      <t>チョウサ</t>
    </rPh>
    <phoneticPr fontId="6"/>
  </si>
  <si>
    <t>-</t>
    <phoneticPr fontId="6"/>
  </si>
  <si>
    <t>新庄小学校、大朝中学校、豊平学園において地域の自然環境を活用した自然体験活動を実施。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</si>
</sst>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4" fillId="0" borderId="72" xfId="8" applyFont="1" applyFill="1" applyBorder="1" applyAlignment="1" applyProtection="1">
      <alignment horizontal="center" vertical="center" wrapText="1"/>
      <protection locked="0"/>
    </xf>
    <xf numFmtId="0" fontId="4" fillId="0" borderId="14" xfId="8" applyFont="1" applyFill="1" applyBorder="1" applyAlignment="1" applyProtection="1">
      <alignment horizontal="center" vertical="center" wrapText="1"/>
      <protection locked="0"/>
    </xf>
    <xf numFmtId="0" fontId="4" fillId="0" borderId="15" xfId="8" applyFont="1" applyFill="1" applyBorder="1" applyAlignment="1" applyProtection="1">
      <alignment horizontal="center" vertical="center" wrapText="1"/>
      <protection locked="0"/>
    </xf>
    <xf numFmtId="177" fontId="4" fillId="0" borderId="13" xfId="8" applyNumberFormat="1" applyFont="1" applyFill="1" applyBorder="1" applyAlignment="1" applyProtection="1">
      <alignment horizontal="center" vertical="center"/>
      <protection locked="0"/>
    </xf>
    <xf numFmtId="177" fontId="4" fillId="0" borderId="14" xfId="8" applyNumberFormat="1" applyFont="1" applyFill="1" applyBorder="1" applyAlignment="1" applyProtection="1">
      <alignment horizontal="center" vertical="center"/>
      <protection locked="0"/>
    </xf>
    <xf numFmtId="177" fontId="4" fillId="0" borderId="15" xfId="8" applyNumberFormat="1" applyFont="1" applyFill="1" applyBorder="1" applyAlignment="1" applyProtection="1">
      <alignment horizontal="center" vertical="center"/>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771</xdr:row>
      <xdr:rowOff>50800</xdr:rowOff>
    </xdr:from>
    <xdr:to>
      <xdr:col>15</xdr:col>
      <xdr:colOff>190500</xdr:colOff>
      <xdr:row>772</xdr:row>
      <xdr:rowOff>279400</xdr:rowOff>
    </xdr:to>
    <xdr:sp macro="" textlink="">
      <xdr:nvSpPr>
        <xdr:cNvPr id="107" name="テキスト ボックス 106">
          <a:extLst>
            <a:ext uri="{FF2B5EF4-FFF2-40B4-BE49-F238E27FC236}">
              <a16:creationId xmlns:a16="http://schemas.microsoft.com/office/drawing/2014/main" id="{3230E3D5-0E48-4397-B114-842F4F4721EF}"/>
            </a:ext>
          </a:extLst>
        </xdr:cNvPr>
        <xdr:cNvSpPr txBox="1"/>
      </xdr:nvSpPr>
      <xdr:spPr>
        <a:xfrm>
          <a:off x="1295400" y="62433200"/>
          <a:ext cx="19431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再委託</a:t>
          </a:r>
          <a:endParaRPr kumimoji="1" lang="en-US" altLang="ja-JP" sz="1100"/>
        </a:p>
        <a:p>
          <a:pPr algn="l"/>
          <a:r>
            <a:rPr kumimoji="1" lang="en-US" altLang="ja-JP" sz="1100"/>
            <a:t>【</a:t>
          </a:r>
          <a:r>
            <a:rPr kumimoji="1" lang="ja-JP" altLang="en-US" sz="1100"/>
            <a:t>随意契約（企画競争）</a:t>
          </a:r>
          <a:r>
            <a:rPr kumimoji="1" lang="en-US" altLang="ja-JP" sz="1100"/>
            <a:t>】</a:t>
          </a:r>
        </a:p>
      </xdr:txBody>
    </xdr:sp>
    <xdr:clientData/>
  </xdr:twoCellAnchor>
  <xdr:twoCellAnchor>
    <xdr:from>
      <xdr:col>6</xdr:col>
      <xdr:colOff>50800</xdr:colOff>
      <xdr:row>767</xdr:row>
      <xdr:rowOff>50800</xdr:rowOff>
    </xdr:from>
    <xdr:to>
      <xdr:col>16</xdr:col>
      <xdr:colOff>0</xdr:colOff>
      <xdr:row>768</xdr:row>
      <xdr:rowOff>279400</xdr:rowOff>
    </xdr:to>
    <xdr:sp macro="" textlink="">
      <xdr:nvSpPr>
        <xdr:cNvPr id="109" name="テキスト ボックス 108">
          <a:extLst>
            <a:ext uri="{FF2B5EF4-FFF2-40B4-BE49-F238E27FC236}">
              <a16:creationId xmlns:a16="http://schemas.microsoft.com/office/drawing/2014/main" id="{09064D30-8B9A-4EE3-8FB2-0975FFEE8362}"/>
            </a:ext>
          </a:extLst>
        </xdr:cNvPr>
        <xdr:cNvSpPr txBox="1"/>
      </xdr:nvSpPr>
      <xdr:spPr>
        <a:xfrm>
          <a:off x="1270000" y="61163200"/>
          <a:ext cx="19812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endParaRPr kumimoji="1" lang="en-US" altLang="ja-JP" sz="1100"/>
        </a:p>
        <a:p>
          <a:pPr algn="l"/>
          <a:r>
            <a:rPr kumimoji="1" lang="en-US" altLang="ja-JP" sz="1100"/>
            <a:t>【</a:t>
          </a:r>
          <a:r>
            <a:rPr kumimoji="1" lang="ja-JP" altLang="en-US" sz="1100"/>
            <a:t>随意契約（企画競争）</a:t>
          </a:r>
          <a:r>
            <a:rPr kumimoji="1" lang="en-US" altLang="ja-JP" sz="1100"/>
            <a:t>】</a:t>
          </a:r>
        </a:p>
      </xdr:txBody>
    </xdr:sp>
    <xdr:clientData/>
  </xdr:twoCellAnchor>
  <xdr:twoCellAnchor>
    <xdr:from>
      <xdr:col>23</xdr:col>
      <xdr:colOff>177800</xdr:colOff>
      <xdr:row>742</xdr:row>
      <xdr:rowOff>12700</xdr:rowOff>
    </xdr:from>
    <xdr:to>
      <xdr:col>32</xdr:col>
      <xdr:colOff>25400</xdr:colOff>
      <xdr:row>743</xdr:row>
      <xdr:rowOff>177800</xdr:rowOff>
    </xdr:to>
    <xdr:sp macro="" textlink="">
      <xdr:nvSpPr>
        <xdr:cNvPr id="2" name="テキスト ボックス 1">
          <a:extLst>
            <a:ext uri="{FF2B5EF4-FFF2-40B4-BE49-F238E27FC236}">
              <a16:creationId xmlns:a16="http://schemas.microsoft.com/office/drawing/2014/main" id="{74CABEE7-DEB8-420F-B4A6-BB2FC42A87DF}"/>
            </a:ext>
          </a:extLst>
        </xdr:cNvPr>
        <xdr:cNvSpPr txBox="1"/>
      </xdr:nvSpPr>
      <xdr:spPr>
        <a:xfrm>
          <a:off x="4851400" y="51435000"/>
          <a:ext cx="1676400" cy="520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a:t>
          </a:r>
          <a:endParaRPr kumimoji="1" lang="en-US" altLang="ja-JP" sz="1100"/>
        </a:p>
        <a:p>
          <a:pPr algn="l"/>
          <a:r>
            <a:rPr kumimoji="1" lang="ja-JP" altLang="en-US" sz="1100"/>
            <a:t>　　　　　　</a:t>
          </a:r>
          <a:r>
            <a:rPr kumimoji="1" lang="en-US" altLang="ja-JP" sz="1100"/>
            <a:t>32.6</a:t>
          </a:r>
          <a:r>
            <a:rPr kumimoji="1" lang="ja-JP" altLang="en-US" sz="1100"/>
            <a:t>百万円</a:t>
          </a:r>
        </a:p>
      </xdr:txBody>
    </xdr:sp>
    <xdr:clientData/>
  </xdr:twoCellAnchor>
  <xdr:twoCellAnchor>
    <xdr:from>
      <xdr:col>7</xdr:col>
      <xdr:colOff>0</xdr:colOff>
      <xdr:row>749</xdr:row>
      <xdr:rowOff>0</xdr:rowOff>
    </xdr:from>
    <xdr:to>
      <xdr:col>17</xdr:col>
      <xdr:colOff>50800</xdr:colOff>
      <xdr:row>750</xdr:row>
      <xdr:rowOff>0</xdr:rowOff>
    </xdr:to>
    <xdr:sp macro="" textlink="">
      <xdr:nvSpPr>
        <xdr:cNvPr id="6" name="テキスト ボックス 5">
          <a:extLst>
            <a:ext uri="{FF2B5EF4-FFF2-40B4-BE49-F238E27FC236}">
              <a16:creationId xmlns:a16="http://schemas.microsoft.com/office/drawing/2014/main" id="{6AED6641-20C1-484C-8FAA-C55A2ACFC656}"/>
            </a:ext>
          </a:extLst>
        </xdr:cNvPr>
        <xdr:cNvSpPr txBox="1"/>
      </xdr:nvSpPr>
      <xdr:spPr>
        <a:xfrm>
          <a:off x="1422400" y="53911500"/>
          <a:ext cx="2082800" cy="355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体験活動推進プロジェクト</a:t>
          </a:r>
          <a:r>
            <a:rPr kumimoji="1" lang="en-US" altLang="ja-JP" sz="1100"/>
            <a:t>】</a:t>
          </a:r>
        </a:p>
      </xdr:txBody>
    </xdr:sp>
    <xdr:clientData/>
  </xdr:twoCellAnchor>
  <xdr:twoCellAnchor>
    <xdr:from>
      <xdr:col>7</xdr:col>
      <xdr:colOff>0</xdr:colOff>
      <xdr:row>753</xdr:row>
      <xdr:rowOff>317500</xdr:rowOff>
    </xdr:from>
    <xdr:to>
      <xdr:col>17</xdr:col>
      <xdr:colOff>50800</xdr:colOff>
      <xdr:row>757</xdr:row>
      <xdr:rowOff>12700</xdr:rowOff>
    </xdr:to>
    <xdr:sp macro="" textlink="">
      <xdr:nvSpPr>
        <xdr:cNvPr id="17" name="テキスト ボックス 16">
          <a:extLst>
            <a:ext uri="{FF2B5EF4-FFF2-40B4-BE49-F238E27FC236}">
              <a16:creationId xmlns:a16="http://schemas.microsoft.com/office/drawing/2014/main" id="{282F6FEB-9A03-4CF9-BE1C-B2EB1F01EA87}"/>
            </a:ext>
          </a:extLst>
        </xdr:cNvPr>
        <xdr:cNvSpPr txBox="1"/>
      </xdr:nvSpPr>
      <xdr:spPr>
        <a:xfrm>
          <a:off x="1422400" y="55651400"/>
          <a:ext cx="2082800" cy="1435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全国的な普及啓発の実施</a:t>
          </a:r>
          <a:endParaRPr kumimoji="1" lang="en-US" altLang="ja-JP" sz="1100"/>
        </a:p>
        <a:p>
          <a:pPr algn="l"/>
          <a:endParaRPr kumimoji="1" lang="en-US" altLang="ja-JP" sz="1100"/>
        </a:p>
        <a:p>
          <a:pPr algn="l"/>
          <a:r>
            <a:rPr kumimoji="1" lang="ja-JP" altLang="en-US" sz="1100"/>
            <a:t>民間団体等</a:t>
          </a:r>
          <a:endParaRPr kumimoji="1" lang="en-US" altLang="ja-JP" sz="1100"/>
        </a:p>
        <a:p>
          <a:pPr algn="l"/>
          <a:r>
            <a:rPr kumimoji="1" lang="ja-JP" altLang="en-US" sz="1100"/>
            <a:t>（</a:t>
          </a:r>
          <a:r>
            <a:rPr kumimoji="1" lang="en-US" altLang="ja-JP" sz="1100"/>
            <a:t>3</a:t>
          </a:r>
          <a:r>
            <a:rPr kumimoji="1" lang="ja-JP" altLang="en-US" sz="1100"/>
            <a:t>団体</a:t>
          </a:r>
          <a:r>
            <a:rPr kumimoji="1" lang="en-US" altLang="ja-JP" sz="1100"/>
            <a:t>2.2</a:t>
          </a:r>
          <a:r>
            <a:rPr kumimoji="1" lang="ja-JP" altLang="en-US" sz="1100"/>
            <a:t>百万円）</a:t>
          </a:r>
          <a:endParaRPr kumimoji="1" lang="en-US" altLang="ja-JP" sz="1100"/>
        </a:p>
      </xdr:txBody>
    </xdr:sp>
    <xdr:clientData/>
  </xdr:twoCellAnchor>
  <xdr:twoCellAnchor>
    <xdr:from>
      <xdr:col>36</xdr:col>
      <xdr:colOff>88900</xdr:colOff>
      <xdr:row>741</xdr:row>
      <xdr:rowOff>304800</xdr:rowOff>
    </xdr:from>
    <xdr:to>
      <xdr:col>49</xdr:col>
      <xdr:colOff>101600</xdr:colOff>
      <xdr:row>744</xdr:row>
      <xdr:rowOff>152400</xdr:rowOff>
    </xdr:to>
    <xdr:grpSp>
      <xdr:nvGrpSpPr>
        <xdr:cNvPr id="24" name="グループ化 23">
          <a:extLst>
            <a:ext uri="{FF2B5EF4-FFF2-40B4-BE49-F238E27FC236}">
              <a16:creationId xmlns:a16="http://schemas.microsoft.com/office/drawing/2014/main" id="{E6B87F59-E985-4124-AB26-59A4136EAFBA}"/>
            </a:ext>
          </a:extLst>
        </xdr:cNvPr>
        <xdr:cNvGrpSpPr/>
      </xdr:nvGrpSpPr>
      <xdr:grpSpPr>
        <a:xfrm>
          <a:off x="7404100" y="54978300"/>
          <a:ext cx="2654300" cy="914400"/>
          <a:chOff x="7112000" y="53581300"/>
          <a:chExt cx="2476500" cy="914400"/>
        </a:xfrm>
      </xdr:grpSpPr>
      <xdr:sp macro="" textlink="">
        <xdr:nvSpPr>
          <xdr:cNvPr id="18" name="テキスト ボックス 17">
            <a:extLst>
              <a:ext uri="{FF2B5EF4-FFF2-40B4-BE49-F238E27FC236}">
                <a16:creationId xmlns:a16="http://schemas.microsoft.com/office/drawing/2014/main" id="{32D664FE-B23A-45D6-BED4-39A66F09C7C1}"/>
              </a:ext>
            </a:extLst>
          </xdr:cNvPr>
          <xdr:cNvSpPr txBox="1"/>
        </xdr:nvSpPr>
        <xdr:spPr>
          <a:xfrm>
            <a:off x="7112000" y="53581300"/>
            <a:ext cx="247650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諸謝金　　　　</a:t>
            </a:r>
            <a:r>
              <a:rPr kumimoji="1" lang="en-US" altLang="ja-JP" sz="1100"/>
              <a:t>0.5</a:t>
            </a:r>
            <a:r>
              <a:rPr kumimoji="1" lang="ja-JP" altLang="en-US" sz="1100"/>
              <a:t>百万円</a:t>
            </a:r>
            <a:r>
              <a:rPr kumimoji="1" lang="en-US" altLang="ja-JP" sz="1100"/>
              <a:t/>
            </a:r>
            <a:br>
              <a:rPr kumimoji="1" lang="en-US" altLang="ja-JP" sz="1100"/>
            </a:br>
            <a:r>
              <a:rPr kumimoji="1" lang="ja-JP" altLang="en-US" sz="1100"/>
              <a:t>職員旅費　 　</a:t>
            </a:r>
            <a:r>
              <a:rPr kumimoji="1" lang="en-US" altLang="ja-JP" sz="1100"/>
              <a:t>0.5</a:t>
            </a:r>
            <a:r>
              <a:rPr kumimoji="1" lang="ja-JP" altLang="en-US" sz="1100"/>
              <a:t>百万円</a:t>
            </a:r>
            <a:endParaRPr kumimoji="1" lang="en-US" altLang="ja-JP" sz="1100"/>
          </a:p>
          <a:p>
            <a:pPr algn="l"/>
            <a:r>
              <a:rPr kumimoji="1" lang="ja-JP" altLang="en-US" sz="1100"/>
              <a:t>委員等旅費　</a:t>
            </a:r>
            <a:r>
              <a:rPr kumimoji="1" lang="en-US" altLang="ja-JP" sz="1100"/>
              <a:t>0.5</a:t>
            </a:r>
            <a:r>
              <a:rPr kumimoji="1" lang="ja-JP" altLang="en-US" sz="1100"/>
              <a:t>百万円</a:t>
            </a:r>
            <a:endParaRPr kumimoji="1" lang="en-US" altLang="ja-JP" sz="1100"/>
          </a:p>
          <a:p>
            <a:pPr algn="l"/>
            <a:r>
              <a:rPr kumimoji="1" lang="ja-JP" altLang="en-US" sz="1100"/>
              <a:t>庁費　　　　　</a:t>
            </a:r>
            <a:r>
              <a:rPr kumimoji="1" lang="en-US" altLang="ja-JP" sz="1100"/>
              <a:t>12.0</a:t>
            </a:r>
            <a:r>
              <a:rPr kumimoji="1" lang="ja-JP" altLang="en-US" sz="1100"/>
              <a:t>百万円　　　を含む</a:t>
            </a:r>
            <a:endParaRPr kumimoji="1" lang="en-US" altLang="ja-JP" sz="1100"/>
          </a:p>
        </xdr:txBody>
      </xdr:sp>
      <xdr:sp macro="" textlink="">
        <xdr:nvSpPr>
          <xdr:cNvPr id="20" name="右大かっこ 19">
            <a:extLst>
              <a:ext uri="{FF2B5EF4-FFF2-40B4-BE49-F238E27FC236}">
                <a16:creationId xmlns:a16="http://schemas.microsoft.com/office/drawing/2014/main" id="{6393108C-579B-4F2E-92BB-015B686A0F47}"/>
              </a:ext>
            </a:extLst>
          </xdr:cNvPr>
          <xdr:cNvSpPr/>
        </xdr:nvSpPr>
        <xdr:spPr>
          <a:xfrm>
            <a:off x="8689351" y="53632100"/>
            <a:ext cx="45719" cy="7112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88900</xdr:colOff>
      <xdr:row>744</xdr:row>
      <xdr:rowOff>342900</xdr:rowOff>
    </xdr:from>
    <xdr:to>
      <xdr:col>39</xdr:col>
      <xdr:colOff>139700</xdr:colOff>
      <xdr:row>747</xdr:row>
      <xdr:rowOff>0</xdr:rowOff>
    </xdr:to>
    <xdr:sp macro="" textlink="">
      <xdr:nvSpPr>
        <xdr:cNvPr id="21" name="大かっこ 20">
          <a:extLst>
            <a:ext uri="{FF2B5EF4-FFF2-40B4-BE49-F238E27FC236}">
              <a16:creationId xmlns:a16="http://schemas.microsoft.com/office/drawing/2014/main" id="{4060B491-8CAE-4700-900F-E45B7390C063}"/>
            </a:ext>
          </a:extLst>
        </xdr:cNvPr>
        <xdr:cNvSpPr/>
      </xdr:nvSpPr>
      <xdr:spPr>
        <a:xfrm>
          <a:off x="3543300" y="52476400"/>
          <a:ext cx="4521200" cy="723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152400</xdr:colOff>
      <xdr:row>745</xdr:row>
      <xdr:rowOff>127000</xdr:rowOff>
    </xdr:from>
    <xdr:to>
      <xdr:col>39</xdr:col>
      <xdr:colOff>88900</xdr:colOff>
      <xdr:row>746</xdr:row>
      <xdr:rowOff>292100</xdr:rowOff>
    </xdr:to>
    <xdr:sp macro="" textlink="">
      <xdr:nvSpPr>
        <xdr:cNvPr id="22" name="テキスト ボックス 21">
          <a:extLst>
            <a:ext uri="{FF2B5EF4-FFF2-40B4-BE49-F238E27FC236}">
              <a16:creationId xmlns:a16="http://schemas.microsoft.com/office/drawing/2014/main" id="{02FC2D50-1CF2-45BC-A472-4F318F9DA140}"/>
            </a:ext>
          </a:extLst>
        </xdr:cNvPr>
        <xdr:cNvSpPr txBox="1"/>
      </xdr:nvSpPr>
      <xdr:spPr>
        <a:xfrm>
          <a:off x="3606800" y="52616100"/>
          <a:ext cx="4406900"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学識経験者、青少年団体関係者等で構成される技術審査委員会を設置し、委託事業の採択をはじめ本事業の推進方策等を検討。</a:t>
          </a:r>
        </a:p>
      </xdr:txBody>
    </xdr:sp>
    <xdr:clientData/>
  </xdr:twoCellAnchor>
  <xdr:twoCellAnchor>
    <xdr:from>
      <xdr:col>28</xdr:col>
      <xdr:colOff>0</xdr:colOff>
      <xdr:row>743</xdr:row>
      <xdr:rowOff>177800</xdr:rowOff>
    </xdr:from>
    <xdr:to>
      <xdr:col>28</xdr:col>
      <xdr:colOff>0</xdr:colOff>
      <xdr:row>745</xdr:row>
      <xdr:rowOff>0</xdr:rowOff>
    </xdr:to>
    <xdr:cxnSp macro="">
      <xdr:nvCxnSpPr>
        <xdr:cNvPr id="28" name="直線コネクタ 27">
          <a:extLst>
            <a:ext uri="{FF2B5EF4-FFF2-40B4-BE49-F238E27FC236}">
              <a16:creationId xmlns:a16="http://schemas.microsoft.com/office/drawing/2014/main" id="{5B3225FC-276D-408C-AA2D-8C20E4B35D88}"/>
            </a:ext>
          </a:extLst>
        </xdr:cNvPr>
        <xdr:cNvCxnSpPr>
          <a:stCxn id="2" idx="2"/>
        </xdr:cNvCxnSpPr>
      </xdr:nvCxnSpPr>
      <xdr:spPr>
        <a:xfrm>
          <a:off x="5689600" y="51955700"/>
          <a:ext cx="0"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12700</xdr:rowOff>
    </xdr:from>
    <xdr:to>
      <xdr:col>28</xdr:col>
      <xdr:colOff>0</xdr:colOff>
      <xdr:row>747</xdr:row>
      <xdr:rowOff>342900</xdr:rowOff>
    </xdr:to>
    <xdr:cxnSp macro="">
      <xdr:nvCxnSpPr>
        <xdr:cNvPr id="31" name="直線コネクタ 30">
          <a:extLst>
            <a:ext uri="{FF2B5EF4-FFF2-40B4-BE49-F238E27FC236}">
              <a16:creationId xmlns:a16="http://schemas.microsoft.com/office/drawing/2014/main" id="{AD2F7490-CD9D-4FAC-A6BB-D834B4A5CC45}"/>
            </a:ext>
          </a:extLst>
        </xdr:cNvPr>
        <xdr:cNvCxnSpPr/>
      </xdr:nvCxnSpPr>
      <xdr:spPr>
        <a:xfrm>
          <a:off x="5689600" y="55359300"/>
          <a:ext cx="0" cy="33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748</xdr:row>
      <xdr:rowOff>0</xdr:rowOff>
    </xdr:from>
    <xdr:to>
      <xdr:col>41</xdr:col>
      <xdr:colOff>25400</xdr:colOff>
      <xdr:row>748</xdr:row>
      <xdr:rowOff>0</xdr:rowOff>
    </xdr:to>
    <xdr:cxnSp macro="">
      <xdr:nvCxnSpPr>
        <xdr:cNvPr id="34" name="直線コネクタ 33">
          <a:extLst>
            <a:ext uri="{FF2B5EF4-FFF2-40B4-BE49-F238E27FC236}">
              <a16:creationId xmlns:a16="http://schemas.microsoft.com/office/drawing/2014/main" id="{40D10353-2A1E-4B00-8C98-DCE4366F7736}"/>
            </a:ext>
          </a:extLst>
        </xdr:cNvPr>
        <xdr:cNvCxnSpPr/>
      </xdr:nvCxnSpPr>
      <xdr:spPr>
        <a:xfrm>
          <a:off x="2438400" y="55702200"/>
          <a:ext cx="5918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748</xdr:row>
      <xdr:rowOff>0</xdr:rowOff>
    </xdr:from>
    <xdr:to>
      <xdr:col>12</xdr:col>
      <xdr:colOff>0</xdr:colOff>
      <xdr:row>748</xdr:row>
      <xdr:rowOff>330200</xdr:rowOff>
    </xdr:to>
    <xdr:cxnSp macro="">
      <xdr:nvCxnSpPr>
        <xdr:cNvPr id="38" name="直線コネクタ 37">
          <a:extLst>
            <a:ext uri="{FF2B5EF4-FFF2-40B4-BE49-F238E27FC236}">
              <a16:creationId xmlns:a16="http://schemas.microsoft.com/office/drawing/2014/main" id="{2A08E22C-A38B-437E-B55C-857BDAA33987}"/>
            </a:ext>
          </a:extLst>
        </xdr:cNvPr>
        <xdr:cNvCxnSpPr/>
      </xdr:nvCxnSpPr>
      <xdr:spPr>
        <a:xfrm>
          <a:off x="2438400" y="55702200"/>
          <a:ext cx="0" cy="33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12700</xdr:colOff>
      <xdr:row>748</xdr:row>
      <xdr:rowOff>0</xdr:rowOff>
    </xdr:from>
    <xdr:to>
      <xdr:col>41</xdr:col>
      <xdr:colOff>12700</xdr:colOff>
      <xdr:row>748</xdr:row>
      <xdr:rowOff>330200</xdr:rowOff>
    </xdr:to>
    <xdr:cxnSp macro="">
      <xdr:nvCxnSpPr>
        <xdr:cNvPr id="40" name="直線コネクタ 39">
          <a:extLst>
            <a:ext uri="{FF2B5EF4-FFF2-40B4-BE49-F238E27FC236}">
              <a16:creationId xmlns:a16="http://schemas.microsoft.com/office/drawing/2014/main" id="{3F05A4AA-1F57-4E9F-A62E-37D5461AF09C}"/>
            </a:ext>
          </a:extLst>
        </xdr:cNvPr>
        <xdr:cNvCxnSpPr/>
      </xdr:nvCxnSpPr>
      <xdr:spPr>
        <a:xfrm>
          <a:off x="8343900" y="55702200"/>
          <a:ext cx="0" cy="33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101600</xdr:colOff>
      <xdr:row>749</xdr:row>
      <xdr:rowOff>12700</xdr:rowOff>
    </xdr:from>
    <xdr:to>
      <xdr:col>49</xdr:col>
      <xdr:colOff>266700</xdr:colOff>
      <xdr:row>750</xdr:row>
      <xdr:rowOff>12700</xdr:rowOff>
    </xdr:to>
    <xdr:sp macro="" textlink="">
      <xdr:nvSpPr>
        <xdr:cNvPr id="42" name="テキスト ボックス 41">
          <a:extLst>
            <a:ext uri="{FF2B5EF4-FFF2-40B4-BE49-F238E27FC236}">
              <a16:creationId xmlns:a16="http://schemas.microsoft.com/office/drawing/2014/main" id="{E4EF0BFD-2F85-42D4-9A96-902B574629E3}"/>
            </a:ext>
          </a:extLst>
        </xdr:cNvPr>
        <xdr:cNvSpPr txBox="1"/>
      </xdr:nvSpPr>
      <xdr:spPr>
        <a:xfrm>
          <a:off x="6197600" y="53924200"/>
          <a:ext cx="4025900" cy="355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子供と自然をつなぐ地域プラットフォーム形成支援事業</a:t>
          </a:r>
          <a:r>
            <a:rPr kumimoji="1" lang="en-US" altLang="ja-JP" sz="1100"/>
            <a:t>】</a:t>
          </a:r>
        </a:p>
      </xdr:txBody>
    </xdr:sp>
    <xdr:clientData/>
  </xdr:twoCellAnchor>
  <xdr:twoCellAnchor>
    <xdr:from>
      <xdr:col>12</xdr:col>
      <xdr:colOff>0</xdr:colOff>
      <xdr:row>750</xdr:row>
      <xdr:rowOff>0</xdr:rowOff>
    </xdr:from>
    <xdr:to>
      <xdr:col>12</xdr:col>
      <xdr:colOff>0</xdr:colOff>
      <xdr:row>750</xdr:row>
      <xdr:rowOff>330200</xdr:rowOff>
    </xdr:to>
    <xdr:cxnSp macro="">
      <xdr:nvCxnSpPr>
        <xdr:cNvPr id="43" name="直線コネクタ 42">
          <a:extLst>
            <a:ext uri="{FF2B5EF4-FFF2-40B4-BE49-F238E27FC236}">
              <a16:creationId xmlns:a16="http://schemas.microsoft.com/office/drawing/2014/main" id="{7E892FFF-8E40-4582-9F65-9315AEA7C33E}"/>
            </a:ext>
          </a:extLst>
        </xdr:cNvPr>
        <xdr:cNvCxnSpPr/>
      </xdr:nvCxnSpPr>
      <xdr:spPr>
        <a:xfrm>
          <a:off x="2438400" y="56413400"/>
          <a:ext cx="0" cy="33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750</xdr:row>
      <xdr:rowOff>12700</xdr:rowOff>
    </xdr:from>
    <xdr:to>
      <xdr:col>41</xdr:col>
      <xdr:colOff>0</xdr:colOff>
      <xdr:row>752</xdr:row>
      <xdr:rowOff>12700</xdr:rowOff>
    </xdr:to>
    <xdr:cxnSp macro="">
      <xdr:nvCxnSpPr>
        <xdr:cNvPr id="44" name="直線コネクタ 43">
          <a:extLst>
            <a:ext uri="{FF2B5EF4-FFF2-40B4-BE49-F238E27FC236}">
              <a16:creationId xmlns:a16="http://schemas.microsoft.com/office/drawing/2014/main" id="{7F1FFBC0-81DB-4991-80B0-C9AD3FDA44BD}"/>
            </a:ext>
          </a:extLst>
        </xdr:cNvPr>
        <xdr:cNvCxnSpPr/>
      </xdr:nvCxnSpPr>
      <xdr:spPr>
        <a:xfrm>
          <a:off x="8331200" y="56426100"/>
          <a:ext cx="0" cy="711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751</xdr:row>
      <xdr:rowOff>0</xdr:rowOff>
    </xdr:from>
    <xdr:to>
      <xdr:col>24</xdr:col>
      <xdr:colOff>12700</xdr:colOff>
      <xdr:row>751</xdr:row>
      <xdr:rowOff>12700</xdr:rowOff>
    </xdr:to>
    <xdr:cxnSp macro="">
      <xdr:nvCxnSpPr>
        <xdr:cNvPr id="45" name="直線コネクタ 44">
          <a:extLst>
            <a:ext uri="{FF2B5EF4-FFF2-40B4-BE49-F238E27FC236}">
              <a16:creationId xmlns:a16="http://schemas.microsoft.com/office/drawing/2014/main" id="{B5025E56-688D-49AD-A3B8-6D6C16CD735A}"/>
            </a:ext>
          </a:extLst>
        </xdr:cNvPr>
        <xdr:cNvCxnSpPr/>
      </xdr:nvCxnSpPr>
      <xdr:spPr>
        <a:xfrm>
          <a:off x="1638300" y="56769000"/>
          <a:ext cx="3251200"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751</xdr:row>
      <xdr:rowOff>0</xdr:rowOff>
    </xdr:from>
    <xdr:to>
      <xdr:col>8</xdr:col>
      <xdr:colOff>12700</xdr:colOff>
      <xdr:row>751</xdr:row>
      <xdr:rowOff>330200</xdr:rowOff>
    </xdr:to>
    <xdr:cxnSp macro="">
      <xdr:nvCxnSpPr>
        <xdr:cNvPr id="52" name="直線コネクタ 51">
          <a:extLst>
            <a:ext uri="{FF2B5EF4-FFF2-40B4-BE49-F238E27FC236}">
              <a16:creationId xmlns:a16="http://schemas.microsoft.com/office/drawing/2014/main" id="{EBEEFCA8-094A-4B8D-AE17-D4DC6A23AA4A}"/>
            </a:ext>
          </a:extLst>
        </xdr:cNvPr>
        <xdr:cNvCxnSpPr/>
      </xdr:nvCxnSpPr>
      <xdr:spPr>
        <a:xfrm>
          <a:off x="1638300" y="56769000"/>
          <a:ext cx="0" cy="33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751</xdr:row>
      <xdr:rowOff>12700</xdr:rowOff>
    </xdr:from>
    <xdr:to>
      <xdr:col>24</xdr:col>
      <xdr:colOff>0</xdr:colOff>
      <xdr:row>751</xdr:row>
      <xdr:rowOff>342900</xdr:rowOff>
    </xdr:to>
    <xdr:cxnSp macro="">
      <xdr:nvCxnSpPr>
        <xdr:cNvPr id="54" name="直線コネクタ 53">
          <a:extLst>
            <a:ext uri="{FF2B5EF4-FFF2-40B4-BE49-F238E27FC236}">
              <a16:creationId xmlns:a16="http://schemas.microsoft.com/office/drawing/2014/main" id="{00E30823-FBFA-48A3-B4C3-DC81E376F62D}"/>
            </a:ext>
          </a:extLst>
        </xdr:cNvPr>
        <xdr:cNvCxnSpPr/>
      </xdr:nvCxnSpPr>
      <xdr:spPr>
        <a:xfrm>
          <a:off x="4876800" y="56781700"/>
          <a:ext cx="0" cy="33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752</xdr:row>
      <xdr:rowOff>12700</xdr:rowOff>
    </xdr:from>
    <xdr:to>
      <xdr:col>16</xdr:col>
      <xdr:colOff>139700</xdr:colOff>
      <xdr:row>753</xdr:row>
      <xdr:rowOff>203200</xdr:rowOff>
    </xdr:to>
    <xdr:sp macro="" textlink="">
      <xdr:nvSpPr>
        <xdr:cNvPr id="58" name="テキスト ボックス 57">
          <a:extLst>
            <a:ext uri="{FF2B5EF4-FFF2-40B4-BE49-F238E27FC236}">
              <a16:creationId xmlns:a16="http://schemas.microsoft.com/office/drawing/2014/main" id="{D3122CFB-5176-4675-B9A3-0F011555C59F}"/>
            </a:ext>
          </a:extLst>
        </xdr:cNvPr>
        <xdr:cNvSpPr txBox="1"/>
      </xdr:nvSpPr>
      <xdr:spPr>
        <a:xfrm>
          <a:off x="1422400" y="54991000"/>
          <a:ext cx="19685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endParaRPr kumimoji="1" lang="en-US" altLang="ja-JP" sz="1100"/>
        </a:p>
        <a:p>
          <a:pPr algn="l"/>
          <a:r>
            <a:rPr kumimoji="1" lang="en-US" altLang="ja-JP" sz="1100"/>
            <a:t>【</a:t>
          </a:r>
          <a:r>
            <a:rPr kumimoji="1" lang="ja-JP" altLang="en-US" sz="1100"/>
            <a:t>随意契約（企画競争）</a:t>
          </a:r>
          <a:r>
            <a:rPr kumimoji="1" lang="en-US" altLang="ja-JP" sz="1100"/>
            <a:t>】</a:t>
          </a:r>
        </a:p>
      </xdr:txBody>
    </xdr:sp>
    <xdr:clientData/>
  </xdr:twoCellAnchor>
  <xdr:twoCellAnchor>
    <xdr:from>
      <xdr:col>19</xdr:col>
      <xdr:colOff>190500</xdr:colOff>
      <xdr:row>752</xdr:row>
      <xdr:rowOff>12700</xdr:rowOff>
    </xdr:from>
    <xdr:to>
      <xdr:col>31</xdr:col>
      <xdr:colOff>0</xdr:colOff>
      <xdr:row>753</xdr:row>
      <xdr:rowOff>203200</xdr:rowOff>
    </xdr:to>
    <xdr:sp macro="" textlink="">
      <xdr:nvSpPr>
        <xdr:cNvPr id="60" name="テキスト ボックス 59">
          <a:extLst>
            <a:ext uri="{FF2B5EF4-FFF2-40B4-BE49-F238E27FC236}">
              <a16:creationId xmlns:a16="http://schemas.microsoft.com/office/drawing/2014/main" id="{76A13968-70DC-41EC-BCBE-4CF9FF0B0078}"/>
            </a:ext>
          </a:extLst>
        </xdr:cNvPr>
        <xdr:cNvSpPr txBox="1"/>
      </xdr:nvSpPr>
      <xdr:spPr>
        <a:xfrm>
          <a:off x="4051300" y="54991000"/>
          <a:ext cx="22479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endParaRPr kumimoji="1" lang="en-US" altLang="ja-JP" sz="1100"/>
        </a:p>
        <a:p>
          <a:pPr algn="l"/>
          <a:r>
            <a:rPr kumimoji="1" lang="en-US" altLang="ja-JP" sz="1100"/>
            <a:t>【</a:t>
          </a:r>
          <a:r>
            <a:rPr kumimoji="1" lang="ja-JP" altLang="en-US" sz="1100"/>
            <a:t>一般競争契約（総合評価）</a:t>
          </a:r>
          <a:r>
            <a:rPr kumimoji="1" lang="en-US" altLang="ja-JP" sz="1100"/>
            <a:t>】</a:t>
          </a:r>
        </a:p>
      </xdr:txBody>
    </xdr:sp>
    <xdr:clientData/>
  </xdr:twoCellAnchor>
  <xdr:twoCellAnchor>
    <xdr:from>
      <xdr:col>36</xdr:col>
      <xdr:colOff>190500</xdr:colOff>
      <xdr:row>752</xdr:row>
      <xdr:rowOff>25400</xdr:rowOff>
    </xdr:from>
    <xdr:to>
      <xdr:col>47</xdr:col>
      <xdr:colOff>12700</xdr:colOff>
      <xdr:row>753</xdr:row>
      <xdr:rowOff>215900</xdr:rowOff>
    </xdr:to>
    <xdr:sp macro="" textlink="">
      <xdr:nvSpPr>
        <xdr:cNvPr id="62" name="テキスト ボックス 61">
          <a:extLst>
            <a:ext uri="{FF2B5EF4-FFF2-40B4-BE49-F238E27FC236}">
              <a16:creationId xmlns:a16="http://schemas.microsoft.com/office/drawing/2014/main" id="{220BAB73-5D7C-4166-8A36-892ABEBE30F9}"/>
            </a:ext>
          </a:extLst>
        </xdr:cNvPr>
        <xdr:cNvSpPr txBox="1"/>
      </xdr:nvSpPr>
      <xdr:spPr>
        <a:xfrm>
          <a:off x="7505700" y="55003700"/>
          <a:ext cx="20574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endParaRPr kumimoji="1" lang="en-US" altLang="ja-JP" sz="1100"/>
        </a:p>
        <a:p>
          <a:pPr algn="l"/>
          <a:r>
            <a:rPr kumimoji="1" lang="en-US" altLang="ja-JP" sz="1100"/>
            <a:t>【</a:t>
          </a:r>
          <a:r>
            <a:rPr kumimoji="1" lang="ja-JP" altLang="en-US" sz="1100"/>
            <a:t>随意契約（企画競争）</a:t>
          </a:r>
          <a:r>
            <a:rPr kumimoji="1" lang="en-US" altLang="ja-JP" sz="1100"/>
            <a:t>】</a:t>
          </a:r>
        </a:p>
      </xdr:txBody>
    </xdr:sp>
    <xdr:clientData/>
  </xdr:twoCellAnchor>
  <xdr:twoCellAnchor>
    <xdr:from>
      <xdr:col>20</xdr:col>
      <xdr:colOff>0</xdr:colOff>
      <xdr:row>753</xdr:row>
      <xdr:rowOff>304800</xdr:rowOff>
    </xdr:from>
    <xdr:to>
      <xdr:col>28</xdr:col>
      <xdr:colOff>177800</xdr:colOff>
      <xdr:row>757</xdr:row>
      <xdr:rowOff>0</xdr:rowOff>
    </xdr:to>
    <xdr:sp macro="" textlink="">
      <xdr:nvSpPr>
        <xdr:cNvPr id="66" name="テキスト ボックス 65">
          <a:extLst>
            <a:ext uri="{FF2B5EF4-FFF2-40B4-BE49-F238E27FC236}">
              <a16:creationId xmlns:a16="http://schemas.microsoft.com/office/drawing/2014/main" id="{F7844434-21FD-4E00-A70A-DF892F511F32}"/>
            </a:ext>
          </a:extLst>
        </xdr:cNvPr>
        <xdr:cNvSpPr txBox="1"/>
      </xdr:nvSpPr>
      <xdr:spPr>
        <a:xfrm>
          <a:off x="4064000" y="55638700"/>
          <a:ext cx="1803400" cy="1435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青少年の体験活動の推進に関する調査研究</a:t>
          </a:r>
          <a:endParaRPr kumimoji="1" lang="en-US" altLang="ja-JP" sz="1100"/>
        </a:p>
        <a:p>
          <a:pPr algn="l"/>
          <a:endParaRPr kumimoji="1" lang="en-US" altLang="ja-JP" sz="1100"/>
        </a:p>
        <a:p>
          <a:pPr algn="l"/>
          <a:r>
            <a:rPr kumimoji="1" lang="ja-JP" altLang="en-US" sz="1100"/>
            <a:t>一般社団法人教育支援人材認証協会</a:t>
          </a:r>
          <a:endParaRPr kumimoji="1" lang="en-US" altLang="ja-JP" sz="1100"/>
        </a:p>
        <a:p>
          <a:pPr algn="l"/>
          <a:r>
            <a:rPr kumimoji="1" lang="ja-JP" altLang="en-US" sz="1100"/>
            <a:t>（</a:t>
          </a:r>
          <a:r>
            <a:rPr kumimoji="1" lang="en-US" altLang="ja-JP" sz="1100"/>
            <a:t>10.0</a:t>
          </a:r>
          <a:r>
            <a:rPr kumimoji="1" lang="ja-JP" altLang="en-US" sz="1100"/>
            <a:t>百万円）</a:t>
          </a:r>
          <a:endParaRPr kumimoji="1" lang="en-US" altLang="ja-JP" sz="1100"/>
        </a:p>
      </xdr:txBody>
    </xdr:sp>
    <xdr:clientData/>
  </xdr:twoCellAnchor>
  <xdr:twoCellAnchor>
    <xdr:from>
      <xdr:col>32</xdr:col>
      <xdr:colOff>25400</xdr:colOff>
      <xdr:row>753</xdr:row>
      <xdr:rowOff>304800</xdr:rowOff>
    </xdr:from>
    <xdr:to>
      <xdr:col>40</xdr:col>
      <xdr:colOff>190500</xdr:colOff>
      <xdr:row>757</xdr:row>
      <xdr:rowOff>0</xdr:rowOff>
    </xdr:to>
    <xdr:sp macro="" textlink="">
      <xdr:nvSpPr>
        <xdr:cNvPr id="68" name="テキスト ボックス 67">
          <a:extLst>
            <a:ext uri="{FF2B5EF4-FFF2-40B4-BE49-F238E27FC236}">
              <a16:creationId xmlns:a16="http://schemas.microsoft.com/office/drawing/2014/main" id="{911A6BB4-DC61-4ABC-9DFF-2F44A760F283}"/>
            </a:ext>
          </a:extLst>
        </xdr:cNvPr>
        <xdr:cNvSpPr txBox="1"/>
      </xdr:nvSpPr>
      <xdr:spPr>
        <a:xfrm>
          <a:off x="6527800" y="55638700"/>
          <a:ext cx="1790700" cy="1435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C.</a:t>
          </a:r>
          <a:r>
            <a:rPr kumimoji="1" lang="ja-JP" altLang="en-US" sz="1100"/>
            <a:t>子供と自然をつなぐ</a:t>
          </a:r>
          <a:endParaRPr kumimoji="1" lang="en-US" altLang="ja-JP" sz="1100"/>
        </a:p>
        <a:p>
          <a:pPr algn="l"/>
          <a:r>
            <a:rPr kumimoji="1" lang="ja-JP" altLang="en-US" sz="1100"/>
            <a:t>地域プラットフォーム</a:t>
          </a:r>
          <a:endParaRPr kumimoji="1" lang="en-US" altLang="ja-JP" sz="1100"/>
        </a:p>
        <a:p>
          <a:pPr algn="l"/>
          <a:r>
            <a:rPr kumimoji="1" lang="ja-JP" altLang="en-US" sz="1100"/>
            <a:t>形成支援事業</a:t>
          </a:r>
          <a:endParaRPr kumimoji="1" lang="en-US" altLang="ja-JP" sz="1100"/>
        </a:p>
        <a:p>
          <a:pPr algn="l"/>
          <a:endParaRPr kumimoji="1" lang="en-US" altLang="ja-JP" sz="1100"/>
        </a:p>
        <a:p>
          <a:pPr algn="l"/>
          <a:r>
            <a:rPr kumimoji="1" lang="ja-JP" altLang="en-US" sz="1100"/>
            <a:t>都道府県等</a:t>
          </a:r>
          <a:endParaRPr kumimoji="1" lang="en-US" altLang="ja-JP" sz="1100"/>
        </a:p>
        <a:p>
          <a:pPr algn="l"/>
          <a:r>
            <a:rPr kumimoji="1" lang="ja-JP" altLang="en-US" sz="1100"/>
            <a:t>（</a:t>
          </a:r>
          <a:r>
            <a:rPr kumimoji="1" lang="en-US" altLang="ja-JP" sz="1100"/>
            <a:t>10</a:t>
          </a:r>
          <a:r>
            <a:rPr kumimoji="1" lang="ja-JP" altLang="en-US" sz="1100"/>
            <a:t>団体</a:t>
          </a:r>
          <a:r>
            <a:rPr kumimoji="1" lang="en-US" altLang="ja-JP" sz="1100"/>
            <a:t>5.6</a:t>
          </a:r>
          <a:r>
            <a:rPr kumimoji="1" lang="ja-JP" altLang="en-US" sz="1100"/>
            <a:t>百万円）</a:t>
          </a:r>
          <a:endParaRPr kumimoji="1" lang="en-US" altLang="ja-JP" sz="1100"/>
        </a:p>
        <a:p>
          <a:pPr algn="l"/>
          <a:endParaRPr kumimoji="1" lang="en-US" altLang="ja-JP" sz="1100"/>
        </a:p>
      </xdr:txBody>
    </xdr:sp>
    <xdr:clientData/>
  </xdr:twoCellAnchor>
  <xdr:twoCellAnchor>
    <xdr:from>
      <xdr:col>41</xdr:col>
      <xdr:colOff>0</xdr:colOff>
      <xdr:row>753</xdr:row>
      <xdr:rowOff>304800</xdr:rowOff>
    </xdr:from>
    <xdr:to>
      <xdr:col>49</xdr:col>
      <xdr:colOff>177800</xdr:colOff>
      <xdr:row>757</xdr:row>
      <xdr:rowOff>0</xdr:rowOff>
    </xdr:to>
    <xdr:sp macro="" textlink="">
      <xdr:nvSpPr>
        <xdr:cNvPr id="70" name="テキスト ボックス 69">
          <a:extLst>
            <a:ext uri="{FF2B5EF4-FFF2-40B4-BE49-F238E27FC236}">
              <a16:creationId xmlns:a16="http://schemas.microsoft.com/office/drawing/2014/main" id="{EB65F9C8-F1A0-4873-9481-E3F0BD919F22}"/>
            </a:ext>
          </a:extLst>
        </xdr:cNvPr>
        <xdr:cNvSpPr txBox="1"/>
      </xdr:nvSpPr>
      <xdr:spPr>
        <a:xfrm>
          <a:off x="8331200" y="55638700"/>
          <a:ext cx="1803400" cy="1435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Ｄ</a:t>
          </a:r>
          <a:r>
            <a:rPr kumimoji="1" lang="en-US" altLang="ja-JP" sz="1100"/>
            <a:t>.</a:t>
          </a:r>
          <a:r>
            <a:rPr kumimoji="1" lang="ja-JP" altLang="en-US" sz="1100"/>
            <a:t>子供と自然をつなぐ</a:t>
          </a:r>
        </a:p>
        <a:p>
          <a:pPr algn="l"/>
          <a:r>
            <a:rPr kumimoji="1" lang="ja-JP" altLang="en-US" sz="1100"/>
            <a:t>地域プラットフォーム</a:t>
          </a:r>
        </a:p>
        <a:p>
          <a:pPr algn="l"/>
          <a:r>
            <a:rPr kumimoji="1" lang="ja-JP" altLang="en-US" sz="1100"/>
            <a:t>形成支援事業</a:t>
          </a:r>
        </a:p>
        <a:p>
          <a:pPr algn="l"/>
          <a:endParaRPr kumimoji="1" lang="en-US" altLang="ja-JP" sz="1100"/>
        </a:p>
        <a:p>
          <a:pPr algn="l"/>
          <a:r>
            <a:rPr kumimoji="1" lang="ja-JP" altLang="en-US" sz="1100"/>
            <a:t>都道府県等</a:t>
          </a:r>
        </a:p>
        <a:p>
          <a:pPr algn="l"/>
          <a:r>
            <a:rPr kumimoji="1" lang="ja-JP" altLang="en-US" sz="1100"/>
            <a:t>（</a:t>
          </a:r>
          <a:r>
            <a:rPr kumimoji="1" lang="en-US" altLang="ja-JP" sz="1100"/>
            <a:t>4</a:t>
          </a:r>
          <a:r>
            <a:rPr kumimoji="1" lang="ja-JP" altLang="en-US" sz="1100"/>
            <a:t>団体</a:t>
          </a:r>
          <a:r>
            <a:rPr kumimoji="1" lang="en-US" altLang="ja-JP" sz="1100"/>
            <a:t>1.3</a:t>
          </a:r>
          <a:r>
            <a:rPr kumimoji="1" lang="ja-JP" altLang="en-US" sz="1100"/>
            <a:t>百万円）</a:t>
          </a:r>
          <a:r>
            <a:rPr kumimoji="1" lang="en-US" altLang="ja-JP" sz="1100"/>
            <a:t/>
          </a:r>
          <a:br>
            <a:rPr kumimoji="1" lang="en-US" altLang="ja-JP" sz="1100"/>
          </a:br>
          <a:r>
            <a:rPr kumimoji="1" lang="ja-JP" altLang="en-US" sz="1100"/>
            <a:t>＊下記Ｅの額を含む。</a:t>
          </a:r>
        </a:p>
        <a:p>
          <a:pPr algn="l"/>
          <a:endParaRPr kumimoji="1" lang="en-US" altLang="ja-JP" sz="1100"/>
        </a:p>
      </xdr:txBody>
    </xdr:sp>
    <xdr:clientData/>
  </xdr:twoCellAnchor>
  <xdr:twoCellAnchor>
    <xdr:from>
      <xdr:col>40</xdr:col>
      <xdr:colOff>152400</xdr:colOff>
      <xdr:row>757</xdr:row>
      <xdr:rowOff>393700</xdr:rowOff>
    </xdr:from>
    <xdr:to>
      <xdr:col>49</xdr:col>
      <xdr:colOff>203200</xdr:colOff>
      <xdr:row>758</xdr:row>
      <xdr:rowOff>266700</xdr:rowOff>
    </xdr:to>
    <xdr:sp macro="" textlink="">
      <xdr:nvSpPr>
        <xdr:cNvPr id="72" name="テキスト ボックス 71">
          <a:extLst>
            <a:ext uri="{FF2B5EF4-FFF2-40B4-BE49-F238E27FC236}">
              <a16:creationId xmlns:a16="http://schemas.microsoft.com/office/drawing/2014/main" id="{52337A25-EC6C-415C-A266-4518DCF95C8E}"/>
            </a:ext>
          </a:extLst>
        </xdr:cNvPr>
        <xdr:cNvSpPr txBox="1"/>
      </xdr:nvSpPr>
      <xdr:spPr>
        <a:xfrm>
          <a:off x="8280400" y="57467500"/>
          <a:ext cx="18796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再委託</a:t>
          </a:r>
          <a:endParaRPr kumimoji="1" lang="en-US" altLang="ja-JP" sz="1100"/>
        </a:p>
        <a:p>
          <a:pPr algn="l"/>
          <a:r>
            <a:rPr kumimoji="1" lang="en-US" altLang="ja-JP" sz="1100"/>
            <a:t>【</a:t>
          </a:r>
          <a:r>
            <a:rPr kumimoji="1" lang="ja-JP" altLang="en-US" sz="1100"/>
            <a:t>随意契約（企画競争）</a:t>
          </a:r>
          <a:r>
            <a:rPr kumimoji="1" lang="en-US" altLang="ja-JP" sz="1100"/>
            <a:t>】</a:t>
          </a:r>
        </a:p>
      </xdr:txBody>
    </xdr:sp>
    <xdr:clientData/>
  </xdr:twoCellAnchor>
  <xdr:twoCellAnchor>
    <xdr:from>
      <xdr:col>41</xdr:col>
      <xdr:colOff>12700</xdr:colOff>
      <xdr:row>758</xdr:row>
      <xdr:rowOff>317500</xdr:rowOff>
    </xdr:from>
    <xdr:to>
      <xdr:col>49</xdr:col>
      <xdr:colOff>228600</xdr:colOff>
      <xdr:row>762</xdr:row>
      <xdr:rowOff>190500</xdr:rowOff>
    </xdr:to>
    <xdr:sp macro="" textlink="">
      <xdr:nvSpPr>
        <xdr:cNvPr id="73" name="テキスト ボックス 72">
          <a:extLst>
            <a:ext uri="{FF2B5EF4-FFF2-40B4-BE49-F238E27FC236}">
              <a16:creationId xmlns:a16="http://schemas.microsoft.com/office/drawing/2014/main" id="{899EE423-9CDB-41F0-AAD1-1ADA04219EC8}"/>
            </a:ext>
          </a:extLst>
        </xdr:cNvPr>
        <xdr:cNvSpPr txBox="1"/>
      </xdr:nvSpPr>
      <xdr:spPr>
        <a:xfrm>
          <a:off x="8343900" y="58064400"/>
          <a:ext cx="1841500" cy="1587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Ｅ</a:t>
          </a:r>
          <a:r>
            <a:rPr kumimoji="1" lang="en-US" altLang="ja-JP" sz="1100"/>
            <a:t>.</a:t>
          </a:r>
          <a:r>
            <a:rPr kumimoji="1" lang="ja-JP" altLang="en-US" sz="1100"/>
            <a:t>子供と自然をつなぐ</a:t>
          </a:r>
        </a:p>
        <a:p>
          <a:pPr algn="l"/>
          <a:r>
            <a:rPr kumimoji="1" lang="ja-JP" altLang="en-US" sz="1100"/>
            <a:t>地域プラットフォーム</a:t>
          </a:r>
        </a:p>
        <a:p>
          <a:pPr algn="l"/>
          <a:r>
            <a:rPr kumimoji="1" lang="ja-JP" altLang="en-US" sz="1100"/>
            <a:t>形成支援事業</a:t>
          </a:r>
        </a:p>
        <a:p>
          <a:pPr algn="l"/>
          <a:endParaRPr kumimoji="1" lang="en-US" altLang="ja-JP" sz="1100"/>
        </a:p>
        <a:p>
          <a:pPr algn="l"/>
          <a:r>
            <a:rPr kumimoji="1" lang="ja-JP" altLang="en-US" sz="1100"/>
            <a:t>市町村</a:t>
          </a:r>
        </a:p>
        <a:p>
          <a:pPr algn="l"/>
          <a:r>
            <a:rPr kumimoji="1" lang="ja-JP" altLang="en-US" sz="1100"/>
            <a:t>（</a:t>
          </a:r>
          <a:r>
            <a:rPr kumimoji="1" lang="en-US" altLang="ja-JP" sz="1100"/>
            <a:t>5</a:t>
          </a:r>
          <a:r>
            <a:rPr kumimoji="1" lang="ja-JP" altLang="en-US" sz="1100"/>
            <a:t>団体</a:t>
          </a:r>
          <a:r>
            <a:rPr kumimoji="1" lang="en-US" altLang="ja-JP" sz="1100"/>
            <a:t>1.2</a:t>
          </a:r>
          <a:r>
            <a:rPr kumimoji="1" lang="ja-JP" altLang="en-US" sz="1100"/>
            <a:t>百万円）</a:t>
          </a:r>
        </a:p>
        <a:p>
          <a:pPr algn="l"/>
          <a:endParaRPr kumimoji="1" lang="en-US" altLang="ja-JP" sz="1100"/>
        </a:p>
      </xdr:txBody>
    </xdr:sp>
    <xdr:clientData/>
  </xdr:twoCellAnchor>
  <xdr:twoCellAnchor>
    <xdr:from>
      <xdr:col>45</xdr:col>
      <xdr:colOff>0</xdr:colOff>
      <xdr:row>757</xdr:row>
      <xdr:rowOff>0</xdr:rowOff>
    </xdr:from>
    <xdr:to>
      <xdr:col>45</xdr:col>
      <xdr:colOff>6350</xdr:colOff>
      <xdr:row>757</xdr:row>
      <xdr:rowOff>393700</xdr:rowOff>
    </xdr:to>
    <xdr:cxnSp macro="">
      <xdr:nvCxnSpPr>
        <xdr:cNvPr id="74" name="直線コネクタ 73">
          <a:extLst>
            <a:ext uri="{FF2B5EF4-FFF2-40B4-BE49-F238E27FC236}">
              <a16:creationId xmlns:a16="http://schemas.microsoft.com/office/drawing/2014/main" id="{902C4107-B8DF-4DEE-9606-9195A4A88AEC}"/>
            </a:ext>
          </a:extLst>
        </xdr:cNvPr>
        <xdr:cNvCxnSpPr/>
      </xdr:nvCxnSpPr>
      <xdr:spPr>
        <a:xfrm flipH="1">
          <a:off x="9144000" y="59220100"/>
          <a:ext cx="6350" cy="393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xdr:colOff>
      <xdr:row>763</xdr:row>
      <xdr:rowOff>0</xdr:rowOff>
    </xdr:from>
    <xdr:to>
      <xdr:col>49</xdr:col>
      <xdr:colOff>495300</xdr:colOff>
      <xdr:row>763</xdr:row>
      <xdr:rowOff>0</xdr:rowOff>
    </xdr:to>
    <xdr:cxnSp macro="">
      <xdr:nvCxnSpPr>
        <xdr:cNvPr id="78" name="直線コネクタ 77">
          <a:extLst>
            <a:ext uri="{FF2B5EF4-FFF2-40B4-BE49-F238E27FC236}">
              <a16:creationId xmlns:a16="http://schemas.microsoft.com/office/drawing/2014/main" id="{A78F7888-45BD-4B08-B608-2781049F6254}"/>
            </a:ext>
          </a:extLst>
        </xdr:cNvPr>
        <xdr:cNvCxnSpPr/>
      </xdr:nvCxnSpPr>
      <xdr:spPr>
        <a:xfrm>
          <a:off x="1231900" y="61988700"/>
          <a:ext cx="9220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763</xdr:row>
      <xdr:rowOff>279400</xdr:rowOff>
    </xdr:from>
    <xdr:to>
      <xdr:col>34</xdr:col>
      <xdr:colOff>12700</xdr:colOff>
      <xdr:row>765</xdr:row>
      <xdr:rowOff>190500</xdr:rowOff>
    </xdr:to>
    <xdr:sp macro="" textlink="">
      <xdr:nvSpPr>
        <xdr:cNvPr id="81" name="テキスト ボックス 80">
          <a:extLst>
            <a:ext uri="{FF2B5EF4-FFF2-40B4-BE49-F238E27FC236}">
              <a16:creationId xmlns:a16="http://schemas.microsoft.com/office/drawing/2014/main" id="{E150EACA-37E7-4524-B799-BAEE4B1F5DF6}"/>
            </a:ext>
          </a:extLst>
        </xdr:cNvPr>
        <xdr:cNvSpPr txBox="1"/>
      </xdr:nvSpPr>
      <xdr:spPr>
        <a:xfrm>
          <a:off x="1625600" y="60121800"/>
          <a:ext cx="52959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子供と自然をつなぐ地域プラットフォーム形成支援事業 　愛知県の場合　</a:t>
          </a:r>
          <a:r>
            <a:rPr kumimoji="1" lang="en-US" altLang="ja-JP" sz="1100"/>
            <a:t>】</a:t>
          </a:r>
        </a:p>
      </xdr:txBody>
    </xdr:sp>
    <xdr:clientData/>
  </xdr:twoCellAnchor>
  <xdr:twoCellAnchor>
    <xdr:from>
      <xdr:col>11</xdr:col>
      <xdr:colOff>101600</xdr:colOff>
      <xdr:row>765</xdr:row>
      <xdr:rowOff>304800</xdr:rowOff>
    </xdr:from>
    <xdr:to>
      <xdr:col>18</xdr:col>
      <xdr:colOff>127000</xdr:colOff>
      <xdr:row>767</xdr:row>
      <xdr:rowOff>0</xdr:rowOff>
    </xdr:to>
    <xdr:sp macro="" textlink="">
      <xdr:nvSpPr>
        <xdr:cNvPr id="83" name="テキスト ボックス 82">
          <a:extLst>
            <a:ext uri="{FF2B5EF4-FFF2-40B4-BE49-F238E27FC236}">
              <a16:creationId xmlns:a16="http://schemas.microsoft.com/office/drawing/2014/main" id="{A1FB6F73-2419-440A-BB2E-DD6C1A26428B}"/>
            </a:ext>
          </a:extLst>
        </xdr:cNvPr>
        <xdr:cNvSpPr txBox="1"/>
      </xdr:nvSpPr>
      <xdr:spPr>
        <a:xfrm>
          <a:off x="2336800" y="62928500"/>
          <a:ext cx="1447800" cy="330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文部科学省</a:t>
          </a:r>
          <a:endParaRPr kumimoji="1" lang="en-US" altLang="ja-JP" sz="1100"/>
        </a:p>
      </xdr:txBody>
    </xdr:sp>
    <xdr:clientData/>
  </xdr:twoCellAnchor>
  <xdr:twoCellAnchor>
    <xdr:from>
      <xdr:col>15</xdr:col>
      <xdr:colOff>12700</xdr:colOff>
      <xdr:row>767</xdr:row>
      <xdr:rowOff>0</xdr:rowOff>
    </xdr:from>
    <xdr:to>
      <xdr:col>15</xdr:col>
      <xdr:colOff>12700</xdr:colOff>
      <xdr:row>769</xdr:row>
      <xdr:rowOff>12700</xdr:rowOff>
    </xdr:to>
    <xdr:cxnSp macro="">
      <xdr:nvCxnSpPr>
        <xdr:cNvPr id="85" name="直線コネクタ 84">
          <a:extLst>
            <a:ext uri="{FF2B5EF4-FFF2-40B4-BE49-F238E27FC236}">
              <a16:creationId xmlns:a16="http://schemas.microsoft.com/office/drawing/2014/main" id="{C34E4233-B41B-4B3A-8672-3B59017B5C16}"/>
            </a:ext>
          </a:extLst>
        </xdr:cNvPr>
        <xdr:cNvCxnSpPr/>
      </xdr:nvCxnSpPr>
      <xdr:spPr>
        <a:xfrm>
          <a:off x="3060700" y="61112400"/>
          <a:ext cx="0" cy="647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770</xdr:row>
      <xdr:rowOff>279400</xdr:rowOff>
    </xdr:from>
    <xdr:to>
      <xdr:col>15</xdr:col>
      <xdr:colOff>12700</xdr:colOff>
      <xdr:row>773</xdr:row>
      <xdr:rowOff>38100</xdr:rowOff>
    </xdr:to>
    <xdr:cxnSp macro="">
      <xdr:nvCxnSpPr>
        <xdr:cNvPr id="89" name="直線コネクタ 88">
          <a:extLst>
            <a:ext uri="{FF2B5EF4-FFF2-40B4-BE49-F238E27FC236}">
              <a16:creationId xmlns:a16="http://schemas.microsoft.com/office/drawing/2014/main" id="{B704D0A2-5CFD-48EA-A5B2-F92A43642155}"/>
            </a:ext>
          </a:extLst>
        </xdr:cNvPr>
        <xdr:cNvCxnSpPr/>
      </xdr:nvCxnSpPr>
      <xdr:spPr>
        <a:xfrm>
          <a:off x="3060700" y="64490600"/>
          <a:ext cx="0" cy="711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25400</xdr:colOff>
      <xdr:row>769</xdr:row>
      <xdr:rowOff>0</xdr:rowOff>
    </xdr:from>
    <xdr:to>
      <xdr:col>19</xdr:col>
      <xdr:colOff>76200</xdr:colOff>
      <xdr:row>771</xdr:row>
      <xdr:rowOff>0</xdr:rowOff>
    </xdr:to>
    <xdr:sp macro="" textlink="">
      <xdr:nvSpPr>
        <xdr:cNvPr id="91" name="テキスト ボックス 90">
          <a:extLst>
            <a:ext uri="{FF2B5EF4-FFF2-40B4-BE49-F238E27FC236}">
              <a16:creationId xmlns:a16="http://schemas.microsoft.com/office/drawing/2014/main" id="{0CDA9D81-1A9C-4925-996D-D80E01DEDD43}"/>
            </a:ext>
          </a:extLst>
        </xdr:cNvPr>
        <xdr:cNvSpPr txBox="1"/>
      </xdr:nvSpPr>
      <xdr:spPr>
        <a:xfrm>
          <a:off x="2260600" y="61747400"/>
          <a:ext cx="1676400" cy="635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D.</a:t>
          </a:r>
          <a:r>
            <a:rPr kumimoji="1" lang="ja-JP" altLang="en-US" sz="1100"/>
            <a:t>愛知県教育委員会</a:t>
          </a:r>
          <a:endParaRPr kumimoji="1" lang="en-US" altLang="ja-JP" sz="1100"/>
        </a:p>
        <a:p>
          <a:pPr algn="ctr"/>
          <a:r>
            <a:rPr kumimoji="1" lang="en-US" altLang="ja-JP" sz="1100"/>
            <a:t>0.5</a:t>
          </a:r>
          <a:r>
            <a:rPr kumimoji="1" lang="ja-JP" altLang="en-US" sz="1100"/>
            <a:t>百万円</a:t>
          </a:r>
          <a:endParaRPr kumimoji="1" lang="en-US" altLang="ja-JP" sz="1100"/>
        </a:p>
      </xdr:txBody>
    </xdr:sp>
    <xdr:clientData/>
  </xdr:twoCellAnchor>
  <xdr:twoCellAnchor>
    <xdr:from>
      <xdr:col>11</xdr:col>
      <xdr:colOff>114300</xdr:colOff>
      <xdr:row>773</xdr:row>
      <xdr:rowOff>0</xdr:rowOff>
    </xdr:from>
    <xdr:to>
      <xdr:col>18</xdr:col>
      <xdr:colOff>139700</xdr:colOff>
      <xdr:row>774</xdr:row>
      <xdr:rowOff>254000</xdr:rowOff>
    </xdr:to>
    <xdr:sp macro="" textlink="">
      <xdr:nvSpPr>
        <xdr:cNvPr id="92" name="テキスト ボックス 91">
          <a:extLst>
            <a:ext uri="{FF2B5EF4-FFF2-40B4-BE49-F238E27FC236}">
              <a16:creationId xmlns:a16="http://schemas.microsoft.com/office/drawing/2014/main" id="{590DC2C4-6159-4222-89D6-32F450CDF203}"/>
            </a:ext>
          </a:extLst>
        </xdr:cNvPr>
        <xdr:cNvSpPr txBox="1"/>
      </xdr:nvSpPr>
      <xdr:spPr>
        <a:xfrm>
          <a:off x="2349500" y="63017400"/>
          <a:ext cx="1447800"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E.</a:t>
          </a:r>
          <a:r>
            <a:rPr kumimoji="1" lang="ja-JP" altLang="en-US" sz="1100"/>
            <a:t>田原市</a:t>
          </a:r>
          <a:endParaRPr kumimoji="1" lang="en-US" altLang="ja-JP" sz="1100"/>
        </a:p>
        <a:p>
          <a:pPr algn="ctr"/>
          <a:r>
            <a:rPr kumimoji="1" lang="en-US" altLang="ja-JP" sz="1100"/>
            <a:t>0.3</a:t>
          </a:r>
          <a:r>
            <a:rPr kumimoji="1" lang="ja-JP" altLang="en-US" sz="1100"/>
            <a:t>百万円</a:t>
          </a:r>
          <a:endParaRPr kumimoji="1" lang="en-US" altLang="ja-JP" sz="1100"/>
        </a:p>
      </xdr:txBody>
    </xdr:sp>
    <xdr:clientData/>
  </xdr:twoCellAnchor>
  <xdr:twoCellAnchor>
    <xdr:from>
      <xdr:col>22</xdr:col>
      <xdr:colOff>101600</xdr:colOff>
      <xdr:row>773</xdr:row>
      <xdr:rowOff>12700</xdr:rowOff>
    </xdr:from>
    <xdr:to>
      <xdr:col>29</xdr:col>
      <xdr:colOff>127000</xdr:colOff>
      <xdr:row>774</xdr:row>
      <xdr:rowOff>266700</xdr:rowOff>
    </xdr:to>
    <xdr:sp macro="" textlink="">
      <xdr:nvSpPr>
        <xdr:cNvPr id="94" name="テキスト ボックス 93">
          <a:extLst>
            <a:ext uri="{FF2B5EF4-FFF2-40B4-BE49-F238E27FC236}">
              <a16:creationId xmlns:a16="http://schemas.microsoft.com/office/drawing/2014/main" id="{E3E5AC80-0125-499C-B406-3B17538CE1C0}"/>
            </a:ext>
          </a:extLst>
        </xdr:cNvPr>
        <xdr:cNvSpPr txBox="1"/>
      </xdr:nvSpPr>
      <xdr:spPr>
        <a:xfrm>
          <a:off x="4572000" y="63030100"/>
          <a:ext cx="1447800"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長久手市</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twoCellAnchor>
    <xdr:from>
      <xdr:col>15</xdr:col>
      <xdr:colOff>12700</xdr:colOff>
      <xdr:row>771</xdr:row>
      <xdr:rowOff>304800</xdr:rowOff>
    </xdr:from>
    <xdr:to>
      <xdr:col>26</xdr:col>
      <xdr:colOff>12700</xdr:colOff>
      <xdr:row>771</xdr:row>
      <xdr:rowOff>304800</xdr:rowOff>
    </xdr:to>
    <xdr:cxnSp macro="">
      <xdr:nvCxnSpPr>
        <xdr:cNvPr id="96" name="直線コネクタ 95">
          <a:extLst>
            <a:ext uri="{FF2B5EF4-FFF2-40B4-BE49-F238E27FC236}">
              <a16:creationId xmlns:a16="http://schemas.microsoft.com/office/drawing/2014/main" id="{CA7CA0C2-BBBA-4F6C-B80E-675C26EB681E}"/>
            </a:ext>
          </a:extLst>
        </xdr:cNvPr>
        <xdr:cNvCxnSpPr/>
      </xdr:nvCxnSpPr>
      <xdr:spPr>
        <a:xfrm>
          <a:off x="3060700" y="64833500"/>
          <a:ext cx="2235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772</xdr:row>
      <xdr:rowOff>0</xdr:rowOff>
    </xdr:from>
    <xdr:to>
      <xdr:col>26</xdr:col>
      <xdr:colOff>12700</xdr:colOff>
      <xdr:row>773</xdr:row>
      <xdr:rowOff>12700</xdr:rowOff>
    </xdr:to>
    <xdr:cxnSp macro="">
      <xdr:nvCxnSpPr>
        <xdr:cNvPr id="104" name="直線コネクタ 103">
          <a:extLst>
            <a:ext uri="{FF2B5EF4-FFF2-40B4-BE49-F238E27FC236}">
              <a16:creationId xmlns:a16="http://schemas.microsoft.com/office/drawing/2014/main" id="{5F258BA6-BE0C-49BA-BD11-468E804D6D3B}"/>
            </a:ext>
          </a:extLst>
        </xdr:cNvPr>
        <xdr:cNvCxnSpPr>
          <a:endCxn id="94" idx="0"/>
        </xdr:cNvCxnSpPr>
      </xdr:nvCxnSpPr>
      <xdr:spPr>
        <a:xfrm>
          <a:off x="5295900" y="62699900"/>
          <a:ext cx="0" cy="330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73</v>
      </c>
      <c r="AT2" s="934"/>
      <c r="AU2" s="934"/>
      <c r="AV2" s="52" t="str">
        <f>IF(AW2="", "", "-")</f>
        <v/>
      </c>
      <c r="AW2" s="910"/>
      <c r="AX2" s="910"/>
    </row>
    <row r="3" spans="1:50" ht="21" customHeight="1" thickBot="1" x14ac:dyDescent="0.2">
      <c r="A3" s="867" t="s">
        <v>529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544</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186</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549</v>
      </c>
      <c r="AF5" s="698"/>
      <c r="AG5" s="698"/>
      <c r="AH5" s="698"/>
      <c r="AI5" s="698"/>
      <c r="AJ5" s="698"/>
      <c r="AK5" s="698"/>
      <c r="AL5" s="698"/>
      <c r="AM5" s="698"/>
      <c r="AN5" s="698"/>
      <c r="AO5" s="698"/>
      <c r="AP5" s="699"/>
      <c r="AQ5" s="700" t="s">
        <v>729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26"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1" t="s">
        <v>542</v>
      </c>
      <c r="Z7" s="439"/>
      <c r="AA7" s="439"/>
      <c r="AB7" s="439"/>
      <c r="AC7" s="439"/>
      <c r="AD7" s="922"/>
      <c r="AE7" s="911" t="s">
        <v>675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35" t="str">
        <f>入力規則等!A26</f>
        <v>子ども・若者育成支援、少子化社会対策、男女共同参画</v>
      </c>
      <c r="H8" s="719"/>
      <c r="I8" s="719"/>
      <c r="J8" s="719"/>
      <c r="K8" s="719"/>
      <c r="L8" s="719"/>
      <c r="M8" s="719"/>
      <c r="N8" s="719"/>
      <c r="O8" s="719"/>
      <c r="P8" s="719"/>
      <c r="Q8" s="719"/>
      <c r="R8" s="719"/>
      <c r="S8" s="719"/>
      <c r="T8" s="719"/>
      <c r="U8" s="719"/>
      <c r="V8" s="719"/>
      <c r="W8" s="719"/>
      <c r="X8" s="936"/>
      <c r="Y8" s="846" t="s">
        <v>390</v>
      </c>
      <c r="Z8" s="847"/>
      <c r="AA8" s="847"/>
      <c r="AB8" s="847"/>
      <c r="AC8" s="847"/>
      <c r="AD8" s="84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674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51</v>
      </c>
      <c r="Q13" s="657"/>
      <c r="R13" s="657"/>
      <c r="S13" s="657"/>
      <c r="T13" s="657"/>
      <c r="U13" s="657"/>
      <c r="V13" s="658"/>
      <c r="W13" s="656">
        <v>51</v>
      </c>
      <c r="X13" s="657"/>
      <c r="Y13" s="657"/>
      <c r="Z13" s="657"/>
      <c r="AA13" s="657"/>
      <c r="AB13" s="657"/>
      <c r="AC13" s="658"/>
      <c r="AD13" s="656">
        <v>37.1</v>
      </c>
      <c r="AE13" s="657"/>
      <c r="AF13" s="657"/>
      <c r="AG13" s="657"/>
      <c r="AH13" s="657"/>
      <c r="AI13" s="657"/>
      <c r="AJ13" s="658"/>
      <c r="AK13" s="656">
        <v>37.119999999999997</v>
      </c>
      <c r="AL13" s="657"/>
      <c r="AM13" s="657"/>
      <c r="AN13" s="657"/>
      <c r="AO13" s="657"/>
      <c r="AP13" s="657"/>
      <c r="AQ13" s="658"/>
      <c r="AR13" s="918">
        <v>37.1</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t="s">
        <v>723</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-6</v>
      </c>
      <c r="Q17" s="657"/>
      <c r="R17" s="657"/>
      <c r="S17" s="657"/>
      <c r="T17" s="657"/>
      <c r="U17" s="657"/>
      <c r="V17" s="658"/>
      <c r="W17" s="656" t="s">
        <v>559</v>
      </c>
      <c r="X17" s="657"/>
      <c r="Y17" s="657"/>
      <c r="Z17" s="657"/>
      <c r="AA17" s="657"/>
      <c r="AB17" s="657"/>
      <c r="AC17" s="658"/>
      <c r="AD17" s="656">
        <v>2</v>
      </c>
      <c r="AE17" s="657"/>
      <c r="AF17" s="657"/>
      <c r="AG17" s="657"/>
      <c r="AH17" s="657"/>
      <c r="AI17" s="657"/>
      <c r="AJ17" s="658"/>
      <c r="AK17" s="656" t="s">
        <v>560</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45</v>
      </c>
      <c r="Q18" s="879"/>
      <c r="R18" s="879"/>
      <c r="S18" s="879"/>
      <c r="T18" s="879"/>
      <c r="U18" s="879"/>
      <c r="V18" s="880"/>
      <c r="W18" s="878">
        <f>SUM(W13:AC17)</f>
        <v>51</v>
      </c>
      <c r="X18" s="879"/>
      <c r="Y18" s="879"/>
      <c r="Z18" s="879"/>
      <c r="AA18" s="879"/>
      <c r="AB18" s="879"/>
      <c r="AC18" s="880"/>
      <c r="AD18" s="878">
        <f>SUM(AD13:AJ17)</f>
        <v>39.1</v>
      </c>
      <c r="AE18" s="879"/>
      <c r="AF18" s="879"/>
      <c r="AG18" s="879"/>
      <c r="AH18" s="879"/>
      <c r="AI18" s="879"/>
      <c r="AJ18" s="880"/>
      <c r="AK18" s="878">
        <f>SUM(AK13:AQ17)</f>
        <v>37.119999999999997</v>
      </c>
      <c r="AL18" s="879"/>
      <c r="AM18" s="879"/>
      <c r="AN18" s="879"/>
      <c r="AO18" s="879"/>
      <c r="AP18" s="879"/>
      <c r="AQ18" s="880"/>
      <c r="AR18" s="878">
        <f>SUM(AR13:AX17)</f>
        <v>37.1</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38</v>
      </c>
      <c r="Q19" s="657"/>
      <c r="R19" s="657"/>
      <c r="S19" s="657"/>
      <c r="T19" s="657"/>
      <c r="U19" s="657"/>
      <c r="V19" s="658"/>
      <c r="W19" s="656">
        <v>38</v>
      </c>
      <c r="X19" s="657"/>
      <c r="Y19" s="657"/>
      <c r="Z19" s="657"/>
      <c r="AA19" s="657"/>
      <c r="AB19" s="657"/>
      <c r="AC19" s="658"/>
      <c r="AD19" s="656">
        <v>32.6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0.84444444444444444</v>
      </c>
      <c r="Q20" s="311"/>
      <c r="R20" s="311"/>
      <c r="S20" s="311"/>
      <c r="T20" s="311"/>
      <c r="U20" s="311"/>
      <c r="V20" s="311"/>
      <c r="W20" s="311">
        <f t="shared" ref="W20" si="0">IF(W18=0, "-", SUM(W19)/W18)</f>
        <v>0.74509803921568629</v>
      </c>
      <c r="X20" s="311"/>
      <c r="Y20" s="311"/>
      <c r="Z20" s="311"/>
      <c r="AA20" s="311"/>
      <c r="AB20" s="311"/>
      <c r="AC20" s="311"/>
      <c r="AD20" s="311">
        <f t="shared" ref="AD20" si="1">IF(AD18=0, "-", SUM(AD19)/AD18)</f>
        <v>0.8337595907928389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2"/>
      <c r="G21" s="309" t="s">
        <v>494</v>
      </c>
      <c r="H21" s="310"/>
      <c r="I21" s="310"/>
      <c r="J21" s="310"/>
      <c r="K21" s="310"/>
      <c r="L21" s="310"/>
      <c r="M21" s="310"/>
      <c r="N21" s="310"/>
      <c r="O21" s="310"/>
      <c r="P21" s="311">
        <f>IF(P19=0, "-", SUM(P19)/SUM(P13,P14))</f>
        <v>0.74509803921568629</v>
      </c>
      <c r="Q21" s="311"/>
      <c r="R21" s="311"/>
      <c r="S21" s="311"/>
      <c r="T21" s="311"/>
      <c r="U21" s="311"/>
      <c r="V21" s="311"/>
      <c r="W21" s="311">
        <f t="shared" ref="W21" si="2">IF(W19=0, "-", SUM(W19)/SUM(W13,W14))</f>
        <v>0.74509803921568629</v>
      </c>
      <c r="X21" s="311"/>
      <c r="Y21" s="311"/>
      <c r="Z21" s="311"/>
      <c r="AA21" s="311"/>
      <c r="AB21" s="311"/>
      <c r="AC21" s="311"/>
      <c r="AD21" s="311">
        <f t="shared" ref="AD21" si="3">IF(AD19=0, "-", SUM(AD19)/SUM(AD13,AD14))</f>
        <v>0.87870619946091644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534</v>
      </c>
      <c r="B22" s="961"/>
      <c r="C22" s="961"/>
      <c r="D22" s="961"/>
      <c r="E22" s="961"/>
      <c r="F22" s="962"/>
      <c r="G22" s="947" t="s">
        <v>471</v>
      </c>
      <c r="H22" s="215"/>
      <c r="I22" s="215"/>
      <c r="J22" s="215"/>
      <c r="K22" s="215"/>
      <c r="L22" s="215"/>
      <c r="M22" s="215"/>
      <c r="N22" s="215"/>
      <c r="O22" s="216"/>
      <c r="P22" s="937" t="s">
        <v>532</v>
      </c>
      <c r="Q22" s="215"/>
      <c r="R22" s="215"/>
      <c r="S22" s="215"/>
      <c r="T22" s="215"/>
      <c r="U22" s="215"/>
      <c r="V22" s="216"/>
      <c r="W22" s="937" t="s">
        <v>533</v>
      </c>
      <c r="X22" s="215"/>
      <c r="Y22" s="215"/>
      <c r="Z22" s="215"/>
      <c r="AA22" s="215"/>
      <c r="AB22" s="215"/>
      <c r="AC22" s="216"/>
      <c r="AD22" s="937" t="s">
        <v>470</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730</v>
      </c>
      <c r="H23" s="949"/>
      <c r="I23" s="949"/>
      <c r="J23" s="949"/>
      <c r="K23" s="949"/>
      <c r="L23" s="949"/>
      <c r="M23" s="949"/>
      <c r="N23" s="949"/>
      <c r="O23" s="950"/>
      <c r="P23" s="918">
        <v>25.5</v>
      </c>
      <c r="Q23" s="919"/>
      <c r="R23" s="919"/>
      <c r="S23" s="919"/>
      <c r="T23" s="919"/>
      <c r="U23" s="919"/>
      <c r="V23" s="938"/>
      <c r="W23" s="918">
        <v>24.3</v>
      </c>
      <c r="X23" s="919"/>
      <c r="Y23" s="919"/>
      <c r="Z23" s="919"/>
      <c r="AA23" s="919"/>
      <c r="AB23" s="919"/>
      <c r="AC23" s="938"/>
      <c r="AD23" s="970" t="s">
        <v>701</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561</v>
      </c>
      <c r="H24" s="952"/>
      <c r="I24" s="952"/>
      <c r="J24" s="952"/>
      <c r="K24" s="952"/>
      <c r="L24" s="952"/>
      <c r="M24" s="952"/>
      <c r="N24" s="952"/>
      <c r="O24" s="953"/>
      <c r="P24" s="656">
        <v>9.9</v>
      </c>
      <c r="Q24" s="657"/>
      <c r="R24" s="657"/>
      <c r="S24" s="657"/>
      <c r="T24" s="657"/>
      <c r="U24" s="657"/>
      <c r="V24" s="658"/>
      <c r="W24" s="656">
        <v>11</v>
      </c>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562</v>
      </c>
      <c r="H25" s="952"/>
      <c r="I25" s="952"/>
      <c r="J25" s="952"/>
      <c r="K25" s="952"/>
      <c r="L25" s="952"/>
      <c r="M25" s="952"/>
      <c r="N25" s="952"/>
      <c r="O25" s="953"/>
      <c r="P25" s="656">
        <v>0.72</v>
      </c>
      <c r="Q25" s="657"/>
      <c r="R25" s="657"/>
      <c r="S25" s="657"/>
      <c r="T25" s="657"/>
      <c r="U25" s="657"/>
      <c r="V25" s="658"/>
      <c r="W25" s="656">
        <v>0.7</v>
      </c>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91" t="s">
        <v>564</v>
      </c>
      <c r="H26" s="992"/>
      <c r="I26" s="992"/>
      <c r="J26" s="992"/>
      <c r="K26" s="992"/>
      <c r="L26" s="992"/>
      <c r="M26" s="992"/>
      <c r="N26" s="992"/>
      <c r="O26" s="993"/>
      <c r="P26" s="994">
        <v>0.43</v>
      </c>
      <c r="Q26" s="995"/>
      <c r="R26" s="995"/>
      <c r="S26" s="995"/>
      <c r="T26" s="995"/>
      <c r="U26" s="995"/>
      <c r="V26" s="996"/>
      <c r="W26" s="994">
        <v>0.6</v>
      </c>
      <c r="X26" s="995"/>
      <c r="Y26" s="995"/>
      <c r="Z26" s="995"/>
      <c r="AA26" s="995"/>
      <c r="AB26" s="995"/>
      <c r="AC26" s="996"/>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91" t="s">
        <v>563</v>
      </c>
      <c r="H27" s="992"/>
      <c r="I27" s="992"/>
      <c r="J27" s="992"/>
      <c r="K27" s="992"/>
      <c r="L27" s="992"/>
      <c r="M27" s="992"/>
      <c r="N27" s="992"/>
      <c r="O27" s="993"/>
      <c r="P27" s="994">
        <v>0.59</v>
      </c>
      <c r="Q27" s="995"/>
      <c r="R27" s="995"/>
      <c r="S27" s="995"/>
      <c r="T27" s="995"/>
      <c r="U27" s="995"/>
      <c r="V27" s="996"/>
      <c r="W27" s="994">
        <v>0.5</v>
      </c>
      <c r="X27" s="995"/>
      <c r="Y27" s="995"/>
      <c r="Z27" s="995"/>
      <c r="AA27" s="995"/>
      <c r="AB27" s="995"/>
      <c r="AC27" s="996"/>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475</v>
      </c>
      <c r="H28" s="955"/>
      <c r="I28" s="955"/>
      <c r="J28" s="955"/>
      <c r="K28" s="955"/>
      <c r="L28" s="955"/>
      <c r="M28" s="955"/>
      <c r="N28" s="955"/>
      <c r="O28" s="956"/>
      <c r="P28" s="878">
        <f>P29-SUM(P23:P27)</f>
        <v>-2.0000000000003126E-2</v>
      </c>
      <c r="Q28" s="879"/>
      <c r="R28" s="879"/>
      <c r="S28" s="879"/>
      <c r="T28" s="879"/>
      <c r="U28" s="879"/>
      <c r="V28" s="880"/>
      <c r="W28" s="878">
        <f>W29-SUM(W23:W27)</f>
        <v>0</v>
      </c>
      <c r="X28" s="879"/>
      <c r="Y28" s="879"/>
      <c r="Z28" s="879"/>
      <c r="AA28" s="879"/>
      <c r="AB28" s="879"/>
      <c r="AC28" s="880"/>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472</v>
      </c>
      <c r="H29" s="958"/>
      <c r="I29" s="958"/>
      <c r="J29" s="958"/>
      <c r="K29" s="958"/>
      <c r="L29" s="958"/>
      <c r="M29" s="958"/>
      <c r="N29" s="958"/>
      <c r="O29" s="959"/>
      <c r="P29" s="1003">
        <f>AK13</f>
        <v>37.119999999999997</v>
      </c>
      <c r="Q29" s="1004"/>
      <c r="R29" s="1004"/>
      <c r="S29" s="1004"/>
      <c r="T29" s="1004"/>
      <c r="U29" s="1004"/>
      <c r="V29" s="1005"/>
      <c r="W29" s="1003">
        <f>AR13</f>
        <v>37.1</v>
      </c>
      <c r="X29" s="1004"/>
      <c r="Y29" s="1004"/>
      <c r="Z29" s="1004"/>
      <c r="AA29" s="1004"/>
      <c r="AB29" s="1004"/>
      <c r="AC29" s="1005"/>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1" t="s">
        <v>488</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469</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702</v>
      </c>
      <c r="AR31" s="193"/>
      <c r="AS31" s="126" t="s">
        <v>356</v>
      </c>
      <c r="AT31" s="127"/>
      <c r="AU31" s="192">
        <v>32</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568</v>
      </c>
      <c r="Q32" s="98"/>
      <c r="R32" s="98"/>
      <c r="S32" s="98"/>
      <c r="T32" s="98"/>
      <c r="U32" s="98"/>
      <c r="V32" s="98"/>
      <c r="W32" s="98"/>
      <c r="X32" s="99"/>
      <c r="Y32" s="467" t="s">
        <v>12</v>
      </c>
      <c r="Z32" s="527"/>
      <c r="AA32" s="528"/>
      <c r="AB32" s="457" t="s">
        <v>301</v>
      </c>
      <c r="AC32" s="457"/>
      <c r="AD32" s="457"/>
      <c r="AE32" s="211" t="s">
        <v>567</v>
      </c>
      <c r="AF32" s="212"/>
      <c r="AG32" s="212"/>
      <c r="AH32" s="212"/>
      <c r="AI32" s="211" t="s">
        <v>567</v>
      </c>
      <c r="AJ32" s="212"/>
      <c r="AK32" s="212"/>
      <c r="AL32" s="212"/>
      <c r="AM32" s="211" t="s">
        <v>569</v>
      </c>
      <c r="AN32" s="212"/>
      <c r="AO32" s="212"/>
      <c r="AP32" s="212"/>
      <c r="AQ32" s="333" t="s">
        <v>560</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t="s">
        <v>567</v>
      </c>
      <c r="AF33" s="212"/>
      <c r="AG33" s="212"/>
      <c r="AH33" s="212"/>
      <c r="AI33" s="211">
        <v>57.7</v>
      </c>
      <c r="AJ33" s="212"/>
      <c r="AK33" s="212"/>
      <c r="AL33" s="212"/>
      <c r="AM33" s="211" t="s">
        <v>560</v>
      </c>
      <c r="AN33" s="212"/>
      <c r="AO33" s="212"/>
      <c r="AP33" s="212"/>
      <c r="AQ33" s="333" t="s">
        <v>560</v>
      </c>
      <c r="AR33" s="200"/>
      <c r="AS33" s="200"/>
      <c r="AT33" s="334"/>
      <c r="AU33" s="212">
        <v>61.7</v>
      </c>
      <c r="AV33" s="212"/>
      <c r="AW33" s="212"/>
      <c r="AX33" s="214"/>
    </row>
    <row r="34" spans="1:50" ht="78"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t="s">
        <v>560</v>
      </c>
      <c r="AN34" s="212"/>
      <c r="AO34" s="212"/>
      <c r="AP34" s="212"/>
      <c r="AQ34" s="333" t="s">
        <v>560</v>
      </c>
      <c r="AR34" s="200"/>
      <c r="AS34" s="200"/>
      <c r="AT34" s="334"/>
      <c r="AU34" s="212" t="s">
        <v>567</v>
      </c>
      <c r="AV34" s="212"/>
      <c r="AW34" s="212"/>
      <c r="AX34" s="214"/>
    </row>
    <row r="35" spans="1:50" ht="23.25" customHeight="1" x14ac:dyDescent="0.15">
      <c r="A35" s="219" t="s">
        <v>522</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525</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3"/>
    </row>
    <row r="80" spans="1:50" ht="18.75" hidden="1" customHeight="1" x14ac:dyDescent="0.15">
      <c r="A80" s="864"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535</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2</v>
      </c>
      <c r="AF101" s="212"/>
      <c r="AG101" s="212"/>
      <c r="AH101" s="213"/>
      <c r="AI101" s="211">
        <v>2</v>
      </c>
      <c r="AJ101" s="212"/>
      <c r="AK101" s="212"/>
      <c r="AL101" s="213"/>
      <c r="AM101" s="211">
        <v>3</v>
      </c>
      <c r="AN101" s="212"/>
      <c r="AO101" s="212"/>
      <c r="AP101" s="213"/>
      <c r="AQ101" s="211" t="s">
        <v>560</v>
      </c>
      <c r="AR101" s="212"/>
      <c r="AS101" s="212"/>
      <c r="AT101" s="213"/>
      <c r="AU101" s="211" t="s">
        <v>724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2</v>
      </c>
      <c r="AF102" s="414"/>
      <c r="AG102" s="414"/>
      <c r="AH102" s="414"/>
      <c r="AI102" s="414">
        <v>2</v>
      </c>
      <c r="AJ102" s="414"/>
      <c r="AK102" s="414"/>
      <c r="AL102" s="414"/>
      <c r="AM102" s="414">
        <v>3</v>
      </c>
      <c r="AN102" s="414"/>
      <c r="AO102" s="414"/>
      <c r="AP102" s="414"/>
      <c r="AQ102" s="266">
        <v>2</v>
      </c>
      <c r="AR102" s="267"/>
      <c r="AS102" s="267"/>
      <c r="AT102" s="312"/>
      <c r="AU102" s="266">
        <v>2</v>
      </c>
      <c r="AV102" s="267"/>
      <c r="AW102" s="267"/>
      <c r="AX102" s="312"/>
    </row>
    <row r="103" spans="1:60" ht="31.5"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535</v>
      </c>
      <c r="AV103" s="278"/>
      <c r="AW103" s="278"/>
      <c r="AX103" s="279"/>
    </row>
    <row r="104" spans="1:60" ht="35.25" customHeight="1" x14ac:dyDescent="0.15">
      <c r="A104" s="418"/>
      <c r="B104" s="419"/>
      <c r="C104" s="419"/>
      <c r="D104" s="419"/>
      <c r="E104" s="419"/>
      <c r="F104" s="420"/>
      <c r="G104" s="98" t="s">
        <v>677</v>
      </c>
      <c r="H104" s="98"/>
      <c r="I104" s="98"/>
      <c r="J104" s="98"/>
      <c r="K104" s="98"/>
      <c r="L104" s="98"/>
      <c r="M104" s="98"/>
      <c r="N104" s="98"/>
      <c r="O104" s="98"/>
      <c r="P104" s="98"/>
      <c r="Q104" s="98"/>
      <c r="R104" s="98"/>
      <c r="S104" s="98"/>
      <c r="T104" s="98"/>
      <c r="U104" s="98"/>
      <c r="V104" s="98"/>
      <c r="W104" s="98"/>
      <c r="X104" s="99"/>
      <c r="Y104" s="461" t="s">
        <v>55</v>
      </c>
      <c r="Z104" s="462"/>
      <c r="AA104" s="463"/>
      <c r="AB104" s="541" t="s">
        <v>573</v>
      </c>
      <c r="AC104" s="542"/>
      <c r="AD104" s="543"/>
      <c r="AE104" s="211">
        <v>366</v>
      </c>
      <c r="AF104" s="212"/>
      <c r="AG104" s="212"/>
      <c r="AH104" s="213"/>
      <c r="AI104" s="211">
        <v>388</v>
      </c>
      <c r="AJ104" s="212"/>
      <c r="AK104" s="212"/>
      <c r="AL104" s="213"/>
      <c r="AM104" s="211">
        <v>269</v>
      </c>
      <c r="AN104" s="212"/>
      <c r="AO104" s="212"/>
      <c r="AP104" s="213"/>
      <c r="AQ104" s="211" t="s">
        <v>567</v>
      </c>
      <c r="AR104" s="212"/>
      <c r="AS104" s="212"/>
      <c r="AT104" s="213"/>
      <c r="AU104" s="211" t="s">
        <v>723</v>
      </c>
      <c r="AV104" s="212"/>
      <c r="AW104" s="212"/>
      <c r="AX104" s="213"/>
    </row>
    <row r="105" spans="1:60" ht="35.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573</v>
      </c>
      <c r="AC105" s="465"/>
      <c r="AD105" s="466"/>
      <c r="AE105" s="414">
        <v>300</v>
      </c>
      <c r="AF105" s="414"/>
      <c r="AG105" s="414"/>
      <c r="AH105" s="414"/>
      <c r="AI105" s="414">
        <v>400</v>
      </c>
      <c r="AJ105" s="414"/>
      <c r="AK105" s="414"/>
      <c r="AL105" s="414"/>
      <c r="AM105" s="414">
        <v>400</v>
      </c>
      <c r="AN105" s="414"/>
      <c r="AO105" s="414"/>
      <c r="AP105" s="414"/>
      <c r="AQ105" s="211" t="s">
        <v>678</v>
      </c>
      <c r="AR105" s="212"/>
      <c r="AS105" s="212"/>
      <c r="AT105" s="213"/>
      <c r="AU105" s="266" t="s">
        <v>723</v>
      </c>
      <c r="AV105" s="267"/>
      <c r="AW105" s="267"/>
      <c r="AX105" s="312"/>
    </row>
    <row r="106" spans="1:60" ht="31.5"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535</v>
      </c>
      <c r="AV106" s="278"/>
      <c r="AW106" s="278"/>
      <c r="AX106" s="279"/>
    </row>
    <row r="107" spans="1:60" ht="35.25" customHeight="1" x14ac:dyDescent="0.15">
      <c r="A107" s="418"/>
      <c r="B107" s="419"/>
      <c r="C107" s="419"/>
      <c r="D107" s="419"/>
      <c r="E107" s="419"/>
      <c r="F107" s="420"/>
      <c r="G107" s="98" t="s">
        <v>691</v>
      </c>
      <c r="H107" s="98"/>
      <c r="I107" s="98"/>
      <c r="J107" s="98"/>
      <c r="K107" s="98"/>
      <c r="L107" s="98"/>
      <c r="M107" s="98"/>
      <c r="N107" s="98"/>
      <c r="O107" s="98"/>
      <c r="P107" s="98"/>
      <c r="Q107" s="98"/>
      <c r="R107" s="98"/>
      <c r="S107" s="98"/>
      <c r="T107" s="98"/>
      <c r="U107" s="98"/>
      <c r="V107" s="98"/>
      <c r="W107" s="98"/>
      <c r="X107" s="99"/>
      <c r="Y107" s="461" t="s">
        <v>55</v>
      </c>
      <c r="Z107" s="462"/>
      <c r="AA107" s="463"/>
      <c r="AB107" s="541" t="s">
        <v>676</v>
      </c>
      <c r="AC107" s="542"/>
      <c r="AD107" s="543"/>
      <c r="AE107" s="414">
        <v>103</v>
      </c>
      <c r="AF107" s="414"/>
      <c r="AG107" s="414"/>
      <c r="AH107" s="414"/>
      <c r="AI107" s="414">
        <v>312</v>
      </c>
      <c r="AJ107" s="414"/>
      <c r="AK107" s="414"/>
      <c r="AL107" s="414"/>
      <c r="AM107" s="414">
        <v>253</v>
      </c>
      <c r="AN107" s="414"/>
      <c r="AO107" s="414"/>
      <c r="AP107" s="414"/>
      <c r="AQ107" s="211" t="s">
        <v>560</v>
      </c>
      <c r="AR107" s="212"/>
      <c r="AS107" s="212"/>
      <c r="AT107" s="213"/>
      <c r="AU107" s="211" t="s">
        <v>724</v>
      </c>
      <c r="AV107" s="212"/>
      <c r="AW107" s="212"/>
      <c r="AX107" s="213"/>
    </row>
    <row r="108" spans="1:60" ht="35.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676</v>
      </c>
      <c r="AC108" s="465"/>
      <c r="AD108" s="466"/>
      <c r="AE108" s="414">
        <v>300</v>
      </c>
      <c r="AF108" s="414"/>
      <c r="AG108" s="414"/>
      <c r="AH108" s="414"/>
      <c r="AI108" s="414">
        <v>300</v>
      </c>
      <c r="AJ108" s="414"/>
      <c r="AK108" s="414"/>
      <c r="AL108" s="414"/>
      <c r="AM108" s="414">
        <v>300</v>
      </c>
      <c r="AN108" s="414"/>
      <c r="AO108" s="414"/>
      <c r="AP108" s="414"/>
      <c r="AQ108" s="211">
        <v>300</v>
      </c>
      <c r="AR108" s="212"/>
      <c r="AS108" s="212"/>
      <c r="AT108" s="213"/>
      <c r="AU108" s="266">
        <v>300</v>
      </c>
      <c r="AV108" s="267"/>
      <c r="AW108" s="267"/>
      <c r="AX108" s="312"/>
    </row>
    <row r="109" spans="1:60" ht="31.5"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535</v>
      </c>
      <c r="AV109" s="278"/>
      <c r="AW109" s="278"/>
      <c r="AX109" s="279"/>
    </row>
    <row r="110" spans="1:60" ht="35.25" customHeight="1" x14ac:dyDescent="0.15">
      <c r="A110" s="418"/>
      <c r="B110" s="419"/>
      <c r="C110" s="419"/>
      <c r="D110" s="419"/>
      <c r="E110" s="419"/>
      <c r="F110" s="420"/>
      <c r="G110" s="98" t="s">
        <v>692</v>
      </c>
      <c r="H110" s="98"/>
      <c r="I110" s="98"/>
      <c r="J110" s="98"/>
      <c r="K110" s="98"/>
      <c r="L110" s="98"/>
      <c r="M110" s="98"/>
      <c r="N110" s="98"/>
      <c r="O110" s="98"/>
      <c r="P110" s="98"/>
      <c r="Q110" s="98"/>
      <c r="R110" s="98"/>
      <c r="S110" s="98"/>
      <c r="T110" s="98"/>
      <c r="U110" s="98"/>
      <c r="V110" s="98"/>
      <c r="W110" s="98"/>
      <c r="X110" s="99"/>
      <c r="Y110" s="461" t="s">
        <v>55</v>
      </c>
      <c r="Z110" s="462"/>
      <c r="AA110" s="463"/>
      <c r="AB110" s="541" t="s">
        <v>693</v>
      </c>
      <c r="AC110" s="542"/>
      <c r="AD110" s="543"/>
      <c r="AE110" s="414">
        <v>19</v>
      </c>
      <c r="AF110" s="414"/>
      <c r="AG110" s="414"/>
      <c r="AH110" s="414"/>
      <c r="AI110" s="414">
        <v>17</v>
      </c>
      <c r="AJ110" s="414"/>
      <c r="AK110" s="414"/>
      <c r="AL110" s="414"/>
      <c r="AM110" s="414">
        <v>14</v>
      </c>
      <c r="AN110" s="414"/>
      <c r="AO110" s="414"/>
      <c r="AP110" s="414"/>
      <c r="AQ110" s="211" t="s">
        <v>694</v>
      </c>
      <c r="AR110" s="212"/>
      <c r="AS110" s="212"/>
      <c r="AT110" s="213"/>
      <c r="AU110" s="211" t="s">
        <v>723</v>
      </c>
      <c r="AV110" s="212"/>
      <c r="AW110" s="212"/>
      <c r="AX110" s="213"/>
    </row>
    <row r="111" spans="1:60" ht="36"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693</v>
      </c>
      <c r="AC111" s="465"/>
      <c r="AD111" s="466"/>
      <c r="AE111" s="414">
        <v>19</v>
      </c>
      <c r="AF111" s="414"/>
      <c r="AG111" s="414"/>
      <c r="AH111" s="414"/>
      <c r="AI111" s="414">
        <v>17</v>
      </c>
      <c r="AJ111" s="414"/>
      <c r="AK111" s="414"/>
      <c r="AL111" s="414"/>
      <c r="AM111" s="414">
        <v>18</v>
      </c>
      <c r="AN111" s="414"/>
      <c r="AO111" s="414"/>
      <c r="AP111" s="414"/>
      <c r="AQ111" s="211" t="s">
        <v>694</v>
      </c>
      <c r="AR111" s="212"/>
      <c r="AS111" s="212"/>
      <c r="AT111" s="213"/>
      <c r="AU111" s="266" t="s">
        <v>724</v>
      </c>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536</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1976750</v>
      </c>
      <c r="AF116" s="414"/>
      <c r="AG116" s="414"/>
      <c r="AH116" s="414"/>
      <c r="AI116" s="414">
        <v>1791041</v>
      </c>
      <c r="AJ116" s="414"/>
      <c r="AK116" s="414"/>
      <c r="AL116" s="414"/>
      <c r="AM116" s="414">
        <v>731420</v>
      </c>
      <c r="AN116" s="414"/>
      <c r="AO116" s="414"/>
      <c r="AP116" s="414"/>
      <c r="AQ116" s="211">
        <v>2164000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576</v>
      </c>
      <c r="AF117" s="547"/>
      <c r="AG117" s="547"/>
      <c r="AH117" s="547"/>
      <c r="AI117" s="547" t="s">
        <v>577</v>
      </c>
      <c r="AJ117" s="547"/>
      <c r="AK117" s="547"/>
      <c r="AL117" s="547"/>
      <c r="AM117" s="547" t="s">
        <v>673</v>
      </c>
      <c r="AN117" s="547"/>
      <c r="AO117" s="547"/>
      <c r="AP117" s="547"/>
      <c r="AQ117" s="547" t="s">
        <v>719</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536</v>
      </c>
      <c r="AR118" s="591"/>
      <c r="AS118" s="591"/>
      <c r="AT118" s="591"/>
      <c r="AU118" s="591"/>
      <c r="AV118" s="591"/>
      <c r="AW118" s="591"/>
      <c r="AX118" s="592"/>
    </row>
    <row r="119" spans="1:50" ht="23.25" customHeight="1" x14ac:dyDescent="0.15">
      <c r="A119" s="435"/>
      <c r="B119" s="436"/>
      <c r="C119" s="436"/>
      <c r="D119" s="436"/>
      <c r="E119" s="436"/>
      <c r="F119" s="437"/>
      <c r="G119" s="389" t="s">
        <v>680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579</v>
      </c>
      <c r="AC119" s="459"/>
      <c r="AD119" s="460"/>
      <c r="AE119" s="414">
        <v>27590</v>
      </c>
      <c r="AF119" s="414"/>
      <c r="AG119" s="414"/>
      <c r="AH119" s="414"/>
      <c r="AI119" s="414">
        <v>23895</v>
      </c>
      <c r="AJ119" s="414"/>
      <c r="AK119" s="414"/>
      <c r="AL119" s="414"/>
      <c r="AM119" s="414">
        <v>37312</v>
      </c>
      <c r="AN119" s="414"/>
      <c r="AO119" s="414"/>
      <c r="AP119" s="414"/>
      <c r="AQ119" s="414" t="s">
        <v>720</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580</v>
      </c>
      <c r="AC120" s="469"/>
      <c r="AD120" s="470"/>
      <c r="AE120" s="547" t="s">
        <v>684</v>
      </c>
      <c r="AF120" s="547"/>
      <c r="AG120" s="547"/>
      <c r="AH120" s="547"/>
      <c r="AI120" s="547" t="s">
        <v>685</v>
      </c>
      <c r="AJ120" s="547"/>
      <c r="AK120" s="547"/>
      <c r="AL120" s="547"/>
      <c r="AM120" s="547" t="s">
        <v>686</v>
      </c>
      <c r="AN120" s="547"/>
      <c r="AO120" s="547"/>
      <c r="AP120" s="547"/>
      <c r="AQ120" s="547" t="s">
        <v>720</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536</v>
      </c>
      <c r="AR121" s="591"/>
      <c r="AS121" s="591"/>
      <c r="AT121" s="591"/>
      <c r="AU121" s="591"/>
      <c r="AV121" s="591"/>
      <c r="AW121" s="591"/>
      <c r="AX121" s="592"/>
    </row>
    <row r="122" spans="1:50" ht="23.25" customHeight="1" x14ac:dyDescent="0.15">
      <c r="A122" s="435"/>
      <c r="B122" s="436"/>
      <c r="C122" s="436"/>
      <c r="D122" s="436"/>
      <c r="E122" s="436"/>
      <c r="F122" s="437"/>
      <c r="G122" s="389" t="s">
        <v>679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579</v>
      </c>
      <c r="AC122" s="459"/>
      <c r="AD122" s="460"/>
      <c r="AE122" s="414">
        <v>44563</v>
      </c>
      <c r="AF122" s="414"/>
      <c r="AG122" s="414"/>
      <c r="AH122" s="414"/>
      <c r="AI122" s="414">
        <v>24162</v>
      </c>
      <c r="AJ122" s="414"/>
      <c r="AK122" s="414"/>
      <c r="AL122" s="414"/>
      <c r="AM122" s="414">
        <v>29028</v>
      </c>
      <c r="AN122" s="414"/>
      <c r="AO122" s="414"/>
      <c r="AP122" s="414"/>
      <c r="AQ122" s="414">
        <v>13810</v>
      </c>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575</v>
      </c>
      <c r="AC123" s="469"/>
      <c r="AD123" s="470"/>
      <c r="AE123" s="547" t="s">
        <v>681</v>
      </c>
      <c r="AF123" s="547"/>
      <c r="AG123" s="547"/>
      <c r="AH123" s="547"/>
      <c r="AI123" s="547" t="s">
        <v>682</v>
      </c>
      <c r="AJ123" s="547"/>
      <c r="AK123" s="547"/>
      <c r="AL123" s="547"/>
      <c r="AM123" s="547" t="s">
        <v>683</v>
      </c>
      <c r="AN123" s="547"/>
      <c r="AO123" s="547"/>
      <c r="AP123" s="547"/>
      <c r="AQ123" s="547" t="s">
        <v>721</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536</v>
      </c>
      <c r="AR124" s="591"/>
      <c r="AS124" s="591"/>
      <c r="AT124" s="591"/>
      <c r="AU124" s="591"/>
      <c r="AV124" s="591"/>
      <c r="AW124" s="591"/>
      <c r="AX124" s="592"/>
    </row>
    <row r="125" spans="1:50" ht="23.25" customHeight="1" x14ac:dyDescent="0.15">
      <c r="A125" s="435"/>
      <c r="B125" s="436"/>
      <c r="C125" s="436"/>
      <c r="D125" s="436"/>
      <c r="E125" s="436"/>
      <c r="F125" s="437"/>
      <c r="G125" s="389" t="s">
        <v>695</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t="s">
        <v>696</v>
      </c>
      <c r="AC125" s="459"/>
      <c r="AD125" s="460"/>
      <c r="AE125" s="414">
        <v>676518</v>
      </c>
      <c r="AF125" s="414"/>
      <c r="AG125" s="414"/>
      <c r="AH125" s="414"/>
      <c r="AI125" s="414">
        <v>666383</v>
      </c>
      <c r="AJ125" s="414"/>
      <c r="AK125" s="414"/>
      <c r="AL125" s="414"/>
      <c r="AM125" s="414">
        <v>689503</v>
      </c>
      <c r="AN125" s="414"/>
      <c r="AO125" s="414"/>
      <c r="AP125" s="414"/>
      <c r="AQ125" s="414" t="s">
        <v>720</v>
      </c>
      <c r="AR125" s="414"/>
      <c r="AS125" s="414"/>
      <c r="AT125" s="414"/>
      <c r="AU125" s="414"/>
      <c r="AV125" s="414"/>
      <c r="AW125" s="414"/>
      <c r="AX125" s="546"/>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697</v>
      </c>
      <c r="AC126" s="469"/>
      <c r="AD126" s="470"/>
      <c r="AE126" s="547" t="s">
        <v>698</v>
      </c>
      <c r="AF126" s="547"/>
      <c r="AG126" s="547"/>
      <c r="AH126" s="547"/>
      <c r="AI126" s="547" t="s">
        <v>699</v>
      </c>
      <c r="AJ126" s="547"/>
      <c r="AK126" s="547"/>
      <c r="AL126" s="547"/>
      <c r="AM126" s="547" t="s">
        <v>700</v>
      </c>
      <c r="AN126" s="547"/>
      <c r="AO126" s="547"/>
      <c r="AP126" s="547"/>
      <c r="AQ126" s="547" t="s">
        <v>722</v>
      </c>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469</v>
      </c>
      <c r="AN127" s="412"/>
      <c r="AO127" s="412"/>
      <c r="AP127" s="413"/>
      <c r="AQ127" s="590" t="s">
        <v>536</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702</v>
      </c>
      <c r="AR133" s="192"/>
      <c r="AS133" s="126" t="s">
        <v>356</v>
      </c>
      <c r="AT133" s="127"/>
      <c r="AU133" s="193">
        <v>32</v>
      </c>
      <c r="AV133" s="193"/>
      <c r="AW133" s="126" t="s">
        <v>300</v>
      </c>
      <c r="AX133" s="188"/>
    </row>
    <row r="134" spans="1:50" ht="105" customHeight="1" x14ac:dyDescent="0.15">
      <c r="A134" s="182"/>
      <c r="B134" s="179"/>
      <c r="C134" s="173"/>
      <c r="D134" s="179"/>
      <c r="E134" s="173"/>
      <c r="F134" s="174"/>
      <c r="G134" s="97" t="s">
        <v>731</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t="s">
        <v>732</v>
      </c>
      <c r="AF134" s="200"/>
      <c r="AG134" s="200"/>
      <c r="AH134" s="200"/>
      <c r="AI134" s="199">
        <v>52.3</v>
      </c>
      <c r="AJ134" s="200"/>
      <c r="AK134" s="200"/>
      <c r="AL134" s="200"/>
      <c r="AM134" s="199" t="s">
        <v>732</v>
      </c>
      <c r="AN134" s="200"/>
      <c r="AO134" s="200"/>
      <c r="AP134" s="200"/>
      <c r="AQ134" s="199" t="s">
        <v>732</v>
      </c>
      <c r="AR134" s="200"/>
      <c r="AS134" s="200"/>
      <c r="AT134" s="200"/>
      <c r="AU134" s="199" t="s">
        <v>732</v>
      </c>
      <c r="AV134" s="200"/>
      <c r="AW134" s="200"/>
      <c r="AX134" s="201"/>
    </row>
    <row r="135" spans="1:50" ht="10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732</v>
      </c>
      <c r="AF135" s="200"/>
      <c r="AG135" s="200"/>
      <c r="AH135" s="200"/>
      <c r="AI135" s="199">
        <v>57.7</v>
      </c>
      <c r="AJ135" s="200"/>
      <c r="AK135" s="200"/>
      <c r="AL135" s="200"/>
      <c r="AM135" s="199" t="s">
        <v>732</v>
      </c>
      <c r="AN135" s="200"/>
      <c r="AO135" s="200"/>
      <c r="AP135" s="200"/>
      <c r="AQ135" s="199" t="s">
        <v>732</v>
      </c>
      <c r="AR135" s="200"/>
      <c r="AS135" s="200"/>
      <c r="AT135" s="200"/>
      <c r="AU135" s="199">
        <v>61.7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559</v>
      </c>
      <c r="K430" s="900"/>
      <c r="L430" s="900"/>
      <c r="M430" s="900"/>
      <c r="N430" s="900"/>
      <c r="O430" s="900"/>
      <c r="P430" s="900"/>
      <c r="Q430" s="900"/>
      <c r="R430" s="900"/>
      <c r="S430" s="900"/>
      <c r="T430" s="901"/>
      <c r="U430" s="587" t="s">
        <v>702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702</v>
      </c>
      <c r="AF432" s="193"/>
      <c r="AG432" s="126" t="s">
        <v>356</v>
      </c>
      <c r="AH432" s="127"/>
      <c r="AI432" s="149"/>
      <c r="AJ432" s="149"/>
      <c r="AK432" s="149"/>
      <c r="AL432" s="147"/>
      <c r="AM432" s="149"/>
      <c r="AN432" s="149"/>
      <c r="AO432" s="149"/>
      <c r="AP432" s="147"/>
      <c r="AQ432" s="589" t="s">
        <v>702</v>
      </c>
      <c r="AR432" s="193"/>
      <c r="AS432" s="126" t="s">
        <v>356</v>
      </c>
      <c r="AT432" s="127"/>
      <c r="AU432" s="193" t="s">
        <v>704</v>
      </c>
      <c r="AV432" s="193"/>
      <c r="AW432" s="126" t="s">
        <v>300</v>
      </c>
      <c r="AX432" s="188"/>
    </row>
    <row r="433" spans="1:50" ht="23.25" customHeight="1" x14ac:dyDescent="0.15">
      <c r="A433" s="182"/>
      <c r="B433" s="179"/>
      <c r="C433" s="173"/>
      <c r="D433" s="179"/>
      <c r="E433" s="335"/>
      <c r="F433" s="336"/>
      <c r="G433" s="97" t="s">
        <v>702</v>
      </c>
      <c r="H433" s="98"/>
      <c r="I433" s="98"/>
      <c r="J433" s="98"/>
      <c r="K433" s="98"/>
      <c r="L433" s="98"/>
      <c r="M433" s="98"/>
      <c r="N433" s="98"/>
      <c r="O433" s="98"/>
      <c r="P433" s="98"/>
      <c r="Q433" s="98"/>
      <c r="R433" s="98"/>
      <c r="S433" s="98"/>
      <c r="T433" s="98"/>
      <c r="U433" s="98"/>
      <c r="V433" s="98"/>
      <c r="W433" s="98"/>
      <c r="X433" s="99"/>
      <c r="Y433" s="194" t="s">
        <v>12</v>
      </c>
      <c r="Z433" s="195"/>
      <c r="AA433" s="196"/>
      <c r="AB433" s="206" t="s">
        <v>705</v>
      </c>
      <c r="AC433" s="206"/>
      <c r="AD433" s="206"/>
      <c r="AE433" s="333" t="s">
        <v>706</v>
      </c>
      <c r="AF433" s="200"/>
      <c r="AG433" s="200"/>
      <c r="AH433" s="200"/>
      <c r="AI433" s="333" t="s">
        <v>702</v>
      </c>
      <c r="AJ433" s="200"/>
      <c r="AK433" s="200"/>
      <c r="AL433" s="200"/>
      <c r="AM433" s="333" t="s">
        <v>708</v>
      </c>
      <c r="AN433" s="200"/>
      <c r="AO433" s="200"/>
      <c r="AP433" s="334"/>
      <c r="AQ433" s="333" t="s">
        <v>702</v>
      </c>
      <c r="AR433" s="200"/>
      <c r="AS433" s="200"/>
      <c r="AT433" s="334"/>
      <c r="AU433" s="200" t="s">
        <v>711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705</v>
      </c>
      <c r="AC434" s="198"/>
      <c r="AD434" s="198"/>
      <c r="AE434" s="333" t="s">
        <v>703</v>
      </c>
      <c r="AF434" s="200"/>
      <c r="AG434" s="200"/>
      <c r="AH434" s="334"/>
      <c r="AI434" s="333" t="s">
        <v>707</v>
      </c>
      <c r="AJ434" s="200"/>
      <c r="AK434" s="200"/>
      <c r="AL434" s="200"/>
      <c r="AM434" s="333" t="s">
        <v>702</v>
      </c>
      <c r="AN434" s="200"/>
      <c r="AO434" s="200"/>
      <c r="AP434" s="334"/>
      <c r="AQ434" s="333" t="s">
        <v>702</v>
      </c>
      <c r="AR434" s="200"/>
      <c r="AS434" s="200"/>
      <c r="AT434" s="334"/>
      <c r="AU434" s="200" t="s">
        <v>702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702</v>
      </c>
      <c r="AF435" s="200"/>
      <c r="AG435" s="200"/>
      <c r="AH435" s="334"/>
      <c r="AI435" s="333" t="s">
        <v>702</v>
      </c>
      <c r="AJ435" s="200"/>
      <c r="AK435" s="200"/>
      <c r="AL435" s="200"/>
      <c r="AM435" s="333" t="s">
        <v>709</v>
      </c>
      <c r="AN435" s="200"/>
      <c r="AO435" s="200"/>
      <c r="AP435" s="334"/>
      <c r="AQ435" s="333" t="s">
        <v>710</v>
      </c>
      <c r="AR435" s="200"/>
      <c r="AS435" s="200"/>
      <c r="AT435" s="334"/>
      <c r="AU435" s="200" t="s">
        <v>702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702</v>
      </c>
      <c r="AF457" s="193"/>
      <c r="AG457" s="126" t="s">
        <v>356</v>
      </c>
      <c r="AH457" s="127"/>
      <c r="AI457" s="149"/>
      <c r="AJ457" s="149"/>
      <c r="AK457" s="149"/>
      <c r="AL457" s="147"/>
      <c r="AM457" s="149"/>
      <c r="AN457" s="149"/>
      <c r="AO457" s="149"/>
      <c r="AP457" s="147"/>
      <c r="AQ457" s="589" t="s">
        <v>702</v>
      </c>
      <c r="AR457" s="193"/>
      <c r="AS457" s="126" t="s">
        <v>356</v>
      </c>
      <c r="AT457" s="127"/>
      <c r="AU457" s="193" t="s">
        <v>702</v>
      </c>
      <c r="AV457" s="193"/>
      <c r="AW457" s="126" t="s">
        <v>300</v>
      </c>
      <c r="AX457" s="188"/>
    </row>
    <row r="458" spans="1:50" ht="23.25" customHeight="1" x14ac:dyDescent="0.15">
      <c r="A458" s="182"/>
      <c r="B458" s="179"/>
      <c r="C458" s="173"/>
      <c r="D458" s="179"/>
      <c r="E458" s="335"/>
      <c r="F458" s="336"/>
      <c r="G458" s="97" t="s">
        <v>704</v>
      </c>
      <c r="H458" s="98"/>
      <c r="I458" s="98"/>
      <c r="J458" s="98"/>
      <c r="K458" s="98"/>
      <c r="L458" s="98"/>
      <c r="M458" s="98"/>
      <c r="N458" s="98"/>
      <c r="O458" s="98"/>
      <c r="P458" s="98"/>
      <c r="Q458" s="98"/>
      <c r="R458" s="98"/>
      <c r="S458" s="98"/>
      <c r="T458" s="98"/>
      <c r="U458" s="98"/>
      <c r="V458" s="98"/>
      <c r="W458" s="98"/>
      <c r="X458" s="99"/>
      <c r="Y458" s="194" t="s">
        <v>12</v>
      </c>
      <c r="Z458" s="195"/>
      <c r="AA458" s="196"/>
      <c r="AB458" s="206" t="s">
        <v>702</v>
      </c>
      <c r="AC458" s="206"/>
      <c r="AD458" s="206"/>
      <c r="AE458" s="333" t="s">
        <v>702</v>
      </c>
      <c r="AF458" s="200"/>
      <c r="AG458" s="200"/>
      <c r="AH458" s="200"/>
      <c r="AI458" s="333" t="s">
        <v>712</v>
      </c>
      <c r="AJ458" s="200"/>
      <c r="AK458" s="200"/>
      <c r="AL458" s="200"/>
      <c r="AM458" s="333" t="s">
        <v>709</v>
      </c>
      <c r="AN458" s="200"/>
      <c r="AO458" s="200"/>
      <c r="AP458" s="334"/>
      <c r="AQ458" s="333" t="s">
        <v>702</v>
      </c>
      <c r="AR458" s="200"/>
      <c r="AS458" s="200"/>
      <c r="AT458" s="334"/>
      <c r="AU458" s="200" t="s">
        <v>702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705</v>
      </c>
      <c r="AC459" s="198"/>
      <c r="AD459" s="198"/>
      <c r="AE459" s="333" t="s">
        <v>710</v>
      </c>
      <c r="AF459" s="200"/>
      <c r="AG459" s="200"/>
      <c r="AH459" s="334"/>
      <c r="AI459" s="333" t="s">
        <v>713</v>
      </c>
      <c r="AJ459" s="200"/>
      <c r="AK459" s="200"/>
      <c r="AL459" s="200"/>
      <c r="AM459" s="333" t="s">
        <v>702</v>
      </c>
      <c r="AN459" s="200"/>
      <c r="AO459" s="200"/>
      <c r="AP459" s="334"/>
      <c r="AQ459" s="333" t="s">
        <v>709</v>
      </c>
      <c r="AR459" s="200"/>
      <c r="AS459" s="200"/>
      <c r="AT459" s="334"/>
      <c r="AU459" s="200" t="s">
        <v>702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702</v>
      </c>
      <c r="AF460" s="200"/>
      <c r="AG460" s="200"/>
      <c r="AH460" s="334"/>
      <c r="AI460" s="333" t="s">
        <v>702</v>
      </c>
      <c r="AJ460" s="200"/>
      <c r="AK460" s="200"/>
      <c r="AL460" s="200"/>
      <c r="AM460" s="333" t="s">
        <v>702</v>
      </c>
      <c r="AN460" s="200"/>
      <c r="AO460" s="200"/>
      <c r="AP460" s="334"/>
      <c r="AQ460" s="333" t="s">
        <v>703</v>
      </c>
      <c r="AR460" s="200"/>
      <c r="AS460" s="200"/>
      <c r="AT460" s="334"/>
      <c r="AU460" s="200" t="s">
        <v>709</v>
      </c>
      <c r="AV460" s="200"/>
      <c r="AW460" s="200"/>
      <c r="AX460" s="201"/>
    </row>
    <row r="461" spans="1:50" ht="13.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530</v>
      </c>
      <c r="AN461" s="210"/>
      <c r="AO461" s="210"/>
      <c r="AP461" s="152"/>
      <c r="AQ461" s="152" t="s">
        <v>355</v>
      </c>
      <c r="AR461" s="123"/>
      <c r="AS461" s="123"/>
      <c r="AT461" s="124"/>
      <c r="AU461" s="129" t="s">
        <v>253</v>
      </c>
      <c r="AV461" s="129"/>
      <c r="AW461" s="129"/>
      <c r="AX461" s="130"/>
    </row>
    <row r="462" spans="1:50" ht="13.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13.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13.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13.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3.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530</v>
      </c>
      <c r="AN466" s="210"/>
      <c r="AO466" s="210"/>
      <c r="AP466" s="152"/>
      <c r="AQ466" s="152" t="s">
        <v>355</v>
      </c>
      <c r="AR466" s="123"/>
      <c r="AS466" s="123"/>
      <c r="AT466" s="124"/>
      <c r="AU466" s="129" t="s">
        <v>253</v>
      </c>
      <c r="AV466" s="129"/>
      <c r="AW466" s="129"/>
      <c r="AX466" s="130"/>
    </row>
    <row r="467" spans="1:50" ht="13.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13.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13.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13.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3.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530</v>
      </c>
      <c r="AN471" s="210"/>
      <c r="AO471" s="210"/>
      <c r="AP471" s="152"/>
      <c r="AQ471" s="152" t="s">
        <v>355</v>
      </c>
      <c r="AR471" s="123"/>
      <c r="AS471" s="123"/>
      <c r="AT471" s="124"/>
      <c r="AU471" s="129" t="s">
        <v>253</v>
      </c>
      <c r="AV471" s="129"/>
      <c r="AW471" s="129"/>
      <c r="AX471" s="130"/>
    </row>
    <row r="472" spans="1:50" ht="13.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13.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13.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13.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3.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530</v>
      </c>
      <c r="AN476" s="210"/>
      <c r="AO476" s="210"/>
      <c r="AP476" s="152"/>
      <c r="AQ476" s="152" t="s">
        <v>355</v>
      </c>
      <c r="AR476" s="123"/>
      <c r="AS476" s="123"/>
      <c r="AT476" s="124"/>
      <c r="AU476" s="129" t="s">
        <v>253</v>
      </c>
      <c r="AV476" s="129"/>
      <c r="AW476" s="129"/>
      <c r="AX476" s="130"/>
    </row>
    <row r="477" spans="1:50" ht="13.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13.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13.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13.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705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5.7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545</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6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545</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53.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545</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585</v>
      </c>
      <c r="AE705" s="714"/>
      <c r="AF705" s="714"/>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587</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545</v>
      </c>
      <c r="AE708" s="604"/>
      <c r="AF708" s="604"/>
      <c r="AG708" s="741" t="s">
        <v>593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545</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42"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545</v>
      </c>
      <c r="AE710" s="322"/>
      <c r="AF710" s="322"/>
      <c r="AG710" s="94" t="s">
        <v>595</v>
      </c>
      <c r="AH710" s="95"/>
      <c r="AI710" s="95"/>
      <c r="AJ710" s="95"/>
      <c r="AK710" s="95"/>
      <c r="AL710" s="95"/>
      <c r="AM710" s="95"/>
      <c r="AN710" s="95"/>
      <c r="AO710" s="95"/>
      <c r="AP710" s="95"/>
      <c r="AQ710" s="95"/>
      <c r="AR710" s="95"/>
      <c r="AS710" s="95"/>
      <c r="AT710" s="95"/>
      <c r="AU710" s="95"/>
      <c r="AV710" s="95"/>
      <c r="AW710" s="95"/>
      <c r="AX710" s="96"/>
    </row>
    <row r="711" spans="1:50" ht="43.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545</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98.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545</v>
      </c>
      <c r="AE712" s="782"/>
      <c r="AF712" s="782"/>
      <c r="AG712" s="810" t="s">
        <v>688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4" t="s">
        <v>486</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588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51.7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545</v>
      </c>
      <c r="AE714" s="808"/>
      <c r="AF714" s="809"/>
      <c r="AG714" s="735" t="s">
        <v>687</v>
      </c>
      <c r="AH714" s="736"/>
      <c r="AI714" s="736"/>
      <c r="AJ714" s="736"/>
      <c r="AK714" s="736"/>
      <c r="AL714" s="736"/>
      <c r="AM714" s="736"/>
      <c r="AN714" s="736"/>
      <c r="AO714" s="736"/>
      <c r="AP714" s="736"/>
      <c r="AQ714" s="736"/>
      <c r="AR714" s="736"/>
      <c r="AS714" s="736"/>
      <c r="AT714" s="736"/>
      <c r="AU714" s="736"/>
      <c r="AV714" s="736"/>
      <c r="AW714" s="736"/>
      <c r="AX714" s="737"/>
    </row>
    <row r="715" spans="1:50" ht="51.75"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585</v>
      </c>
      <c r="AE715" s="604"/>
      <c r="AF715" s="655"/>
      <c r="AG715" s="741" t="s">
        <v>597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545</v>
      </c>
      <c r="AE716" s="626"/>
      <c r="AF716" s="626"/>
      <c r="AG716" s="94" t="s">
        <v>598</v>
      </c>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545</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545</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18" t="s">
        <v>705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689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725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74.25" customHeight="1" thickBot="1" x14ac:dyDescent="0.2">
      <c r="A731" s="799" t="s">
        <v>256</v>
      </c>
      <c r="B731" s="800"/>
      <c r="C731" s="800"/>
      <c r="D731" s="800"/>
      <c r="E731" s="801"/>
      <c r="F731" s="728" t="s">
        <v>726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727</v>
      </c>
      <c r="B733" s="673"/>
      <c r="C733" s="673"/>
      <c r="D733" s="673"/>
      <c r="E733" s="674"/>
      <c r="F733" s="636" t="s">
        <v>728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558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79" t="s">
        <v>431</v>
      </c>
      <c r="B737" s="203"/>
      <c r="C737" s="203"/>
      <c r="D737" s="204"/>
      <c r="E737" s="980" t="s">
        <v>552</v>
      </c>
      <c r="F737" s="980"/>
      <c r="G737" s="980"/>
      <c r="H737" s="980"/>
      <c r="I737" s="980"/>
      <c r="J737" s="980"/>
      <c r="K737" s="980"/>
      <c r="L737" s="980"/>
      <c r="M737" s="980"/>
      <c r="N737" s="358" t="s">
        <v>358</v>
      </c>
      <c r="O737" s="358"/>
      <c r="P737" s="358"/>
      <c r="Q737" s="358"/>
      <c r="R737" s="980" t="s">
        <v>553</v>
      </c>
      <c r="S737" s="980"/>
      <c r="T737" s="980"/>
      <c r="U737" s="980"/>
      <c r="V737" s="980"/>
      <c r="W737" s="980"/>
      <c r="X737" s="980"/>
      <c r="Y737" s="980"/>
      <c r="Z737" s="980"/>
      <c r="AA737" s="358" t="s">
        <v>359</v>
      </c>
      <c r="AB737" s="358"/>
      <c r="AC737" s="358"/>
      <c r="AD737" s="358"/>
      <c r="AE737" s="980" t="s">
        <v>554</v>
      </c>
      <c r="AF737" s="980"/>
      <c r="AG737" s="980"/>
      <c r="AH737" s="980"/>
      <c r="AI737" s="980"/>
      <c r="AJ737" s="980"/>
      <c r="AK737" s="980"/>
      <c r="AL737" s="980"/>
      <c r="AM737" s="980"/>
      <c r="AN737" s="358" t="s">
        <v>360</v>
      </c>
      <c r="AO737" s="358"/>
      <c r="AP737" s="358"/>
      <c r="AQ737" s="358"/>
      <c r="AR737" s="1000" t="s">
        <v>555</v>
      </c>
      <c r="AS737" s="1001"/>
      <c r="AT737" s="1001"/>
      <c r="AU737" s="1001"/>
      <c r="AV737" s="1001"/>
      <c r="AW737" s="1001"/>
      <c r="AX737" s="1002"/>
      <c r="AY737" s="89"/>
      <c r="AZ737" s="89"/>
    </row>
    <row r="738" spans="1:52" ht="24.75" customHeight="1" x14ac:dyDescent="0.15">
      <c r="A738" s="979" t="s">
        <v>361</v>
      </c>
      <c r="B738" s="203"/>
      <c r="C738" s="203"/>
      <c r="D738" s="204"/>
      <c r="E738" s="980" t="s">
        <v>556</v>
      </c>
      <c r="F738" s="980"/>
      <c r="G738" s="980"/>
      <c r="H738" s="980"/>
      <c r="I738" s="980"/>
      <c r="J738" s="980"/>
      <c r="K738" s="980"/>
      <c r="L738" s="980"/>
      <c r="M738" s="980"/>
      <c r="N738" s="358" t="s">
        <v>362</v>
      </c>
      <c r="O738" s="358"/>
      <c r="P738" s="358"/>
      <c r="Q738" s="358"/>
      <c r="R738" s="980" t="s">
        <v>557</v>
      </c>
      <c r="S738" s="980"/>
      <c r="T738" s="980"/>
      <c r="U738" s="980"/>
      <c r="V738" s="980"/>
      <c r="W738" s="980"/>
      <c r="X738" s="980"/>
      <c r="Y738" s="980"/>
      <c r="Z738" s="980"/>
      <c r="AA738" s="358" t="s">
        <v>479</v>
      </c>
      <c r="AB738" s="358"/>
      <c r="AC738" s="358"/>
      <c r="AD738" s="358"/>
      <c r="AE738" s="980" t="s">
        <v>556</v>
      </c>
      <c r="AF738" s="980"/>
      <c r="AG738" s="980"/>
      <c r="AH738" s="980"/>
      <c r="AI738" s="980"/>
      <c r="AJ738" s="980"/>
      <c r="AK738" s="980"/>
      <c r="AL738" s="980"/>
      <c r="AM738" s="980"/>
      <c r="AN738" s="981"/>
      <c r="AO738" s="982"/>
      <c r="AP738" s="982"/>
      <c r="AQ738" s="982"/>
      <c r="AR738" s="982"/>
      <c r="AS738" s="982"/>
      <c r="AT738" s="982"/>
      <c r="AU738" s="982"/>
      <c r="AV738" s="982"/>
      <c r="AW738" s="982"/>
      <c r="AX738" s="983"/>
    </row>
    <row r="739" spans="1:52" ht="24.75" customHeight="1" thickBot="1" x14ac:dyDescent="0.2">
      <c r="A739" s="984" t="s">
        <v>537</v>
      </c>
      <c r="B739" s="985"/>
      <c r="C739" s="985"/>
      <c r="D739" s="986"/>
      <c r="E739" s="987" t="s">
        <v>544</v>
      </c>
      <c r="F739" s="988"/>
      <c r="G739" s="988"/>
      <c r="H739" s="91" t="str">
        <f>IF(E739="", "", "(")</f>
        <v>(</v>
      </c>
      <c r="I739" s="989"/>
      <c r="J739" s="989"/>
      <c r="K739" s="91" t="str">
        <f>IF(OR(I739="　", I739=""), "", "-")</f>
        <v/>
      </c>
      <c r="L739" s="990">
        <v>71</v>
      </c>
      <c r="M739" s="990"/>
      <c r="N739" s="92" t="str">
        <f>IF(O739="", "", "-")</f>
        <v/>
      </c>
      <c r="O739" s="93"/>
      <c r="P739" s="92" t="str">
        <f>IF(E739="", "", ")")</f>
        <v>)</v>
      </c>
      <c r="Q739" s="987"/>
      <c r="R739" s="988"/>
      <c r="S739" s="988"/>
      <c r="T739" s="91" t="str">
        <f>IF(Q739="", "", "(")</f>
        <v/>
      </c>
      <c r="U739" s="989"/>
      <c r="V739" s="989"/>
      <c r="W739" s="91" t="str">
        <f>IF(OR(U739="　", U739=""), "", "-")</f>
        <v/>
      </c>
      <c r="X739" s="990"/>
      <c r="Y739" s="990"/>
      <c r="Z739" s="92" t="str">
        <f>IF(AA739="", "", "-")</f>
        <v/>
      </c>
      <c r="AA739" s="93"/>
      <c r="AB739" s="92" t="str">
        <f>IF(Q739="", "", ")")</f>
        <v/>
      </c>
      <c r="AC739" s="987"/>
      <c r="AD739" s="988"/>
      <c r="AE739" s="988"/>
      <c r="AF739" s="91" t="str">
        <f>IF(AC739="", "", "(")</f>
        <v/>
      </c>
      <c r="AG739" s="989"/>
      <c r="AH739" s="989"/>
      <c r="AI739" s="91" t="str">
        <f>IF(OR(AG739="　", AG739=""), "", "-")</f>
        <v/>
      </c>
      <c r="AJ739" s="990"/>
      <c r="AK739" s="990"/>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 customHeight="1" x14ac:dyDescent="0.15">
      <c r="A779" s="627" t="s">
        <v>528</v>
      </c>
      <c r="B779" s="628"/>
      <c r="C779" s="628"/>
      <c r="D779" s="628"/>
      <c r="E779" s="628"/>
      <c r="F779" s="629"/>
      <c r="G779" s="594" t="s">
        <v>670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615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604</v>
      </c>
      <c r="H781" s="670"/>
      <c r="I781" s="670"/>
      <c r="J781" s="670"/>
      <c r="K781" s="671"/>
      <c r="L781" s="663" t="s">
        <v>610</v>
      </c>
      <c r="M781" s="664"/>
      <c r="N781" s="664"/>
      <c r="O781" s="664"/>
      <c r="P781" s="664"/>
      <c r="Q781" s="664"/>
      <c r="R781" s="664"/>
      <c r="S781" s="664"/>
      <c r="T781" s="664"/>
      <c r="U781" s="664"/>
      <c r="V781" s="664"/>
      <c r="W781" s="664"/>
      <c r="X781" s="665"/>
      <c r="Y781" s="384">
        <v>0.4</v>
      </c>
      <c r="Z781" s="385"/>
      <c r="AA781" s="385"/>
      <c r="AB781" s="805"/>
      <c r="AC781" s="669" t="s">
        <v>616</v>
      </c>
      <c r="AD781" s="670"/>
      <c r="AE781" s="670"/>
      <c r="AF781" s="670"/>
      <c r="AG781" s="671"/>
      <c r="AH781" s="663" t="s">
        <v>617</v>
      </c>
      <c r="AI781" s="664"/>
      <c r="AJ781" s="664"/>
      <c r="AK781" s="664"/>
      <c r="AL781" s="664"/>
      <c r="AM781" s="664"/>
      <c r="AN781" s="664"/>
      <c r="AO781" s="664"/>
      <c r="AP781" s="664"/>
      <c r="AQ781" s="664"/>
      <c r="AR781" s="664"/>
      <c r="AS781" s="664"/>
      <c r="AT781" s="665"/>
      <c r="AU781" s="384">
        <v>7.5</v>
      </c>
      <c r="AV781" s="385"/>
      <c r="AW781" s="385"/>
      <c r="AX781" s="386"/>
    </row>
    <row r="782" spans="1:50" ht="24.75" customHeight="1" x14ac:dyDescent="0.15">
      <c r="A782" s="630"/>
      <c r="B782" s="631"/>
      <c r="C782" s="631"/>
      <c r="D782" s="631"/>
      <c r="E782" s="631"/>
      <c r="F782" s="632"/>
      <c r="G782" s="605" t="s">
        <v>605</v>
      </c>
      <c r="H782" s="606"/>
      <c r="I782" s="606"/>
      <c r="J782" s="606"/>
      <c r="K782" s="607"/>
      <c r="L782" s="597" t="s">
        <v>611</v>
      </c>
      <c r="M782" s="598"/>
      <c r="N782" s="598"/>
      <c r="O782" s="598"/>
      <c r="P782" s="598"/>
      <c r="Q782" s="598"/>
      <c r="R782" s="598"/>
      <c r="S782" s="598"/>
      <c r="T782" s="598"/>
      <c r="U782" s="598"/>
      <c r="V782" s="598"/>
      <c r="W782" s="598"/>
      <c r="X782" s="599"/>
      <c r="Y782" s="600">
        <v>0.3</v>
      </c>
      <c r="Z782" s="601"/>
      <c r="AA782" s="601"/>
      <c r="AB782" s="611"/>
      <c r="AC782" s="605" t="s">
        <v>624</v>
      </c>
      <c r="AD782" s="606"/>
      <c r="AE782" s="606"/>
      <c r="AF782" s="606"/>
      <c r="AG782" s="607"/>
      <c r="AH782" s="597" t="s">
        <v>618</v>
      </c>
      <c r="AI782" s="598"/>
      <c r="AJ782" s="598"/>
      <c r="AK782" s="598"/>
      <c r="AL782" s="598"/>
      <c r="AM782" s="598"/>
      <c r="AN782" s="598"/>
      <c r="AO782" s="598"/>
      <c r="AP782" s="598"/>
      <c r="AQ782" s="598"/>
      <c r="AR782" s="598"/>
      <c r="AS782" s="598"/>
      <c r="AT782" s="599"/>
      <c r="AU782" s="600">
        <v>1.2</v>
      </c>
      <c r="AV782" s="601"/>
      <c r="AW782" s="601"/>
      <c r="AX782" s="602"/>
    </row>
    <row r="783" spans="1:50" ht="24.75" customHeight="1" x14ac:dyDescent="0.15">
      <c r="A783" s="630"/>
      <c r="B783" s="631"/>
      <c r="C783" s="631"/>
      <c r="D783" s="631"/>
      <c r="E783" s="631"/>
      <c r="F783" s="632"/>
      <c r="G783" s="605" t="s">
        <v>606</v>
      </c>
      <c r="H783" s="606"/>
      <c r="I783" s="606"/>
      <c r="J783" s="606"/>
      <c r="K783" s="607"/>
      <c r="L783" s="597" t="s">
        <v>612</v>
      </c>
      <c r="M783" s="598"/>
      <c r="N783" s="598"/>
      <c r="O783" s="598"/>
      <c r="P783" s="598"/>
      <c r="Q783" s="598"/>
      <c r="R783" s="598"/>
      <c r="S783" s="598"/>
      <c r="T783" s="598"/>
      <c r="U783" s="598"/>
      <c r="V783" s="598"/>
      <c r="W783" s="598"/>
      <c r="X783" s="599"/>
      <c r="Y783" s="600">
        <v>0.2</v>
      </c>
      <c r="Z783" s="601"/>
      <c r="AA783" s="601"/>
      <c r="AB783" s="611"/>
      <c r="AC783" s="605" t="s">
        <v>605</v>
      </c>
      <c r="AD783" s="606"/>
      <c r="AE783" s="606"/>
      <c r="AF783" s="606"/>
      <c r="AG783" s="607"/>
      <c r="AH783" s="597" t="s">
        <v>619</v>
      </c>
      <c r="AI783" s="598"/>
      <c r="AJ783" s="598"/>
      <c r="AK783" s="598"/>
      <c r="AL783" s="598"/>
      <c r="AM783" s="598"/>
      <c r="AN783" s="598"/>
      <c r="AO783" s="598"/>
      <c r="AP783" s="598"/>
      <c r="AQ783" s="598"/>
      <c r="AR783" s="598"/>
      <c r="AS783" s="598"/>
      <c r="AT783" s="599"/>
      <c r="AU783" s="600">
        <v>0.3</v>
      </c>
      <c r="AV783" s="601"/>
      <c r="AW783" s="601"/>
      <c r="AX783" s="602"/>
    </row>
    <row r="784" spans="1:50" ht="24.75" customHeight="1" x14ac:dyDescent="0.15">
      <c r="A784" s="630"/>
      <c r="B784" s="631"/>
      <c r="C784" s="631"/>
      <c r="D784" s="631"/>
      <c r="E784" s="631"/>
      <c r="F784" s="632"/>
      <c r="G784" s="605" t="s">
        <v>609</v>
      </c>
      <c r="H784" s="606"/>
      <c r="I784" s="606"/>
      <c r="J784" s="606"/>
      <c r="K784" s="607"/>
      <c r="L784" s="597" t="s">
        <v>613</v>
      </c>
      <c r="M784" s="598"/>
      <c r="N784" s="598"/>
      <c r="O784" s="598"/>
      <c r="P784" s="598"/>
      <c r="Q784" s="598"/>
      <c r="R784" s="598"/>
      <c r="S784" s="598"/>
      <c r="T784" s="598"/>
      <c r="U784" s="598"/>
      <c r="V784" s="598"/>
      <c r="W784" s="598"/>
      <c r="X784" s="599"/>
      <c r="Y784" s="600">
        <v>0.1</v>
      </c>
      <c r="Z784" s="601"/>
      <c r="AA784" s="601"/>
      <c r="AB784" s="611"/>
      <c r="AC784" s="605" t="s">
        <v>608</v>
      </c>
      <c r="AD784" s="606"/>
      <c r="AE784" s="606"/>
      <c r="AF784" s="606"/>
      <c r="AG784" s="607"/>
      <c r="AH784" s="597" t="s">
        <v>620</v>
      </c>
      <c r="AI784" s="598"/>
      <c r="AJ784" s="598"/>
      <c r="AK784" s="598"/>
      <c r="AL784" s="598"/>
      <c r="AM784" s="598"/>
      <c r="AN784" s="598"/>
      <c r="AO784" s="598"/>
      <c r="AP784" s="598"/>
      <c r="AQ784" s="598"/>
      <c r="AR784" s="598"/>
      <c r="AS784" s="598"/>
      <c r="AT784" s="599"/>
      <c r="AU784" s="600">
        <v>0.2</v>
      </c>
      <c r="AV784" s="601"/>
      <c r="AW784" s="601"/>
      <c r="AX784" s="602"/>
    </row>
    <row r="785" spans="1:50" ht="24.75" customHeight="1" x14ac:dyDescent="0.15">
      <c r="A785" s="630"/>
      <c r="B785" s="631"/>
      <c r="C785" s="631"/>
      <c r="D785" s="631"/>
      <c r="E785" s="631"/>
      <c r="F785" s="632"/>
      <c r="G785" s="605" t="s">
        <v>607</v>
      </c>
      <c r="H785" s="606"/>
      <c r="I785" s="606"/>
      <c r="J785" s="606"/>
      <c r="K785" s="607"/>
      <c r="L785" s="597" t="s">
        <v>614</v>
      </c>
      <c r="M785" s="598"/>
      <c r="N785" s="598"/>
      <c r="O785" s="598"/>
      <c r="P785" s="598"/>
      <c r="Q785" s="598"/>
      <c r="R785" s="598"/>
      <c r="S785" s="598"/>
      <c r="T785" s="598"/>
      <c r="U785" s="598"/>
      <c r="V785" s="598"/>
      <c r="W785" s="598"/>
      <c r="X785" s="599"/>
      <c r="Y785" s="600">
        <v>0.2</v>
      </c>
      <c r="Z785" s="601"/>
      <c r="AA785" s="601"/>
      <c r="AB785" s="611"/>
      <c r="AC785" s="605" t="s">
        <v>606</v>
      </c>
      <c r="AD785" s="606"/>
      <c r="AE785" s="606"/>
      <c r="AF785" s="606"/>
      <c r="AG785" s="607"/>
      <c r="AH785" s="597" t="s">
        <v>621</v>
      </c>
      <c r="AI785" s="598"/>
      <c r="AJ785" s="598"/>
      <c r="AK785" s="598"/>
      <c r="AL785" s="598"/>
      <c r="AM785" s="598"/>
      <c r="AN785" s="598"/>
      <c r="AO785" s="598"/>
      <c r="AP785" s="598"/>
      <c r="AQ785" s="598"/>
      <c r="AR785" s="598"/>
      <c r="AS785" s="598"/>
      <c r="AT785" s="599"/>
      <c r="AU785" s="600">
        <v>0.2</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604</v>
      </c>
      <c r="AD786" s="606"/>
      <c r="AE786" s="606"/>
      <c r="AF786" s="606"/>
      <c r="AG786" s="607"/>
      <c r="AH786" s="597" t="s">
        <v>622</v>
      </c>
      <c r="AI786" s="598"/>
      <c r="AJ786" s="598"/>
      <c r="AK786" s="598"/>
      <c r="AL786" s="598"/>
      <c r="AM786" s="598"/>
      <c r="AN786" s="598"/>
      <c r="AO786" s="598"/>
      <c r="AP786" s="598"/>
      <c r="AQ786" s="598"/>
      <c r="AR786" s="598"/>
      <c r="AS786" s="598"/>
      <c r="AT786" s="599"/>
      <c r="AU786" s="600">
        <v>0.1</v>
      </c>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t="s">
        <v>607</v>
      </c>
      <c r="AD787" s="606"/>
      <c r="AE787" s="606"/>
      <c r="AF787" s="606"/>
      <c r="AG787" s="607"/>
      <c r="AH787" s="597" t="s">
        <v>623</v>
      </c>
      <c r="AI787" s="598"/>
      <c r="AJ787" s="598"/>
      <c r="AK787" s="598"/>
      <c r="AL787" s="598"/>
      <c r="AM787" s="598"/>
      <c r="AN787" s="598"/>
      <c r="AO787" s="598"/>
      <c r="AP787" s="598"/>
      <c r="AQ787" s="598"/>
      <c r="AR787" s="598"/>
      <c r="AS787" s="598"/>
      <c r="AT787" s="599"/>
      <c r="AU787" s="600">
        <v>0.5</v>
      </c>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9.9999999999999982</v>
      </c>
      <c r="AV791" s="832"/>
      <c r="AW791" s="832"/>
      <c r="AX791" s="834"/>
    </row>
    <row r="792" spans="1:50" ht="24.75" customHeight="1" x14ac:dyDescent="0.15">
      <c r="A792" s="630"/>
      <c r="B792" s="631"/>
      <c r="C792" s="631"/>
      <c r="D792" s="631"/>
      <c r="E792" s="631"/>
      <c r="F792" s="632"/>
      <c r="G792" s="792" t="s">
        <v>625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626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604</v>
      </c>
      <c r="H794" s="670"/>
      <c r="I794" s="670"/>
      <c r="J794" s="670"/>
      <c r="K794" s="671"/>
      <c r="L794" s="663" t="s">
        <v>664</v>
      </c>
      <c r="M794" s="664"/>
      <c r="N794" s="664"/>
      <c r="O794" s="664"/>
      <c r="P794" s="664"/>
      <c r="Q794" s="664"/>
      <c r="R794" s="664"/>
      <c r="S794" s="664"/>
      <c r="T794" s="664"/>
      <c r="U794" s="664"/>
      <c r="V794" s="664"/>
      <c r="W794" s="664"/>
      <c r="X794" s="665"/>
      <c r="Y794" s="384">
        <v>0.3</v>
      </c>
      <c r="Z794" s="385"/>
      <c r="AA794" s="385"/>
      <c r="AB794" s="805"/>
      <c r="AC794" s="669" t="s">
        <v>661</v>
      </c>
      <c r="AD794" s="670"/>
      <c r="AE794" s="670"/>
      <c r="AF794" s="670"/>
      <c r="AG794" s="671"/>
      <c r="AH794" s="663" t="s">
        <v>662</v>
      </c>
      <c r="AI794" s="664"/>
      <c r="AJ794" s="664"/>
      <c r="AK794" s="664"/>
      <c r="AL794" s="664"/>
      <c r="AM794" s="664"/>
      <c r="AN794" s="664"/>
      <c r="AO794" s="664"/>
      <c r="AP794" s="664"/>
      <c r="AQ794" s="664"/>
      <c r="AR794" s="664"/>
      <c r="AS794" s="664"/>
      <c r="AT794" s="665"/>
      <c r="AU794" s="384">
        <v>0.4</v>
      </c>
      <c r="AV794" s="385"/>
      <c r="AW794" s="385"/>
      <c r="AX794" s="386"/>
    </row>
    <row r="795" spans="1:50" ht="24.75" customHeight="1" x14ac:dyDescent="0.15">
      <c r="A795" s="630"/>
      <c r="B795" s="631"/>
      <c r="C795" s="631"/>
      <c r="D795" s="631"/>
      <c r="E795" s="631"/>
      <c r="F795" s="632"/>
      <c r="G795" s="605" t="s">
        <v>605</v>
      </c>
      <c r="H795" s="606"/>
      <c r="I795" s="606"/>
      <c r="J795" s="606"/>
      <c r="K795" s="607"/>
      <c r="L795" s="597" t="s">
        <v>666</v>
      </c>
      <c r="M795" s="598"/>
      <c r="N795" s="598"/>
      <c r="O795" s="598"/>
      <c r="P795" s="598"/>
      <c r="Q795" s="598"/>
      <c r="R795" s="598"/>
      <c r="S795" s="598"/>
      <c r="T795" s="598"/>
      <c r="U795" s="598"/>
      <c r="V795" s="598"/>
      <c r="W795" s="598"/>
      <c r="X795" s="599"/>
      <c r="Y795" s="600">
        <v>0.2</v>
      </c>
      <c r="Z795" s="601"/>
      <c r="AA795" s="601"/>
      <c r="AB795" s="611"/>
      <c r="AC795" s="605" t="s">
        <v>607</v>
      </c>
      <c r="AD795" s="606"/>
      <c r="AE795" s="606"/>
      <c r="AF795" s="606"/>
      <c r="AG795" s="607"/>
      <c r="AH795" s="597" t="s">
        <v>663</v>
      </c>
      <c r="AI795" s="598"/>
      <c r="AJ795" s="598"/>
      <c r="AK795" s="598"/>
      <c r="AL795" s="598"/>
      <c r="AM795" s="598"/>
      <c r="AN795" s="598"/>
      <c r="AO795" s="598"/>
      <c r="AP795" s="598"/>
      <c r="AQ795" s="598"/>
      <c r="AR795" s="598"/>
      <c r="AS795" s="598"/>
      <c r="AT795" s="599"/>
      <c r="AU795" s="600">
        <v>0.1</v>
      </c>
      <c r="AV795" s="601"/>
      <c r="AW795" s="601"/>
      <c r="AX795" s="602"/>
    </row>
    <row r="796" spans="1:50" ht="24.75" customHeight="1" x14ac:dyDescent="0.15">
      <c r="A796" s="630"/>
      <c r="B796" s="631"/>
      <c r="C796" s="631"/>
      <c r="D796" s="631"/>
      <c r="E796" s="631"/>
      <c r="F796" s="632"/>
      <c r="G796" s="605" t="s">
        <v>667</v>
      </c>
      <c r="H796" s="606"/>
      <c r="I796" s="606"/>
      <c r="J796" s="606"/>
      <c r="K796" s="607"/>
      <c r="L796" s="597" t="s">
        <v>668</v>
      </c>
      <c r="M796" s="598"/>
      <c r="N796" s="598"/>
      <c r="O796" s="598"/>
      <c r="P796" s="598"/>
      <c r="Q796" s="598"/>
      <c r="R796" s="598"/>
      <c r="S796" s="598"/>
      <c r="T796" s="598"/>
      <c r="U796" s="598"/>
      <c r="V796" s="598"/>
      <c r="W796" s="598"/>
      <c r="X796" s="599"/>
      <c r="Y796" s="600">
        <v>0.1</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606</v>
      </c>
      <c r="H797" s="606"/>
      <c r="I797" s="606"/>
      <c r="J797" s="606"/>
      <c r="K797" s="607"/>
      <c r="L797" s="597" t="s">
        <v>612</v>
      </c>
      <c r="M797" s="598"/>
      <c r="N797" s="598"/>
      <c r="O797" s="598"/>
      <c r="P797" s="598"/>
      <c r="Q797" s="598"/>
      <c r="R797" s="598"/>
      <c r="S797" s="598"/>
      <c r="T797" s="598"/>
      <c r="U797" s="598"/>
      <c r="V797" s="598"/>
      <c r="W797" s="598"/>
      <c r="X797" s="599"/>
      <c r="Y797" s="600">
        <v>0.1</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t="s">
        <v>607</v>
      </c>
      <c r="H798" s="606"/>
      <c r="I798" s="606"/>
      <c r="J798" s="606"/>
      <c r="K798" s="607"/>
      <c r="L798" s="597" t="s">
        <v>669</v>
      </c>
      <c r="M798" s="598"/>
      <c r="N798" s="598"/>
      <c r="O798" s="598"/>
      <c r="P798" s="598"/>
      <c r="Q798" s="598"/>
      <c r="R798" s="598"/>
      <c r="S798" s="598"/>
      <c r="T798" s="598"/>
      <c r="U798" s="598"/>
      <c r="V798" s="598"/>
      <c r="W798" s="598"/>
      <c r="X798" s="599"/>
      <c r="Y798" s="600">
        <v>0.1</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0.79999999999999993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0.5</v>
      </c>
      <c r="AV804" s="832"/>
      <c r="AW804" s="832"/>
      <c r="AX804" s="834"/>
    </row>
    <row r="805" spans="1:50" ht="24.75" customHeight="1" x14ac:dyDescent="0.15">
      <c r="A805" s="630"/>
      <c r="B805" s="631"/>
      <c r="C805" s="631"/>
      <c r="D805" s="631"/>
      <c r="E805" s="631"/>
      <c r="F805" s="632"/>
      <c r="G805" s="792" t="s">
        <v>660</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606</v>
      </c>
      <c r="H807" s="670"/>
      <c r="I807" s="670"/>
      <c r="J807" s="670"/>
      <c r="K807" s="671"/>
      <c r="L807" s="663" t="s">
        <v>612</v>
      </c>
      <c r="M807" s="664"/>
      <c r="N807" s="664"/>
      <c r="O807" s="664"/>
      <c r="P807" s="664"/>
      <c r="Q807" s="664"/>
      <c r="R807" s="664"/>
      <c r="S807" s="664"/>
      <c r="T807" s="664"/>
      <c r="U807" s="664"/>
      <c r="V807" s="664"/>
      <c r="W807" s="664"/>
      <c r="X807" s="665"/>
      <c r="Y807" s="384">
        <v>0.1</v>
      </c>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t="s">
        <v>604</v>
      </c>
      <c r="H808" s="606"/>
      <c r="I808" s="606"/>
      <c r="J808" s="606"/>
      <c r="K808" s="607"/>
      <c r="L808" s="597" t="s">
        <v>664</v>
      </c>
      <c r="M808" s="598"/>
      <c r="N808" s="598"/>
      <c r="O808" s="598"/>
      <c r="P808" s="598"/>
      <c r="Q808" s="598"/>
      <c r="R808" s="598"/>
      <c r="S808" s="598"/>
      <c r="T808" s="598"/>
      <c r="U808" s="598"/>
      <c r="V808" s="598"/>
      <c r="W808" s="598"/>
      <c r="X808" s="599"/>
      <c r="Y808" s="600">
        <v>0.05</v>
      </c>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t="s">
        <v>607</v>
      </c>
      <c r="H809" s="606"/>
      <c r="I809" s="606"/>
      <c r="J809" s="606"/>
      <c r="K809" s="607"/>
      <c r="L809" s="597" t="s">
        <v>665</v>
      </c>
      <c r="M809" s="598"/>
      <c r="N809" s="598"/>
      <c r="O809" s="598"/>
      <c r="P809" s="598"/>
      <c r="Q809" s="598"/>
      <c r="R809" s="598"/>
      <c r="S809" s="598"/>
      <c r="T809" s="598"/>
      <c r="U809" s="598"/>
      <c r="V809" s="598"/>
      <c r="W809" s="598"/>
      <c r="X809" s="599"/>
      <c r="Y809" s="600">
        <v>0.1</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0.25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84.75" customHeight="1" x14ac:dyDescent="0.15">
      <c r="A837" s="372">
        <v>1</v>
      </c>
      <c r="B837" s="372">
        <v>1</v>
      </c>
      <c r="C837" s="354" t="s">
        <v>601</v>
      </c>
      <c r="D837" s="340"/>
      <c r="E837" s="340"/>
      <c r="F837" s="340"/>
      <c r="G837" s="340"/>
      <c r="H837" s="340"/>
      <c r="I837" s="340"/>
      <c r="J837" s="341">
        <v>8011005001124</v>
      </c>
      <c r="K837" s="342"/>
      <c r="L837" s="342"/>
      <c r="M837" s="342"/>
      <c r="N837" s="342"/>
      <c r="O837" s="342"/>
      <c r="P837" s="355" t="s">
        <v>671</v>
      </c>
      <c r="Q837" s="343"/>
      <c r="R837" s="343"/>
      <c r="S837" s="343"/>
      <c r="T837" s="343"/>
      <c r="U837" s="343"/>
      <c r="V837" s="343"/>
      <c r="W837" s="343"/>
      <c r="X837" s="343"/>
      <c r="Y837" s="344">
        <v>1.2</v>
      </c>
      <c r="Z837" s="345"/>
      <c r="AA837" s="345"/>
      <c r="AB837" s="346"/>
      <c r="AC837" s="356" t="s">
        <v>518</v>
      </c>
      <c r="AD837" s="364"/>
      <c r="AE837" s="364"/>
      <c r="AF837" s="364"/>
      <c r="AG837" s="364"/>
      <c r="AH837" s="365">
        <v>3</v>
      </c>
      <c r="AI837" s="366"/>
      <c r="AJ837" s="366"/>
      <c r="AK837" s="366"/>
      <c r="AL837" s="350">
        <v>100</v>
      </c>
      <c r="AM837" s="351"/>
      <c r="AN837" s="351"/>
      <c r="AO837" s="352"/>
      <c r="AP837" s="353" t="s">
        <v>702</v>
      </c>
      <c r="AQ837" s="353"/>
      <c r="AR837" s="353"/>
      <c r="AS837" s="353"/>
      <c r="AT837" s="353"/>
      <c r="AU837" s="353"/>
      <c r="AV837" s="353"/>
      <c r="AW837" s="353"/>
      <c r="AX837" s="353"/>
    </row>
    <row r="838" spans="1:50" ht="75" customHeight="1" x14ac:dyDescent="0.15">
      <c r="A838" s="372">
        <v>2</v>
      </c>
      <c r="B838" s="372">
        <v>1</v>
      </c>
      <c r="C838" s="354" t="s">
        <v>601</v>
      </c>
      <c r="D838" s="340"/>
      <c r="E838" s="340"/>
      <c r="F838" s="340"/>
      <c r="G838" s="340"/>
      <c r="H838" s="340"/>
      <c r="I838" s="340"/>
      <c r="J838" s="341">
        <v>8011005001124</v>
      </c>
      <c r="K838" s="342"/>
      <c r="L838" s="342"/>
      <c r="M838" s="342"/>
      <c r="N838" s="342"/>
      <c r="O838" s="342"/>
      <c r="P838" s="355" t="s">
        <v>645</v>
      </c>
      <c r="Q838" s="343"/>
      <c r="R838" s="343"/>
      <c r="S838" s="343"/>
      <c r="T838" s="343"/>
      <c r="U838" s="343"/>
      <c r="V838" s="343"/>
      <c r="W838" s="343"/>
      <c r="X838" s="343"/>
      <c r="Y838" s="344">
        <v>0.8</v>
      </c>
      <c r="Z838" s="345"/>
      <c r="AA838" s="345"/>
      <c r="AB838" s="346"/>
      <c r="AC838" s="356" t="s">
        <v>518</v>
      </c>
      <c r="AD838" s="356"/>
      <c r="AE838" s="356"/>
      <c r="AF838" s="356"/>
      <c r="AG838" s="356"/>
      <c r="AH838" s="365">
        <v>3</v>
      </c>
      <c r="AI838" s="366"/>
      <c r="AJ838" s="366"/>
      <c r="AK838" s="366"/>
      <c r="AL838" s="350">
        <v>100</v>
      </c>
      <c r="AM838" s="351"/>
      <c r="AN838" s="351"/>
      <c r="AO838" s="352"/>
      <c r="AP838" s="353" t="s">
        <v>714</v>
      </c>
      <c r="AQ838" s="353"/>
      <c r="AR838" s="353"/>
      <c r="AS838" s="353"/>
      <c r="AT838" s="353"/>
      <c r="AU838" s="353"/>
      <c r="AV838" s="353"/>
      <c r="AW838" s="353"/>
      <c r="AX838" s="353"/>
    </row>
    <row r="839" spans="1:50" ht="75" customHeight="1" x14ac:dyDescent="0.15">
      <c r="A839" s="372">
        <v>3</v>
      </c>
      <c r="B839" s="372">
        <v>1</v>
      </c>
      <c r="C839" s="354" t="s">
        <v>602</v>
      </c>
      <c r="D839" s="340"/>
      <c r="E839" s="340"/>
      <c r="F839" s="340"/>
      <c r="G839" s="340"/>
      <c r="H839" s="340"/>
      <c r="I839" s="340"/>
      <c r="J839" s="341">
        <v>3013305001238</v>
      </c>
      <c r="K839" s="342"/>
      <c r="L839" s="342"/>
      <c r="M839" s="342"/>
      <c r="N839" s="342"/>
      <c r="O839" s="342"/>
      <c r="P839" s="355" t="s">
        <v>672</v>
      </c>
      <c r="Q839" s="343"/>
      <c r="R839" s="343"/>
      <c r="S839" s="343"/>
      <c r="T839" s="343"/>
      <c r="U839" s="343"/>
      <c r="V839" s="343"/>
      <c r="W839" s="343"/>
      <c r="X839" s="343"/>
      <c r="Y839" s="344">
        <v>0.2</v>
      </c>
      <c r="Z839" s="345"/>
      <c r="AA839" s="345"/>
      <c r="AB839" s="346"/>
      <c r="AC839" s="356" t="s">
        <v>518</v>
      </c>
      <c r="AD839" s="356"/>
      <c r="AE839" s="356"/>
      <c r="AF839" s="356"/>
      <c r="AG839" s="356"/>
      <c r="AH839" s="348">
        <v>3</v>
      </c>
      <c r="AI839" s="349"/>
      <c r="AJ839" s="349"/>
      <c r="AK839" s="349"/>
      <c r="AL839" s="350">
        <v>100</v>
      </c>
      <c r="AM839" s="351"/>
      <c r="AN839" s="351"/>
      <c r="AO839" s="352"/>
      <c r="AP839" s="353" t="s">
        <v>705</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75" customHeight="1" x14ac:dyDescent="0.15">
      <c r="A870" s="372">
        <v>1</v>
      </c>
      <c r="B870" s="372">
        <v>1</v>
      </c>
      <c r="C870" s="354" t="s">
        <v>603</v>
      </c>
      <c r="D870" s="340"/>
      <c r="E870" s="340"/>
      <c r="F870" s="340"/>
      <c r="G870" s="340"/>
      <c r="H870" s="340"/>
      <c r="I870" s="340"/>
      <c r="J870" s="341">
        <v>6012405002606</v>
      </c>
      <c r="K870" s="342"/>
      <c r="L870" s="342"/>
      <c r="M870" s="342"/>
      <c r="N870" s="342"/>
      <c r="O870" s="342"/>
      <c r="P870" s="355" t="s">
        <v>643</v>
      </c>
      <c r="Q870" s="343"/>
      <c r="R870" s="343"/>
      <c r="S870" s="343"/>
      <c r="T870" s="343"/>
      <c r="U870" s="343"/>
      <c r="V870" s="343"/>
      <c r="W870" s="343"/>
      <c r="X870" s="343"/>
      <c r="Y870" s="344">
        <v>10</v>
      </c>
      <c r="Z870" s="345"/>
      <c r="AA870" s="345"/>
      <c r="AB870" s="346"/>
      <c r="AC870" s="356" t="s">
        <v>515</v>
      </c>
      <c r="AD870" s="364"/>
      <c r="AE870" s="364"/>
      <c r="AF870" s="364"/>
      <c r="AG870" s="364"/>
      <c r="AH870" s="365">
        <v>1</v>
      </c>
      <c r="AI870" s="366"/>
      <c r="AJ870" s="366"/>
      <c r="AK870" s="366"/>
      <c r="AL870" s="350">
        <v>97.3</v>
      </c>
      <c r="AM870" s="351"/>
      <c r="AN870" s="351"/>
      <c r="AO870" s="352"/>
      <c r="AP870" s="353" t="s">
        <v>718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75" customHeight="1" x14ac:dyDescent="0.15">
      <c r="A903" s="372">
        <v>1</v>
      </c>
      <c r="B903" s="372">
        <v>1</v>
      </c>
      <c r="C903" s="354" t="s">
        <v>627</v>
      </c>
      <c r="D903" s="340"/>
      <c r="E903" s="340"/>
      <c r="F903" s="340"/>
      <c r="G903" s="340"/>
      <c r="H903" s="340"/>
      <c r="I903" s="340"/>
      <c r="J903" s="341">
        <v>2000020260002</v>
      </c>
      <c r="K903" s="342"/>
      <c r="L903" s="342"/>
      <c r="M903" s="342"/>
      <c r="N903" s="342"/>
      <c r="O903" s="342"/>
      <c r="P903" s="355" t="s">
        <v>646</v>
      </c>
      <c r="Q903" s="343"/>
      <c r="R903" s="343"/>
      <c r="S903" s="343"/>
      <c r="T903" s="343"/>
      <c r="U903" s="343"/>
      <c r="V903" s="343"/>
      <c r="W903" s="343"/>
      <c r="X903" s="343"/>
      <c r="Y903" s="344">
        <v>0.8</v>
      </c>
      <c r="Z903" s="345"/>
      <c r="AA903" s="345"/>
      <c r="AB903" s="346"/>
      <c r="AC903" s="356" t="s">
        <v>518</v>
      </c>
      <c r="AD903" s="364"/>
      <c r="AE903" s="364"/>
      <c r="AF903" s="364"/>
      <c r="AG903" s="364"/>
      <c r="AH903" s="365">
        <v>18</v>
      </c>
      <c r="AI903" s="366"/>
      <c r="AJ903" s="366"/>
      <c r="AK903" s="366"/>
      <c r="AL903" s="350">
        <v>100</v>
      </c>
      <c r="AM903" s="351"/>
      <c r="AN903" s="351"/>
      <c r="AO903" s="352"/>
      <c r="AP903" s="353" t="s">
        <v>702</v>
      </c>
      <c r="AQ903" s="353"/>
      <c r="AR903" s="353"/>
      <c r="AS903" s="353"/>
      <c r="AT903" s="353"/>
      <c r="AU903" s="353"/>
      <c r="AV903" s="353"/>
      <c r="AW903" s="353"/>
      <c r="AX903" s="353"/>
    </row>
    <row r="904" spans="1:50" ht="75" customHeight="1" x14ac:dyDescent="0.15">
      <c r="A904" s="372">
        <v>2</v>
      </c>
      <c r="B904" s="372">
        <v>1</v>
      </c>
      <c r="C904" s="354" t="s">
        <v>628</v>
      </c>
      <c r="D904" s="340"/>
      <c r="E904" s="340"/>
      <c r="F904" s="340"/>
      <c r="G904" s="340"/>
      <c r="H904" s="340"/>
      <c r="I904" s="340"/>
      <c r="J904" s="341">
        <v>1000020440001</v>
      </c>
      <c r="K904" s="342"/>
      <c r="L904" s="342"/>
      <c r="M904" s="342"/>
      <c r="N904" s="342"/>
      <c r="O904" s="342"/>
      <c r="P904" s="355" t="s">
        <v>647</v>
      </c>
      <c r="Q904" s="343"/>
      <c r="R904" s="343"/>
      <c r="S904" s="343"/>
      <c r="T904" s="343"/>
      <c r="U904" s="343"/>
      <c r="V904" s="343"/>
      <c r="W904" s="343"/>
      <c r="X904" s="343"/>
      <c r="Y904" s="344">
        <v>0.7</v>
      </c>
      <c r="Z904" s="345"/>
      <c r="AA904" s="345"/>
      <c r="AB904" s="346"/>
      <c r="AC904" s="356" t="s">
        <v>518</v>
      </c>
      <c r="AD904" s="356"/>
      <c r="AE904" s="356"/>
      <c r="AF904" s="356"/>
      <c r="AG904" s="356"/>
      <c r="AH904" s="365">
        <v>18</v>
      </c>
      <c r="AI904" s="366"/>
      <c r="AJ904" s="366"/>
      <c r="AK904" s="366"/>
      <c r="AL904" s="350">
        <v>100</v>
      </c>
      <c r="AM904" s="351"/>
      <c r="AN904" s="351"/>
      <c r="AO904" s="352"/>
      <c r="AP904" s="353" t="s">
        <v>715</v>
      </c>
      <c r="AQ904" s="353"/>
      <c r="AR904" s="353"/>
      <c r="AS904" s="353"/>
      <c r="AT904" s="353"/>
      <c r="AU904" s="353"/>
      <c r="AV904" s="353"/>
      <c r="AW904" s="353"/>
      <c r="AX904" s="353"/>
    </row>
    <row r="905" spans="1:50" ht="75" customHeight="1" x14ac:dyDescent="0.15">
      <c r="A905" s="372">
        <v>3</v>
      </c>
      <c r="B905" s="372">
        <v>1</v>
      </c>
      <c r="C905" s="354" t="s">
        <v>629</v>
      </c>
      <c r="D905" s="340"/>
      <c r="E905" s="340"/>
      <c r="F905" s="340"/>
      <c r="G905" s="340"/>
      <c r="H905" s="340"/>
      <c r="I905" s="340"/>
      <c r="J905" s="341">
        <v>3000020052043</v>
      </c>
      <c r="K905" s="342"/>
      <c r="L905" s="342"/>
      <c r="M905" s="342"/>
      <c r="N905" s="342"/>
      <c r="O905" s="342"/>
      <c r="P905" s="355" t="s">
        <v>648</v>
      </c>
      <c r="Q905" s="343"/>
      <c r="R905" s="343"/>
      <c r="S905" s="343"/>
      <c r="T905" s="343"/>
      <c r="U905" s="343"/>
      <c r="V905" s="343"/>
      <c r="W905" s="343"/>
      <c r="X905" s="343"/>
      <c r="Y905" s="344">
        <v>0.7</v>
      </c>
      <c r="Z905" s="345"/>
      <c r="AA905" s="345"/>
      <c r="AB905" s="346"/>
      <c r="AC905" s="356" t="s">
        <v>518</v>
      </c>
      <c r="AD905" s="356"/>
      <c r="AE905" s="356"/>
      <c r="AF905" s="356"/>
      <c r="AG905" s="356"/>
      <c r="AH905" s="348">
        <v>18</v>
      </c>
      <c r="AI905" s="349"/>
      <c r="AJ905" s="349"/>
      <c r="AK905" s="349"/>
      <c r="AL905" s="350">
        <v>100</v>
      </c>
      <c r="AM905" s="351"/>
      <c r="AN905" s="351"/>
      <c r="AO905" s="352"/>
      <c r="AP905" s="353" t="s">
        <v>702</v>
      </c>
      <c r="AQ905" s="353"/>
      <c r="AR905" s="353"/>
      <c r="AS905" s="353"/>
      <c r="AT905" s="353"/>
      <c r="AU905" s="353"/>
      <c r="AV905" s="353"/>
      <c r="AW905" s="353"/>
      <c r="AX905" s="353"/>
    </row>
    <row r="906" spans="1:50" ht="75" customHeight="1" x14ac:dyDescent="0.15">
      <c r="A906" s="372">
        <v>4</v>
      </c>
      <c r="B906" s="372">
        <v>1</v>
      </c>
      <c r="C906" s="354" t="s">
        <v>630</v>
      </c>
      <c r="D906" s="340"/>
      <c r="E906" s="340"/>
      <c r="F906" s="340"/>
      <c r="G906" s="340"/>
      <c r="H906" s="340"/>
      <c r="I906" s="340"/>
      <c r="J906" s="341">
        <v>8000020343692</v>
      </c>
      <c r="K906" s="342"/>
      <c r="L906" s="342"/>
      <c r="M906" s="342"/>
      <c r="N906" s="342"/>
      <c r="O906" s="342"/>
      <c r="P906" s="355" t="s">
        <v>733</v>
      </c>
      <c r="Q906" s="343"/>
      <c r="R906" s="343"/>
      <c r="S906" s="343"/>
      <c r="T906" s="343"/>
      <c r="U906" s="343"/>
      <c r="V906" s="343"/>
      <c r="W906" s="343"/>
      <c r="X906" s="343"/>
      <c r="Y906" s="344">
        <v>0.7</v>
      </c>
      <c r="Z906" s="345"/>
      <c r="AA906" s="345"/>
      <c r="AB906" s="346"/>
      <c r="AC906" s="356" t="s">
        <v>518</v>
      </c>
      <c r="AD906" s="356"/>
      <c r="AE906" s="356"/>
      <c r="AF906" s="356"/>
      <c r="AG906" s="356"/>
      <c r="AH906" s="348">
        <v>18</v>
      </c>
      <c r="AI906" s="349"/>
      <c r="AJ906" s="349"/>
      <c r="AK906" s="349"/>
      <c r="AL906" s="350">
        <v>100</v>
      </c>
      <c r="AM906" s="351"/>
      <c r="AN906" s="351"/>
      <c r="AO906" s="352"/>
      <c r="AP906" s="353" t="s">
        <v>703</v>
      </c>
      <c r="AQ906" s="353"/>
      <c r="AR906" s="353"/>
      <c r="AS906" s="353"/>
      <c r="AT906" s="353"/>
      <c r="AU906" s="353"/>
      <c r="AV906" s="353"/>
      <c r="AW906" s="353"/>
      <c r="AX906" s="353"/>
    </row>
    <row r="907" spans="1:50" ht="75" customHeight="1" x14ac:dyDescent="0.15">
      <c r="A907" s="372">
        <v>5</v>
      </c>
      <c r="B907" s="372">
        <v>1</v>
      </c>
      <c r="C907" s="354" t="s">
        <v>631</v>
      </c>
      <c r="D907" s="340"/>
      <c r="E907" s="340"/>
      <c r="F907" s="340"/>
      <c r="G907" s="340"/>
      <c r="H907" s="340"/>
      <c r="I907" s="340"/>
      <c r="J907" s="341">
        <v>1000020380008</v>
      </c>
      <c r="K907" s="342"/>
      <c r="L907" s="342"/>
      <c r="M907" s="342"/>
      <c r="N907" s="342"/>
      <c r="O907" s="342"/>
      <c r="P907" s="355" t="s">
        <v>649</v>
      </c>
      <c r="Q907" s="343"/>
      <c r="R907" s="343"/>
      <c r="S907" s="343"/>
      <c r="T907" s="343"/>
      <c r="U907" s="343"/>
      <c r="V907" s="343"/>
      <c r="W907" s="343"/>
      <c r="X907" s="343"/>
      <c r="Y907" s="344">
        <v>0.6</v>
      </c>
      <c r="Z907" s="345"/>
      <c r="AA907" s="345"/>
      <c r="AB907" s="346"/>
      <c r="AC907" s="347" t="s">
        <v>518</v>
      </c>
      <c r="AD907" s="347"/>
      <c r="AE907" s="347"/>
      <c r="AF907" s="347"/>
      <c r="AG907" s="347"/>
      <c r="AH907" s="348">
        <v>18</v>
      </c>
      <c r="AI907" s="349"/>
      <c r="AJ907" s="349"/>
      <c r="AK907" s="349"/>
      <c r="AL907" s="350">
        <v>100</v>
      </c>
      <c r="AM907" s="351"/>
      <c r="AN907" s="351"/>
      <c r="AO907" s="352"/>
      <c r="AP907" s="353" t="s">
        <v>703</v>
      </c>
      <c r="AQ907" s="353"/>
      <c r="AR907" s="353"/>
      <c r="AS907" s="353"/>
      <c r="AT907" s="353"/>
      <c r="AU907" s="353"/>
      <c r="AV907" s="353"/>
      <c r="AW907" s="353"/>
      <c r="AX907" s="353"/>
    </row>
    <row r="908" spans="1:50" ht="75" customHeight="1" x14ac:dyDescent="0.15">
      <c r="A908" s="372">
        <v>6</v>
      </c>
      <c r="B908" s="372">
        <v>1</v>
      </c>
      <c r="C908" s="354" t="s">
        <v>632</v>
      </c>
      <c r="D908" s="340"/>
      <c r="E908" s="340"/>
      <c r="F908" s="340"/>
      <c r="G908" s="340"/>
      <c r="H908" s="340"/>
      <c r="I908" s="340"/>
      <c r="J908" s="341">
        <v>7000020010006</v>
      </c>
      <c r="K908" s="342"/>
      <c r="L908" s="342"/>
      <c r="M908" s="342"/>
      <c r="N908" s="342"/>
      <c r="O908" s="342"/>
      <c r="P908" s="355" t="s">
        <v>650</v>
      </c>
      <c r="Q908" s="343"/>
      <c r="R908" s="343"/>
      <c r="S908" s="343"/>
      <c r="T908" s="343"/>
      <c r="U908" s="343"/>
      <c r="V908" s="343"/>
      <c r="W908" s="343"/>
      <c r="X908" s="343"/>
      <c r="Y908" s="344">
        <v>0.6</v>
      </c>
      <c r="Z908" s="345"/>
      <c r="AA908" s="345"/>
      <c r="AB908" s="346"/>
      <c r="AC908" s="347" t="s">
        <v>518</v>
      </c>
      <c r="AD908" s="347"/>
      <c r="AE908" s="347"/>
      <c r="AF908" s="347"/>
      <c r="AG908" s="347"/>
      <c r="AH908" s="348">
        <v>18</v>
      </c>
      <c r="AI908" s="349"/>
      <c r="AJ908" s="349"/>
      <c r="AK908" s="349"/>
      <c r="AL908" s="350">
        <v>100</v>
      </c>
      <c r="AM908" s="351"/>
      <c r="AN908" s="351"/>
      <c r="AO908" s="352"/>
      <c r="AP908" s="353" t="s">
        <v>705</v>
      </c>
      <c r="AQ908" s="353"/>
      <c r="AR908" s="353"/>
      <c r="AS908" s="353"/>
      <c r="AT908" s="353"/>
      <c r="AU908" s="353"/>
      <c r="AV908" s="353"/>
      <c r="AW908" s="353"/>
      <c r="AX908" s="353"/>
    </row>
    <row r="909" spans="1:50" ht="75" customHeight="1" x14ac:dyDescent="0.15">
      <c r="A909" s="372">
        <v>7</v>
      </c>
      <c r="B909" s="372">
        <v>1</v>
      </c>
      <c r="C909" s="354" t="s">
        <v>633</v>
      </c>
      <c r="D909" s="340"/>
      <c r="E909" s="340"/>
      <c r="F909" s="340"/>
      <c r="G909" s="340"/>
      <c r="H909" s="340"/>
      <c r="I909" s="340"/>
      <c r="J909" s="341">
        <v>1000020050008</v>
      </c>
      <c r="K909" s="342"/>
      <c r="L909" s="342"/>
      <c r="M909" s="342"/>
      <c r="N909" s="342"/>
      <c r="O909" s="342"/>
      <c r="P909" s="355" t="s">
        <v>651</v>
      </c>
      <c r="Q909" s="343"/>
      <c r="R909" s="343"/>
      <c r="S909" s="343"/>
      <c r="T909" s="343"/>
      <c r="U909" s="343"/>
      <c r="V909" s="343"/>
      <c r="W909" s="343"/>
      <c r="X909" s="343"/>
      <c r="Y909" s="344">
        <v>0.5</v>
      </c>
      <c r="Z909" s="345"/>
      <c r="AA909" s="345"/>
      <c r="AB909" s="346"/>
      <c r="AC909" s="347" t="s">
        <v>518</v>
      </c>
      <c r="AD909" s="347"/>
      <c r="AE909" s="347"/>
      <c r="AF909" s="347"/>
      <c r="AG909" s="347"/>
      <c r="AH909" s="348">
        <v>18</v>
      </c>
      <c r="AI909" s="349"/>
      <c r="AJ909" s="349"/>
      <c r="AK909" s="349"/>
      <c r="AL909" s="350">
        <v>100</v>
      </c>
      <c r="AM909" s="351"/>
      <c r="AN909" s="351"/>
      <c r="AO909" s="352"/>
      <c r="AP909" s="353" t="s">
        <v>702</v>
      </c>
      <c r="AQ909" s="353"/>
      <c r="AR909" s="353"/>
      <c r="AS909" s="353"/>
      <c r="AT909" s="353"/>
      <c r="AU909" s="353"/>
      <c r="AV909" s="353"/>
      <c r="AW909" s="353"/>
      <c r="AX909" s="353"/>
    </row>
    <row r="910" spans="1:50" ht="75" customHeight="1" x14ac:dyDescent="0.15">
      <c r="A910" s="372">
        <v>8</v>
      </c>
      <c r="B910" s="372">
        <v>1</v>
      </c>
      <c r="C910" s="354" t="s">
        <v>634</v>
      </c>
      <c r="D910" s="340"/>
      <c r="E910" s="340"/>
      <c r="F910" s="340"/>
      <c r="G910" s="340"/>
      <c r="H910" s="340"/>
      <c r="I910" s="340"/>
      <c r="J910" s="341">
        <v>7000020310000</v>
      </c>
      <c r="K910" s="342"/>
      <c r="L910" s="342"/>
      <c r="M910" s="342"/>
      <c r="N910" s="342"/>
      <c r="O910" s="342"/>
      <c r="P910" s="355" t="s">
        <v>652</v>
      </c>
      <c r="Q910" s="343"/>
      <c r="R910" s="343"/>
      <c r="S910" s="343"/>
      <c r="T910" s="343"/>
      <c r="U910" s="343"/>
      <c r="V910" s="343"/>
      <c r="W910" s="343"/>
      <c r="X910" s="343"/>
      <c r="Y910" s="344">
        <v>0.5</v>
      </c>
      <c r="Z910" s="345"/>
      <c r="AA910" s="345"/>
      <c r="AB910" s="346"/>
      <c r="AC910" s="347" t="s">
        <v>518</v>
      </c>
      <c r="AD910" s="347"/>
      <c r="AE910" s="347"/>
      <c r="AF910" s="347"/>
      <c r="AG910" s="347"/>
      <c r="AH910" s="348">
        <v>18</v>
      </c>
      <c r="AI910" s="349"/>
      <c r="AJ910" s="349"/>
      <c r="AK910" s="349"/>
      <c r="AL910" s="350">
        <v>100</v>
      </c>
      <c r="AM910" s="351"/>
      <c r="AN910" s="351"/>
      <c r="AO910" s="352"/>
      <c r="AP910" s="353" t="s">
        <v>716</v>
      </c>
      <c r="AQ910" s="353"/>
      <c r="AR910" s="353"/>
      <c r="AS910" s="353"/>
      <c r="AT910" s="353"/>
      <c r="AU910" s="353"/>
      <c r="AV910" s="353"/>
      <c r="AW910" s="353"/>
      <c r="AX910" s="353"/>
    </row>
    <row r="911" spans="1:50" ht="75" customHeight="1" x14ac:dyDescent="0.15">
      <c r="A911" s="372">
        <v>9</v>
      </c>
      <c r="B911" s="372">
        <v>1</v>
      </c>
      <c r="C911" s="354" t="s">
        <v>635</v>
      </c>
      <c r="D911" s="340"/>
      <c r="E911" s="340"/>
      <c r="F911" s="340"/>
      <c r="G911" s="340"/>
      <c r="H911" s="340"/>
      <c r="I911" s="340"/>
      <c r="J911" s="341">
        <v>7000020432083</v>
      </c>
      <c r="K911" s="342"/>
      <c r="L911" s="342"/>
      <c r="M911" s="342"/>
      <c r="N911" s="342"/>
      <c r="O911" s="342"/>
      <c r="P911" s="355" t="s">
        <v>653</v>
      </c>
      <c r="Q911" s="343"/>
      <c r="R911" s="343"/>
      <c r="S911" s="343"/>
      <c r="T911" s="343"/>
      <c r="U911" s="343"/>
      <c r="V911" s="343"/>
      <c r="W911" s="343"/>
      <c r="X911" s="343"/>
      <c r="Y911" s="344">
        <v>0.3</v>
      </c>
      <c r="Z911" s="345"/>
      <c r="AA911" s="345"/>
      <c r="AB911" s="346"/>
      <c r="AC911" s="347" t="s">
        <v>518</v>
      </c>
      <c r="AD911" s="347"/>
      <c r="AE911" s="347"/>
      <c r="AF911" s="347"/>
      <c r="AG911" s="347"/>
      <c r="AH911" s="348">
        <v>18</v>
      </c>
      <c r="AI911" s="349"/>
      <c r="AJ911" s="349"/>
      <c r="AK911" s="349"/>
      <c r="AL911" s="350">
        <v>100</v>
      </c>
      <c r="AM911" s="351"/>
      <c r="AN911" s="351"/>
      <c r="AO911" s="352"/>
      <c r="AP911" s="353" t="s">
        <v>702</v>
      </c>
      <c r="AQ911" s="353"/>
      <c r="AR911" s="353"/>
      <c r="AS911" s="353"/>
      <c r="AT911" s="353"/>
      <c r="AU911" s="353"/>
      <c r="AV911" s="353"/>
      <c r="AW911" s="353"/>
      <c r="AX911" s="353"/>
    </row>
    <row r="912" spans="1:50" ht="75" customHeight="1" x14ac:dyDescent="0.15">
      <c r="A912" s="372">
        <v>10</v>
      </c>
      <c r="B912" s="372">
        <v>1</v>
      </c>
      <c r="C912" s="354" t="s">
        <v>636</v>
      </c>
      <c r="D912" s="340"/>
      <c r="E912" s="340"/>
      <c r="F912" s="340"/>
      <c r="G912" s="340"/>
      <c r="H912" s="340"/>
      <c r="I912" s="340"/>
      <c r="J912" s="341">
        <v>4000020270008</v>
      </c>
      <c r="K912" s="342"/>
      <c r="L912" s="342"/>
      <c r="M912" s="342"/>
      <c r="N912" s="342"/>
      <c r="O912" s="342"/>
      <c r="P912" s="355" t="s">
        <v>654</v>
      </c>
      <c r="Q912" s="343"/>
      <c r="R912" s="343"/>
      <c r="S912" s="343"/>
      <c r="T912" s="343"/>
      <c r="U912" s="343"/>
      <c r="V912" s="343"/>
      <c r="W912" s="343"/>
      <c r="X912" s="343"/>
      <c r="Y912" s="344">
        <v>0.3</v>
      </c>
      <c r="Z912" s="345"/>
      <c r="AA912" s="345"/>
      <c r="AB912" s="346"/>
      <c r="AC912" s="347" t="s">
        <v>518</v>
      </c>
      <c r="AD912" s="347"/>
      <c r="AE912" s="347"/>
      <c r="AF912" s="347"/>
      <c r="AG912" s="347"/>
      <c r="AH912" s="348">
        <v>18</v>
      </c>
      <c r="AI912" s="349"/>
      <c r="AJ912" s="349"/>
      <c r="AK912" s="349"/>
      <c r="AL912" s="350">
        <v>100</v>
      </c>
      <c r="AM912" s="351"/>
      <c r="AN912" s="351"/>
      <c r="AO912" s="352"/>
      <c r="AP912" s="353" t="s">
        <v>705</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75" customHeight="1" x14ac:dyDescent="0.15">
      <c r="A936" s="372">
        <v>1</v>
      </c>
      <c r="B936" s="372">
        <v>1</v>
      </c>
      <c r="C936" s="354" t="s">
        <v>637</v>
      </c>
      <c r="D936" s="340"/>
      <c r="E936" s="340"/>
      <c r="F936" s="340"/>
      <c r="G936" s="340"/>
      <c r="H936" s="340"/>
      <c r="I936" s="340"/>
      <c r="J936" s="341">
        <v>1000020230006</v>
      </c>
      <c r="K936" s="342"/>
      <c r="L936" s="342"/>
      <c r="M936" s="342"/>
      <c r="N936" s="342"/>
      <c r="O936" s="342"/>
      <c r="P936" s="355" t="s">
        <v>655</v>
      </c>
      <c r="Q936" s="343"/>
      <c r="R936" s="343"/>
      <c r="S936" s="343"/>
      <c r="T936" s="343"/>
      <c r="U936" s="343"/>
      <c r="V936" s="343"/>
      <c r="W936" s="343"/>
      <c r="X936" s="343"/>
      <c r="Y936" s="344">
        <v>0.5</v>
      </c>
      <c r="Z936" s="345"/>
      <c r="AA936" s="345"/>
      <c r="AB936" s="346"/>
      <c r="AC936" s="356" t="s">
        <v>518</v>
      </c>
      <c r="AD936" s="364"/>
      <c r="AE936" s="364"/>
      <c r="AF936" s="364"/>
      <c r="AG936" s="364"/>
      <c r="AH936" s="365">
        <v>18</v>
      </c>
      <c r="AI936" s="366"/>
      <c r="AJ936" s="366"/>
      <c r="AK936" s="366"/>
      <c r="AL936" s="350">
        <v>100</v>
      </c>
      <c r="AM936" s="351"/>
      <c r="AN936" s="351"/>
      <c r="AO936" s="352"/>
      <c r="AP936" s="353" t="s">
        <v>702</v>
      </c>
      <c r="AQ936" s="353"/>
      <c r="AR936" s="353"/>
      <c r="AS936" s="353"/>
      <c r="AT936" s="353"/>
      <c r="AU936" s="353"/>
      <c r="AV936" s="353"/>
      <c r="AW936" s="353"/>
      <c r="AX936" s="353"/>
    </row>
    <row r="937" spans="1:50" ht="75" customHeight="1" x14ac:dyDescent="0.15">
      <c r="A937" s="372">
        <v>2</v>
      </c>
      <c r="B937" s="372">
        <v>1</v>
      </c>
      <c r="C937" s="354" t="s">
        <v>638</v>
      </c>
      <c r="D937" s="340"/>
      <c r="E937" s="340"/>
      <c r="F937" s="340"/>
      <c r="G937" s="340"/>
      <c r="H937" s="340"/>
      <c r="I937" s="340"/>
      <c r="J937" s="341">
        <v>4000020210005</v>
      </c>
      <c r="K937" s="342"/>
      <c r="L937" s="342"/>
      <c r="M937" s="342"/>
      <c r="N937" s="342"/>
      <c r="O937" s="342"/>
      <c r="P937" s="355" t="s">
        <v>657</v>
      </c>
      <c r="Q937" s="343"/>
      <c r="R937" s="343"/>
      <c r="S937" s="343"/>
      <c r="T937" s="343"/>
      <c r="U937" s="343"/>
      <c r="V937" s="343"/>
      <c r="W937" s="343"/>
      <c r="X937" s="343"/>
      <c r="Y937" s="344">
        <v>0.3</v>
      </c>
      <c r="Z937" s="345"/>
      <c r="AA937" s="345"/>
      <c r="AB937" s="346"/>
      <c r="AC937" s="356" t="s">
        <v>518</v>
      </c>
      <c r="AD937" s="356"/>
      <c r="AE937" s="356"/>
      <c r="AF937" s="356"/>
      <c r="AG937" s="356"/>
      <c r="AH937" s="365">
        <v>18</v>
      </c>
      <c r="AI937" s="366"/>
      <c r="AJ937" s="366"/>
      <c r="AK937" s="366"/>
      <c r="AL937" s="350">
        <v>100</v>
      </c>
      <c r="AM937" s="351"/>
      <c r="AN937" s="351"/>
      <c r="AO937" s="352"/>
      <c r="AP937" s="353" t="s">
        <v>706</v>
      </c>
      <c r="AQ937" s="353"/>
      <c r="AR937" s="353"/>
      <c r="AS937" s="353"/>
      <c r="AT937" s="353"/>
      <c r="AU937" s="353"/>
      <c r="AV937" s="353"/>
      <c r="AW937" s="353"/>
      <c r="AX937" s="353"/>
    </row>
    <row r="938" spans="1:50" ht="75" customHeight="1" x14ac:dyDescent="0.15">
      <c r="A938" s="372">
        <v>3</v>
      </c>
      <c r="B938" s="372">
        <v>1</v>
      </c>
      <c r="C938" s="354" t="s">
        <v>639</v>
      </c>
      <c r="D938" s="340"/>
      <c r="E938" s="340"/>
      <c r="F938" s="340"/>
      <c r="G938" s="340"/>
      <c r="H938" s="340"/>
      <c r="I938" s="340"/>
      <c r="J938" s="341">
        <v>7000020250007</v>
      </c>
      <c r="K938" s="342"/>
      <c r="L938" s="342"/>
      <c r="M938" s="342"/>
      <c r="N938" s="342"/>
      <c r="O938" s="342"/>
      <c r="P938" s="355" t="s">
        <v>658</v>
      </c>
      <c r="Q938" s="343"/>
      <c r="R938" s="343"/>
      <c r="S938" s="343"/>
      <c r="T938" s="343"/>
      <c r="U938" s="343"/>
      <c r="V938" s="343"/>
      <c r="W938" s="343"/>
      <c r="X938" s="343"/>
      <c r="Y938" s="344">
        <v>0.3</v>
      </c>
      <c r="Z938" s="345"/>
      <c r="AA938" s="345"/>
      <c r="AB938" s="346"/>
      <c r="AC938" s="356" t="s">
        <v>518</v>
      </c>
      <c r="AD938" s="356"/>
      <c r="AE938" s="356"/>
      <c r="AF938" s="356"/>
      <c r="AG938" s="356"/>
      <c r="AH938" s="348">
        <v>18</v>
      </c>
      <c r="AI938" s="349"/>
      <c r="AJ938" s="349"/>
      <c r="AK938" s="349"/>
      <c r="AL938" s="350">
        <v>100</v>
      </c>
      <c r="AM938" s="351"/>
      <c r="AN938" s="351"/>
      <c r="AO938" s="352"/>
      <c r="AP938" s="353" t="s">
        <v>705</v>
      </c>
      <c r="AQ938" s="353"/>
      <c r="AR938" s="353"/>
      <c r="AS938" s="353"/>
      <c r="AT938" s="353"/>
      <c r="AU938" s="353"/>
      <c r="AV938" s="353"/>
      <c r="AW938" s="353"/>
      <c r="AX938" s="353"/>
    </row>
    <row r="939" spans="1:50" ht="75" customHeight="1" x14ac:dyDescent="0.15">
      <c r="A939" s="372">
        <v>4</v>
      </c>
      <c r="B939" s="372">
        <v>1</v>
      </c>
      <c r="C939" s="354" t="s">
        <v>640</v>
      </c>
      <c r="D939" s="340"/>
      <c r="E939" s="340"/>
      <c r="F939" s="340"/>
      <c r="G939" s="340"/>
      <c r="H939" s="340"/>
      <c r="I939" s="340"/>
      <c r="J939" s="341">
        <v>1000020050008</v>
      </c>
      <c r="K939" s="342"/>
      <c r="L939" s="342"/>
      <c r="M939" s="342"/>
      <c r="N939" s="342"/>
      <c r="O939" s="342"/>
      <c r="P939" s="355" t="s">
        <v>656</v>
      </c>
      <c r="Q939" s="343"/>
      <c r="R939" s="343"/>
      <c r="S939" s="343"/>
      <c r="T939" s="343"/>
      <c r="U939" s="343"/>
      <c r="V939" s="343"/>
      <c r="W939" s="343"/>
      <c r="X939" s="343"/>
      <c r="Y939" s="344">
        <v>0.2</v>
      </c>
      <c r="Z939" s="345"/>
      <c r="AA939" s="345"/>
      <c r="AB939" s="346"/>
      <c r="AC939" s="356" t="s">
        <v>518</v>
      </c>
      <c r="AD939" s="356"/>
      <c r="AE939" s="356"/>
      <c r="AF939" s="356"/>
      <c r="AG939" s="356"/>
      <c r="AH939" s="348">
        <v>18</v>
      </c>
      <c r="AI939" s="349"/>
      <c r="AJ939" s="349"/>
      <c r="AK939" s="349"/>
      <c r="AL939" s="350">
        <v>100</v>
      </c>
      <c r="AM939" s="351"/>
      <c r="AN939" s="351"/>
      <c r="AO939" s="352"/>
      <c r="AP939" s="353" t="s">
        <v>705</v>
      </c>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75" customHeight="1" x14ac:dyDescent="0.15">
      <c r="A969" s="372">
        <v>1</v>
      </c>
      <c r="B969" s="372">
        <v>1</v>
      </c>
      <c r="C969" s="354" t="s">
        <v>641</v>
      </c>
      <c r="D969" s="340"/>
      <c r="E969" s="340"/>
      <c r="F969" s="340"/>
      <c r="G969" s="340"/>
      <c r="H969" s="340"/>
      <c r="I969" s="340"/>
      <c r="J969" s="341">
        <v>7000020232319</v>
      </c>
      <c r="K969" s="342"/>
      <c r="L969" s="342"/>
      <c r="M969" s="342"/>
      <c r="N969" s="342"/>
      <c r="O969" s="342"/>
      <c r="P969" s="355" t="s">
        <v>644</v>
      </c>
      <c r="Q969" s="343"/>
      <c r="R969" s="343"/>
      <c r="S969" s="343"/>
      <c r="T969" s="343"/>
      <c r="U969" s="343"/>
      <c r="V969" s="343"/>
      <c r="W969" s="343"/>
      <c r="X969" s="343"/>
      <c r="Y969" s="344">
        <v>0.3</v>
      </c>
      <c r="Z969" s="345"/>
      <c r="AA969" s="345"/>
      <c r="AB969" s="346"/>
      <c r="AC969" s="356" t="s">
        <v>518</v>
      </c>
      <c r="AD969" s="356"/>
      <c r="AE969" s="356"/>
      <c r="AF969" s="356"/>
      <c r="AG969" s="356"/>
      <c r="AH969" s="365">
        <v>2</v>
      </c>
      <c r="AI969" s="366"/>
      <c r="AJ969" s="366"/>
      <c r="AK969" s="366"/>
      <c r="AL969" s="350">
        <v>100</v>
      </c>
      <c r="AM969" s="351"/>
      <c r="AN969" s="351"/>
      <c r="AO969" s="352"/>
      <c r="AP969" s="353" t="s">
        <v>705</v>
      </c>
      <c r="AQ969" s="353"/>
      <c r="AR969" s="353"/>
      <c r="AS969" s="353"/>
      <c r="AT969" s="353"/>
      <c r="AU969" s="353"/>
      <c r="AV969" s="353"/>
      <c r="AW969" s="353"/>
      <c r="AX969" s="353"/>
    </row>
    <row r="970" spans="1:50" ht="75" customHeight="1" x14ac:dyDescent="0.15">
      <c r="A970" s="372">
        <v>2</v>
      </c>
      <c r="B970" s="372">
        <v>1</v>
      </c>
      <c r="C970" s="354" t="s">
        <v>642</v>
      </c>
      <c r="D970" s="340"/>
      <c r="E970" s="340"/>
      <c r="F970" s="340"/>
      <c r="G970" s="340"/>
      <c r="H970" s="340"/>
      <c r="I970" s="340"/>
      <c r="J970" s="341">
        <v>5000020232386</v>
      </c>
      <c r="K970" s="342"/>
      <c r="L970" s="342"/>
      <c r="M970" s="342"/>
      <c r="N970" s="342"/>
      <c r="O970" s="342"/>
      <c r="P970" s="355" t="s">
        <v>659</v>
      </c>
      <c r="Q970" s="343"/>
      <c r="R970" s="343"/>
      <c r="S970" s="343"/>
      <c r="T970" s="343"/>
      <c r="U970" s="343"/>
      <c r="V970" s="343"/>
      <c r="W970" s="343"/>
      <c r="X970" s="343"/>
      <c r="Y970" s="344">
        <v>0.1</v>
      </c>
      <c r="Z970" s="345"/>
      <c r="AA970" s="345"/>
      <c r="AB970" s="346"/>
      <c r="AC970" s="347" t="s">
        <v>518</v>
      </c>
      <c r="AD970" s="347"/>
      <c r="AE970" s="347"/>
      <c r="AF970" s="347"/>
      <c r="AG970" s="347"/>
      <c r="AH970" s="348">
        <v>2</v>
      </c>
      <c r="AI970" s="349"/>
      <c r="AJ970" s="349"/>
      <c r="AK970" s="349"/>
      <c r="AL970" s="350">
        <v>100</v>
      </c>
      <c r="AM970" s="351"/>
      <c r="AN970" s="351"/>
      <c r="AO970" s="352"/>
      <c r="AP970" s="353" t="s">
        <v>714</v>
      </c>
      <c r="AQ970" s="353"/>
      <c r="AR970" s="353"/>
      <c r="AS970" s="353"/>
      <c r="AT970" s="353"/>
      <c r="AU970" s="353"/>
      <c r="AV970" s="353"/>
      <c r="AW970" s="353"/>
      <c r="AX970" s="353"/>
    </row>
    <row r="971" spans="1:50" ht="75"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75"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75" hidden="1" customHeight="1" x14ac:dyDescent="0.15">
      <c r="A973" s="372">
        <v>5</v>
      </c>
      <c r="B973" s="372">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717</v>
      </c>
      <c r="F1102" s="371"/>
      <c r="G1102" s="371"/>
      <c r="H1102" s="371"/>
      <c r="I1102" s="371"/>
      <c r="J1102" s="341" t="s">
        <v>583</v>
      </c>
      <c r="K1102" s="342"/>
      <c r="L1102" s="342"/>
      <c r="M1102" s="342"/>
      <c r="N1102" s="342"/>
      <c r="O1102" s="342"/>
      <c r="P1102" s="355" t="s">
        <v>717</v>
      </c>
      <c r="Q1102" s="343"/>
      <c r="R1102" s="343"/>
      <c r="S1102" s="343"/>
      <c r="T1102" s="343"/>
      <c r="U1102" s="343"/>
      <c r="V1102" s="343"/>
      <c r="W1102" s="343"/>
      <c r="X1102" s="343"/>
      <c r="Y1102" s="344" t="s">
        <v>583</v>
      </c>
      <c r="Z1102" s="345"/>
      <c r="AA1102" s="345"/>
      <c r="AB1102" s="346"/>
      <c r="AC1102" s="347"/>
      <c r="AD1102" s="347"/>
      <c r="AE1102" s="347"/>
      <c r="AF1102" s="347"/>
      <c r="AG1102" s="347"/>
      <c r="AH1102" s="348" t="s">
        <v>583</v>
      </c>
      <c r="AI1102" s="349"/>
      <c r="AJ1102" s="349"/>
      <c r="AK1102" s="349"/>
      <c r="AL1102" s="350" t="s">
        <v>583</v>
      </c>
      <c r="AM1102" s="351"/>
      <c r="AN1102" s="351"/>
      <c r="AO1102" s="352"/>
      <c r="AP1102" s="353" t="s">
        <v>463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G27:O27"/>
    <mergeCell ref="W27:AC27"/>
    <mergeCell ref="P27:V27"/>
    <mergeCell ref="G26:O26"/>
    <mergeCell ref="P26:V26"/>
    <mergeCell ref="W26:AC26"/>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P25:V25"/>
    <mergeCell ref="P28:V28"/>
    <mergeCell ref="P29:V29"/>
    <mergeCell ref="AU532:AX532"/>
    <mergeCell ref="Y533:AA533"/>
    <mergeCell ref="AE532:AH532"/>
    <mergeCell ref="AI532:AL532"/>
    <mergeCell ref="AM532:AP532"/>
    <mergeCell ref="W29:AC29"/>
    <mergeCell ref="AM504:AP504"/>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P24:V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AB517:AD517"/>
    <mergeCell ref="AE517:AH517"/>
    <mergeCell ref="AI517:AL517"/>
    <mergeCell ref="AM517:AP517"/>
    <mergeCell ref="AQ517:AT517"/>
    <mergeCell ref="AE513:AH513"/>
    <mergeCell ref="AI513:AL513"/>
    <mergeCell ref="AM513:AP513"/>
    <mergeCell ref="AQ513:AT513"/>
    <mergeCell ref="AE519:AH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I519:AL519"/>
    <mergeCell ref="AM519:AP519"/>
    <mergeCell ref="AU520:AX520"/>
    <mergeCell ref="Y534:AA534"/>
    <mergeCell ref="AB534:AD534"/>
    <mergeCell ref="AB527:AD527"/>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17:AX517"/>
    <mergeCell ref="Y518:AA518"/>
    <mergeCell ref="AB518:AD518"/>
    <mergeCell ref="AE518:AH518"/>
    <mergeCell ref="AI518:AL518"/>
    <mergeCell ref="AM518:AP518"/>
    <mergeCell ref="AQ518:AT518"/>
    <mergeCell ref="AU518:AX518"/>
    <mergeCell ref="Y519:AA519"/>
    <mergeCell ref="AB519:AD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3:AX13 P15:AX15">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38:AO866">
    <cfRule type="expression" dxfId="2503" priority="6637">
      <formula>IF(AND(AL838&gt;=0, RIGHT(TEXT(AL838,"0.#"),1)&lt;&gt;"."),TRUE,FALSE)</formula>
    </cfRule>
    <cfRule type="expression" dxfId="2502" priority="6638">
      <formula>IF(AND(AL838&gt;=0, RIGHT(TEXT(AL838,"0.#"),1)="."),TRUE,FALSE)</formula>
    </cfRule>
    <cfRule type="expression" dxfId="2501" priority="6639">
      <formula>IF(AND(AL838&lt;0, RIGHT(TEXT(AL838,"0.#"),1)&lt;&gt;"."),TRUE,FALSE)</formula>
    </cfRule>
    <cfRule type="expression" dxfId="2500" priority="6640">
      <formula>IF(AND(AL838&lt;0, RIGHT(TEXT(AL838,"0.#"),1)="."),TRUE,FALSE)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39:Y866">
    <cfRule type="expression" dxfId="2429" priority="2965">
      <formula>IF(RIGHT(TEXT(Y839,"0.#"),1)=".",FALSE,TRUE)</formula>
    </cfRule>
    <cfRule type="expression" dxfId="2428" priority="2966">
      <formula>IF(RIGHT(TEXT(Y839,"0.#"),1)=".",TRUE,FALSE)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7:AO837">
    <cfRule type="expression" dxfId="2385" priority="2823">
      <formula>IF(AND(AL837&gt;=0, RIGHT(TEXT(AL837,"0.#"),1)&lt;&gt;"."),TRUE,FALSE)</formula>
    </cfRule>
    <cfRule type="expression" dxfId="2384" priority="2824">
      <formula>IF(AND(AL837&gt;=0, RIGHT(TEXT(AL837,"0.#"),1)="."),TRUE,FALSE)</formula>
    </cfRule>
    <cfRule type="expression" dxfId="2383" priority="2825">
      <formula>IF(AND(AL837&lt;0, RIGHT(TEXT(AL837,"0.#"),1)&lt;&gt;"."),TRUE,FALSE)</formula>
    </cfRule>
    <cfRule type="expression" dxfId="2382" priority="2826">
      <formula>IF(AND(AL837&lt;0, RIGHT(TEXT(AL837,"0.#"),1)="."),TRUE,FALSE)</formula>
    </cfRule>
  </conditionalFormatting>
  <conditionalFormatting sqref="Y837:Y838">
    <cfRule type="expression" dxfId="2381" priority="2821">
      <formula>IF(RIGHT(TEXT(Y837,"0.#"),1)=".",FALSE,TRUE)</formula>
    </cfRule>
    <cfRule type="expression" dxfId="2380" priority="2822">
      <formula>IF(RIGHT(TEXT(Y837,"0.#"),1)=".",TRUE,FALSE)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72:Y899">
    <cfRule type="expression" dxfId="2063" priority="2081">
      <formula>IF(RIGHT(TEXT(Y872,"0.#"),1)=".",FALSE,TRUE)</formula>
    </cfRule>
    <cfRule type="expression" dxfId="2062" priority="2082">
      <formula>IF(RIGHT(TEXT(Y872,"0.#"),1)=".",TRUE,FALSE)</formula>
    </cfRule>
  </conditionalFormatting>
  <conditionalFormatting sqref="Y870:Y871">
    <cfRule type="expression" dxfId="2061" priority="2075">
      <formula>IF(RIGHT(TEXT(Y870,"0.#"),1)=".",FALSE,TRUE)</formula>
    </cfRule>
    <cfRule type="expression" dxfId="2060" priority="2076">
      <formula>IF(RIGHT(TEXT(Y870,"0.#"),1)=".",TRUE,FALSE)</formula>
    </cfRule>
  </conditionalFormatting>
  <conditionalFormatting sqref="Y905:Y932">
    <cfRule type="expression" dxfId="2059" priority="2069">
      <formula>IF(RIGHT(TEXT(Y905,"0.#"),1)=".",FALSE,TRUE)</formula>
    </cfRule>
    <cfRule type="expression" dxfId="2058" priority="2070">
      <formula>IF(RIGHT(TEXT(Y905,"0.#"),1)=".",TRUE,FALSE)</formula>
    </cfRule>
  </conditionalFormatting>
  <conditionalFormatting sqref="Y903:Y904">
    <cfRule type="expression" dxfId="2057" priority="2063">
      <formula>IF(RIGHT(TEXT(Y903,"0.#"),1)=".",FALSE,TRUE)</formula>
    </cfRule>
    <cfRule type="expression" dxfId="2056" priority="2064">
      <formula>IF(RIGHT(TEXT(Y903,"0.#"),1)=".",TRUE,FALSE)</formula>
    </cfRule>
  </conditionalFormatting>
  <conditionalFormatting sqref="Y938:Y965">
    <cfRule type="expression" dxfId="2055" priority="2057">
      <formula>IF(RIGHT(TEXT(Y938,"0.#"),1)=".",FALSE,TRUE)</formula>
    </cfRule>
    <cfRule type="expression" dxfId="2054" priority="2058">
      <formula>IF(RIGHT(TEXT(Y938,"0.#"),1)=".",TRUE,FALSE)</formula>
    </cfRule>
  </conditionalFormatting>
  <conditionalFormatting sqref="Y936:Y937">
    <cfRule type="expression" dxfId="2053" priority="2051">
      <formula>IF(RIGHT(TEXT(Y936,"0.#"),1)=".",FALSE,TRUE)</formula>
    </cfRule>
    <cfRule type="expression" dxfId="2052" priority="2052">
      <formula>IF(RIGHT(TEXT(Y936,"0.#"),1)=".",TRUE,FALSE)</formula>
    </cfRule>
  </conditionalFormatting>
  <conditionalFormatting sqref="Y971:Y998">
    <cfRule type="expression" dxfId="2051" priority="2045">
      <formula>IF(RIGHT(TEXT(Y971,"0.#"),1)=".",FALSE,TRUE)</formula>
    </cfRule>
    <cfRule type="expression" dxfId="2050" priority="2046">
      <formula>IF(RIGHT(TEXT(Y971,"0.#"),1)=".",TRUE,FALSE)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7:AO965">
    <cfRule type="expression" dxfId="1951" priority="2059">
      <formula>IF(AND(AL937&gt;=0, RIGHT(TEXT(AL937,"0.#"),1)&lt;&gt;"."),TRUE,FALSE)</formula>
    </cfRule>
    <cfRule type="expression" dxfId="1950" priority="2060">
      <formula>IF(AND(AL937&gt;=0, RIGHT(TEXT(AL937,"0.#"),1)="."),TRUE,FALSE)</formula>
    </cfRule>
    <cfRule type="expression" dxfId="1949" priority="2061">
      <formula>IF(AND(AL937&lt;0, RIGHT(TEXT(AL937,"0.#"),1)&lt;&gt;"."),TRUE,FALSE)</formula>
    </cfRule>
    <cfRule type="expression" dxfId="1948" priority="2062">
      <formula>IF(AND(AL937&lt;0, RIGHT(TEXT(AL937,"0.#"),1)="."),TRUE,FALSE)</formula>
    </cfRule>
  </conditionalFormatting>
  <conditionalFormatting sqref="AL936:AO936">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969">
    <cfRule type="expression" dxfId="713" priority="9">
      <formula>IF(RIGHT(TEXT(Y969,"0.#"),1)=".",FALSE,TRUE)</formula>
    </cfRule>
    <cfRule type="expression" dxfId="712" priority="10">
      <formula>IF(RIGHT(TEXT(Y969,"0.#"),1)=".",TRUE,FALSE)</formula>
    </cfRule>
  </conditionalFormatting>
  <conditionalFormatting sqref="AL969:AO969">
    <cfRule type="expression" dxfId="711" priority="11">
      <formula>IF(AND(AL969&gt;=0, RIGHT(TEXT(AL969,"0.#"),1)&lt;&gt;"."),TRUE,FALSE)</formula>
    </cfRule>
    <cfRule type="expression" dxfId="710" priority="12">
      <formula>IF(AND(AL969&gt;=0, RIGHT(TEXT(AL969,"0.#"),1)="."),TRUE,FALSE)</formula>
    </cfRule>
    <cfRule type="expression" dxfId="709" priority="13">
      <formula>IF(AND(AL969&lt;0, RIGHT(TEXT(AL969,"0.#"),1)&lt;&gt;"."),TRUE,FALSE)</formula>
    </cfRule>
    <cfRule type="expression" dxfId="708" priority="14">
      <formula>IF(AND(AL969&lt;0, RIGHT(TEXT(AL969,"0.#"),1)="."),TRUE,FALSE)</formula>
    </cfRule>
  </conditionalFormatting>
  <conditionalFormatting sqref="Y970">
    <cfRule type="expression" dxfId="707" priority="3">
      <formula>IF(RIGHT(TEXT(Y970,"0.#"),1)=".",FALSE,TRUE)</formula>
    </cfRule>
    <cfRule type="expression" dxfId="706" priority="4">
      <formula>IF(RIGHT(TEXT(Y970,"0.#"),1)=".",TRUE,FALSE)</formula>
    </cfRule>
  </conditionalFormatting>
  <conditionalFormatting sqref="AL970:AO970">
    <cfRule type="expression" dxfId="705" priority="5">
      <formula>IF(AND(AL970&gt;=0, RIGHT(TEXT(AL970,"0.#"),1)&lt;&gt;"."),TRUE,FALSE)</formula>
    </cfRule>
    <cfRule type="expression" dxfId="704" priority="6">
      <formula>IF(AND(AL970&gt;=0, RIGHT(TEXT(AL970,"0.#"),1)="."),TRUE,FALSE)</formula>
    </cfRule>
    <cfRule type="expression" dxfId="703" priority="7">
      <formula>IF(AND(AL970&lt;0, RIGHT(TEXT(AL970,"0.#"),1)&lt;&gt;"."),TRUE,FALSE)</formula>
    </cfRule>
    <cfRule type="expression" dxfId="702" priority="8">
      <formula>IF(AND(AL970&lt;0, RIGHT(TEXT(AL970,"0.#"),1)="."),TRUE,FALSE)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9" manualBreakCount="9">
    <brk id="36" max="49" man="1"/>
    <brk id="129" max="49" man="1"/>
    <brk id="699" max="49" man="1"/>
    <brk id="727" max="49" man="1"/>
    <brk id="739" max="49" man="1"/>
    <brk id="778" max="49" man="1"/>
    <brk id="832" max="49" man="1"/>
    <brk id="900"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t="s">
        <v>545</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t="s">
        <v>545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t="s">
        <v>545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545</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47" sqref="AB47:AD4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29"/>
      <c r="AA2" s="830"/>
      <c r="AB2" s="1036" t="s">
        <v>11</v>
      </c>
      <c r="AC2" s="1037"/>
      <c r="AD2" s="1038"/>
      <c r="AE2" s="1042" t="s">
        <v>357</v>
      </c>
      <c r="AF2" s="1042"/>
      <c r="AG2" s="1042"/>
      <c r="AH2" s="1042"/>
      <c r="AI2" s="1042" t="s">
        <v>363</v>
      </c>
      <c r="AJ2" s="1042"/>
      <c r="AK2" s="1042"/>
      <c r="AL2" s="1042"/>
      <c r="AM2" s="1042" t="s">
        <v>469</v>
      </c>
      <c r="AN2" s="1042"/>
      <c r="AO2" s="104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3"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29"/>
      <c r="AA9" s="830"/>
      <c r="AB9" s="1036" t="s">
        <v>11</v>
      </c>
      <c r="AC9" s="1037"/>
      <c r="AD9" s="1038"/>
      <c r="AE9" s="1042" t="s">
        <v>357</v>
      </c>
      <c r="AF9" s="1042"/>
      <c r="AG9" s="1042"/>
      <c r="AH9" s="1042"/>
      <c r="AI9" s="1042" t="s">
        <v>363</v>
      </c>
      <c r="AJ9" s="1042"/>
      <c r="AK9" s="1042"/>
      <c r="AL9" s="1042"/>
      <c r="AM9" s="1042" t="s">
        <v>469</v>
      </c>
      <c r="AN9" s="1042"/>
      <c r="AO9" s="104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3"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29"/>
      <c r="AA16" s="830"/>
      <c r="AB16" s="1036" t="s">
        <v>11</v>
      </c>
      <c r="AC16" s="1037"/>
      <c r="AD16" s="1038"/>
      <c r="AE16" s="1042" t="s">
        <v>357</v>
      </c>
      <c r="AF16" s="1042"/>
      <c r="AG16" s="1042"/>
      <c r="AH16" s="1042"/>
      <c r="AI16" s="1042" t="s">
        <v>363</v>
      </c>
      <c r="AJ16" s="1042"/>
      <c r="AK16" s="1042"/>
      <c r="AL16" s="1042"/>
      <c r="AM16" s="1042" t="s">
        <v>469</v>
      </c>
      <c r="AN16" s="1042"/>
      <c r="AO16" s="104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3"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29"/>
      <c r="AA23" s="830"/>
      <c r="AB23" s="1036" t="s">
        <v>11</v>
      </c>
      <c r="AC23" s="1037"/>
      <c r="AD23" s="1038"/>
      <c r="AE23" s="1042" t="s">
        <v>357</v>
      </c>
      <c r="AF23" s="1042"/>
      <c r="AG23" s="1042"/>
      <c r="AH23" s="1042"/>
      <c r="AI23" s="1042" t="s">
        <v>363</v>
      </c>
      <c r="AJ23" s="1042"/>
      <c r="AK23" s="1042"/>
      <c r="AL23" s="1042"/>
      <c r="AM23" s="1042" t="s">
        <v>469</v>
      </c>
      <c r="AN23" s="1042"/>
      <c r="AO23" s="104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3"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29"/>
      <c r="AA30" s="830"/>
      <c r="AB30" s="1036" t="s">
        <v>11</v>
      </c>
      <c r="AC30" s="1037"/>
      <c r="AD30" s="1038"/>
      <c r="AE30" s="1042" t="s">
        <v>357</v>
      </c>
      <c r="AF30" s="1042"/>
      <c r="AG30" s="1042"/>
      <c r="AH30" s="1042"/>
      <c r="AI30" s="1042" t="s">
        <v>363</v>
      </c>
      <c r="AJ30" s="1042"/>
      <c r="AK30" s="1042"/>
      <c r="AL30" s="1042"/>
      <c r="AM30" s="1042" t="s">
        <v>469</v>
      </c>
      <c r="AN30" s="1042"/>
      <c r="AO30" s="104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3"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29"/>
      <c r="AA37" s="830"/>
      <c r="AB37" s="1036" t="s">
        <v>11</v>
      </c>
      <c r="AC37" s="1037"/>
      <c r="AD37" s="1038"/>
      <c r="AE37" s="1042" t="s">
        <v>357</v>
      </c>
      <c r="AF37" s="1042"/>
      <c r="AG37" s="1042"/>
      <c r="AH37" s="1042"/>
      <c r="AI37" s="1042" t="s">
        <v>363</v>
      </c>
      <c r="AJ37" s="1042"/>
      <c r="AK37" s="1042"/>
      <c r="AL37" s="1042"/>
      <c r="AM37" s="1042" t="s">
        <v>469</v>
      </c>
      <c r="AN37" s="1042"/>
      <c r="AO37" s="104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3"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29"/>
      <c r="AA44" s="830"/>
      <c r="AB44" s="1036" t="s">
        <v>11</v>
      </c>
      <c r="AC44" s="1037"/>
      <c r="AD44" s="1038"/>
      <c r="AE44" s="1042" t="s">
        <v>357</v>
      </c>
      <c r="AF44" s="1042"/>
      <c r="AG44" s="1042"/>
      <c r="AH44" s="1042"/>
      <c r="AI44" s="1042" t="s">
        <v>363</v>
      </c>
      <c r="AJ44" s="1042"/>
      <c r="AK44" s="1042"/>
      <c r="AL44" s="1042"/>
      <c r="AM44" s="1042" t="s">
        <v>469</v>
      </c>
      <c r="AN44" s="1042"/>
      <c r="AO44" s="104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3"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29"/>
      <c r="AA51" s="830"/>
      <c r="AB51" s="553" t="s">
        <v>11</v>
      </c>
      <c r="AC51" s="1037"/>
      <c r="AD51" s="1038"/>
      <c r="AE51" s="1042" t="s">
        <v>357</v>
      </c>
      <c r="AF51" s="1042"/>
      <c r="AG51" s="1042"/>
      <c r="AH51" s="1042"/>
      <c r="AI51" s="1042" t="s">
        <v>363</v>
      </c>
      <c r="AJ51" s="1042"/>
      <c r="AK51" s="1042"/>
      <c r="AL51" s="1042"/>
      <c r="AM51" s="1042" t="s">
        <v>469</v>
      </c>
      <c r="AN51" s="1042"/>
      <c r="AO51" s="104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3"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29"/>
      <c r="AA58" s="830"/>
      <c r="AB58" s="1036" t="s">
        <v>11</v>
      </c>
      <c r="AC58" s="1037"/>
      <c r="AD58" s="1038"/>
      <c r="AE58" s="1042" t="s">
        <v>357</v>
      </c>
      <c r="AF58" s="1042"/>
      <c r="AG58" s="1042"/>
      <c r="AH58" s="1042"/>
      <c r="AI58" s="1042" t="s">
        <v>363</v>
      </c>
      <c r="AJ58" s="1042"/>
      <c r="AK58" s="1042"/>
      <c r="AL58" s="1042"/>
      <c r="AM58" s="1042" t="s">
        <v>469</v>
      </c>
      <c r="AN58" s="1042"/>
      <c r="AO58" s="104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3"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29"/>
      <c r="AA65" s="830"/>
      <c r="AB65" s="1036" t="s">
        <v>11</v>
      </c>
      <c r="AC65" s="1037"/>
      <c r="AD65" s="1038"/>
      <c r="AE65" s="1042" t="s">
        <v>357</v>
      </c>
      <c r="AF65" s="1042"/>
      <c r="AG65" s="1042"/>
      <c r="AH65" s="1042"/>
      <c r="AI65" s="1042" t="s">
        <v>363</v>
      </c>
      <c r="AJ65" s="1042"/>
      <c r="AK65" s="1042"/>
      <c r="AL65" s="1042"/>
      <c r="AM65" s="1042" t="s">
        <v>469</v>
      </c>
      <c r="AN65" s="1042"/>
      <c r="AO65" s="104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792" t="s">
        <v>508</v>
      </c>
      <c r="H2" s="595"/>
      <c r="I2" s="595"/>
      <c r="J2" s="595"/>
      <c r="K2" s="595"/>
      <c r="L2" s="595"/>
      <c r="M2" s="595"/>
      <c r="N2" s="595"/>
      <c r="O2" s="595"/>
      <c r="P2" s="595"/>
      <c r="Q2" s="595"/>
      <c r="R2" s="595"/>
      <c r="S2" s="595"/>
      <c r="T2" s="595"/>
      <c r="U2" s="595"/>
      <c r="V2" s="595"/>
      <c r="W2" s="595"/>
      <c r="X2" s="595"/>
      <c r="Y2" s="595"/>
      <c r="Z2" s="595"/>
      <c r="AA2" s="595"/>
      <c r="AB2" s="596"/>
      <c r="AC2" s="792" t="s">
        <v>510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5"/>
      <c r="B4" s="1056"/>
      <c r="C4" s="1056"/>
      <c r="D4" s="1056"/>
      <c r="E4" s="1056"/>
      <c r="F4" s="1057"/>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5"/>
      <c r="B14" s="1056"/>
      <c r="C14" s="1056"/>
      <c r="D14" s="1056"/>
      <c r="E14" s="1056"/>
      <c r="F14" s="105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5"/>
      <c r="B15" s="1056"/>
      <c r="C15" s="1056"/>
      <c r="D15" s="1056"/>
      <c r="E15" s="1056"/>
      <c r="F15" s="1057"/>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5"/>
      <c r="B16" s="1056"/>
      <c r="C16" s="1056"/>
      <c r="D16" s="1056"/>
      <c r="E16" s="1056"/>
      <c r="F16" s="1057"/>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5"/>
      <c r="B17" s="1056"/>
      <c r="C17" s="1056"/>
      <c r="D17" s="1056"/>
      <c r="E17" s="1056"/>
      <c r="F17" s="1057"/>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5"/>
      <c r="B27" s="1056"/>
      <c r="C27" s="1056"/>
      <c r="D27" s="1056"/>
      <c r="E27" s="1056"/>
      <c r="F27" s="105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5"/>
      <c r="B28" s="1056"/>
      <c r="C28" s="1056"/>
      <c r="D28" s="1056"/>
      <c r="E28" s="1056"/>
      <c r="F28" s="1057"/>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5"/>
      <c r="B29" s="1056"/>
      <c r="C29" s="1056"/>
      <c r="D29" s="1056"/>
      <c r="E29" s="1056"/>
      <c r="F29" s="1057"/>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5"/>
      <c r="B30" s="1056"/>
      <c r="C30" s="1056"/>
      <c r="D30" s="1056"/>
      <c r="E30" s="1056"/>
      <c r="F30" s="1057"/>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5"/>
      <c r="B40" s="1056"/>
      <c r="C40" s="1056"/>
      <c r="D40" s="1056"/>
      <c r="E40" s="1056"/>
      <c r="F40" s="105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5"/>
      <c r="B41" s="1056"/>
      <c r="C41" s="1056"/>
      <c r="D41" s="1056"/>
      <c r="E41" s="1056"/>
      <c r="F41" s="1057"/>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5"/>
      <c r="B42" s="1056"/>
      <c r="C42" s="1056"/>
      <c r="D42" s="1056"/>
      <c r="E42" s="1056"/>
      <c r="F42" s="1057"/>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5"/>
      <c r="B43" s="1056"/>
      <c r="C43" s="1056"/>
      <c r="D43" s="1056"/>
      <c r="E43" s="1056"/>
      <c r="F43" s="1057"/>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5"/>
      <c r="B56" s="1056"/>
      <c r="C56" s="1056"/>
      <c r="D56" s="1056"/>
      <c r="E56" s="1056"/>
      <c r="F56" s="1057"/>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5"/>
      <c r="B57" s="1056"/>
      <c r="C57" s="1056"/>
      <c r="D57" s="1056"/>
      <c r="E57" s="1056"/>
      <c r="F57" s="1057"/>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5"/>
      <c r="B67" s="1056"/>
      <c r="C67" s="1056"/>
      <c r="D67" s="1056"/>
      <c r="E67" s="1056"/>
      <c r="F67" s="105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5"/>
      <c r="B68" s="1056"/>
      <c r="C68" s="1056"/>
      <c r="D68" s="1056"/>
      <c r="E68" s="1056"/>
      <c r="F68" s="1057"/>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5"/>
      <c r="B69" s="1056"/>
      <c r="C69" s="1056"/>
      <c r="D69" s="1056"/>
      <c r="E69" s="1056"/>
      <c r="F69" s="1057"/>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5"/>
      <c r="B70" s="1056"/>
      <c r="C70" s="1056"/>
      <c r="D70" s="1056"/>
      <c r="E70" s="1056"/>
      <c r="F70" s="1057"/>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5"/>
      <c r="B80" s="1056"/>
      <c r="C80" s="1056"/>
      <c r="D80" s="1056"/>
      <c r="E80" s="1056"/>
      <c r="F80" s="105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5"/>
      <c r="B81" s="1056"/>
      <c r="C81" s="1056"/>
      <c r="D81" s="1056"/>
      <c r="E81" s="1056"/>
      <c r="F81" s="1057"/>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5"/>
      <c r="B82" s="1056"/>
      <c r="C82" s="1056"/>
      <c r="D82" s="1056"/>
      <c r="E82" s="1056"/>
      <c r="F82" s="1057"/>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5"/>
      <c r="B83" s="1056"/>
      <c r="C83" s="1056"/>
      <c r="D83" s="1056"/>
      <c r="E83" s="1056"/>
      <c r="F83" s="1057"/>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5"/>
      <c r="B93" s="1056"/>
      <c r="C93" s="1056"/>
      <c r="D93" s="1056"/>
      <c r="E93" s="1056"/>
      <c r="F93" s="105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5"/>
      <c r="B94" s="1056"/>
      <c r="C94" s="1056"/>
      <c r="D94" s="1056"/>
      <c r="E94" s="1056"/>
      <c r="F94" s="1057"/>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5"/>
      <c r="B95" s="1056"/>
      <c r="C95" s="1056"/>
      <c r="D95" s="1056"/>
      <c r="E95" s="1056"/>
      <c r="F95" s="1057"/>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5"/>
      <c r="B96" s="1056"/>
      <c r="C96" s="1056"/>
      <c r="D96" s="1056"/>
      <c r="E96" s="1056"/>
      <c r="F96" s="1057"/>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5"/>
      <c r="B109" s="1056"/>
      <c r="C109" s="1056"/>
      <c r="D109" s="1056"/>
      <c r="E109" s="1056"/>
      <c r="F109" s="1057"/>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5"/>
      <c r="B110" s="1056"/>
      <c r="C110" s="1056"/>
      <c r="D110" s="1056"/>
      <c r="E110" s="1056"/>
      <c r="F110" s="105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5"/>
      <c r="B120" s="1056"/>
      <c r="C120" s="1056"/>
      <c r="D120" s="1056"/>
      <c r="E120" s="1056"/>
      <c r="F120" s="105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5"/>
      <c r="B121" s="1056"/>
      <c r="C121" s="1056"/>
      <c r="D121" s="1056"/>
      <c r="E121" s="1056"/>
      <c r="F121" s="1057"/>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5"/>
      <c r="B122" s="1056"/>
      <c r="C122" s="1056"/>
      <c r="D122" s="1056"/>
      <c r="E122" s="1056"/>
      <c r="F122" s="1057"/>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5"/>
      <c r="B123" s="1056"/>
      <c r="C123" s="1056"/>
      <c r="D123" s="1056"/>
      <c r="E123" s="1056"/>
      <c r="F123" s="105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5"/>
      <c r="B133" s="1056"/>
      <c r="C133" s="1056"/>
      <c r="D133" s="1056"/>
      <c r="E133" s="1056"/>
      <c r="F133" s="105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5"/>
      <c r="B134" s="1056"/>
      <c r="C134" s="1056"/>
      <c r="D134" s="1056"/>
      <c r="E134" s="1056"/>
      <c r="F134" s="1057"/>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5"/>
      <c r="B135" s="1056"/>
      <c r="C135" s="1056"/>
      <c r="D135" s="1056"/>
      <c r="E135" s="1056"/>
      <c r="F135" s="1057"/>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5"/>
      <c r="B136" s="1056"/>
      <c r="C136" s="1056"/>
      <c r="D136" s="1056"/>
      <c r="E136" s="1056"/>
      <c r="F136" s="105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5"/>
      <c r="B146" s="1056"/>
      <c r="C146" s="1056"/>
      <c r="D146" s="1056"/>
      <c r="E146" s="1056"/>
      <c r="F146" s="105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5"/>
      <c r="B147" s="1056"/>
      <c r="C147" s="1056"/>
      <c r="D147" s="1056"/>
      <c r="E147" s="1056"/>
      <c r="F147" s="1057"/>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5"/>
      <c r="B148" s="1056"/>
      <c r="C148" s="1056"/>
      <c r="D148" s="1056"/>
      <c r="E148" s="1056"/>
      <c r="F148" s="1057"/>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5"/>
      <c r="B149" s="1056"/>
      <c r="C149" s="1056"/>
      <c r="D149" s="1056"/>
      <c r="E149" s="1056"/>
      <c r="F149" s="105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5"/>
      <c r="B162" s="1056"/>
      <c r="C162" s="1056"/>
      <c r="D162" s="1056"/>
      <c r="E162" s="1056"/>
      <c r="F162" s="1057"/>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5"/>
      <c r="B163" s="1056"/>
      <c r="C163" s="1056"/>
      <c r="D163" s="1056"/>
      <c r="E163" s="1056"/>
      <c r="F163" s="105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5"/>
      <c r="B173" s="1056"/>
      <c r="C173" s="1056"/>
      <c r="D173" s="1056"/>
      <c r="E173" s="1056"/>
      <c r="F173" s="105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5"/>
      <c r="B174" s="1056"/>
      <c r="C174" s="1056"/>
      <c r="D174" s="1056"/>
      <c r="E174" s="1056"/>
      <c r="F174" s="1057"/>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5"/>
      <c r="B175" s="1056"/>
      <c r="C175" s="1056"/>
      <c r="D175" s="1056"/>
      <c r="E175" s="1056"/>
      <c r="F175" s="1057"/>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5"/>
      <c r="B176" s="1056"/>
      <c r="C176" s="1056"/>
      <c r="D176" s="1056"/>
      <c r="E176" s="1056"/>
      <c r="F176" s="105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5"/>
      <c r="B186" s="1056"/>
      <c r="C186" s="1056"/>
      <c r="D186" s="1056"/>
      <c r="E186" s="1056"/>
      <c r="F186" s="105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5"/>
      <c r="B187" s="1056"/>
      <c r="C187" s="1056"/>
      <c r="D187" s="1056"/>
      <c r="E187" s="1056"/>
      <c r="F187" s="1057"/>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5"/>
      <c r="B188" s="1056"/>
      <c r="C188" s="1056"/>
      <c r="D188" s="1056"/>
      <c r="E188" s="1056"/>
      <c r="F188" s="1057"/>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5"/>
      <c r="B189" s="1056"/>
      <c r="C189" s="1056"/>
      <c r="D189" s="1056"/>
      <c r="E189" s="1056"/>
      <c r="F189" s="105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5"/>
      <c r="B199" s="1056"/>
      <c r="C199" s="1056"/>
      <c r="D199" s="1056"/>
      <c r="E199" s="1056"/>
      <c r="F199" s="105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5"/>
      <c r="B200" s="1056"/>
      <c r="C200" s="1056"/>
      <c r="D200" s="1056"/>
      <c r="E200" s="1056"/>
      <c r="F200" s="1057"/>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5"/>
      <c r="B201" s="1056"/>
      <c r="C201" s="1056"/>
      <c r="D201" s="1056"/>
      <c r="E201" s="1056"/>
      <c r="F201" s="1057"/>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5"/>
      <c r="B202" s="1056"/>
      <c r="C202" s="1056"/>
      <c r="D202" s="1056"/>
      <c r="E202" s="1056"/>
      <c r="F202" s="105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5"/>
      <c r="B215" s="1056"/>
      <c r="C215" s="1056"/>
      <c r="D215" s="1056"/>
      <c r="E215" s="1056"/>
      <c r="F215" s="1057"/>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5"/>
      <c r="B216" s="1056"/>
      <c r="C216" s="1056"/>
      <c r="D216" s="1056"/>
      <c r="E216" s="1056"/>
      <c r="F216" s="105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5"/>
      <c r="B226" s="1056"/>
      <c r="C226" s="1056"/>
      <c r="D226" s="1056"/>
      <c r="E226" s="1056"/>
      <c r="F226" s="105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5"/>
      <c r="B227" s="1056"/>
      <c r="C227" s="1056"/>
      <c r="D227" s="1056"/>
      <c r="E227" s="1056"/>
      <c r="F227" s="1057"/>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5"/>
      <c r="B228" s="1056"/>
      <c r="C228" s="1056"/>
      <c r="D228" s="1056"/>
      <c r="E228" s="1056"/>
      <c r="F228" s="1057"/>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5"/>
      <c r="B229" s="1056"/>
      <c r="C229" s="1056"/>
      <c r="D229" s="1056"/>
      <c r="E229" s="1056"/>
      <c r="F229" s="105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5"/>
      <c r="B239" s="1056"/>
      <c r="C239" s="1056"/>
      <c r="D239" s="1056"/>
      <c r="E239" s="1056"/>
      <c r="F239" s="105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5"/>
      <c r="B240" s="1056"/>
      <c r="C240" s="1056"/>
      <c r="D240" s="1056"/>
      <c r="E240" s="1056"/>
      <c r="F240" s="1057"/>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5"/>
      <c r="B241" s="1056"/>
      <c r="C241" s="1056"/>
      <c r="D241" s="1056"/>
      <c r="E241" s="1056"/>
      <c r="F241" s="1057"/>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5"/>
      <c r="B242" s="1056"/>
      <c r="C242" s="1056"/>
      <c r="D242" s="1056"/>
      <c r="E242" s="1056"/>
      <c r="F242" s="105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5"/>
      <c r="B252" s="1056"/>
      <c r="C252" s="1056"/>
      <c r="D252" s="1056"/>
      <c r="E252" s="1056"/>
      <c r="F252" s="105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5"/>
      <c r="B253" s="1056"/>
      <c r="C253" s="1056"/>
      <c r="D253" s="1056"/>
      <c r="E253" s="1056"/>
      <c r="F253" s="1057"/>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5"/>
      <c r="B254" s="1056"/>
      <c r="C254" s="1056"/>
      <c r="D254" s="1056"/>
      <c r="E254" s="1056"/>
      <c r="F254" s="1057"/>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5"/>
      <c r="B255" s="1056"/>
      <c r="C255" s="1056"/>
      <c r="D255" s="1056"/>
      <c r="E255" s="1056"/>
      <c r="F255" s="105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2020-11-16T09:33:09Z</cp:lastPrinted>
  <dcterms:created xsi:type="dcterms:W3CDTF">2012-03-13T00:50:25Z</dcterms:created>
  <dcterms:modified xsi:type="dcterms:W3CDTF">2020-11-24T09:32:38Z</dcterms:modified>
</cp:coreProperties>
</file>