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Q116" i="3" l="1"/>
  <c r="AM116" i="3"/>
  <c r="AI116" i="3"/>
  <c r="AE116" i="3"/>
  <c r="AI34" i="3"/>
  <c r="AE34" i="3"/>
  <c r="AI32" i="3"/>
  <c r="AE32"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<sst xmlns="http://schemas.openxmlformats.org/spreadsheetml/2006/main" count="3036" uniqueCount="710">
  <si>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</si>
  <si>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</si>
  <si>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</si>
  <si>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</si>
  <si>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</si>
  <si>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</si>
  <si>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</si>
  <si>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</si>
  <si>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</si>
  <si>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</si>
  <si>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</si>
  <si>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</si>
  <si>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</si>
  <si>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</si>
  <si>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</si>
  <si>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</si>
  <si>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</si>
  <si>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</si>
  <si>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</si>
  <si>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</si>
  <si>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</si>
  <si>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</si>
  <si>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</si>
  <si>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</si>
  <si>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</si>
  <si>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</si>
  <si>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</si>
  <si>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</si>
  <si>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</si>
  <si>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</si>
  <si>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</si>
  <si>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</si>
  <si>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</si>
  <si>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</si>
  <si>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</si>
  <si>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</si>
  <si>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</si>
  <si>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</si>
  <si>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</si>
  <si>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</si>
  <si>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</si>
  <si>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</si>
  <si>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</si>
  <si>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</si>
  <si>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</si>
  <si>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</si>
  <si>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</si>
  <si>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</si>
  <si>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</si>
  <si>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</si>
  <si>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</si>
  <si>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</si>
  <si>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</si>
  <si>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</si>
  <si>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</si>
  <si>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</si>
  <si>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</si>
  <si>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</si>
  <si>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</si>
  <si>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</si>
  <si>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</si>
  <si>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</si>
  <si>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</si>
  <si>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</si>
  <si>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</si>
  <si>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</si>
  <si>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</si>
  <si>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</si>
  <si>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</si>
  <si>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</si>
  <si>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</si>
  <si>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</si>
  <si>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</si>
  <si>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</si>
  <si>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</si>
  <si>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</si>
  <si>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</si>
  <si>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</si>
  <si>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</si>
  <si>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</si>
  <si>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</si>
  <si>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</si>
  <si>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</si>
  <si>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</si>
  <si>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</si>
  <si>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</si>
  <si>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</si>
  <si>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</si>
  <si>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</si>
  <si>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</si>
  <si>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</si>
  <si>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</si>
  <si>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</si>
  <si>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</si>
  <si>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</si>
  <si>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</si>
  <si>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</si>
  <si>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</si>
  <si>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</si>
  <si>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</si>
  <si>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</si>
  <si>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</si>
  <si>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</si>
  <si>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</si>
  <si>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</si>
  <si>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</si>
  <si>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</si>
  <si>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</si>
  <si>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</si>
  <si>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</si>
  <si>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</si>
  <si>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</si>
  <si>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</si>
  <si>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</si>
  <si>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</si>
  <si>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</si>
  <si>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</si>
  <si>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</si>
  <si>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</si>
  <si>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</si>
  <si>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</si>
  <si>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</si>
  <si>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</si>
  <si>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</si>
  <si>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</si>
  <si>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</si>
  <si>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</si>
  <si>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</si>
  <si>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</si>
  <si>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</si>
  <si>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</si>
  <si>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</si>
  <si>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</si>
  <si>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</si>
  <si>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</si>
  <si>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</si>
  <si>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</si>
  <si>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</si>
  <si>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</si>
  <si>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</si>
  <si>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</si>
  <si>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</si>
  <si>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</si>
  <si>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</si>
  <si>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</si>
  <si>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</si>
  <si>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</si>
  <si>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</si>
  <si>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</si>
  <si>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</si>
  <si>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</si>
  <si>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</si>
  <si>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</si>
  <si>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</si>
  <si>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</si>
  <si>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</si>
  <si>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</si>
  <si>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</si>
  <si>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</si>
  <si>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</si>
  <si>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</si>
  <si>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</si>
  <si>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</si>
  <si>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</si>
  <si>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</si>
  <si>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</si>
  <si>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</si>
  <si>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</si>
  <si>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</si>
  <si>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</si>
  <si>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</si>
  <si>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</si>
  <si>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</si>
  <si>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</si>
  <si>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</si>
  <si>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</si>
  <si>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</si>
  <si>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</si>
  <si>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</si>
  <si>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</si>
  <si>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</si>
  <si>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</si>
  <si>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</si>
  <si>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</si>
  <si>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</si>
  <si>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</si>
  <si>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</si>
  <si>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</si>
  <si>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</si>
  <si>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</si>
  <si>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</si>
  <si>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</si>
  <si>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</si>
  <si>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</si>
  <si>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</si>
  <si>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</si>
  <si>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</si>
  <si>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</si>
  <si>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</si>
  <si>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</si>
  <si>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</si>
  <si>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</si>
  <si>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</si>
  <si>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</si>
  <si>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</si>
  <si>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</si>
  <si>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</si>
  <si>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</si>
  <si>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</si>
  <si>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</si>
  <si>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</si>
  <si>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</si>
  <si>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</si>
  <si>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</si>
  <si>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</si>
  <si>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</si>
  <si>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</si>
  <si>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</si>
  <si>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</si>
  <si>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</si>
  <si>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</si>
  <si>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</si>
  <si>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</si>
  <si>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</si>
  <si>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</si>
  <si>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</si>
  <si>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</si>
  <si>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</si>
  <si>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</si>
  <si>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</si>
  <si>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</si>
  <si>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</si>
  <si>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</si>
  <si>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</si>
  <si>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</si>
  <si>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</si>
  <si>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</si>
  <si>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</si>
  <si>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</si>
  <si>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</si>
  <si>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</si>
  <si>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</si>
  <si>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</si>
  <si>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</si>
  <si>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</si>
  <si>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</si>
  <si>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</si>
  <si>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</si>
  <si>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</si>
  <si>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</si>
  <si>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</si>
  <si>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</si>
  <si>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</si>
  <si>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</si>
  <si>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</si>
  <si>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</si>
  <si>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</si>
  <si>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</si>
  <si>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</si>
  <si>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</si>
  <si>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</si>
  <si>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</si>
  <si>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</si>
  <si>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</si>
  <si>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</si>
  <si>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</si>
  <si>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</si>
  <si>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</si>
  <si>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</si>
  <si>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</si>
  <si>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</si>
  <si>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</si>
  <si>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</si>
  <si>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</si>
  <si>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</si>
  <si>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</si>
  <si>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</si>
  <si>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</si>
  <si>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</si>
  <si>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</si>
  <si>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</si>
  <si>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</si>
  <si>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</si>
  <si>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</si>
  <si>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</si>
  <si>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</si>
  <si>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</si>
  <si>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</si>
  <si>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</si>
  <si>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</si>
  <si>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</si>
  <si>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</si>
  <si>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</si>
  <si>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</si>
  <si>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</si>
  <si>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</si>
  <si>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</si>
  <si>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</si>
  <si>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</si>
  <si>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</si>
  <si>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</si>
  <si>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</si>
  <si>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</si>
  <si>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</si>
  <si>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</si>
  <si>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</si>
  <si>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</si>
  <si>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</si>
  <si>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</si>
  <si>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</si>
  <si>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</si>
  <si>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</si>
  <si>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</si>
  <si>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</si>
  <si>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</si>
  <si>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</si>
  <si>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</si>
  <si>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</si>
  <si>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</si>
  <si>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</si>
  <si>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</si>
  <si>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</si>
  <si>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</si>
  <si>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</si>
  <si>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</si>
  <si>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</si>
  <si>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</si>
  <si>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</si>
  <si>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</si>
  <si>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</si>
  <si>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</si>
  <si>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</si>
  <si>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</si>
  <si>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</si>
  <si>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</si>
  <si>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</si>
  <si>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</si>
  <si>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</si>
  <si>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</si>
  <si>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</si>
  <si>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</si>
  <si>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</si>
  <si>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</si>
  <si>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</si>
  <si>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</si>
  <si>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</si>
  <si>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</si>
  <si>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</si>
  <si>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</si>
  <si>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</si>
  <si>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</si>
  <si>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</si>
  <si>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</si>
  <si>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</si>
  <si>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</si>
  <si>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</si>
  <si>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</si>
  <si>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</si>
  <si>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</si>
  <si>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</si>
  <si>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</si>
  <si>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</si>
  <si>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</si>
  <si>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</si>
  <si>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</si>
  <si>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</si>
  <si>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</si>
  <si>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</si>
  <si>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</si>
  <si>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</si>
  <si>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</si>
  <si>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</si>
  <si>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</si>
  <si>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</si>
  <si>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</si>
  <si>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</si>
  <si>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</si>
  <si>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</si>
  <si>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</si>
  <si>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</si>
  <si>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</si>
  <si>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</si>
  <si>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</si>
  <si>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</si>
  <si>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</si>
  <si>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</si>
  <si>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</si>
  <si>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</si>
  <si>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</si>
  <si>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</si>
  <si>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</si>
  <si>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</si>
  <si>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</si>
  <si>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</si>
  <si>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</si>
  <si>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</si>
  <si>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</si>
  <si>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</si>
  <si>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</si>
  <si>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</si>
  <si>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</si>
  <si>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</si>
  <si>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</si>
  <si>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</si>
  <si>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</si>
  <si>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</si>
  <si>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</si>
  <si>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</si>
  <si>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</si>
  <si>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</si>
  <si>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</si>
  <si>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</si>
  <si>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</si>
  <si>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</si>
  <si>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</si>
  <si>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</si>
  <si>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</si>
  <si>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</si>
  <si>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</si>
  <si>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</si>
  <si>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</si>
  <si>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</si>
  <si>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</si>
  <si>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</si>
  <si>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</si>
  <si>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</si>
  <si>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</si>
  <si>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</si>
  <si>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</si>
  <si>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</si>
  <si>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</si>
  <si>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</si>
  <si>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</si>
  <si>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</si>
  <si>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</si>
  <si>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</si>
  <si>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</si>
  <si>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</si>
  <si>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</si>
  <si>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</si>
  <si>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</si>
  <si>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</si>
  <si>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</si>
  <si>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</si>
  <si>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</si>
  <si>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</si>
  <si>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</si>
  <si>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</si>
  <si>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</si>
  <si>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</si>
  <si>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</si>
  <si>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</si>
  <si>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</si>
  <si>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</si>
  <si>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</si>
  <si>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</si>
  <si>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</si>
  <si>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</si>
  <si>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</si>
  <si>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</si>
  <si>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</si>
  <si>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</si>
  <si>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</si>
  <si>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</si>
  <si>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</si>
  <si>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</si>
  <si>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</si>
  <si>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</si>
  <si>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</si>
  <si>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</si>
  <si>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</si>
  <si>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</si>
  <si>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</si>
  <si>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</si>
  <si>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</si>
  <si>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</si>
  <si>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</si>
  <si>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</si>
  <si>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</si>
  <si>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</si>
  <si>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</si>
  <si>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</si>
  <si>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</si>
  <si>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</si>
  <si>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</si>
  <si>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</si>
  <si>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</si>
  <si>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</si>
  <si>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</si>
  <si>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</si>
  <si>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</si>
  <si>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</si>
  <si>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</si>
  <si>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</si>
  <si>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</si>
  <si>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</si>
  <si>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</si>
  <si>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</si>
  <si>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</si>
  <si>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</si>
  <si>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</si>
  <si>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</si>
  <si>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</si>
  <si>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</si>
  <si>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</si>
  <si>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</si>
  <si>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</si>
  <si>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</si>
  <si>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</si>
  <si>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</si>
  <si>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</si>
  <si>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</si>
  <si>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</si>
  <si>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</si>
  <si>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</si>
  <si>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</si>
  <si>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</si>
  <si>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</si>
  <si>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</si>
  <si>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</si>
  <si>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</si>
  <si>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</si>
  <si>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</si>
  <si>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</si>
  <si>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</si>
  <si>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</si>
  <si>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</si>
  <si>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</si>
  <si>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</si>
  <si>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</si>
  <si>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</si>
  <si>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</si>
  <si>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</si>
  <si>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</si>
  <si>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</si>
  <si>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</si>
  <si>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</si>
  <si>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</si>
  <si>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</si>
  <si>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</si>
  <si>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</si>
  <si>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</si>
  <si>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</si>
  <si>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</si>
  <si>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</si>
  <si>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</si>
  <si>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高等学校卒業程度認定試験等</t>
    <rPh sb="0" eb="2">
      <t>コウトウ</t>
    </rPh>
    <rPh sb="2" eb="4">
      <t>ガッコウ</t>
    </rPh>
    <rPh sb="4" eb="6">
      <t>ソツギョウ</t>
    </rPh>
    <rPh sb="6" eb="8">
      <t>テイド</t>
    </rPh>
    <rPh sb="8" eb="10">
      <t>ニンテイ</t>
    </rPh>
    <rPh sb="10" eb="12">
      <t>シケン</t>
    </rPh>
    <rPh sb="12" eb="13">
      <t>トウ</t>
    </rPh>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</si>
  <si>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</si>
  <si>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</si>
  <si>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学校教育法第90条1項、第57条
学校教育法施行規則第150条5号、第95条4号
高等学校卒業程度認定試験規則
就学義務猶予免除者等の中学校卒業程度認定規則</t>
  </si>
  <si>
    <t>第2期教育振興基本計画（平成25年6月14日閣議決定）</t>
  </si>
  <si>
    <t>　高等学校卒業程度認定試験及び中学校卒業程度認定試験を実施することにより、高等学校又は中学校を卒業していない者等の学習成果を適切に評価し、広く高等教育又は後期中等教育を受ける機会を開き、教育による社会のセーフティネット機能を果たすとともに、国民の誰もが生涯を通じて、自由に学習機会を選択して学び、その成果が適切に評価されるよう、生涯を通じた幅広い学習機会の提供に資する。</t>
  </si>
  <si>
    <t>　本事業は高等学校卒業程度認定試験及び中学校卒業程度認定試験の実施運営、問題作成及び合格者等への各種証明書発行とそのためのデータ管理等を実施するものである。
（参考）
①　高等学校卒業程度認定試験は、様々な理由により高等学校を卒業していない等、大学入学資格を有していない者に対し、高等学校を卒業した者と同
　等以上の学力があるかどうかを認定する試験であり、合格者には大学入学資格が付与される。
②　中学校卒業程度認定試験は、病気等やむを得ない事由により就学義務を猶予又は免除された者等に対し、中学校を卒業した者と同等以上の学力が
　あるかどうかを認定する試験であり、合格者には高等学校入学資格が付与される。</t>
  </si>
  <si>
    <t>-</t>
  </si>
  <si>
    <t>-</t>
    <phoneticPr fontId="5"/>
  </si>
  <si>
    <t>0022</t>
    <phoneticPr fontId="5"/>
  </si>
  <si>
    <t>0051</t>
    <phoneticPr fontId="5"/>
  </si>
  <si>
    <t>0049</t>
    <phoneticPr fontId="5"/>
  </si>
  <si>
    <t>0014</t>
    <phoneticPr fontId="5"/>
  </si>
  <si>
    <t>0014</t>
    <phoneticPr fontId="5"/>
  </si>
  <si>
    <t>0012</t>
    <phoneticPr fontId="5"/>
  </si>
  <si>
    <t>高等学校卒業程度認定試験業務庁費</t>
    <phoneticPr fontId="5"/>
  </si>
  <si>
    <t>諸謝金</t>
    <phoneticPr fontId="5"/>
  </si>
  <si>
    <t>委員等旅費</t>
    <phoneticPr fontId="5"/>
  </si>
  <si>
    <t>情報処理業務庁費</t>
    <phoneticPr fontId="5"/>
  </si>
  <si>
    <t>庁費</t>
    <phoneticPr fontId="5"/>
  </si>
  <si>
    <t>潜在的出願者数（高等学校の中退者及び不登校者）に対する出願者数の割合が対前年度以上となること</t>
    <phoneticPr fontId="5"/>
  </si>
  <si>
    <t>「児童生徒の問題行動等生徒指導上の諸問題に関する調査」より作成</t>
    <phoneticPr fontId="5"/>
  </si>
  <si>
    <t>実施回数</t>
    <rPh sb="0" eb="2">
      <t>ジッシ</t>
    </rPh>
    <rPh sb="2" eb="4">
      <t>カイスウ</t>
    </rPh>
    <phoneticPr fontId="5"/>
  </si>
  <si>
    <t>実施箇所数</t>
    <rPh sb="0" eb="2">
      <t>ジッシ</t>
    </rPh>
    <rPh sb="2" eb="4">
      <t>カショ</t>
    </rPh>
    <rPh sb="4" eb="5">
      <t>スウ</t>
    </rPh>
    <phoneticPr fontId="5"/>
  </si>
  <si>
    <t>回</t>
    <rPh sb="0" eb="1">
      <t>カイ</t>
    </rPh>
    <phoneticPr fontId="5"/>
  </si>
  <si>
    <t>都道府県数</t>
    <rPh sb="0" eb="4">
      <t>トドウフケン</t>
    </rPh>
    <rPh sb="4" eb="5">
      <t>スウ</t>
    </rPh>
    <phoneticPr fontId="5"/>
  </si>
  <si>
    <t>予算額／出願者数
予算額は高等学校卒業程度認定試験の実施に係る部分のみ（高等学校卒業程度認定試験費及び電算システム維持費）　　　　　　　　　　　</t>
    <phoneticPr fontId="5"/>
  </si>
  <si>
    <t>　　円</t>
    <phoneticPr fontId="5"/>
  </si>
  <si>
    <t>　　円/人</t>
    <rPh sb="2" eb="3">
      <t>エン</t>
    </rPh>
    <rPh sb="4" eb="5">
      <t>ニン</t>
    </rPh>
    <phoneticPr fontId="5"/>
  </si>
  <si>
    <t>1 生涯学習社会の実現</t>
    <phoneticPr fontId="5"/>
  </si>
  <si>
    <t>1-2 生涯を通じた学習機会の拡大</t>
    <phoneticPr fontId="5"/>
  </si>
  <si>
    <t>本事業により高等学校中退者及び不登校者が大学入学資格を得ることは、広く高等教育を受ける機会を開き、生涯を通じた幅広い学習機会の提供に資する。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</si>
  <si>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</si>
  <si>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</si>
  <si>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</si>
  <si>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</si>
  <si>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</si>
  <si>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</si>
  <si>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</si>
  <si>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</si>
  <si>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</si>
  <si>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</si>
  <si>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</si>
  <si>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</si>
  <si>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</si>
  <si>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様々な理由により高等学校を卒業していない者が高等教育を受ける機会等を得るためのセーフティネットとしての役割を果たしている。</t>
    <phoneticPr fontId="5"/>
  </si>
  <si>
    <t>高等学校卒業程度の学力を認定する試験であることから、国が全国統一的に行う必要がある。</t>
    <phoneticPr fontId="5"/>
  </si>
  <si>
    <t>生涯学習社会の実現という施策目標の達成手段として適切である。</t>
    <phoneticPr fontId="5"/>
  </si>
  <si>
    <t>受験科目に応じた金額を受験料として負担させており、妥当である。</t>
    <rPh sb="0" eb="2">
      <t>ジュケン</t>
    </rPh>
    <rPh sb="2" eb="4">
      <t>カモク</t>
    </rPh>
    <rPh sb="5" eb="6">
      <t>オウ</t>
    </rPh>
    <rPh sb="8" eb="10">
      <t>キンガク</t>
    </rPh>
    <rPh sb="11" eb="13">
      <t>ジュケン</t>
    </rPh>
    <rPh sb="13" eb="14">
      <t>リョウ</t>
    </rPh>
    <rPh sb="17" eb="19">
      <t>フタン</t>
    </rPh>
    <rPh sb="25" eb="27">
      <t>ダトウ</t>
    </rPh>
    <phoneticPr fontId="5"/>
  </si>
  <si>
    <t>試験実施業務については、その業務の特殊性から、都道府県への支出委任により行っている。各都道府県からの経費の支出については、「支出委任経費の事務処理要項」及び各都道府県の旅費や謝金等に関する会計規定に則り、適正に処理されている。</t>
    <rPh sb="0" eb="2">
      <t>シケン</t>
    </rPh>
    <rPh sb="2" eb="4">
      <t>ジッシ</t>
    </rPh>
    <rPh sb="4" eb="6">
      <t>ギョウム</t>
    </rPh>
    <rPh sb="14" eb="16">
      <t>ギョウム</t>
    </rPh>
    <rPh sb="17" eb="20">
      <t>トクシュセイ</t>
    </rPh>
    <rPh sb="23" eb="27">
      <t>トドウフケン</t>
    </rPh>
    <rPh sb="29" eb="31">
      <t>シシュツ</t>
    </rPh>
    <rPh sb="31" eb="33">
      <t>イニン</t>
    </rPh>
    <rPh sb="36" eb="37">
      <t>オコナ</t>
    </rPh>
    <rPh sb="42" eb="43">
      <t>カク</t>
    </rPh>
    <rPh sb="43" eb="47">
      <t>トドウフケン</t>
    </rPh>
    <rPh sb="50" eb="52">
      <t>ケイヒ</t>
    </rPh>
    <rPh sb="53" eb="55">
      <t>シシュツ</t>
    </rPh>
    <rPh sb="62" eb="64">
      <t>シシュツ</t>
    </rPh>
    <rPh sb="64" eb="66">
      <t>イニン</t>
    </rPh>
    <rPh sb="66" eb="68">
      <t>ケイヒ</t>
    </rPh>
    <rPh sb="69" eb="71">
      <t>ジム</t>
    </rPh>
    <rPh sb="71" eb="73">
      <t>ショリ</t>
    </rPh>
    <rPh sb="73" eb="75">
      <t>ヨウコウ</t>
    </rPh>
    <rPh sb="76" eb="77">
      <t>オヨ</t>
    </rPh>
    <rPh sb="78" eb="79">
      <t>カク</t>
    </rPh>
    <rPh sb="79" eb="83">
      <t>トドウフケン</t>
    </rPh>
    <rPh sb="84" eb="86">
      <t>リョヒ</t>
    </rPh>
    <rPh sb="87" eb="89">
      <t>シャキン</t>
    </rPh>
    <rPh sb="89" eb="90">
      <t>トウ</t>
    </rPh>
    <rPh sb="91" eb="92">
      <t>カン</t>
    </rPh>
    <rPh sb="94" eb="96">
      <t>カイケイ</t>
    </rPh>
    <rPh sb="96" eb="98">
      <t>キテイ</t>
    </rPh>
    <rPh sb="99" eb="100">
      <t>ノット</t>
    </rPh>
    <rPh sb="102" eb="104">
      <t>テキセイ</t>
    </rPh>
    <rPh sb="105" eb="107">
      <t>ショリ</t>
    </rPh>
    <phoneticPr fontId="5"/>
  </si>
  <si>
    <t>適切に試験を実施するに当たり必要なものに限定されている。</t>
    <rPh sb="0" eb="2">
      <t>テキセツ</t>
    </rPh>
    <rPh sb="3" eb="5">
      <t>シケン</t>
    </rPh>
    <rPh sb="6" eb="8">
      <t>ジッシ</t>
    </rPh>
    <rPh sb="11" eb="12">
      <t>ア</t>
    </rPh>
    <rPh sb="14" eb="16">
      <t>ヒツヨウ</t>
    </rPh>
    <rPh sb="20" eb="22">
      <t>ゲンテイ</t>
    </rPh>
    <phoneticPr fontId="5"/>
  </si>
  <si>
    <t>‐</t>
  </si>
  <si>
    <t>試験実施業務については、都道府県への支出委任により行っている。本実施業務を民間事業者に委託する方法が考えられるが、この方法と比較すると安価かつ適切に業務が実施されている。</t>
    <rPh sb="0" eb="2">
      <t>シケン</t>
    </rPh>
    <rPh sb="2" eb="4">
      <t>ジッシ</t>
    </rPh>
    <rPh sb="4" eb="6">
      <t>ギョウム</t>
    </rPh>
    <rPh sb="12" eb="16">
      <t>トドウフケン</t>
    </rPh>
    <rPh sb="18" eb="20">
      <t>シシュツ</t>
    </rPh>
    <rPh sb="20" eb="22">
      <t>イニン</t>
    </rPh>
    <rPh sb="25" eb="26">
      <t>オコナ</t>
    </rPh>
    <rPh sb="31" eb="32">
      <t>ホン</t>
    </rPh>
    <rPh sb="32" eb="34">
      <t>ジッシ</t>
    </rPh>
    <rPh sb="34" eb="36">
      <t>ギョウム</t>
    </rPh>
    <rPh sb="37" eb="39">
      <t>ミンカン</t>
    </rPh>
    <rPh sb="39" eb="41">
      <t>ジギョウ</t>
    </rPh>
    <rPh sb="41" eb="42">
      <t>シャ</t>
    </rPh>
    <rPh sb="43" eb="45">
      <t>イタク</t>
    </rPh>
    <rPh sb="47" eb="49">
      <t>ホウホウ</t>
    </rPh>
    <rPh sb="50" eb="51">
      <t>カンガ</t>
    </rPh>
    <rPh sb="59" eb="61">
      <t>ホウホウ</t>
    </rPh>
    <rPh sb="62" eb="64">
      <t>ヒカク</t>
    </rPh>
    <rPh sb="67" eb="69">
      <t>アンカ</t>
    </rPh>
    <rPh sb="71" eb="73">
      <t>テキセツ</t>
    </rPh>
    <rPh sb="74" eb="76">
      <t>ギョウム</t>
    </rPh>
    <rPh sb="77" eb="79">
      <t>ジッシ</t>
    </rPh>
    <phoneticPr fontId="5"/>
  </si>
  <si>
    <t>年2回、47都道府県で実施を見込んでおり、適切に実施されている。</t>
    <rPh sb="0" eb="1">
      <t>ネン</t>
    </rPh>
    <rPh sb="2" eb="3">
      <t>カイ</t>
    </rPh>
    <rPh sb="6" eb="10">
      <t>トドウフケン</t>
    </rPh>
    <rPh sb="11" eb="13">
      <t>ジッシ</t>
    </rPh>
    <rPh sb="14" eb="16">
      <t>ミコ</t>
    </rPh>
    <rPh sb="21" eb="23">
      <t>テキセツ</t>
    </rPh>
    <rPh sb="24" eb="26">
      <t>ジッシ</t>
    </rPh>
    <phoneticPr fontId="5"/>
  </si>
  <si>
    <t>％</t>
    <phoneticPr fontId="5"/>
  </si>
  <si>
    <t>出願者数/潜在的出願者数（％）
※目標値は対前年度以上
※29年度成果実績は集計中</t>
    <phoneticPr fontId="5"/>
  </si>
  <si>
    <t>-</t>
    <phoneticPr fontId="5"/>
  </si>
  <si>
    <t>-</t>
    <phoneticPr fontId="5"/>
  </si>
  <si>
    <t>-</t>
    <phoneticPr fontId="5"/>
  </si>
  <si>
    <t>-</t>
    <phoneticPr fontId="5"/>
  </si>
  <si>
    <t>218,368,000/26,260</t>
    <phoneticPr fontId="5"/>
  </si>
  <si>
    <t>276,377,000/25,535</t>
    <phoneticPr fontId="5"/>
  </si>
  <si>
    <t>317,560,000/24,713</t>
    <phoneticPr fontId="5"/>
  </si>
  <si>
    <t>297,315,000/24,713</t>
    <phoneticPr fontId="5"/>
  </si>
  <si>
    <t>%</t>
    <phoneticPr fontId="5"/>
  </si>
  <si>
    <t>%</t>
    <phoneticPr fontId="5"/>
  </si>
  <si>
    <t>高等学校卒業程度認定試験については、一般競争入札によりコストの削減に努めつつ、出願者へのアンケート調査や概ね5年毎に合格者の実態を把握するための追跡調査等を実施し調査結果の分析を行うとともに、試験合格者の適切な評価がなされるようパンフレットの配布や広報媒体を用いた周知を行うなど、より効果的な執行に努めている。</t>
    <phoneticPr fontId="5"/>
  </si>
  <si>
    <t>今後も引き続き、効率的な執行に努めるとともに、本事業のこれまでの成果等の検証を行い、より効果的・効率的な施策の推進に努める必要がある。</t>
    <phoneticPr fontId="5"/>
  </si>
  <si>
    <t>これまでの学習を通じて身につけた知識・技能や経験を仕事や就職の上で生かしている者の割合
※目標値は前回調査以上と設定</t>
    <rPh sb="5" eb="7">
      <t>ガクシュウ</t>
    </rPh>
    <rPh sb="8" eb="9">
      <t>ツウ</t>
    </rPh>
    <rPh sb="11" eb="12">
      <t>ミ</t>
    </rPh>
    <rPh sb="16" eb="18">
      <t>チシキ</t>
    </rPh>
    <rPh sb="19" eb="21">
      <t>ギノウ</t>
    </rPh>
    <rPh sb="22" eb="24">
      <t>ケイケン</t>
    </rPh>
    <rPh sb="25" eb="27">
      <t>シゴト</t>
    </rPh>
    <rPh sb="28" eb="30">
      <t>シュウショク</t>
    </rPh>
    <rPh sb="31" eb="32">
      <t>ウエ</t>
    </rPh>
    <rPh sb="33" eb="34">
      <t>イ</t>
    </rPh>
    <rPh sb="39" eb="40">
      <t>モノ</t>
    </rPh>
    <rPh sb="41" eb="43">
      <t>ワリアイ</t>
    </rPh>
    <rPh sb="46" eb="49">
      <t>モクヒョウチ</t>
    </rPh>
    <rPh sb="50" eb="52">
      <t>ゼンカイ</t>
    </rPh>
    <rPh sb="52" eb="54">
      <t>チョウサ</t>
    </rPh>
    <rPh sb="54" eb="56">
      <t>イジョウ</t>
    </rPh>
    <rPh sb="57" eb="59">
      <t>セッテイ</t>
    </rPh>
    <phoneticPr fontId="5"/>
  </si>
  <si>
    <t>成果目標は潜在的出願者数（高等学校の中退者及び不登校者）に対する出願者数の割合が対前年度以上となることとしており、成果実績は成果目標に見合ったものとなっている。
※平成29年度は集計中</t>
    <rPh sb="0" eb="2">
      <t>セイカ</t>
    </rPh>
    <rPh sb="2" eb="4">
      <t>モクヒョウ</t>
    </rPh>
    <rPh sb="5" eb="8">
      <t>センザイテキ</t>
    </rPh>
    <rPh sb="8" eb="10">
      <t>シュツガン</t>
    </rPh>
    <rPh sb="10" eb="11">
      <t>シャ</t>
    </rPh>
    <rPh sb="11" eb="12">
      <t>スウ</t>
    </rPh>
    <rPh sb="13" eb="15">
      <t>コウトウ</t>
    </rPh>
    <rPh sb="15" eb="17">
      <t>ガッコウ</t>
    </rPh>
    <rPh sb="18" eb="21">
      <t>チュウタイシャ</t>
    </rPh>
    <rPh sb="21" eb="22">
      <t>オヨ</t>
    </rPh>
    <rPh sb="23" eb="26">
      <t>フトウコウ</t>
    </rPh>
    <rPh sb="26" eb="27">
      <t>シャ</t>
    </rPh>
    <rPh sb="29" eb="30">
      <t>タイ</t>
    </rPh>
    <rPh sb="32" eb="35">
      <t>シュツガンシャ</t>
    </rPh>
    <rPh sb="35" eb="36">
      <t>スウ</t>
    </rPh>
    <rPh sb="37" eb="39">
      <t>ワリアイ</t>
    </rPh>
    <rPh sb="40" eb="41">
      <t>タイ</t>
    </rPh>
    <rPh sb="41" eb="44">
      <t>ゼンネンド</t>
    </rPh>
    <rPh sb="44" eb="46">
      <t>イジョウ</t>
    </rPh>
    <rPh sb="57" eb="59">
      <t>セイカ</t>
    </rPh>
    <rPh sb="59" eb="61">
      <t>ジッセキ</t>
    </rPh>
    <rPh sb="62" eb="64">
      <t>セイカ</t>
    </rPh>
    <rPh sb="64" eb="66">
      <t>モクヒョウ</t>
    </rPh>
    <rPh sb="67" eb="69">
      <t>ミア</t>
    </rPh>
    <rPh sb="82" eb="84">
      <t>ヘイセイ</t>
    </rPh>
    <rPh sb="86" eb="88">
      <t>ネンド</t>
    </rPh>
    <rPh sb="89" eb="91">
      <t>シュウケイ</t>
    </rPh>
    <rPh sb="91" eb="92">
      <t>チュウ</t>
    </rPh>
    <phoneticPr fontId="5"/>
  </si>
  <si>
    <t>C.凸版印刷株式会社</t>
    <rPh sb="2" eb="4">
      <t>トッパン</t>
    </rPh>
    <rPh sb="4" eb="6">
      <t>インサツ</t>
    </rPh>
    <rPh sb="6" eb="10">
      <t>カブシキガイシャ</t>
    </rPh>
    <phoneticPr fontId="5"/>
  </si>
  <si>
    <t>A.兵庫県教育委員会</t>
    <rPh sb="2" eb="5">
      <t>ヒョウゴケン</t>
    </rPh>
    <rPh sb="5" eb="7">
      <t>キョウイク</t>
    </rPh>
    <rPh sb="7" eb="10">
      <t>イインカイ</t>
    </rPh>
    <phoneticPr fontId="5"/>
  </si>
  <si>
    <t>印刷製本費</t>
    <rPh sb="0" eb="2">
      <t>インサツ</t>
    </rPh>
    <rPh sb="2" eb="4">
      <t>セイホン</t>
    </rPh>
    <rPh sb="4" eb="5">
      <t>ヒ</t>
    </rPh>
    <phoneticPr fontId="5"/>
  </si>
  <si>
    <t>G.日経印刷株式会社</t>
    <rPh sb="2" eb="4">
      <t>ニッケイ</t>
    </rPh>
    <rPh sb="4" eb="6">
      <t>インサツ</t>
    </rPh>
    <rPh sb="6" eb="10">
      <t>カブシキガイシャ</t>
    </rPh>
    <phoneticPr fontId="5"/>
  </si>
  <si>
    <t>H.学校法人明治大学</t>
    <rPh sb="2" eb="4">
      <t>ガッコウ</t>
    </rPh>
    <rPh sb="4" eb="6">
      <t>ホウジン</t>
    </rPh>
    <rPh sb="6" eb="8">
      <t>メイジ</t>
    </rPh>
    <rPh sb="8" eb="10">
      <t>ダイガク</t>
    </rPh>
    <phoneticPr fontId="5"/>
  </si>
  <si>
    <t>会場借料</t>
    <rPh sb="0" eb="2">
      <t>カイジョウ</t>
    </rPh>
    <rPh sb="2" eb="4">
      <t>シャクリョウ</t>
    </rPh>
    <phoneticPr fontId="5"/>
  </si>
  <si>
    <t>印刷製本費</t>
    <rPh sb="0" eb="2">
      <t>インサツ</t>
    </rPh>
    <rPh sb="2" eb="4">
      <t>セイホン</t>
    </rPh>
    <rPh sb="4" eb="5">
      <t>ヒ</t>
    </rPh>
    <phoneticPr fontId="5"/>
  </si>
  <si>
    <t>雑役務費</t>
    <rPh sb="0" eb="1">
      <t>ザツ</t>
    </rPh>
    <rPh sb="1" eb="4">
      <t>エキムヒ</t>
    </rPh>
    <phoneticPr fontId="5"/>
  </si>
  <si>
    <t>平成29年度第2回、平成30年度第1回高等学校卒業程度認定試験受験案内印刷等</t>
    <phoneticPr fontId="5"/>
  </si>
  <si>
    <t>高等学校卒業程度認定試験会場の借り上げ</t>
    <phoneticPr fontId="5"/>
  </si>
  <si>
    <t>高等学校卒業程度認定試験東京会場の借り上げ</t>
    <rPh sb="12" eb="14">
      <t>トウキョウ</t>
    </rPh>
    <phoneticPr fontId="5"/>
  </si>
  <si>
    <t>兵庫県教育委員会</t>
    <rPh sb="0" eb="3">
      <t>ヒョウゴケン</t>
    </rPh>
    <rPh sb="3" eb="5">
      <t>キョウイク</t>
    </rPh>
    <rPh sb="5" eb="8">
      <t>イインカイ</t>
    </rPh>
    <phoneticPr fontId="5"/>
  </si>
  <si>
    <t>試験会場の借り上げ、試験監督及び監督補助業務等（支出委任）</t>
    <rPh sb="0" eb="2">
      <t>シケン</t>
    </rPh>
    <rPh sb="2" eb="4">
      <t>カイジョウ</t>
    </rPh>
    <rPh sb="5" eb="6">
      <t>カ</t>
    </rPh>
    <rPh sb="7" eb="8">
      <t>ア</t>
    </rPh>
    <rPh sb="10" eb="12">
      <t>シケン</t>
    </rPh>
    <rPh sb="12" eb="14">
      <t>カントク</t>
    </rPh>
    <rPh sb="14" eb="15">
      <t>オヨ</t>
    </rPh>
    <rPh sb="16" eb="18">
      <t>カントク</t>
    </rPh>
    <rPh sb="18" eb="20">
      <t>ホジョ</t>
    </rPh>
    <rPh sb="20" eb="22">
      <t>ギョウム</t>
    </rPh>
    <rPh sb="22" eb="23">
      <t>トウ</t>
    </rPh>
    <rPh sb="24" eb="26">
      <t>シシュツ</t>
    </rPh>
    <rPh sb="26" eb="28">
      <t>イニン</t>
    </rPh>
    <phoneticPr fontId="5"/>
  </si>
  <si>
    <t>学校法人明治大学</t>
    <rPh sb="0" eb="2">
      <t>ガッコウ</t>
    </rPh>
    <rPh sb="2" eb="4">
      <t>ホウジン</t>
    </rPh>
    <rPh sb="4" eb="6">
      <t>メイジ</t>
    </rPh>
    <rPh sb="6" eb="8">
      <t>ダイガク</t>
    </rPh>
    <phoneticPr fontId="5"/>
  </si>
  <si>
    <t>学校法人福田学園</t>
    <rPh sb="0" eb="2">
      <t>ガッコウ</t>
    </rPh>
    <rPh sb="2" eb="4">
      <t>ホウジン</t>
    </rPh>
    <rPh sb="4" eb="6">
      <t>フクダ</t>
    </rPh>
    <rPh sb="6" eb="8">
      <t>ガクエン</t>
    </rPh>
    <phoneticPr fontId="5"/>
  </si>
  <si>
    <t>放送大学学園</t>
    <rPh sb="0" eb="2">
      <t>ホウソウ</t>
    </rPh>
    <rPh sb="2" eb="4">
      <t>ダイガク</t>
    </rPh>
    <rPh sb="4" eb="6">
      <t>ガクエン</t>
    </rPh>
    <phoneticPr fontId="5"/>
  </si>
  <si>
    <t>学校法人名古屋大原学園</t>
    <rPh sb="0" eb="2">
      <t>ガッコウ</t>
    </rPh>
    <rPh sb="2" eb="4">
      <t>ホウジン</t>
    </rPh>
    <rPh sb="4" eb="7">
      <t>ナゴヤ</t>
    </rPh>
    <rPh sb="7" eb="9">
      <t>オオハラ</t>
    </rPh>
    <rPh sb="9" eb="11">
      <t>ガクエン</t>
    </rPh>
    <phoneticPr fontId="5"/>
  </si>
  <si>
    <t>学校法人コンピュータ総合学園</t>
    <rPh sb="0" eb="2">
      <t>ガッコウ</t>
    </rPh>
    <rPh sb="2" eb="4">
      <t>ホウジン</t>
    </rPh>
    <rPh sb="10" eb="12">
      <t>ソウゴウ</t>
    </rPh>
    <rPh sb="12" eb="14">
      <t>ガクエン</t>
    </rPh>
    <phoneticPr fontId="5"/>
  </si>
  <si>
    <t>-</t>
    <phoneticPr fontId="5"/>
  </si>
  <si>
    <t>-</t>
    <phoneticPr fontId="5"/>
  </si>
  <si>
    <t>-</t>
    <phoneticPr fontId="5"/>
  </si>
  <si>
    <t>平成29年度高等学校卒業程度認定試験（第1回・第2回）のマークシート読取支援業務</t>
    <phoneticPr fontId="5"/>
  </si>
  <si>
    <t>日経印刷株式会社</t>
    <rPh sb="0" eb="2">
      <t>ニッケイ</t>
    </rPh>
    <rPh sb="2" eb="4">
      <t>インサツ</t>
    </rPh>
    <rPh sb="4" eb="8">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</si>
  <si>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</si>
  <si>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</si>
  <si>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</si>
  <si>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</si>
  <si>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</si>
  <si>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</si>
  <si>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</si>
  <si>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</si>
  <si>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試験会場の借り上げ、試験監督及び監督補助業務等（支出委任）</t>
    <phoneticPr fontId="5"/>
  </si>
  <si>
    <t>試験会場の借り上げ、試験監督及び監督補助業務等（支出委任）</t>
    <phoneticPr fontId="5"/>
  </si>
  <si>
    <t>試験会場の借り上げ、試験監督及び監督補助業務等（支出委任）</t>
    <phoneticPr fontId="5"/>
  </si>
  <si>
    <t>試験会場の借り上げ、試験監督及び監督補助業務等（支出委任）</t>
    <phoneticPr fontId="5"/>
  </si>
  <si>
    <t>試験会場の借り上げ、試験監督及び監督補助業務等（支出委任）</t>
    <phoneticPr fontId="5"/>
  </si>
  <si>
    <t>高等学校卒業程度認定試験会場の借り上げ</t>
    <phoneticPr fontId="5"/>
  </si>
  <si>
    <t>平成29年度高等学校卒業程度認定試験（第1回・第2回）問題冊子及び解答用紙の印刷等一式</t>
    <phoneticPr fontId="5"/>
  </si>
  <si>
    <t>平成29年度高等学校卒業程度認定試験（第1回・第2回）問題冊子及び解答用紙の印刷等一式</t>
    <phoneticPr fontId="5"/>
  </si>
  <si>
    <t>凸版印刷株式会社</t>
    <rPh sb="0" eb="2">
      <t>トッパン</t>
    </rPh>
    <rPh sb="2" eb="4">
      <t>インサツ</t>
    </rPh>
    <rPh sb="4" eb="8">
      <t>カブシキガイシャ</t>
    </rPh>
    <phoneticPr fontId="5"/>
  </si>
  <si>
    <t>平成29年度高等学校卒業程度認定試験（第1回・第2回）出願処理業務</t>
    <phoneticPr fontId="5"/>
  </si>
  <si>
    <t>平成29年度高等学校卒業程度認定試験（第1回・第2回）出願処理業務</t>
    <phoneticPr fontId="5"/>
  </si>
  <si>
    <t>平成29年度第2回、平成30年度第1回高等学校卒業程度認定試験受験案内印刷等</t>
    <phoneticPr fontId="5"/>
  </si>
  <si>
    <t>日本タタ・コンサルタンシ―・サービシズ株式会社</t>
    <rPh sb="0" eb="2">
      <t>ニホン</t>
    </rPh>
    <rPh sb="19" eb="23">
      <t>カブシキガイシャ</t>
    </rPh>
    <phoneticPr fontId="5"/>
  </si>
  <si>
    <t>愛知県教育委員会</t>
    <rPh sb="0" eb="3">
      <t>アイチケン</t>
    </rPh>
    <rPh sb="3" eb="5">
      <t>キョウイク</t>
    </rPh>
    <rPh sb="5" eb="8">
      <t>イインカイ</t>
    </rPh>
    <phoneticPr fontId="5"/>
  </si>
  <si>
    <t>神奈川県教育委員会</t>
    <rPh sb="0" eb="4">
      <t>カナガワケン</t>
    </rPh>
    <rPh sb="4" eb="6">
      <t>キョウイク</t>
    </rPh>
    <rPh sb="6" eb="9">
      <t>イインカイ</t>
    </rPh>
    <phoneticPr fontId="5"/>
  </si>
  <si>
    <t>滋賀県教育委員会</t>
    <rPh sb="0" eb="3">
      <t>シガケン</t>
    </rPh>
    <rPh sb="3" eb="5">
      <t>キョウイク</t>
    </rPh>
    <rPh sb="5" eb="8">
      <t>イインカイ</t>
    </rPh>
    <phoneticPr fontId="5"/>
  </si>
  <si>
    <t>北海道教育委員会</t>
    <rPh sb="0" eb="3">
      <t>ホッカイドウ</t>
    </rPh>
    <rPh sb="3" eb="5">
      <t>キョウイク</t>
    </rPh>
    <rPh sb="5" eb="8">
      <t>イインカイ</t>
    </rPh>
    <phoneticPr fontId="5"/>
  </si>
  <si>
    <t>千葉県教育委員会</t>
    <rPh sb="0" eb="3">
      <t>チバケン</t>
    </rPh>
    <rPh sb="3" eb="5">
      <t>キョウイク</t>
    </rPh>
    <rPh sb="5" eb="8">
      <t>イインカイ</t>
    </rPh>
    <phoneticPr fontId="5"/>
  </si>
  <si>
    <t>福岡県教育委員会</t>
    <rPh sb="0" eb="3">
      <t>フクオカケン</t>
    </rPh>
    <rPh sb="3" eb="5">
      <t>キョウイク</t>
    </rPh>
    <rPh sb="5" eb="8">
      <t>イインカイ</t>
    </rPh>
    <phoneticPr fontId="5"/>
  </si>
  <si>
    <t>岐阜県教育委員会</t>
    <rPh sb="0" eb="3">
      <t>ギフケン</t>
    </rPh>
    <rPh sb="3" eb="5">
      <t>キョウイク</t>
    </rPh>
    <rPh sb="5" eb="8">
      <t>イインカイ</t>
    </rPh>
    <phoneticPr fontId="5"/>
  </si>
  <si>
    <t>広島県教育委員会</t>
    <rPh sb="0" eb="3">
      <t>ヒロシマケン</t>
    </rPh>
    <rPh sb="3" eb="5">
      <t>キョウイク</t>
    </rPh>
    <rPh sb="5" eb="8">
      <t>イインカイ</t>
    </rPh>
    <phoneticPr fontId="5"/>
  </si>
  <si>
    <t>愛媛県教育委員会</t>
    <rPh sb="0" eb="3">
      <t>エヒメケン</t>
    </rPh>
    <rPh sb="3" eb="5">
      <t>キョウイク</t>
    </rPh>
    <rPh sb="5" eb="8">
      <t>イインカイ</t>
    </rPh>
    <phoneticPr fontId="5"/>
  </si>
  <si>
    <t>株式会社全国試験運営センター</t>
    <rPh sb="0" eb="4">
      <t>カブシキガイシャ</t>
    </rPh>
    <rPh sb="4" eb="6">
      <t>ゼンコク</t>
    </rPh>
    <rPh sb="6" eb="8">
      <t>シケン</t>
    </rPh>
    <rPh sb="8" eb="10">
      <t>ウンエイ</t>
    </rPh>
    <phoneticPr fontId="5"/>
  </si>
  <si>
    <t>B.株式会社全国試験運営センター</t>
    <rPh sb="2" eb="6">
      <t>カブシキガイシャ</t>
    </rPh>
    <rPh sb="6" eb="8">
      <t>ゼンコク</t>
    </rPh>
    <rPh sb="8" eb="10">
      <t>シケン</t>
    </rPh>
    <rPh sb="10" eb="12">
      <t>ウンエイ</t>
    </rPh>
    <phoneticPr fontId="5"/>
  </si>
  <si>
    <t>E.株式会社加藤文明社印刷所</t>
    <rPh sb="2" eb="6">
      <t>カブシキガイシャ</t>
    </rPh>
    <rPh sb="6" eb="8">
      <t>カトウ</t>
    </rPh>
    <rPh sb="8" eb="10">
      <t>ブンメイ</t>
    </rPh>
    <rPh sb="10" eb="11">
      <t>シャ</t>
    </rPh>
    <rPh sb="11" eb="13">
      <t>インサツ</t>
    </rPh>
    <rPh sb="13" eb="14">
      <t>ショ</t>
    </rPh>
    <phoneticPr fontId="5"/>
  </si>
  <si>
    <t>株式会社加藤文明社印刷所</t>
    <rPh sb="0" eb="4">
      <t>カブシキガイシャ</t>
    </rPh>
    <rPh sb="4" eb="6">
      <t>カトウ</t>
    </rPh>
    <rPh sb="6" eb="8">
      <t>ブンメイ</t>
    </rPh>
    <rPh sb="8" eb="9">
      <t>シャ</t>
    </rPh>
    <rPh sb="9" eb="11">
      <t>インサツ</t>
    </rPh>
    <rPh sb="11" eb="12">
      <t>ショ</t>
    </rPh>
    <phoneticPr fontId="5"/>
  </si>
  <si>
    <t>F. 日本タタ・コンサルタンシ―・サービシズ株式会社</t>
    <phoneticPr fontId="5"/>
  </si>
  <si>
    <t>学校法人青山学院</t>
    <rPh sb="0" eb="2">
      <t>ガッコウ</t>
    </rPh>
    <rPh sb="2" eb="4">
      <t>ホウジン</t>
    </rPh>
    <rPh sb="4" eb="6">
      <t>アオヤマ</t>
    </rPh>
    <rPh sb="6" eb="8">
      <t>ガクイン</t>
    </rPh>
    <phoneticPr fontId="5"/>
  </si>
  <si>
    <t xml:space="preserve">株式会社ＳＡＹ企画 </t>
    <phoneticPr fontId="5"/>
  </si>
  <si>
    <t xml:space="preserve">D.株式会社ＳＡＹ企画 </t>
    <phoneticPr fontId="5"/>
  </si>
  <si>
    <t>※金額は単位未満四捨五入して記載していることから、合計が一致しない場合がある。</t>
    <rPh sb="1" eb="3">
      <t>キンガク</t>
    </rPh>
    <rPh sb="4" eb="12">
      <t>タンイミマンシシャゴニュウ</t>
    </rPh>
    <rPh sb="14" eb="16">
      <t>キサイ</t>
    </rPh>
    <rPh sb="25" eb="27">
      <t>ゴウケイ</t>
    </rPh>
    <rPh sb="28" eb="30">
      <t>イッチ</t>
    </rPh>
    <rPh sb="33" eb="35">
      <t>バアイ</t>
    </rPh>
    <phoneticPr fontId="5"/>
  </si>
  <si>
    <t>-</t>
    <phoneticPr fontId="5"/>
  </si>
  <si>
    <t>-</t>
    <phoneticPr fontId="5"/>
  </si>
  <si>
    <t>-</t>
    <phoneticPr fontId="5"/>
  </si>
  <si>
    <t>-</t>
    <phoneticPr fontId="5"/>
  </si>
  <si>
    <t>受験料の範囲内となっていないが、政策の趣旨を踏まえ妥当である。</t>
    <rPh sb="0" eb="3">
      <t>ジュケンリョウ</t>
    </rPh>
    <rPh sb="4" eb="7">
      <t>ハンイナイ</t>
    </rPh>
    <rPh sb="16" eb="18">
      <t>セイサク</t>
    </rPh>
    <rPh sb="19" eb="21">
      <t>シュシ</t>
    </rPh>
    <rPh sb="22" eb="23">
      <t>フ</t>
    </rPh>
    <rPh sb="25" eb="27">
      <t>ダトウ</t>
    </rPh>
    <phoneticPr fontId="5"/>
  </si>
  <si>
    <t>経費の節減及び事務負担の軽減を図るとともに、原則より効率的かつ競争性の高い契約を行っている。</t>
    <rPh sb="0" eb="2">
      <t>ケイヒ</t>
    </rPh>
    <rPh sb="3" eb="5">
      <t>セツゲン</t>
    </rPh>
    <rPh sb="5" eb="6">
      <t>オヨ</t>
    </rPh>
    <rPh sb="7" eb="9">
      <t>ジム</t>
    </rPh>
    <rPh sb="9" eb="11">
      <t>フタン</t>
    </rPh>
    <rPh sb="12" eb="14">
      <t>ケイゲン</t>
    </rPh>
    <rPh sb="15" eb="16">
      <t>ハカ</t>
    </rPh>
    <rPh sb="22" eb="24">
      <t>ゲンソク</t>
    </rPh>
    <rPh sb="26" eb="29">
      <t>コウリツテキ</t>
    </rPh>
    <rPh sb="31" eb="34">
      <t>キョウソウセイ</t>
    </rPh>
    <rPh sb="35" eb="36">
      <t>タカ</t>
    </rPh>
    <rPh sb="37" eb="39">
      <t>ケイヤク</t>
    </rPh>
    <rPh sb="40" eb="41">
      <t>オコナ</t>
    </rPh>
    <phoneticPr fontId="5"/>
  </si>
  <si>
    <t>諸謝金</t>
    <rPh sb="0" eb="3">
      <t>ショシャキン</t>
    </rPh>
    <phoneticPr fontId="5"/>
  </si>
  <si>
    <t>試験監督者等謝金</t>
    <rPh sb="0" eb="2">
      <t>シケン</t>
    </rPh>
    <rPh sb="2" eb="5">
      <t>カントクシャ</t>
    </rPh>
    <rPh sb="5" eb="6">
      <t>トウ</t>
    </rPh>
    <rPh sb="6" eb="8">
      <t>シャキン</t>
    </rPh>
    <phoneticPr fontId="5"/>
  </si>
  <si>
    <t>試験実施経費</t>
    <rPh sb="0" eb="2">
      <t>シケン</t>
    </rPh>
    <rPh sb="2" eb="4">
      <t>ジッシ</t>
    </rPh>
    <rPh sb="4" eb="6">
      <t>ケイヒ</t>
    </rPh>
    <phoneticPr fontId="5"/>
  </si>
  <si>
    <t>-</t>
    <phoneticPr fontId="5"/>
  </si>
  <si>
    <t>支出先の選定は、一般競争入札等により行っており、選定の公平性や競争性を確保しているため、支出先の選定は妥当である。なお、一般競争入札案件のうち、受験案内の印刷業務及びパンチ入力作業以外の案件については、特殊性、専門性の必要な業務であるため、受注希望の事業者自体が少ないことも推察されるが、一社応札を解消するため公告期間を20日以上設けている。</t>
    <rPh sb="27" eb="30">
      <t>コウヘイセイ</t>
    </rPh>
    <rPh sb="144" eb="146">
      <t>イッシャ</t>
    </rPh>
    <rPh sb="146" eb="148">
      <t>オウサツ</t>
    </rPh>
    <rPh sb="149" eb="151">
      <t>カイショウ</t>
    </rPh>
    <rPh sb="155" eb="157">
      <t>コウコク</t>
    </rPh>
    <rPh sb="157" eb="159">
      <t>キカン</t>
    </rPh>
    <rPh sb="162" eb="165">
      <t>ニチイジョウ</t>
    </rPh>
    <rPh sb="165" eb="166">
      <t>モウ</t>
    </rPh>
    <phoneticPr fontId="5"/>
  </si>
  <si>
    <t>無</t>
  </si>
  <si>
    <t>中学校卒業程度認定試験問題冊子・解答用紙等の印刷等一式</t>
    <rPh sb="22" eb="24">
      <t>インサツ</t>
    </rPh>
    <rPh sb="24" eb="25">
      <t>ナド</t>
    </rPh>
    <rPh sb="25" eb="27">
      <t>イッシキ</t>
    </rPh>
    <phoneticPr fontId="5"/>
  </si>
  <si>
    <t>平成29年度高等学校卒業程度認定試験運営等業務一式</t>
    <phoneticPr fontId="5"/>
  </si>
  <si>
    <t>平成29年度高等学校卒業程度認定試験運営等業務一式</t>
    <phoneticPr fontId="5"/>
  </si>
  <si>
    <t>株式会社クレオテック</t>
    <rPh sb="0" eb="4">
      <t>カブシキガイシャ</t>
    </rPh>
    <phoneticPr fontId="5"/>
  </si>
  <si>
    <t>高等学校卒業程度認定試験会場の借り上げ</t>
    <phoneticPr fontId="5"/>
  </si>
  <si>
    <t>高等学校卒業程度認定試験会場の借り上げ</t>
    <phoneticPr fontId="5"/>
  </si>
  <si>
    <t>高等学校卒業程度認定試験会場の借り上げ</t>
    <phoneticPr fontId="5"/>
  </si>
  <si>
    <t>高等学校卒業程度認定試験会場の借り上げ</t>
    <phoneticPr fontId="5"/>
  </si>
  <si>
    <t>-</t>
    <phoneticPr fontId="5"/>
  </si>
  <si>
    <t>-</t>
    <phoneticPr fontId="5"/>
  </si>
  <si>
    <t>-</t>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</si>
  <si>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</si>
  <si>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一般財団法人京都府民総合交流事業団</t>
    <rPh sb="0" eb="2">
      <t>イッパン</t>
    </rPh>
    <rPh sb="2" eb="4">
      <t>ザイダン</t>
    </rPh>
    <rPh sb="4" eb="6">
      <t>ホウジン</t>
    </rPh>
    <rPh sb="6" eb="8">
      <t>キョウト</t>
    </rPh>
    <rPh sb="8" eb="10">
      <t>フミン</t>
    </rPh>
    <rPh sb="10" eb="12">
      <t>ソウゴウ</t>
    </rPh>
    <rPh sb="12" eb="14">
      <t>コウリュウ</t>
    </rPh>
    <rPh sb="14" eb="17">
      <t>ジギョウダン</t>
    </rPh>
    <phoneticPr fontId="5"/>
  </si>
  <si>
    <t>国立大学法人大阪大学</t>
    <rPh sb="0" eb="2">
      <t>コクリツ</t>
    </rPh>
    <rPh sb="2" eb="4">
      <t>ダイガク</t>
    </rPh>
    <rPh sb="4" eb="6">
      <t>ホウジン</t>
    </rPh>
    <rPh sb="6" eb="8">
      <t>オオサカ</t>
    </rPh>
    <rPh sb="8" eb="10">
      <t>ダイガク</t>
    </rPh>
    <phoneticPr fontId="5"/>
  </si>
  <si>
    <t>生涯学習推進課長
久保田　達也</t>
    <rPh sb="0" eb="7">
      <t>ショウガイガクシュウスイシンカ</t>
    </rPh>
    <rPh sb="7" eb="8">
      <t>チョウ</t>
    </rPh>
    <rPh sb="9" eb="12">
      <t>クボタ</t>
    </rPh>
    <rPh sb="13" eb="15">
      <t>タツヤ</t>
    </rPh>
    <phoneticPr fontId="5"/>
  </si>
  <si>
    <t>-</t>
    <phoneticPr fontId="5"/>
  </si>
  <si>
    <t>事業の目的は明確であり事業内容も施策目標の達成手段として適切なものとなっている。成果指標については、適正な目標値が設定されているものの、事業の成果を測るためより一層の工夫が必要である。成果指標として、潜在的出願者数（高等学校の中退者及び不登校者）に対する出願者数の割合が設定されているが、成果の波及状況を把握するという意味では、受験の判断に至る前の「潜在的出願者数（高等学校の中退者及び不登校者）における試験の認知度」等、認知状況も成果指標として設定できないか検討が必要。
また、支出先の選定にあたっては、競争性の確保に向け検証等が行われているものの今後の対策について一層の工夫が必要である。受験案内の印刷業務及びパンチ入力作業以外の案件については、特殊性、専門性の必要な業務と記載があるが、他府省の試験業務の仕様書等を参考に、可能な限りの要件緩和を図り、競争性向上に向けた更なる取組が必要。</t>
    <phoneticPr fontId="5"/>
  </si>
  <si>
    <t>１．事業評価の観点：本事業は、高等学校卒業程度認定試験及び中学校卒業程度認定試験を実施することにより、教育による社会のセーフティネット機能を果たすとともに、国民のだれもが生涯を通じて自由に学習機会を選択して学び、その成果が適切に評価されるよう生涯を通じた幅広い学習機会の提供に資することを目的に、平成17年度以降長期に継続している事業であり、長期継続事業、成果の把握方法等工夫・改善の観点及び契約・執行手続きの観点から検証を行った。
２．所見：本事業は、中学校や高等学校を卒業していない者のセーフティネットとして重要な役割を担っているものであり、その必要性及び重要性は高いものと認められる。しかしながら、外部有識者の所見を踏まえ成果指標について検討する必要がある。また、複数の事業について一者応札が見受けられており、内容やスケジュールの見直しを図るなど、契約の競争性、公平性、透明性の確保に向け、見直しを続けるべきである。</t>
    <phoneticPr fontId="5"/>
  </si>
  <si>
    <t>　高等学校の中退者及び不登校者は不特定多数存在し、それらの者に対して認知度を調査することは困難であるが、当省としては、高卒認定試験の認知度を上げるために各種方策を行っており、その効果測定を出願者及び企業に対して行っている。その取組が効果的に行われているかについて、成果指標として設定を検討する。
　また、本事業については、より効率的かつ競争性の高い契約の確保に努めてきたところであるが、外部有識者及び行政事業レビュー推進チームの所見を踏まえ、引き続き、契約の競争性、公平性、透明性を確保するため、各種契約のスケジュール等の更なる見直しや入札説明会での説明を丁寧に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</si>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</sst>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139700</xdr:colOff>
      <xdr:row>757</xdr:row>
      <xdr:rowOff>40482</xdr:rowOff>
    </xdr:from>
    <xdr:to>
      <xdr:col>42</xdr:col>
      <xdr:colOff>52493</xdr:colOff>
      <xdr:row>757</xdr:row>
      <xdr:rowOff>497682</xdr:rowOff>
    </xdr:to>
    <xdr:sp macro="" textlink="">
      <xdr:nvSpPr>
        <xdr:cNvPr id="64" name="Text Box 46">
          <a:extLst>
            <a:ext uri="{FF2B5EF4-FFF2-40B4-BE49-F238E27FC236}">
              <a16:creationId xmlns:a16="http://schemas.microsoft.com/office/drawing/2014/main" id="{3A9BD3C6-677E-44A3-B12A-EE195C06C9AB}"/>
            </a:ext>
          </a:extLst>
        </xdr:cNvPr>
        <xdr:cNvSpPr txBox="1">
          <a:spLocks noChangeArrowheads="1"/>
        </xdr:cNvSpPr>
      </xdr:nvSpPr>
      <xdr:spPr bwMode="auto">
        <a:xfrm>
          <a:off x="7223919" y="50392013"/>
          <a:ext cx="1329637"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142054</xdr:colOff>
      <xdr:row>741</xdr:row>
      <xdr:rowOff>177799</xdr:rowOff>
    </xdr:from>
    <xdr:to>
      <xdr:col>49</xdr:col>
      <xdr:colOff>134718</xdr:colOff>
      <xdr:row>777</xdr:row>
      <xdr:rowOff>239330</xdr:rowOff>
    </xdr:to>
    <xdr:grpSp>
      <xdr:nvGrpSpPr>
        <xdr:cNvPr id="2" name="グループ化 1">
          <a:extLst>
            <a:ext uri="{FF2B5EF4-FFF2-40B4-BE49-F238E27FC236}">
              <a16:creationId xmlns:a16="http://schemas.microsoft.com/office/drawing/2014/main" id="{F7A9731A-E4F8-4CD5-A74D-804F1C5AF0BF}"/>
            </a:ext>
          </a:extLst>
        </xdr:cNvPr>
        <xdr:cNvGrpSpPr/>
      </xdr:nvGrpSpPr>
      <xdr:grpSpPr>
        <a:xfrm>
          <a:off x="1558898" y="46683612"/>
          <a:ext cx="8493726" cy="13194124"/>
          <a:chOff x="5269764" y="16287750"/>
          <a:chExt cx="8180187" cy="13014304"/>
        </a:xfrm>
      </xdr:grpSpPr>
      <xdr:grpSp>
        <xdr:nvGrpSpPr>
          <xdr:cNvPr id="3" name="グループ化 197">
            <a:extLst>
              <a:ext uri="{FF2B5EF4-FFF2-40B4-BE49-F238E27FC236}">
                <a16:creationId xmlns:a16="http://schemas.microsoft.com/office/drawing/2014/main" id="{AFCF79D3-7031-4D17-AE22-66CF8B1C7060}"/>
              </a:ext>
            </a:extLst>
          </xdr:cNvPr>
          <xdr:cNvGrpSpPr>
            <a:grpSpLocks/>
          </xdr:cNvGrpSpPr>
        </xdr:nvGrpSpPr>
        <xdr:grpSpPr bwMode="auto">
          <a:xfrm>
            <a:off x="6622997" y="22049278"/>
            <a:ext cx="1270329" cy="2612462"/>
            <a:chOff x="6761003" y="40127719"/>
            <a:chExt cx="1200710" cy="2323909"/>
          </a:xfrm>
        </xdr:grpSpPr>
        <xdr:sp macro="" textlink="">
          <xdr:nvSpPr>
            <xdr:cNvPr id="50" name="Text Box 46">
              <a:extLst>
                <a:ext uri="{FF2B5EF4-FFF2-40B4-BE49-F238E27FC236}">
                  <a16:creationId xmlns:a16="http://schemas.microsoft.com/office/drawing/2014/main" id="{2B0465ED-EEAF-4207-99A2-926852980F7E}"/>
                </a:ext>
              </a:extLst>
            </xdr:cNvPr>
            <xdr:cNvSpPr txBox="1">
              <a:spLocks noChangeArrowheads="1"/>
            </xdr:cNvSpPr>
          </xdr:nvSpPr>
          <xdr:spPr bwMode="auto">
            <a:xfrm>
              <a:off x="6761003" y="40127719"/>
              <a:ext cx="1200710" cy="35363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1" name="Rectangle 44">
              <a:extLst>
                <a:ext uri="{FF2B5EF4-FFF2-40B4-BE49-F238E27FC236}">
                  <a16:creationId xmlns:a16="http://schemas.microsoft.com/office/drawing/2014/main" id="{318C9985-3553-4959-A01E-88F37BA428BB}"/>
                </a:ext>
              </a:extLst>
            </xdr:cNvPr>
            <xdr:cNvSpPr>
              <a:spLocks noChangeArrowheads="1"/>
            </xdr:cNvSpPr>
          </xdr:nvSpPr>
          <xdr:spPr bwMode="auto">
            <a:xfrm>
              <a:off x="6875446" y="40407135"/>
              <a:ext cx="973039" cy="78436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C</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凸</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版印刷（株）</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17</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万円</a:t>
              </a: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52" name="AutoShape 45">
              <a:extLst>
                <a:ext uri="{FF2B5EF4-FFF2-40B4-BE49-F238E27FC236}">
                  <a16:creationId xmlns:a16="http://schemas.microsoft.com/office/drawing/2014/main" id="{8F2F2A10-7C75-4E93-A04D-086EFA144D6D}"/>
                </a:ext>
              </a:extLst>
            </xdr:cNvPr>
            <xdr:cNvSpPr>
              <a:spLocks noChangeArrowheads="1"/>
            </xdr:cNvSpPr>
          </xdr:nvSpPr>
          <xdr:spPr bwMode="auto">
            <a:xfrm>
              <a:off x="6852551" y="41353519"/>
              <a:ext cx="1037908" cy="10981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平成</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29</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年度</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高等学校卒業程度認定試験（第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回・第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2</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回）問題冊子及び解答用紙の印刷等一式</a:t>
              </a:r>
            </a:p>
          </xdr:txBody>
        </xdr:sp>
      </xdr:grpSp>
      <xdr:sp macro="" textlink="">
        <xdr:nvSpPr>
          <xdr:cNvPr id="4" name="Rectangle 1">
            <a:extLst>
              <a:ext uri="{FF2B5EF4-FFF2-40B4-BE49-F238E27FC236}">
                <a16:creationId xmlns:a16="http://schemas.microsoft.com/office/drawing/2014/main" id="{16A6EBEC-AED8-4747-9992-799D4DE72008}"/>
              </a:ext>
            </a:extLst>
          </xdr:cNvPr>
          <xdr:cNvSpPr>
            <a:spLocks noChangeArrowheads="1"/>
          </xdr:cNvSpPr>
        </xdr:nvSpPr>
        <xdr:spPr bwMode="auto">
          <a:xfrm>
            <a:off x="6366823" y="16610212"/>
            <a:ext cx="3580998" cy="89673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287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5" name="Line 2">
            <a:extLst>
              <a:ext uri="{FF2B5EF4-FFF2-40B4-BE49-F238E27FC236}">
                <a16:creationId xmlns:a16="http://schemas.microsoft.com/office/drawing/2014/main" id="{C6ABB77B-346D-4DF8-858B-1C918DDA1FC4}"/>
              </a:ext>
            </a:extLst>
          </xdr:cNvPr>
          <xdr:cNvSpPr>
            <a:spLocks noChangeShapeType="1"/>
          </xdr:cNvSpPr>
        </xdr:nvSpPr>
        <xdr:spPr bwMode="auto">
          <a:xfrm>
            <a:off x="9141054" y="18649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3">
            <a:extLst>
              <a:ext uri="{FF2B5EF4-FFF2-40B4-BE49-F238E27FC236}">
                <a16:creationId xmlns:a16="http://schemas.microsoft.com/office/drawing/2014/main" id="{43D935A3-BC55-4BDE-A022-B48DB0307840}"/>
              </a:ext>
            </a:extLst>
          </xdr:cNvPr>
          <xdr:cNvSpPr>
            <a:spLocks noChangeShapeType="1"/>
          </xdr:cNvSpPr>
        </xdr:nvSpPr>
        <xdr:spPr bwMode="auto">
          <a:xfrm>
            <a:off x="7719316" y="18859500"/>
            <a:ext cx="5730635" cy="36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4">
            <a:extLst>
              <a:ext uri="{FF2B5EF4-FFF2-40B4-BE49-F238E27FC236}">
                <a16:creationId xmlns:a16="http://schemas.microsoft.com/office/drawing/2014/main" id="{4CE22D23-834E-4F1A-AE1E-8E40F0DED4D1}"/>
              </a:ext>
            </a:extLst>
          </xdr:cNvPr>
          <xdr:cNvSpPr>
            <a:spLocks noChangeShapeType="1"/>
          </xdr:cNvSpPr>
        </xdr:nvSpPr>
        <xdr:spPr bwMode="auto">
          <a:xfrm>
            <a:off x="7719317" y="188595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Rectangle 5">
            <a:extLst>
              <a:ext uri="{FF2B5EF4-FFF2-40B4-BE49-F238E27FC236}">
                <a16:creationId xmlns:a16="http://schemas.microsoft.com/office/drawing/2014/main" id="{29A9441E-9AC5-4FAD-A8F4-7C171E985A67}"/>
              </a:ext>
            </a:extLst>
          </xdr:cNvPr>
          <xdr:cNvSpPr>
            <a:spLocks noChangeArrowheads="1"/>
          </xdr:cNvSpPr>
        </xdr:nvSpPr>
        <xdr:spPr bwMode="auto">
          <a:xfrm>
            <a:off x="5733436" y="19707225"/>
            <a:ext cx="3936768" cy="7487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 47都道府県教育委員会</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29</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9" name="AutoShape 7">
            <a:extLst>
              <a:ext uri="{FF2B5EF4-FFF2-40B4-BE49-F238E27FC236}">
                <a16:creationId xmlns:a16="http://schemas.microsoft.com/office/drawing/2014/main" id="{46DED6C2-AD4A-471C-81C9-AA5777D76D80}"/>
              </a:ext>
            </a:extLst>
          </xdr:cNvPr>
          <xdr:cNvSpPr>
            <a:spLocks noChangeArrowheads="1"/>
          </xdr:cNvSpPr>
        </xdr:nvSpPr>
        <xdr:spPr bwMode="auto">
          <a:xfrm>
            <a:off x="5608350" y="20499602"/>
            <a:ext cx="4581435" cy="3172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高等学校卒業程度認定試験及び中学校卒業程度認定試験監督事務</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Text Box 8">
            <a:extLst>
              <a:ext uri="{FF2B5EF4-FFF2-40B4-BE49-F238E27FC236}">
                <a16:creationId xmlns:a16="http://schemas.microsoft.com/office/drawing/2014/main" id="{E039F2F3-19FB-4392-B1CA-65B533EDD6B8}"/>
              </a:ext>
            </a:extLst>
          </xdr:cNvPr>
          <xdr:cNvSpPr txBox="1">
            <a:spLocks noChangeArrowheads="1"/>
          </xdr:cNvSpPr>
        </xdr:nvSpPr>
        <xdr:spPr bwMode="auto">
          <a:xfrm>
            <a:off x="10280712" y="16287750"/>
            <a:ext cx="2880173" cy="1647825"/>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本省執行分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諸謝金　　　  　 　　　</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   </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18</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百万円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職員旅費　　　 　 　　</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   1.3</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百万円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委員等旅費　　　 　　  　 </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21</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庁費</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(J,</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その他</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   　       </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11</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高等学校卒業程度</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認定試験業務庁費</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C</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D,F,H,I,</a:t>
            </a:r>
            <a:r>
              <a:rPr kumimoji="0"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191</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情報処理業務庁費</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B,</a:t>
            </a:r>
            <a:r>
              <a:rPr kumimoji="0"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E</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,G</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    </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15</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　　　　　　　　　　</a:t>
            </a:r>
          </a:p>
        </xdr:txBody>
      </xdr:sp>
      <xdr:sp macro="" textlink="">
        <xdr:nvSpPr>
          <xdr:cNvPr id="11" name="Text Box 9">
            <a:extLst>
              <a:ext uri="{FF2B5EF4-FFF2-40B4-BE49-F238E27FC236}">
                <a16:creationId xmlns:a16="http://schemas.microsoft.com/office/drawing/2014/main" id="{8549CCA7-72C9-4393-A6DA-E914EC194CA5}"/>
              </a:ext>
            </a:extLst>
          </xdr:cNvPr>
          <xdr:cNvSpPr txBox="1">
            <a:spLocks noChangeArrowheads="1"/>
          </xdr:cNvSpPr>
        </xdr:nvSpPr>
        <xdr:spPr bwMode="auto">
          <a:xfrm>
            <a:off x="7047046" y="19421475"/>
            <a:ext cx="1456483"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【支出委任】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Line 11">
            <a:extLst>
              <a:ext uri="{FF2B5EF4-FFF2-40B4-BE49-F238E27FC236}">
                <a16:creationId xmlns:a16="http://schemas.microsoft.com/office/drawing/2014/main" id="{109177FE-CD9B-461C-B86A-F2C6B17F766F}"/>
              </a:ext>
            </a:extLst>
          </xdr:cNvPr>
          <xdr:cNvSpPr>
            <a:spLocks noChangeShapeType="1"/>
          </xdr:cNvSpPr>
        </xdr:nvSpPr>
        <xdr:spPr bwMode="auto">
          <a:xfrm flipH="1" flipV="1">
            <a:off x="5926549" y="21561619"/>
            <a:ext cx="75150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13" name="Line 12">
            <a:extLst>
              <a:ext uri="{FF2B5EF4-FFF2-40B4-BE49-F238E27FC236}">
                <a16:creationId xmlns:a16="http://schemas.microsoft.com/office/drawing/2014/main" id="{2589A687-F432-4CC5-8D3A-73EF4669D458}"/>
              </a:ext>
            </a:extLst>
          </xdr:cNvPr>
          <xdr:cNvSpPr>
            <a:spLocks noChangeShapeType="1"/>
          </xdr:cNvSpPr>
        </xdr:nvSpPr>
        <xdr:spPr bwMode="auto">
          <a:xfrm>
            <a:off x="5894015" y="21568921"/>
            <a:ext cx="0" cy="4232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78EBB5EB-54A2-4FC1-8983-3A1A7F4AD039}"/>
              </a:ext>
            </a:extLst>
          </xdr:cNvPr>
          <xdr:cNvSpPr>
            <a:spLocks noChangeShapeType="1"/>
          </xdr:cNvSpPr>
        </xdr:nvSpPr>
        <xdr:spPr bwMode="auto">
          <a:xfrm>
            <a:off x="7256695" y="21568920"/>
            <a:ext cx="0" cy="4232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6">
            <a:extLst>
              <a:ext uri="{FF2B5EF4-FFF2-40B4-BE49-F238E27FC236}">
                <a16:creationId xmlns:a16="http://schemas.microsoft.com/office/drawing/2014/main" id="{C883B7D9-AE7E-4AC0-B1B1-909EFB863417}"/>
              </a:ext>
            </a:extLst>
          </xdr:cNvPr>
          <xdr:cNvSpPr>
            <a:spLocks noChangeShapeType="1"/>
          </xdr:cNvSpPr>
        </xdr:nvSpPr>
        <xdr:spPr bwMode="auto">
          <a:xfrm>
            <a:off x="9968270" y="21568920"/>
            <a:ext cx="0" cy="4232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7">
            <a:extLst>
              <a:ext uri="{FF2B5EF4-FFF2-40B4-BE49-F238E27FC236}">
                <a16:creationId xmlns:a16="http://schemas.microsoft.com/office/drawing/2014/main" id="{F3295FCC-DA8F-4241-B0B8-ACE056CF6F1F}"/>
              </a:ext>
            </a:extLst>
          </xdr:cNvPr>
          <xdr:cNvSpPr>
            <a:spLocks noChangeShapeType="1"/>
          </xdr:cNvSpPr>
        </xdr:nvSpPr>
        <xdr:spPr bwMode="auto">
          <a:xfrm>
            <a:off x="13438822" y="18863358"/>
            <a:ext cx="9896" cy="66437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17" name="Line 30">
            <a:extLst>
              <a:ext uri="{FF2B5EF4-FFF2-40B4-BE49-F238E27FC236}">
                <a16:creationId xmlns:a16="http://schemas.microsoft.com/office/drawing/2014/main" id="{724F1C57-906A-40C1-BBC5-752CEFEAF0FB}"/>
              </a:ext>
            </a:extLst>
          </xdr:cNvPr>
          <xdr:cNvSpPr>
            <a:spLocks noChangeShapeType="1"/>
          </xdr:cNvSpPr>
        </xdr:nvSpPr>
        <xdr:spPr bwMode="auto">
          <a:xfrm>
            <a:off x="12720157" y="25469463"/>
            <a:ext cx="728093" cy="87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21" name="Line 53">
            <a:extLst>
              <a:ext uri="{FF2B5EF4-FFF2-40B4-BE49-F238E27FC236}">
                <a16:creationId xmlns:a16="http://schemas.microsoft.com/office/drawing/2014/main" id="{5A930710-3147-4346-BF13-4075A7C79A9C}"/>
              </a:ext>
            </a:extLst>
          </xdr:cNvPr>
          <xdr:cNvSpPr>
            <a:spLocks noChangeShapeType="1"/>
          </xdr:cNvSpPr>
        </xdr:nvSpPr>
        <xdr:spPr bwMode="auto">
          <a:xfrm>
            <a:off x="8607642" y="21568920"/>
            <a:ext cx="0" cy="4232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22" name="グループ化 201">
            <a:extLst>
              <a:ext uri="{FF2B5EF4-FFF2-40B4-BE49-F238E27FC236}">
                <a16:creationId xmlns:a16="http://schemas.microsoft.com/office/drawing/2014/main" id="{4EE21DE1-D048-44E2-869A-BDC95D420A4E}"/>
              </a:ext>
            </a:extLst>
          </xdr:cNvPr>
          <xdr:cNvGrpSpPr>
            <a:grpSpLocks/>
          </xdr:cNvGrpSpPr>
        </xdr:nvGrpSpPr>
        <xdr:grpSpPr bwMode="auto">
          <a:xfrm>
            <a:off x="9329529" y="22070195"/>
            <a:ext cx="2752270" cy="2577433"/>
            <a:chOff x="8087163" y="40128543"/>
            <a:chExt cx="2596594" cy="2321208"/>
          </a:xfrm>
        </xdr:grpSpPr>
        <xdr:sp macro="" textlink="">
          <xdr:nvSpPr>
            <xdr:cNvPr id="47" name="Text Box 46">
              <a:extLst>
                <a:ext uri="{FF2B5EF4-FFF2-40B4-BE49-F238E27FC236}">
                  <a16:creationId xmlns:a16="http://schemas.microsoft.com/office/drawing/2014/main" id="{107BA508-2D71-4031-85FA-735D7E05F4D0}"/>
                </a:ext>
              </a:extLst>
            </xdr:cNvPr>
            <xdr:cNvSpPr txBox="1">
              <a:spLocks noChangeArrowheads="1"/>
            </xdr:cNvSpPr>
          </xdr:nvSpPr>
          <xdr:spPr bwMode="auto">
            <a:xfrm>
              <a:off x="8087163" y="40128543"/>
              <a:ext cx="1200710" cy="3728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9" name="AutoShape 45">
              <a:extLst>
                <a:ext uri="{FF2B5EF4-FFF2-40B4-BE49-F238E27FC236}">
                  <a16:creationId xmlns:a16="http://schemas.microsoft.com/office/drawing/2014/main" id="{B1F83A14-711C-45CF-BF7B-F212BBCDD622}"/>
                </a:ext>
              </a:extLst>
            </xdr:cNvPr>
            <xdr:cNvSpPr>
              <a:spLocks noChangeArrowheads="1"/>
            </xdr:cNvSpPr>
          </xdr:nvSpPr>
          <xdr:spPr bwMode="auto">
            <a:xfrm>
              <a:off x="9469325" y="41338012"/>
              <a:ext cx="1035973" cy="11117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平成</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29</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年度高等学校卒業程度認定試験（第</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1</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回・第</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2</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回）のマークシート読取支援業務</a:t>
              </a:r>
            </a:p>
          </xdr:txBody>
        </xdr:sp>
        <xdr:sp macro="" textlink="">
          <xdr:nvSpPr>
            <xdr:cNvPr id="48" name="Rectangle 44">
              <a:extLst>
                <a:ext uri="{FF2B5EF4-FFF2-40B4-BE49-F238E27FC236}">
                  <a16:creationId xmlns:a16="http://schemas.microsoft.com/office/drawing/2014/main" id="{75A967E9-3370-4048-9201-F516D5CA0B9F}"/>
                </a:ext>
              </a:extLst>
            </xdr:cNvPr>
            <xdr:cNvSpPr>
              <a:spLocks noChangeArrowheads="1"/>
            </xdr:cNvSpPr>
          </xdr:nvSpPr>
          <xdr:spPr bwMode="auto">
            <a:xfrm>
              <a:off x="9320669" y="40430599"/>
              <a:ext cx="1363088" cy="794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F</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rtl="0" eaLnBrk="1" fontAlgn="auto" latinLnBrk="0" hangingPunct="1"/>
              <a:r>
                <a:rPr lang="ja-JP" altLang="en-US" sz="1000">
                  <a:effectLst/>
                </a:rPr>
                <a:t>日本タタ・コンサルタンシ</a:t>
              </a:r>
              <a:r>
                <a:rPr lang="en-US" altLang="ja-JP" sz="1000">
                  <a:effectLst/>
                </a:rPr>
                <a:t>―</a:t>
              </a:r>
              <a:r>
                <a:rPr lang="ja-JP" altLang="en-US" sz="1000">
                  <a:effectLst/>
                </a:rPr>
                <a:t>・</a:t>
              </a:r>
              <a:r>
                <a:rPr lang="ja-JP" altLang="en-US" sz="1000">
                  <a:solidFill>
                    <a:sysClr val="windowText" lastClr="000000"/>
                  </a:solidFill>
                  <a:effectLst/>
                </a:rPr>
                <a:t>サービシズ株式会社</a:t>
              </a:r>
              <a:endParaRPr lang="en-US" altLang="ja-JP" sz="1000">
                <a:solidFill>
                  <a:sysClr val="windowText" lastClr="000000"/>
                </a:solidFill>
                <a:effectLst/>
              </a:endParaRPr>
            </a:p>
            <a:p>
              <a:pPr rtl="0" eaLnBrk="1" fontAlgn="auto" latinLnBrk="0" hangingPunct="1"/>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grpSp>
        <xdr:nvGrpSpPr>
          <xdr:cNvPr id="23" name="グループ化 209">
            <a:extLst>
              <a:ext uri="{FF2B5EF4-FFF2-40B4-BE49-F238E27FC236}">
                <a16:creationId xmlns:a16="http://schemas.microsoft.com/office/drawing/2014/main" id="{36BF9DA3-E87E-40B1-BA07-6A8139811CC3}"/>
              </a:ext>
            </a:extLst>
          </xdr:cNvPr>
          <xdr:cNvGrpSpPr>
            <a:grpSpLocks/>
          </xdr:cNvGrpSpPr>
        </xdr:nvGrpSpPr>
        <xdr:grpSpPr bwMode="auto">
          <a:xfrm>
            <a:off x="7973509" y="22061718"/>
            <a:ext cx="1272716" cy="2614487"/>
            <a:chOff x="5572705" y="40122214"/>
            <a:chExt cx="1200710" cy="2314332"/>
          </a:xfrm>
        </xdr:grpSpPr>
        <xdr:sp macro="" textlink="">
          <xdr:nvSpPr>
            <xdr:cNvPr id="44" name="Text Box 46">
              <a:extLst>
                <a:ext uri="{FF2B5EF4-FFF2-40B4-BE49-F238E27FC236}">
                  <a16:creationId xmlns:a16="http://schemas.microsoft.com/office/drawing/2014/main" id="{5D72E850-A21D-4E03-86E0-41853D3FA1A5}"/>
                </a:ext>
              </a:extLst>
            </xdr:cNvPr>
            <xdr:cNvSpPr txBox="1">
              <a:spLocks noChangeArrowheads="1"/>
            </xdr:cNvSpPr>
          </xdr:nvSpPr>
          <xdr:spPr bwMode="auto">
            <a:xfrm>
              <a:off x="5572705" y="40122214"/>
              <a:ext cx="1200710" cy="32987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5" name="Rectangle 44">
              <a:extLst>
                <a:ext uri="{FF2B5EF4-FFF2-40B4-BE49-F238E27FC236}">
                  <a16:creationId xmlns:a16="http://schemas.microsoft.com/office/drawing/2014/main" id="{50DF8EAE-9C35-4439-8848-4312A6CEF3D8}"/>
                </a:ext>
              </a:extLst>
            </xdr:cNvPr>
            <xdr:cNvSpPr>
              <a:spLocks noChangeArrowheads="1"/>
            </xdr:cNvSpPr>
          </xdr:nvSpPr>
          <xdr:spPr bwMode="auto">
            <a:xfrm>
              <a:off x="5687157" y="40394814"/>
              <a:ext cx="971220" cy="7805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D</a:t>
              </a:r>
              <a:r>
                <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itchFamily="50" charset="-128"/>
                  <a:ea typeface="+mn-ea"/>
                </a:rPr>
                <a:t>（株）ＳＡＹ企画 </a:t>
              </a:r>
              <a:endPar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14</a:t>
              </a:r>
              <a:r>
                <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endParaRPr>
            </a:p>
          </xdr:txBody>
        </xdr:sp>
        <xdr:sp macro="" textlink="">
          <xdr:nvSpPr>
            <xdr:cNvPr id="46" name="AutoShape 45">
              <a:extLst>
                <a:ext uri="{FF2B5EF4-FFF2-40B4-BE49-F238E27FC236}">
                  <a16:creationId xmlns:a16="http://schemas.microsoft.com/office/drawing/2014/main" id="{5D2A0872-1103-4CE2-8757-DA3D142B86AA}"/>
                </a:ext>
              </a:extLst>
            </xdr:cNvPr>
            <xdr:cNvSpPr>
              <a:spLocks noChangeArrowheads="1"/>
            </xdr:cNvSpPr>
          </xdr:nvSpPr>
          <xdr:spPr bwMode="auto">
            <a:xfrm>
              <a:off x="5675747" y="41343809"/>
              <a:ext cx="1035960" cy="10927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29</a:t>
              </a:r>
              <a:r>
                <a:rPr kumimoji="0" lang="ja-JP" altLang="en-US"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年度高等学校卒業程度認定試験（第</a:t>
              </a:r>
              <a:r>
                <a:rPr kumimoji="0" lang="en-US" altLang="ja-JP"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1</a:t>
              </a:r>
              <a:r>
                <a:rPr kumimoji="0" lang="ja-JP" altLang="en-US"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回・第</a:t>
              </a:r>
              <a:r>
                <a:rPr kumimoji="0" lang="en-US" altLang="ja-JP"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2</a:t>
              </a:r>
              <a:r>
                <a:rPr kumimoji="0" lang="ja-JP" altLang="en-US"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回）出願処理業務</a:t>
              </a:r>
              <a:endParaRPr kumimoji="0" lang="ja-JP" altLang="ja-JP"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endParaRPr>
            </a:p>
          </xdr:txBody>
        </xdr:sp>
      </xdr:grpSp>
      <xdr:grpSp>
        <xdr:nvGrpSpPr>
          <xdr:cNvPr id="25" name="グループ化 2">
            <a:extLst>
              <a:ext uri="{FF2B5EF4-FFF2-40B4-BE49-F238E27FC236}">
                <a16:creationId xmlns:a16="http://schemas.microsoft.com/office/drawing/2014/main" id="{2796F9E0-A6E9-4BD4-BB4A-059478E12519}"/>
              </a:ext>
            </a:extLst>
          </xdr:cNvPr>
          <xdr:cNvGrpSpPr>
            <a:grpSpLocks/>
          </xdr:cNvGrpSpPr>
        </xdr:nvGrpSpPr>
        <xdr:grpSpPr bwMode="auto">
          <a:xfrm>
            <a:off x="9432094" y="22392202"/>
            <a:ext cx="1098086" cy="2283721"/>
            <a:chOff x="5567584" y="37360833"/>
            <a:chExt cx="1048399" cy="2025729"/>
          </a:xfrm>
        </xdr:grpSpPr>
        <xdr:sp macro="" textlink="">
          <xdr:nvSpPr>
            <xdr:cNvPr id="39" name="Rectangle 44">
              <a:extLst>
                <a:ext uri="{FF2B5EF4-FFF2-40B4-BE49-F238E27FC236}">
                  <a16:creationId xmlns:a16="http://schemas.microsoft.com/office/drawing/2014/main" id="{4BAD4E0B-9457-4B09-AA13-F1E298BB4988}"/>
                </a:ext>
              </a:extLst>
            </xdr:cNvPr>
            <xdr:cNvSpPr>
              <a:spLocks noChangeArrowheads="1"/>
            </xdr:cNvSpPr>
          </xdr:nvSpPr>
          <xdr:spPr bwMode="auto">
            <a:xfrm>
              <a:off x="5590659" y="37360833"/>
              <a:ext cx="982873" cy="7821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E</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rtl="0" eaLnBrk="1" fontAlgn="auto" latinLnBrk="0" hangingPunct="1"/>
              <a:r>
                <a:rPr lang="ja-JP" altLang="en-US" sz="1000" b="0" i="0" baseline="0">
                  <a:solidFill>
                    <a:sysClr val="windowText" lastClr="000000"/>
                  </a:solidFill>
                  <a:effectLst/>
                  <a:latin typeface="+mn-ea"/>
                  <a:ea typeface="+mn-ea"/>
                  <a:cs typeface="+mn-cs"/>
                </a:rPr>
                <a:t>（株）加藤文明社印刷所</a:t>
              </a:r>
              <a:endParaRPr lang="ja-JP" altLang="ja-JP" sz="1000" b="0" i="0">
                <a:solidFill>
                  <a:sysClr val="windowText" lastClr="000000"/>
                </a:solidFill>
                <a:effectLst/>
                <a:latin typeface="+mn-ea"/>
                <a:ea typeface="+mn-ea"/>
              </a:endParaRPr>
            </a:p>
            <a:p>
              <a:pPr rtl="0" eaLnBrk="1" fontAlgn="auto" latinLnBrk="0" hangingPunct="1"/>
              <a:r>
                <a:rPr lang="ja-JP" altLang="ja-JP" sz="1000" b="0" i="0" baseline="0">
                  <a:effectLst/>
                  <a:latin typeface="+mn-ea"/>
                  <a:ea typeface="+mn-ea"/>
                  <a:cs typeface="+mn-cs"/>
                </a:rPr>
                <a:t> </a:t>
              </a:r>
              <a:r>
                <a:rPr lang="en-US" altLang="ja-JP" sz="1000" b="0" i="0" baseline="0">
                  <a:effectLst/>
                  <a:latin typeface="+mn-ea"/>
                  <a:ea typeface="+mn-ea"/>
                  <a:cs typeface="+mn-cs"/>
                </a:rPr>
                <a:t>8</a:t>
              </a:r>
              <a:r>
                <a:rPr lang="ja-JP" altLang="ja-JP" sz="1000" b="0" i="0" baseline="0">
                  <a:effectLst/>
                  <a:latin typeface="+mn-ea"/>
                  <a:ea typeface="+mn-ea"/>
                  <a:cs typeface="+mn-cs"/>
                </a:rPr>
                <a:t>百万円</a:t>
              </a:r>
              <a:endParaRPr lang="ja-JP" altLang="ja-JP" sz="1000" b="0" i="0">
                <a:effectLst/>
                <a:latin typeface="+mn-ea"/>
                <a:ea typeface="+mn-ea"/>
              </a:endParaRPr>
            </a:p>
          </xdr:txBody>
        </xdr:sp>
        <xdr:sp macro="" textlink="">
          <xdr:nvSpPr>
            <xdr:cNvPr id="40" name="AutoShape 45">
              <a:extLst>
                <a:ext uri="{FF2B5EF4-FFF2-40B4-BE49-F238E27FC236}">
                  <a16:creationId xmlns:a16="http://schemas.microsoft.com/office/drawing/2014/main" id="{493E1D7D-FD4B-4772-98DA-3111B1223840}"/>
                </a:ext>
              </a:extLst>
            </xdr:cNvPr>
            <xdr:cNvSpPr>
              <a:spLocks noChangeArrowheads="1"/>
            </xdr:cNvSpPr>
          </xdr:nvSpPr>
          <xdr:spPr bwMode="auto">
            <a:xfrm>
              <a:off x="5567584" y="38291561"/>
              <a:ext cx="1048399" cy="10950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平成</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29</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年度第</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2</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回、平成</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30</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年度</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回高等学校卒業程度認定試験受験案内印刷等</a:t>
              </a:r>
            </a:p>
          </xdr:txBody>
        </xdr:sp>
      </xdr:grpSp>
      <xdr:grpSp>
        <xdr:nvGrpSpPr>
          <xdr:cNvPr id="26" name="グループ化 225">
            <a:extLst>
              <a:ext uri="{FF2B5EF4-FFF2-40B4-BE49-F238E27FC236}">
                <a16:creationId xmlns:a16="http://schemas.microsoft.com/office/drawing/2014/main" id="{DB8F2260-441B-453C-AC40-373CBED96899}"/>
              </a:ext>
            </a:extLst>
          </xdr:cNvPr>
          <xdr:cNvGrpSpPr>
            <a:grpSpLocks/>
          </xdr:cNvGrpSpPr>
        </xdr:nvGrpSpPr>
        <xdr:grpSpPr bwMode="auto">
          <a:xfrm>
            <a:off x="12070582" y="26009716"/>
            <a:ext cx="1272707" cy="2518593"/>
            <a:chOff x="11453750" y="40555834"/>
            <a:chExt cx="1200716" cy="2218646"/>
          </a:xfrm>
        </xdr:grpSpPr>
        <xdr:sp macro="" textlink="">
          <xdr:nvSpPr>
            <xdr:cNvPr id="35" name="Text Box 46">
              <a:extLst>
                <a:ext uri="{FF2B5EF4-FFF2-40B4-BE49-F238E27FC236}">
                  <a16:creationId xmlns:a16="http://schemas.microsoft.com/office/drawing/2014/main" id="{CADEB5FB-460E-422E-A8D9-44BFA8D521BF}"/>
                </a:ext>
              </a:extLst>
            </xdr:cNvPr>
            <xdr:cNvSpPr txBox="1">
              <a:spLocks noChangeArrowheads="1"/>
            </xdr:cNvSpPr>
          </xdr:nvSpPr>
          <xdr:spPr bwMode="auto">
            <a:xfrm>
              <a:off x="11453750" y="40555834"/>
              <a:ext cx="1200716" cy="33597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随意契約（公募）</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6" name="Rectangle 44">
              <a:extLst>
                <a:ext uri="{FF2B5EF4-FFF2-40B4-BE49-F238E27FC236}">
                  <a16:creationId xmlns:a16="http://schemas.microsoft.com/office/drawing/2014/main" id="{FF026A72-8349-4373-A7E1-8CBA58D25406}"/>
                </a:ext>
              </a:extLst>
            </xdr:cNvPr>
            <xdr:cNvSpPr>
              <a:spLocks noChangeArrowheads="1"/>
            </xdr:cNvSpPr>
          </xdr:nvSpPr>
          <xdr:spPr bwMode="auto">
            <a:xfrm>
              <a:off x="11556706" y="40777603"/>
              <a:ext cx="971222" cy="77674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H</a:t>
              </a:r>
              <a:r>
                <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rPr>
                <a:t>試験会場借り上げ</a:t>
              </a:r>
              <a:endParaRPr kumimoji="0" lang="en-US" altLang="ja-JP" sz="10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rPr>
                <a:t>（全</a:t>
              </a:r>
              <a:r>
                <a:rPr kumimoji="0" lang="en-US" altLang="ja-JP" sz="1000" b="0" i="0" u="none" strike="noStrike" kern="0" cap="none" spc="0" normalizeH="0" baseline="0" noProof="0">
                  <a:ln>
                    <a:noFill/>
                  </a:ln>
                  <a:solidFill>
                    <a:sysClr val="windowText" lastClr="000000"/>
                  </a:solidFill>
                  <a:effectLst/>
                  <a:uLnTx/>
                  <a:uFillTx/>
                  <a:latin typeface="+mn-ea"/>
                  <a:ea typeface="+mn-ea"/>
                </a:rPr>
                <a:t>36</a:t>
              </a:r>
              <a:r>
                <a:rPr kumimoji="0" lang="ja-JP" altLang="en-US" sz="1000" b="0" i="0" u="none" strike="noStrike" kern="0" cap="none" spc="0" normalizeH="0" baseline="0" noProof="0">
                  <a:ln>
                    <a:noFill/>
                  </a:ln>
                  <a:solidFill>
                    <a:sysClr val="windowText" lastClr="000000"/>
                  </a:solidFill>
                  <a:effectLst/>
                  <a:uLnTx/>
                  <a:uFillTx/>
                  <a:latin typeface="+mn-ea"/>
                  <a:ea typeface="+mn-ea"/>
                </a:rPr>
                <a:t>件</a:t>
              </a:r>
              <a:r>
                <a:rPr kumimoji="0" lang="ja-JP" altLang="en-US" sz="1000" b="0" i="0" u="none" strike="noStrike" kern="0" cap="none" spc="0" normalizeH="0" baseline="0" noProof="0">
                  <a:ln>
                    <a:noFill/>
                  </a:ln>
                  <a:solidFill>
                    <a:sysClr val="windowText" lastClr="000000"/>
                  </a:solidFill>
                  <a:effectLst/>
                  <a:uLnTx/>
                  <a:uFillTx/>
                </a:rPr>
                <a:t>）</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37" name="AutoShape 45">
              <a:extLst>
                <a:ext uri="{FF2B5EF4-FFF2-40B4-BE49-F238E27FC236}">
                  <a16:creationId xmlns:a16="http://schemas.microsoft.com/office/drawing/2014/main" id="{6F899A7C-AF84-416B-AD34-5B462A566243}"/>
                </a:ext>
              </a:extLst>
            </xdr:cNvPr>
            <xdr:cNvSpPr>
              <a:spLocks noChangeArrowheads="1"/>
            </xdr:cNvSpPr>
          </xdr:nvSpPr>
          <xdr:spPr bwMode="auto">
            <a:xfrm>
              <a:off x="11522503" y="41687038"/>
              <a:ext cx="1035970" cy="10874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高等学校卒業程度認定試験会場の借り上げ</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sp macro="" textlink="">
        <xdr:nvSpPr>
          <xdr:cNvPr id="27" name="右中かっこ 26">
            <a:extLst>
              <a:ext uri="{FF2B5EF4-FFF2-40B4-BE49-F238E27FC236}">
                <a16:creationId xmlns:a16="http://schemas.microsoft.com/office/drawing/2014/main" id="{18BA55FF-E3B0-431F-AFD2-8BBDCF30695A}"/>
              </a:ext>
            </a:extLst>
          </xdr:cNvPr>
          <xdr:cNvSpPr/>
        </xdr:nvSpPr>
        <xdr:spPr>
          <a:xfrm>
            <a:off x="12877795" y="16402050"/>
            <a:ext cx="258099" cy="1463087"/>
          </a:xfrm>
          <a:prstGeom prst="rightBrace">
            <a:avLst>
              <a:gd name="adj1" fmla="val 8333"/>
              <a:gd name="adj2" fmla="val 43356"/>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8" name="グループ化 2">
            <a:extLst>
              <a:ext uri="{FF2B5EF4-FFF2-40B4-BE49-F238E27FC236}">
                <a16:creationId xmlns:a16="http://schemas.microsoft.com/office/drawing/2014/main" id="{E6CD0CE8-01DB-45B5-B7A9-8DD41688D251}"/>
              </a:ext>
            </a:extLst>
          </xdr:cNvPr>
          <xdr:cNvGrpSpPr>
            <a:grpSpLocks/>
          </xdr:cNvGrpSpPr>
        </xdr:nvGrpSpPr>
        <xdr:grpSpPr bwMode="auto">
          <a:xfrm>
            <a:off x="5269764" y="22028279"/>
            <a:ext cx="1272707" cy="2628832"/>
            <a:chOff x="1459999" y="36534301"/>
            <a:chExt cx="1134036" cy="2343693"/>
          </a:xfrm>
        </xdr:grpSpPr>
        <xdr:grpSp>
          <xdr:nvGrpSpPr>
            <xdr:cNvPr id="31" name="グループ化 189">
              <a:extLst>
                <a:ext uri="{FF2B5EF4-FFF2-40B4-BE49-F238E27FC236}">
                  <a16:creationId xmlns:a16="http://schemas.microsoft.com/office/drawing/2014/main" id="{D5E43A63-A920-49E8-BEC1-6120226FDCBD}"/>
                </a:ext>
              </a:extLst>
            </xdr:cNvPr>
            <xdr:cNvGrpSpPr>
              <a:grpSpLocks/>
            </xdr:cNvGrpSpPr>
          </xdr:nvGrpSpPr>
          <xdr:grpSpPr bwMode="auto">
            <a:xfrm>
              <a:off x="1459999" y="36534301"/>
              <a:ext cx="1134036" cy="1087129"/>
              <a:chOff x="8148813" y="40117169"/>
              <a:chExt cx="1200710" cy="1090146"/>
            </a:xfrm>
          </xdr:grpSpPr>
          <xdr:sp macro="" textlink="">
            <xdr:nvSpPr>
              <xdr:cNvPr id="33" name="Text Box 46">
                <a:extLst>
                  <a:ext uri="{FF2B5EF4-FFF2-40B4-BE49-F238E27FC236}">
                    <a16:creationId xmlns:a16="http://schemas.microsoft.com/office/drawing/2014/main" id="{F5B7723D-4CD7-4E22-908E-C3FFEF715AE2}"/>
                  </a:ext>
                </a:extLst>
              </xdr:cNvPr>
              <xdr:cNvSpPr txBox="1">
                <a:spLocks noChangeArrowheads="1"/>
              </xdr:cNvSpPr>
            </xdr:nvSpPr>
            <xdr:spPr bwMode="auto">
              <a:xfrm>
                <a:off x="8148813" y="40117169"/>
                <a:ext cx="1200710" cy="42979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eaLnBrk="1" fontAlgn="auto" latinLnBrk="0" hangingPunct="1"/>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請負</a:t>
                </a:r>
                <a:r>
                  <a:rPr lang="ja-JP" altLang="ja-JP" sz="800" b="0" i="0" baseline="0">
                    <a:effectLst/>
                    <a:latin typeface="+mn-lt"/>
                    <a:ea typeface="+mn-ea"/>
                    <a:cs typeface="+mn-cs"/>
                  </a:rPr>
                  <a:t>【一般競争入札</a:t>
                </a:r>
                <a:endParaRPr lang="ja-JP" altLang="ja-JP" sz="800">
                  <a:effectLst/>
                </a:endParaRPr>
              </a:p>
              <a:p>
                <a:pPr algn="ctr" rtl="0" eaLnBrk="1" fontAlgn="auto" latinLnBrk="0" hangingPunct="1"/>
                <a:r>
                  <a:rPr lang="ja-JP" altLang="ja-JP" sz="800" b="0" i="0" baseline="0">
                    <a:effectLst/>
                    <a:latin typeface="+mn-lt"/>
                    <a:ea typeface="+mn-ea"/>
                    <a:cs typeface="+mn-cs"/>
                  </a:rPr>
                  <a:t>（最低価格）】</a:t>
                </a:r>
                <a:endParaRPr lang="ja-JP" altLang="ja-JP" sz="8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34" name="Rectangle 44">
                <a:extLst>
                  <a:ext uri="{FF2B5EF4-FFF2-40B4-BE49-F238E27FC236}">
                    <a16:creationId xmlns:a16="http://schemas.microsoft.com/office/drawing/2014/main" id="{A434C520-4DE6-4188-AEAE-A696A7469780}"/>
                  </a:ext>
                </a:extLst>
              </xdr:cNvPr>
              <xdr:cNvSpPr>
                <a:spLocks noChangeArrowheads="1"/>
              </xdr:cNvSpPr>
            </xdr:nvSpPr>
            <xdr:spPr bwMode="auto">
              <a:xfrm>
                <a:off x="8251823" y="40419019"/>
                <a:ext cx="971220" cy="7882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B</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（株）全国試験運営センター</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82</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sp macro="" textlink="">
          <xdr:nvSpPr>
            <xdr:cNvPr id="32" name="AutoShape 45">
              <a:extLst>
                <a:ext uri="{FF2B5EF4-FFF2-40B4-BE49-F238E27FC236}">
                  <a16:creationId xmlns:a16="http://schemas.microsoft.com/office/drawing/2014/main" id="{E6BB15DF-357D-4C87-ACC8-B1BB7B8AB8AB}"/>
                </a:ext>
              </a:extLst>
            </xdr:cNvPr>
            <xdr:cNvSpPr>
              <a:spLocks noChangeArrowheads="1"/>
            </xdr:cNvSpPr>
          </xdr:nvSpPr>
          <xdr:spPr bwMode="auto">
            <a:xfrm>
              <a:off x="1559642" y="37777433"/>
              <a:ext cx="978442" cy="11005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年度高等学校卒業程度認定試験運営等業務一式</a:t>
              </a:r>
              <a:endParaRPr kumimoji="0" lang="ja-JP"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sp macro="" textlink="">
        <xdr:nvSpPr>
          <xdr:cNvPr id="29" name="AutoShape 6">
            <a:extLst>
              <a:ext uri="{FF2B5EF4-FFF2-40B4-BE49-F238E27FC236}">
                <a16:creationId xmlns:a16="http://schemas.microsoft.com/office/drawing/2014/main" id="{6BD5C2F4-B79A-41A9-969C-F729D811CF27}"/>
              </a:ext>
            </a:extLst>
          </xdr:cNvPr>
          <xdr:cNvSpPr>
            <a:spLocks noChangeArrowheads="1"/>
          </xdr:cNvSpPr>
        </xdr:nvSpPr>
        <xdr:spPr bwMode="auto">
          <a:xfrm>
            <a:off x="6457747" y="17907000"/>
            <a:ext cx="5386726" cy="809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【事業概要】</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高等学校又は中学校を卒業できなかった者等の学習成果を適切に評価し、広く高等教育又は後期中等教育を受ける機会を開くため、高等学校卒業程度認定試験及び中学校卒業程度認定試験を実施する。</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0" name="テキスト ボックス 29">
            <a:extLst>
              <a:ext uri="{FF2B5EF4-FFF2-40B4-BE49-F238E27FC236}">
                <a16:creationId xmlns:a16="http://schemas.microsoft.com/office/drawing/2014/main" id="{B91C7EA9-A1BE-4AD4-88B8-59C56D293187}"/>
              </a:ext>
            </a:extLst>
          </xdr:cNvPr>
          <xdr:cNvSpPr txBox="1"/>
        </xdr:nvSpPr>
        <xdr:spPr>
          <a:xfrm>
            <a:off x="5493866" y="28825804"/>
            <a:ext cx="7418997" cy="476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その他の庁費の執行は消耗品の購入等であり、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件百万円を超えるものはない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twoCellAnchor>
    <xdr:from>
      <xdr:col>38</xdr:col>
      <xdr:colOff>190500</xdr:colOff>
      <xdr:row>756</xdr:row>
      <xdr:rowOff>181770</xdr:rowOff>
    </xdr:from>
    <xdr:to>
      <xdr:col>38</xdr:col>
      <xdr:colOff>190500</xdr:colOff>
      <xdr:row>756</xdr:row>
      <xdr:rowOff>607420</xdr:rowOff>
    </xdr:to>
    <xdr:sp macro="" textlink="">
      <xdr:nvSpPr>
        <xdr:cNvPr id="66" name="Line 16">
          <a:extLst>
            <a:ext uri="{FF2B5EF4-FFF2-40B4-BE49-F238E27FC236}">
              <a16:creationId xmlns:a16="http://schemas.microsoft.com/office/drawing/2014/main" id="{1F201A8B-3478-46B5-99CC-2E4C85A9907A}"/>
            </a:ext>
          </a:extLst>
        </xdr:cNvPr>
        <xdr:cNvSpPr>
          <a:spLocks noChangeShapeType="1"/>
        </xdr:cNvSpPr>
      </xdr:nvSpPr>
      <xdr:spPr bwMode="auto">
        <a:xfrm>
          <a:off x="7881938" y="49866551"/>
          <a:ext cx="0" cy="425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756</xdr:row>
      <xdr:rowOff>193676</xdr:rowOff>
    </xdr:from>
    <xdr:to>
      <xdr:col>46</xdr:col>
      <xdr:colOff>0</xdr:colOff>
      <xdr:row>756</xdr:row>
      <xdr:rowOff>619326</xdr:rowOff>
    </xdr:to>
    <xdr:sp macro="" textlink="">
      <xdr:nvSpPr>
        <xdr:cNvPr id="79" name="Line 32">
          <a:extLst>
            <a:ext uri="{FF2B5EF4-FFF2-40B4-BE49-F238E27FC236}">
              <a16:creationId xmlns:a16="http://schemas.microsoft.com/office/drawing/2014/main" id="{F16BE6B4-2046-45D7-88EA-BB0C300B78E0}"/>
            </a:ext>
          </a:extLst>
        </xdr:cNvPr>
        <xdr:cNvSpPr>
          <a:spLocks noChangeShapeType="1"/>
        </xdr:cNvSpPr>
      </xdr:nvSpPr>
      <xdr:spPr bwMode="auto">
        <a:xfrm>
          <a:off x="9310688" y="49878457"/>
          <a:ext cx="0" cy="425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152400</xdr:colOff>
      <xdr:row>757</xdr:row>
      <xdr:rowOff>53182</xdr:rowOff>
    </xdr:from>
    <xdr:to>
      <xdr:col>49</xdr:col>
      <xdr:colOff>65193</xdr:colOff>
      <xdr:row>757</xdr:row>
      <xdr:rowOff>510382</xdr:rowOff>
    </xdr:to>
    <xdr:sp macro="" textlink="">
      <xdr:nvSpPr>
        <xdr:cNvPr id="80" name="Text Box 46">
          <a:extLst>
            <a:ext uri="{FF2B5EF4-FFF2-40B4-BE49-F238E27FC236}">
              <a16:creationId xmlns:a16="http://schemas.microsoft.com/office/drawing/2014/main" id="{A16545FC-12F4-4A01-9A77-E237567AC9A6}"/>
            </a:ext>
          </a:extLst>
        </xdr:cNvPr>
        <xdr:cNvSpPr txBox="1">
          <a:spLocks noChangeArrowheads="1"/>
        </xdr:cNvSpPr>
      </xdr:nvSpPr>
      <xdr:spPr bwMode="auto">
        <a:xfrm>
          <a:off x="8653463" y="50404713"/>
          <a:ext cx="1329636"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43</xdr:col>
      <xdr:colOff>78554</xdr:colOff>
      <xdr:row>757</xdr:row>
      <xdr:rowOff>381793</xdr:rowOff>
    </xdr:from>
    <xdr:to>
      <xdr:col>48</xdr:col>
      <xdr:colOff>142552</xdr:colOff>
      <xdr:row>758</xdr:row>
      <xdr:rowOff>608694</xdr:rowOff>
    </xdr:to>
    <xdr:sp macro="" textlink="">
      <xdr:nvSpPr>
        <xdr:cNvPr id="81" name="Rectangle 44">
          <a:extLst>
            <a:ext uri="{FF2B5EF4-FFF2-40B4-BE49-F238E27FC236}">
              <a16:creationId xmlns:a16="http://schemas.microsoft.com/office/drawing/2014/main" id="{21A2AC34-50C4-4009-B53F-2740AC3E3DA4}"/>
            </a:ext>
          </a:extLst>
        </xdr:cNvPr>
        <xdr:cNvSpPr>
          <a:spLocks noChangeArrowheads="1"/>
        </xdr:cNvSpPr>
      </xdr:nvSpPr>
      <xdr:spPr bwMode="auto">
        <a:xfrm>
          <a:off x="8782023" y="50733324"/>
          <a:ext cx="1076029" cy="89365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G</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日経印刷（株）</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43</xdr:col>
      <xdr:colOff>38100</xdr:colOff>
      <xdr:row>759</xdr:row>
      <xdr:rowOff>114300</xdr:rowOff>
    </xdr:from>
    <xdr:to>
      <xdr:col>48</xdr:col>
      <xdr:colOff>174102</xdr:colOff>
      <xdr:row>762</xdr:row>
      <xdr:rowOff>332900</xdr:rowOff>
    </xdr:to>
    <xdr:sp macro="" textlink="">
      <xdr:nvSpPr>
        <xdr:cNvPr id="83" name="AutoShape 45">
          <a:extLst>
            <a:ext uri="{FF2B5EF4-FFF2-40B4-BE49-F238E27FC236}">
              <a16:creationId xmlns:a16="http://schemas.microsoft.com/office/drawing/2014/main" id="{EF13C266-6527-43C1-8BD4-45DD792E1984}"/>
            </a:ext>
          </a:extLst>
        </xdr:cNvPr>
        <xdr:cNvSpPr>
          <a:spLocks noChangeArrowheads="1"/>
        </xdr:cNvSpPr>
      </xdr:nvSpPr>
      <xdr:spPr bwMode="auto">
        <a:xfrm>
          <a:off x="8775700" y="52044600"/>
          <a:ext cx="1152002" cy="126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平成</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29</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年度</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中学校卒業程度認定試験問題冊子及び解答用紙の印刷等一式</a:t>
          </a:r>
        </a:p>
      </xdr:txBody>
    </xdr:sp>
    <xdr:clientData/>
  </xdr:twoCellAnchor>
  <xdr:twoCellAnchor>
    <xdr:from>
      <xdr:col>46</xdr:col>
      <xdr:colOff>2354</xdr:colOff>
      <xdr:row>765</xdr:row>
      <xdr:rowOff>89693</xdr:rowOff>
    </xdr:from>
    <xdr:to>
      <xdr:col>46</xdr:col>
      <xdr:colOff>2354</xdr:colOff>
      <xdr:row>766</xdr:row>
      <xdr:rowOff>204193</xdr:rowOff>
    </xdr:to>
    <xdr:sp macro="" textlink="">
      <xdr:nvSpPr>
        <xdr:cNvPr id="84" name="Line 32">
          <a:extLst>
            <a:ext uri="{FF2B5EF4-FFF2-40B4-BE49-F238E27FC236}">
              <a16:creationId xmlns:a16="http://schemas.microsoft.com/office/drawing/2014/main" id="{C8E36244-EF8F-4C0F-9153-AEC1EAC404B3}"/>
            </a:ext>
          </a:extLst>
        </xdr:cNvPr>
        <xdr:cNvSpPr>
          <a:spLocks noChangeShapeType="1"/>
        </xdr:cNvSpPr>
      </xdr:nvSpPr>
      <xdr:spPr bwMode="auto">
        <a:xfrm>
          <a:off x="9313042" y="53822599"/>
          <a:ext cx="0" cy="4240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v>
      </c>
      <c r="AT2" s="218"/>
      <c r="AU2" s="218"/>
      <c r="AV2" s="52" t="str">
        <f>IF(AW2="", "", "-")</f>
        <v/>
      </c>
      <c r="AW2" s="396"/>
      <c r="AX2" s="396"/>
    </row>
    <row r="3" spans="1:50" ht="21" customHeight="1" thickBot="1" x14ac:dyDescent="0.2">
      <c r="A3" s="528" t="s">
        <v>528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543</v>
      </c>
      <c r="AK3" s="530"/>
      <c r="AL3" s="530"/>
      <c r="AM3" s="530"/>
      <c r="AN3" s="530"/>
      <c r="AO3" s="530"/>
      <c r="AP3" s="530"/>
      <c r="AQ3" s="530"/>
      <c r="AR3" s="530"/>
      <c r="AS3" s="530"/>
      <c r="AT3" s="530"/>
      <c r="AU3" s="530"/>
      <c r="AV3" s="530"/>
      <c r="AW3" s="530"/>
      <c r="AX3" s="24" t="s">
        <v>65</v>
      </c>
    </row>
    <row r="4" spans="1:50" ht="24.75" customHeight="1" x14ac:dyDescent="0.15">
      <c r="A4" s="728" t="s">
        <v>25</v>
      </c>
      <c r="B4" s="729"/>
      <c r="C4" s="729"/>
      <c r="D4" s="729"/>
      <c r="E4" s="729"/>
      <c r="F4" s="729"/>
      <c r="G4" s="704" t="s">
        <v>546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180</v>
      </c>
      <c r="H5" s="564"/>
      <c r="I5" s="564"/>
      <c r="J5" s="564"/>
      <c r="K5" s="564"/>
      <c r="L5" s="564"/>
      <c r="M5" s="565" t="s">
        <v>66</v>
      </c>
      <c r="N5" s="566"/>
      <c r="O5" s="566"/>
      <c r="P5" s="566"/>
      <c r="Q5" s="566"/>
      <c r="R5" s="567"/>
      <c r="S5" s="568" t="s">
        <v>131</v>
      </c>
      <c r="T5" s="564"/>
      <c r="U5" s="564"/>
      <c r="V5" s="564"/>
      <c r="W5" s="564"/>
      <c r="X5" s="569"/>
      <c r="Y5" s="720" t="s">
        <v>3</v>
      </c>
      <c r="Z5" s="721"/>
      <c r="AA5" s="721"/>
      <c r="AB5" s="721"/>
      <c r="AC5" s="721"/>
      <c r="AD5" s="722"/>
      <c r="AE5" s="723" t="s">
        <v>548</v>
      </c>
      <c r="AF5" s="723"/>
      <c r="AG5" s="723"/>
      <c r="AH5" s="723"/>
      <c r="AI5" s="723"/>
      <c r="AJ5" s="723"/>
      <c r="AK5" s="723"/>
      <c r="AL5" s="723"/>
      <c r="AM5" s="723"/>
      <c r="AN5" s="723"/>
      <c r="AO5" s="723"/>
      <c r="AP5" s="724"/>
      <c r="AQ5" s="725" t="s">
        <v>704</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7.5" customHeight="1" x14ac:dyDescent="0.15">
      <c r="A7" s="832" t="s">
        <v>22</v>
      </c>
      <c r="B7" s="833"/>
      <c r="C7" s="833"/>
      <c r="D7" s="833"/>
      <c r="E7" s="833"/>
      <c r="F7" s="834"/>
      <c r="G7" s="835" t="s">
        <v>549</v>
      </c>
      <c r="H7" s="836"/>
      <c r="I7" s="836"/>
      <c r="J7" s="836"/>
      <c r="K7" s="836"/>
      <c r="L7" s="836"/>
      <c r="M7" s="836"/>
      <c r="N7" s="836"/>
      <c r="O7" s="836"/>
      <c r="P7" s="836"/>
      <c r="Q7" s="836"/>
      <c r="R7" s="836"/>
      <c r="S7" s="836"/>
      <c r="T7" s="836"/>
      <c r="U7" s="836"/>
      <c r="V7" s="836"/>
      <c r="W7" s="836"/>
      <c r="X7" s="837"/>
      <c r="Y7" s="394" t="s">
        <v>541</v>
      </c>
      <c r="Z7" s="294"/>
      <c r="AA7" s="294"/>
      <c r="AB7" s="294"/>
      <c r="AC7" s="294"/>
      <c r="AD7" s="395"/>
      <c r="AE7" s="382" t="s">
        <v>550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388</v>
      </c>
      <c r="B8" s="833"/>
      <c r="C8" s="833"/>
      <c r="D8" s="833"/>
      <c r="E8" s="833"/>
      <c r="F8" s="834"/>
      <c r="G8" s="221" t="str">
        <f>入力規則等!A26</f>
        <v>子ども・若者育成支援</v>
      </c>
      <c r="H8" s="222"/>
      <c r="I8" s="222"/>
      <c r="J8" s="222"/>
      <c r="K8" s="222"/>
      <c r="L8" s="222"/>
      <c r="M8" s="222"/>
      <c r="N8" s="222"/>
      <c r="O8" s="222"/>
      <c r="P8" s="222"/>
      <c r="Q8" s="222"/>
      <c r="R8" s="222"/>
      <c r="S8" s="222"/>
      <c r="T8" s="222"/>
      <c r="U8" s="222"/>
      <c r="V8" s="222"/>
      <c r="W8" s="222"/>
      <c r="X8" s="223"/>
      <c r="Y8" s="574" t="s">
        <v>389</v>
      </c>
      <c r="Z8" s="575"/>
      <c r="AA8" s="575"/>
      <c r="AB8" s="575"/>
      <c r="AC8" s="575"/>
      <c r="AD8" s="576"/>
      <c r="AE8" s="74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7" t="s">
        <v>551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03.5" customHeight="1" x14ac:dyDescent="0.15">
      <c r="A10" s="745" t="s">
        <v>30</v>
      </c>
      <c r="B10" s="746"/>
      <c r="C10" s="746"/>
      <c r="D10" s="746"/>
      <c r="E10" s="746"/>
      <c r="F10" s="746"/>
      <c r="G10" s="677" t="s">
        <v>552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3"/>
      <c r="H12" s="684"/>
      <c r="I12" s="684"/>
      <c r="J12" s="684"/>
      <c r="K12" s="684"/>
      <c r="L12" s="684"/>
      <c r="M12" s="684"/>
      <c r="N12" s="684"/>
      <c r="O12" s="684"/>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7"/>
    </row>
    <row r="13" spans="1:50" ht="21" customHeight="1" x14ac:dyDescent="0.15">
      <c r="A13" s="139"/>
      <c r="B13" s="140"/>
      <c r="C13" s="140"/>
      <c r="D13" s="140"/>
      <c r="E13" s="140"/>
      <c r="F13" s="141"/>
      <c r="G13" s="748" t="s">
        <v>6</v>
      </c>
      <c r="H13" s="749"/>
      <c r="I13" s="640" t="s">
        <v>7</v>
      </c>
      <c r="J13" s="641"/>
      <c r="K13" s="641"/>
      <c r="L13" s="641"/>
      <c r="M13" s="641"/>
      <c r="N13" s="641"/>
      <c r="O13" s="642"/>
      <c r="P13" s="97">
        <v>241.7</v>
      </c>
      <c r="Q13" s="98"/>
      <c r="R13" s="98"/>
      <c r="S13" s="98"/>
      <c r="T13" s="98"/>
      <c r="U13" s="98"/>
      <c r="V13" s="99"/>
      <c r="W13" s="97">
        <v>299.60000000000002</v>
      </c>
      <c r="X13" s="98"/>
      <c r="Y13" s="98"/>
      <c r="Z13" s="98"/>
      <c r="AA13" s="98"/>
      <c r="AB13" s="98"/>
      <c r="AC13" s="99"/>
      <c r="AD13" s="97">
        <v>340.6</v>
      </c>
      <c r="AE13" s="98"/>
      <c r="AF13" s="98"/>
      <c r="AG13" s="98"/>
      <c r="AH13" s="98"/>
      <c r="AI13" s="98"/>
      <c r="AJ13" s="99"/>
      <c r="AK13" s="97">
        <v>320.89999999999998</v>
      </c>
      <c r="AL13" s="98"/>
      <c r="AM13" s="98"/>
      <c r="AN13" s="98"/>
      <c r="AO13" s="98"/>
      <c r="AP13" s="98"/>
      <c r="AQ13" s="99"/>
      <c r="AR13" s="94">
        <v>374.4</v>
      </c>
      <c r="AS13" s="95"/>
      <c r="AT13" s="95"/>
      <c r="AU13" s="95"/>
      <c r="AV13" s="95"/>
      <c r="AW13" s="95"/>
      <c r="AX13" s="393"/>
    </row>
    <row r="14" spans="1:50" ht="21" customHeight="1" x14ac:dyDescent="0.15">
      <c r="A14" s="139"/>
      <c r="B14" s="140"/>
      <c r="C14" s="140"/>
      <c r="D14" s="140"/>
      <c r="E14" s="140"/>
      <c r="F14" s="141"/>
      <c r="G14" s="750"/>
      <c r="H14" s="751"/>
      <c r="I14" s="580" t="s">
        <v>8</v>
      </c>
      <c r="J14" s="634"/>
      <c r="K14" s="634"/>
      <c r="L14" s="634"/>
      <c r="M14" s="634"/>
      <c r="N14" s="634"/>
      <c r="O14" s="635"/>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50"/>
      <c r="H15" s="751"/>
      <c r="I15" s="580" t="s">
        <v>51</v>
      </c>
      <c r="J15" s="581"/>
      <c r="K15" s="581"/>
      <c r="L15" s="581"/>
      <c r="M15" s="581"/>
      <c r="N15" s="581"/>
      <c r="O15" s="582"/>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554</v>
      </c>
      <c r="AL15" s="98"/>
      <c r="AM15" s="98"/>
      <c r="AN15" s="98"/>
      <c r="AO15" s="98"/>
      <c r="AP15" s="98"/>
      <c r="AQ15" s="99"/>
      <c r="AR15" s="97" t="s">
        <v>553</v>
      </c>
      <c r="AS15" s="98"/>
      <c r="AT15" s="98"/>
      <c r="AU15" s="98"/>
      <c r="AV15" s="98"/>
      <c r="AW15" s="98"/>
      <c r="AX15" s="633"/>
    </row>
    <row r="16" spans="1:50" ht="21" customHeight="1" x14ac:dyDescent="0.15">
      <c r="A16" s="139"/>
      <c r="B16" s="140"/>
      <c r="C16" s="140"/>
      <c r="D16" s="140"/>
      <c r="E16" s="140"/>
      <c r="F16" s="141"/>
      <c r="G16" s="750"/>
      <c r="H16" s="751"/>
      <c r="I16" s="580" t="s">
        <v>52</v>
      </c>
      <c r="J16" s="581"/>
      <c r="K16" s="581"/>
      <c r="L16" s="581"/>
      <c r="M16" s="581"/>
      <c r="N16" s="581"/>
      <c r="O16" s="582"/>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50"/>
      <c r="H17" s="751"/>
      <c r="I17" s="580" t="s">
        <v>50</v>
      </c>
      <c r="J17" s="634"/>
      <c r="K17" s="634"/>
      <c r="L17" s="634"/>
      <c r="M17" s="634"/>
      <c r="N17" s="634"/>
      <c r="O17" s="635"/>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2"/>
      <c r="H18" s="753"/>
      <c r="I18" s="740" t="s">
        <v>20</v>
      </c>
      <c r="J18" s="741"/>
      <c r="K18" s="741"/>
      <c r="L18" s="741"/>
      <c r="M18" s="741"/>
      <c r="N18" s="741"/>
      <c r="O18" s="742"/>
      <c r="P18" s="103">
        <f>SUM(P13:V17)</f>
        <v>241.7</v>
      </c>
      <c r="Q18" s="104"/>
      <c r="R18" s="104"/>
      <c r="S18" s="104"/>
      <c r="T18" s="104"/>
      <c r="U18" s="104"/>
      <c r="V18" s="105"/>
      <c r="W18" s="103">
        <f>SUM(W13:AC17)</f>
        <v>299.60000000000002</v>
      </c>
      <c r="X18" s="104"/>
      <c r="Y18" s="104"/>
      <c r="Z18" s="104"/>
      <c r="AA18" s="104"/>
      <c r="AB18" s="104"/>
      <c r="AC18" s="105"/>
      <c r="AD18" s="103">
        <f>SUM(AD13:AJ17)</f>
        <v>340.6</v>
      </c>
      <c r="AE18" s="104"/>
      <c r="AF18" s="104"/>
      <c r="AG18" s="104"/>
      <c r="AH18" s="104"/>
      <c r="AI18" s="104"/>
      <c r="AJ18" s="105"/>
      <c r="AK18" s="103">
        <f>SUM(AK13:AQ17)</f>
        <v>320.89999999999998</v>
      </c>
      <c r="AL18" s="104"/>
      <c r="AM18" s="104"/>
      <c r="AN18" s="104"/>
      <c r="AO18" s="104"/>
      <c r="AP18" s="104"/>
      <c r="AQ18" s="105"/>
      <c r="AR18" s="103">
        <f>SUM(AR13:AX17)</f>
        <v>374.4</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237.3</v>
      </c>
      <c r="Q19" s="98"/>
      <c r="R19" s="98"/>
      <c r="S19" s="98"/>
      <c r="T19" s="98"/>
      <c r="U19" s="98"/>
      <c r="V19" s="99"/>
      <c r="W19" s="97">
        <v>293.89999999999998</v>
      </c>
      <c r="X19" s="98"/>
      <c r="Y19" s="98"/>
      <c r="Z19" s="98"/>
      <c r="AA19" s="98"/>
      <c r="AB19" s="98"/>
      <c r="AC19" s="99"/>
      <c r="AD19" s="97">
        <v>287.10000000000002</v>
      </c>
      <c r="AE19" s="98"/>
      <c r="AF19" s="98"/>
      <c r="AG19" s="98"/>
      <c r="AH19" s="98"/>
      <c r="AI19" s="98"/>
      <c r="AJ19" s="99"/>
      <c r="AK19" s="489"/>
      <c r="AL19" s="489"/>
      <c r="AM19" s="489"/>
      <c r="AN19" s="489"/>
      <c r="AO19" s="489"/>
      <c r="AP19" s="489"/>
      <c r="AQ19" s="489"/>
      <c r="AR19" s="489"/>
      <c r="AS19" s="489"/>
      <c r="AT19" s="489"/>
      <c r="AU19" s="489"/>
      <c r="AV19" s="489"/>
      <c r="AW19" s="489"/>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0.9817956143980141</v>
      </c>
      <c r="Q20" s="544"/>
      <c r="R20" s="544"/>
      <c r="S20" s="544"/>
      <c r="T20" s="544"/>
      <c r="U20" s="544"/>
      <c r="V20" s="544"/>
      <c r="W20" s="544">
        <f t="shared" ref="W20" si="0">IF(W18=0, "-", SUM(W19)/W18)</f>
        <v>0.98097463284379161</v>
      </c>
      <c r="X20" s="544"/>
      <c r="Y20" s="544"/>
      <c r="Z20" s="544"/>
      <c r="AA20" s="544"/>
      <c r="AB20" s="544"/>
      <c r="AC20" s="544"/>
      <c r="AD20" s="544">
        <f t="shared" ref="AD20" si="1">IF(AD18=0, "-", SUM(AD19)/AD18)</f>
        <v>0.84292425132119786</v>
      </c>
      <c r="AE20" s="544"/>
      <c r="AF20" s="544"/>
      <c r="AG20" s="544"/>
      <c r="AH20" s="544"/>
      <c r="AI20" s="544"/>
      <c r="AJ20" s="544"/>
      <c r="AK20" s="489"/>
      <c r="AL20" s="489"/>
      <c r="AM20" s="489"/>
      <c r="AN20" s="489"/>
      <c r="AO20" s="489"/>
      <c r="AP20" s="489"/>
      <c r="AQ20" s="490"/>
      <c r="AR20" s="490"/>
      <c r="AS20" s="490"/>
      <c r="AT20" s="490"/>
      <c r="AU20" s="489"/>
      <c r="AV20" s="489"/>
      <c r="AW20" s="489"/>
      <c r="AX20" s="543"/>
    </row>
    <row r="21" spans="1:50" ht="25.5" customHeight="1" x14ac:dyDescent="0.15">
      <c r="A21" s="142"/>
      <c r="B21" s="143"/>
      <c r="C21" s="143"/>
      <c r="D21" s="143"/>
      <c r="E21" s="143"/>
      <c r="F21" s="144"/>
      <c r="G21" s="932" t="s">
        <v>491</v>
      </c>
      <c r="H21" s="933"/>
      <c r="I21" s="933"/>
      <c r="J21" s="933"/>
      <c r="K21" s="933"/>
      <c r="L21" s="933"/>
      <c r="M21" s="933"/>
      <c r="N21" s="933"/>
      <c r="O21" s="933"/>
      <c r="P21" s="544">
        <f>IF(P19=0, "-", SUM(P19)/SUM(P13,P14))</f>
        <v>0.9817956143980141</v>
      </c>
      <c r="Q21" s="544"/>
      <c r="R21" s="544"/>
      <c r="S21" s="544"/>
      <c r="T21" s="544"/>
      <c r="U21" s="544"/>
      <c r="V21" s="544"/>
      <c r="W21" s="544">
        <f t="shared" ref="W21" si="2">IF(W19=0, "-", SUM(W19)/SUM(W13,W14))</f>
        <v>0.98097463284379161</v>
      </c>
      <c r="X21" s="544"/>
      <c r="Y21" s="544"/>
      <c r="Z21" s="544"/>
      <c r="AA21" s="544"/>
      <c r="AB21" s="544"/>
      <c r="AC21" s="544"/>
      <c r="AD21" s="544">
        <f t="shared" ref="AD21" si="3">IF(AD19=0, "-", SUM(AD19)/SUM(AD13,AD14))</f>
        <v>0.84292425132119786</v>
      </c>
      <c r="AE21" s="544"/>
      <c r="AF21" s="544"/>
      <c r="AG21" s="544"/>
      <c r="AH21" s="544"/>
      <c r="AI21" s="544"/>
      <c r="AJ21" s="544"/>
      <c r="AK21" s="489"/>
      <c r="AL21" s="489"/>
      <c r="AM21" s="489"/>
      <c r="AN21" s="489"/>
      <c r="AO21" s="489"/>
      <c r="AP21" s="489"/>
      <c r="AQ21" s="490"/>
      <c r="AR21" s="490"/>
      <c r="AS21" s="490"/>
      <c r="AT21" s="490"/>
      <c r="AU21" s="489"/>
      <c r="AV21" s="489"/>
      <c r="AW21" s="489"/>
      <c r="AX21" s="543"/>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220.9</v>
      </c>
      <c r="Q23" s="95"/>
      <c r="R23" s="95"/>
      <c r="S23" s="95"/>
      <c r="T23" s="95"/>
      <c r="U23" s="95"/>
      <c r="V23" s="96"/>
      <c r="W23" s="94">
        <v>257.39999999999998</v>
      </c>
      <c r="X23" s="95"/>
      <c r="Y23" s="95"/>
      <c r="Z23" s="95"/>
      <c r="AA23" s="95"/>
      <c r="AB23" s="95"/>
      <c r="AC23" s="96"/>
      <c r="AD23" s="206" t="s">
        <v>677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44.7</v>
      </c>
      <c r="Q24" s="98"/>
      <c r="R24" s="98"/>
      <c r="S24" s="98"/>
      <c r="T24" s="98"/>
      <c r="U24" s="98"/>
      <c r="V24" s="99"/>
      <c r="W24" s="97">
        <v>51.1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23.7</v>
      </c>
      <c r="Q25" s="98"/>
      <c r="R25" s="98"/>
      <c r="S25" s="98"/>
      <c r="T25" s="98"/>
      <c r="U25" s="98"/>
      <c r="V25" s="99"/>
      <c r="W25" s="97">
        <v>29.2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15.9</v>
      </c>
      <c r="Q26" s="98"/>
      <c r="R26" s="98"/>
      <c r="S26" s="98"/>
      <c r="T26" s="98"/>
      <c r="U26" s="98"/>
      <c r="V26" s="99"/>
      <c r="W26" s="97">
        <v>21.3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565</v>
      </c>
      <c r="H27" s="187"/>
      <c r="I27" s="187"/>
      <c r="J27" s="187"/>
      <c r="K27" s="187"/>
      <c r="L27" s="187"/>
      <c r="M27" s="187"/>
      <c r="N27" s="187"/>
      <c r="O27" s="188"/>
      <c r="P27" s="97">
        <v>14.5</v>
      </c>
      <c r="Q27" s="98"/>
      <c r="R27" s="98"/>
      <c r="S27" s="98"/>
      <c r="T27" s="98"/>
      <c r="U27" s="98"/>
      <c r="V27" s="99"/>
      <c r="W27" s="97">
        <v>14.1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1.1999999999999886</v>
      </c>
      <c r="Q28" s="104"/>
      <c r="R28" s="104"/>
      <c r="S28" s="104"/>
      <c r="T28" s="104"/>
      <c r="U28" s="104"/>
      <c r="V28" s="105"/>
      <c r="W28" s="103">
        <f>W29-SUM(W23:W27)</f>
        <v>1.2999999999999545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320.89999999999998</v>
      </c>
      <c r="Q29" s="226"/>
      <c r="R29" s="226"/>
      <c r="S29" s="226"/>
      <c r="T29" s="226"/>
      <c r="U29" s="226"/>
      <c r="V29" s="227"/>
      <c r="W29" s="225">
        <f>AR13</f>
        <v>374.4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485</v>
      </c>
      <c r="B30" s="513"/>
      <c r="C30" s="513"/>
      <c r="D30" s="513"/>
      <c r="E30" s="513"/>
      <c r="F30" s="514"/>
      <c r="G30" s="652" t="s">
        <v>265</v>
      </c>
      <c r="H30" s="389"/>
      <c r="I30" s="389"/>
      <c r="J30" s="389"/>
      <c r="K30" s="389"/>
      <c r="L30" s="389"/>
      <c r="M30" s="389"/>
      <c r="N30" s="389"/>
      <c r="O30" s="584"/>
      <c r="P30" s="583" t="s">
        <v>59</v>
      </c>
      <c r="Q30" s="389"/>
      <c r="R30" s="389"/>
      <c r="S30" s="389"/>
      <c r="T30" s="389"/>
      <c r="U30" s="389"/>
      <c r="V30" s="389"/>
      <c r="W30" s="389"/>
      <c r="X30" s="584"/>
      <c r="Y30" s="468"/>
      <c r="Z30" s="469"/>
      <c r="AA30" s="470"/>
      <c r="AB30" s="385" t="s">
        <v>11</v>
      </c>
      <c r="AC30" s="386"/>
      <c r="AD30" s="387"/>
      <c r="AE30" s="385" t="s">
        <v>356</v>
      </c>
      <c r="AF30" s="386"/>
      <c r="AG30" s="386"/>
      <c r="AH30" s="387"/>
      <c r="AI30" s="385" t="s">
        <v>362</v>
      </c>
      <c r="AJ30" s="386"/>
      <c r="AK30" s="386"/>
      <c r="AL30" s="387"/>
      <c r="AM30" s="388" t="s">
        <v>466</v>
      </c>
      <c r="AN30" s="388"/>
      <c r="AO30" s="388"/>
      <c r="AP30" s="385"/>
      <c r="AQ30" s="643" t="s">
        <v>354</v>
      </c>
      <c r="AR30" s="644"/>
      <c r="AS30" s="644"/>
      <c r="AT30" s="645"/>
      <c r="AU30" s="389" t="s">
        <v>253</v>
      </c>
      <c r="AV30" s="389"/>
      <c r="AW30" s="389"/>
      <c r="AX30" s="390"/>
    </row>
    <row r="31" spans="1:50" ht="18.75" customHeight="1" x14ac:dyDescent="0.15">
      <c r="A31" s="515"/>
      <c r="B31" s="516"/>
      <c r="C31" s="516"/>
      <c r="D31" s="516"/>
      <c r="E31" s="516"/>
      <c r="F31" s="517"/>
      <c r="G31" s="572"/>
      <c r="H31" s="378"/>
      <c r="I31" s="378"/>
      <c r="J31" s="378"/>
      <c r="K31" s="378"/>
      <c r="L31" s="378"/>
      <c r="M31" s="378"/>
      <c r="N31" s="378"/>
      <c r="O31" s="573"/>
      <c r="P31" s="585"/>
      <c r="Q31" s="378"/>
      <c r="R31" s="378"/>
      <c r="S31" s="378"/>
      <c r="T31" s="378"/>
      <c r="U31" s="378"/>
      <c r="V31" s="378"/>
      <c r="W31" s="378"/>
      <c r="X31" s="573"/>
      <c r="Y31" s="471"/>
      <c r="Z31" s="472"/>
      <c r="AA31" s="473"/>
      <c r="AB31" s="331"/>
      <c r="AC31" s="332"/>
      <c r="AD31" s="333"/>
      <c r="AE31" s="331"/>
      <c r="AF31" s="332"/>
      <c r="AG31" s="332"/>
      <c r="AH31" s="333"/>
      <c r="AI31" s="331"/>
      <c r="AJ31" s="332"/>
      <c r="AK31" s="332"/>
      <c r="AL31" s="333"/>
      <c r="AM31" s="375"/>
      <c r="AN31" s="375"/>
      <c r="AO31" s="375"/>
      <c r="AP31" s="331"/>
      <c r="AQ31" s="215" t="s">
        <v>687</v>
      </c>
      <c r="AR31" s="133"/>
      <c r="AS31" s="134" t="s">
        <v>355</v>
      </c>
      <c r="AT31" s="169"/>
      <c r="AU31" s="269" t="s">
        <v>602</v>
      </c>
      <c r="AV31" s="269"/>
      <c r="AW31" s="378" t="s">
        <v>300</v>
      </c>
      <c r="AX31" s="379"/>
    </row>
    <row r="32" spans="1:50" ht="23.25" customHeight="1" x14ac:dyDescent="0.15">
      <c r="A32" s="518"/>
      <c r="B32" s="516"/>
      <c r="C32" s="516"/>
      <c r="D32" s="516"/>
      <c r="E32" s="516"/>
      <c r="F32" s="517"/>
      <c r="G32" s="545" t="s">
        <v>566</v>
      </c>
      <c r="H32" s="546"/>
      <c r="I32" s="546"/>
      <c r="J32" s="546"/>
      <c r="K32" s="546"/>
      <c r="L32" s="546"/>
      <c r="M32" s="546"/>
      <c r="N32" s="546"/>
      <c r="O32" s="547"/>
      <c r="P32" s="158" t="s">
        <v>601</v>
      </c>
      <c r="Q32" s="158"/>
      <c r="R32" s="158"/>
      <c r="S32" s="158"/>
      <c r="T32" s="158"/>
      <c r="U32" s="158"/>
      <c r="V32" s="158"/>
      <c r="W32" s="158"/>
      <c r="X32" s="229"/>
      <c r="Y32" s="337" t="s">
        <v>12</v>
      </c>
      <c r="Z32" s="554"/>
      <c r="AA32" s="555"/>
      <c r="AB32" s="405" t="s">
        <v>301</v>
      </c>
      <c r="AC32" s="406"/>
      <c r="AD32" s="407"/>
      <c r="AE32" s="363">
        <f>(26260*100)/85331</f>
        <v>30.774278984190975</v>
      </c>
      <c r="AF32" s="364"/>
      <c r="AG32" s="364"/>
      <c r="AH32" s="364"/>
      <c r="AI32" s="363">
        <f>(25535*100)/83425</f>
        <v>30.608330836080313</v>
      </c>
      <c r="AJ32" s="364"/>
      <c r="AK32" s="364"/>
      <c r="AL32" s="364"/>
      <c r="AM32" s="363" t="s">
        <v>604</v>
      </c>
      <c r="AN32" s="364"/>
      <c r="AO32" s="364"/>
      <c r="AP32" s="364"/>
      <c r="AQ32" s="100" t="s">
        <v>602</v>
      </c>
      <c r="AR32" s="101"/>
      <c r="AS32" s="101"/>
      <c r="AT32" s="102"/>
      <c r="AU32" s="364" t="s">
        <v>602</v>
      </c>
      <c r="AV32" s="364"/>
      <c r="AW32" s="364"/>
      <c r="AX32" s="366"/>
    </row>
    <row r="33" spans="1:50" ht="23.25" customHeight="1" x14ac:dyDescent="0.15">
      <c r="A33" s="519"/>
      <c r="B33" s="520"/>
      <c r="C33" s="520"/>
      <c r="D33" s="520"/>
      <c r="E33" s="520"/>
      <c r="F33" s="521"/>
      <c r="G33" s="548"/>
      <c r="H33" s="549"/>
      <c r="I33" s="549"/>
      <c r="J33" s="549"/>
      <c r="K33" s="549"/>
      <c r="L33" s="549"/>
      <c r="M33" s="549"/>
      <c r="N33" s="549"/>
      <c r="O33" s="550"/>
      <c r="P33" s="231"/>
      <c r="Q33" s="231"/>
      <c r="R33" s="231"/>
      <c r="S33" s="231"/>
      <c r="T33" s="231"/>
      <c r="U33" s="231"/>
      <c r="V33" s="231"/>
      <c r="W33" s="231"/>
      <c r="X33" s="232"/>
      <c r="Y33" s="301" t="s">
        <v>54</v>
      </c>
      <c r="Z33" s="296"/>
      <c r="AA33" s="297"/>
      <c r="AB33" s="525" t="s">
        <v>600</v>
      </c>
      <c r="AC33" s="526"/>
      <c r="AD33" s="527"/>
      <c r="AE33" s="363">
        <v>29.4</v>
      </c>
      <c r="AF33" s="364"/>
      <c r="AG33" s="364"/>
      <c r="AH33" s="364"/>
      <c r="AI33" s="363">
        <v>30.8</v>
      </c>
      <c r="AJ33" s="364"/>
      <c r="AK33" s="364"/>
      <c r="AL33" s="364"/>
      <c r="AM33" s="363">
        <v>30.6</v>
      </c>
      <c r="AN33" s="364"/>
      <c r="AO33" s="364"/>
      <c r="AP33" s="364"/>
      <c r="AQ33" s="100" t="s">
        <v>603</v>
      </c>
      <c r="AR33" s="101"/>
      <c r="AS33" s="101"/>
      <c r="AT33" s="102"/>
      <c r="AU33" s="364" t="s">
        <v>602</v>
      </c>
      <c r="AV33" s="364"/>
      <c r="AW33" s="364"/>
      <c r="AX33" s="366"/>
    </row>
    <row r="34" spans="1:50" ht="23.25" customHeight="1" x14ac:dyDescent="0.15">
      <c r="A34" s="518"/>
      <c r="B34" s="516"/>
      <c r="C34" s="516"/>
      <c r="D34" s="516"/>
      <c r="E34" s="516"/>
      <c r="F34" s="517"/>
      <c r="G34" s="551"/>
      <c r="H34" s="552"/>
      <c r="I34" s="552"/>
      <c r="J34" s="552"/>
      <c r="K34" s="552"/>
      <c r="L34" s="552"/>
      <c r="M34" s="552"/>
      <c r="N34" s="552"/>
      <c r="O34" s="553"/>
      <c r="P34" s="161"/>
      <c r="Q34" s="161"/>
      <c r="R34" s="161"/>
      <c r="S34" s="161"/>
      <c r="T34" s="161"/>
      <c r="U34" s="161"/>
      <c r="V34" s="161"/>
      <c r="W34" s="161"/>
      <c r="X34" s="234"/>
      <c r="Y34" s="301" t="s">
        <v>13</v>
      </c>
      <c r="Z34" s="296"/>
      <c r="AA34" s="297"/>
      <c r="AB34" s="500" t="s">
        <v>301</v>
      </c>
      <c r="AC34" s="500"/>
      <c r="AD34" s="500"/>
      <c r="AE34" s="363">
        <f>(30.8*100)/29.4</f>
        <v>104.76190476190477</v>
      </c>
      <c r="AF34" s="364"/>
      <c r="AG34" s="364"/>
      <c r="AH34" s="364"/>
      <c r="AI34" s="363">
        <f>(30.6*100)/30.8</f>
        <v>99.350649350649348</v>
      </c>
      <c r="AJ34" s="364"/>
      <c r="AK34" s="364"/>
      <c r="AL34" s="364"/>
      <c r="AM34" s="363" t="s">
        <v>602</v>
      </c>
      <c r="AN34" s="364"/>
      <c r="AO34" s="364"/>
      <c r="AP34" s="364"/>
      <c r="AQ34" s="100" t="s">
        <v>602</v>
      </c>
      <c r="AR34" s="101"/>
      <c r="AS34" s="101"/>
      <c r="AT34" s="102"/>
      <c r="AU34" s="364" t="s">
        <v>602</v>
      </c>
      <c r="AV34" s="364"/>
      <c r="AW34" s="364"/>
      <c r="AX34" s="366"/>
    </row>
    <row r="35" spans="1:50" ht="23.25" customHeight="1" x14ac:dyDescent="0.15">
      <c r="A35" s="903" t="s">
        <v>521</v>
      </c>
      <c r="B35" s="904"/>
      <c r="C35" s="904"/>
      <c r="D35" s="904"/>
      <c r="E35" s="904"/>
      <c r="F35" s="905"/>
      <c r="G35" s="909" t="s">
        <v>567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6" t="s">
        <v>485</v>
      </c>
      <c r="B37" s="647"/>
      <c r="C37" s="647"/>
      <c r="D37" s="647"/>
      <c r="E37" s="647"/>
      <c r="F37" s="648"/>
      <c r="G37" s="570" t="s">
        <v>265</v>
      </c>
      <c r="H37" s="380"/>
      <c r="I37" s="380"/>
      <c r="J37" s="380"/>
      <c r="K37" s="380"/>
      <c r="L37" s="380"/>
      <c r="M37" s="380"/>
      <c r="N37" s="380"/>
      <c r="O37" s="571"/>
      <c r="P37" s="636" t="s">
        <v>59</v>
      </c>
      <c r="Q37" s="380"/>
      <c r="R37" s="380"/>
      <c r="S37" s="380"/>
      <c r="T37" s="380"/>
      <c r="U37" s="380"/>
      <c r="V37" s="380"/>
      <c r="W37" s="380"/>
      <c r="X37" s="571"/>
      <c r="Y37" s="637"/>
      <c r="Z37" s="638"/>
      <c r="AA37" s="639"/>
      <c r="AB37" s="367" t="s">
        <v>11</v>
      </c>
      <c r="AC37" s="368"/>
      <c r="AD37" s="369"/>
      <c r="AE37" s="367" t="s">
        <v>356</v>
      </c>
      <c r="AF37" s="368"/>
      <c r="AG37" s="368"/>
      <c r="AH37" s="369"/>
      <c r="AI37" s="367" t="s">
        <v>362</v>
      </c>
      <c r="AJ37" s="368"/>
      <c r="AK37" s="368"/>
      <c r="AL37" s="369"/>
      <c r="AM37" s="374" t="s">
        <v>466</v>
      </c>
      <c r="AN37" s="374"/>
      <c r="AO37" s="374"/>
      <c r="AP37" s="367"/>
      <c r="AQ37" s="265" t="s">
        <v>354</v>
      </c>
      <c r="AR37" s="266"/>
      <c r="AS37" s="266"/>
      <c r="AT37" s="267"/>
      <c r="AU37" s="380" t="s">
        <v>253</v>
      </c>
      <c r="AV37" s="380"/>
      <c r="AW37" s="380"/>
      <c r="AX37" s="381"/>
    </row>
    <row r="38" spans="1:50" ht="18.75" hidden="1" customHeight="1" x14ac:dyDescent="0.15">
      <c r="A38" s="515"/>
      <c r="B38" s="516"/>
      <c r="C38" s="516"/>
      <c r="D38" s="516"/>
      <c r="E38" s="516"/>
      <c r="F38" s="517"/>
      <c r="G38" s="572"/>
      <c r="H38" s="378"/>
      <c r="I38" s="378"/>
      <c r="J38" s="378"/>
      <c r="K38" s="378"/>
      <c r="L38" s="378"/>
      <c r="M38" s="378"/>
      <c r="N38" s="378"/>
      <c r="O38" s="573"/>
      <c r="P38" s="585"/>
      <c r="Q38" s="378"/>
      <c r="R38" s="378"/>
      <c r="S38" s="378"/>
      <c r="T38" s="378"/>
      <c r="U38" s="378"/>
      <c r="V38" s="378"/>
      <c r="W38" s="378"/>
      <c r="X38" s="573"/>
      <c r="Y38" s="471"/>
      <c r="Z38" s="472"/>
      <c r="AA38" s="473"/>
      <c r="AB38" s="331"/>
      <c r="AC38" s="332"/>
      <c r="AD38" s="333"/>
      <c r="AE38" s="331"/>
      <c r="AF38" s="332"/>
      <c r="AG38" s="332"/>
      <c r="AH38" s="333"/>
      <c r="AI38" s="331"/>
      <c r="AJ38" s="332"/>
      <c r="AK38" s="332"/>
      <c r="AL38" s="333"/>
      <c r="AM38" s="375"/>
      <c r="AN38" s="375"/>
      <c r="AO38" s="375"/>
      <c r="AP38" s="331"/>
      <c r="AQ38" s="215"/>
      <c r="AR38" s="133"/>
      <c r="AS38" s="134" t="s">
        <v>355</v>
      </c>
      <c r="AT38" s="169"/>
      <c r="AU38" s="269"/>
      <c r="AV38" s="269"/>
      <c r="AW38" s="378" t="s">
        <v>300</v>
      </c>
      <c r="AX38" s="379"/>
    </row>
    <row r="39" spans="1:50" ht="23.25" hidden="1" customHeight="1" x14ac:dyDescent="0.15">
      <c r="A39" s="518"/>
      <c r="B39" s="516"/>
      <c r="C39" s="516"/>
      <c r="D39" s="516"/>
      <c r="E39" s="516"/>
      <c r="F39" s="517"/>
      <c r="G39" s="545"/>
      <c r="H39" s="546"/>
      <c r="I39" s="546"/>
      <c r="J39" s="546"/>
      <c r="K39" s="546"/>
      <c r="L39" s="546"/>
      <c r="M39" s="546"/>
      <c r="N39" s="546"/>
      <c r="O39" s="547"/>
      <c r="P39" s="158"/>
      <c r="Q39" s="158"/>
      <c r="R39" s="158"/>
      <c r="S39" s="158"/>
      <c r="T39" s="158"/>
      <c r="U39" s="158"/>
      <c r="V39" s="158"/>
      <c r="W39" s="158"/>
      <c r="X39" s="229"/>
      <c r="Y39" s="337" t="s">
        <v>12</v>
      </c>
      <c r="Z39" s="554"/>
      <c r="AA39" s="555"/>
      <c r="AB39" s="556"/>
      <c r="AC39" s="556"/>
      <c r="AD39" s="55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9"/>
      <c r="B40" s="520"/>
      <c r="C40" s="520"/>
      <c r="D40" s="520"/>
      <c r="E40" s="520"/>
      <c r="F40" s="521"/>
      <c r="G40" s="548"/>
      <c r="H40" s="549"/>
      <c r="I40" s="549"/>
      <c r="J40" s="549"/>
      <c r="K40" s="549"/>
      <c r="L40" s="549"/>
      <c r="M40" s="549"/>
      <c r="N40" s="549"/>
      <c r="O40" s="550"/>
      <c r="P40" s="231"/>
      <c r="Q40" s="231"/>
      <c r="R40" s="231"/>
      <c r="S40" s="231"/>
      <c r="T40" s="231"/>
      <c r="U40" s="231"/>
      <c r="V40" s="231"/>
      <c r="W40" s="231"/>
      <c r="X40" s="232"/>
      <c r="Y40" s="301" t="s">
        <v>54</v>
      </c>
      <c r="Z40" s="296"/>
      <c r="AA40" s="297"/>
      <c r="AB40" s="685"/>
      <c r="AC40" s="685"/>
      <c r="AD40" s="68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9"/>
      <c r="B41" s="650"/>
      <c r="C41" s="650"/>
      <c r="D41" s="650"/>
      <c r="E41" s="650"/>
      <c r="F41" s="651"/>
      <c r="G41" s="551"/>
      <c r="H41" s="552"/>
      <c r="I41" s="552"/>
      <c r="J41" s="552"/>
      <c r="K41" s="552"/>
      <c r="L41" s="552"/>
      <c r="M41" s="552"/>
      <c r="N41" s="552"/>
      <c r="O41" s="553"/>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3" t="s">
        <v>521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6" t="s">
        <v>485</v>
      </c>
      <c r="B44" s="647"/>
      <c r="C44" s="647"/>
      <c r="D44" s="647"/>
      <c r="E44" s="647"/>
      <c r="F44" s="648"/>
      <c r="G44" s="570" t="s">
        <v>265</v>
      </c>
      <c r="H44" s="380"/>
      <c r="I44" s="380"/>
      <c r="J44" s="380"/>
      <c r="K44" s="380"/>
      <c r="L44" s="380"/>
      <c r="M44" s="380"/>
      <c r="N44" s="380"/>
      <c r="O44" s="571"/>
      <c r="P44" s="636" t="s">
        <v>59</v>
      </c>
      <c r="Q44" s="380"/>
      <c r="R44" s="380"/>
      <c r="S44" s="380"/>
      <c r="T44" s="380"/>
      <c r="U44" s="380"/>
      <c r="V44" s="380"/>
      <c r="W44" s="380"/>
      <c r="X44" s="571"/>
      <c r="Y44" s="637"/>
      <c r="Z44" s="638"/>
      <c r="AA44" s="639"/>
      <c r="AB44" s="367" t="s">
        <v>11</v>
      </c>
      <c r="AC44" s="368"/>
      <c r="AD44" s="369"/>
      <c r="AE44" s="367" t="s">
        <v>356</v>
      </c>
      <c r="AF44" s="368"/>
      <c r="AG44" s="368"/>
      <c r="AH44" s="369"/>
      <c r="AI44" s="367" t="s">
        <v>362</v>
      </c>
      <c r="AJ44" s="368"/>
      <c r="AK44" s="368"/>
      <c r="AL44" s="369"/>
      <c r="AM44" s="374" t="s">
        <v>466</v>
      </c>
      <c r="AN44" s="374"/>
      <c r="AO44" s="374"/>
      <c r="AP44" s="367"/>
      <c r="AQ44" s="265" t="s">
        <v>354</v>
      </c>
      <c r="AR44" s="266"/>
      <c r="AS44" s="266"/>
      <c r="AT44" s="267"/>
      <c r="AU44" s="380" t="s">
        <v>253</v>
      </c>
      <c r="AV44" s="380"/>
      <c r="AW44" s="380"/>
      <c r="AX44" s="381"/>
    </row>
    <row r="45" spans="1:50" ht="18.75" hidden="1" customHeight="1" x14ac:dyDescent="0.15">
      <c r="A45" s="515"/>
      <c r="B45" s="516"/>
      <c r="C45" s="516"/>
      <c r="D45" s="516"/>
      <c r="E45" s="516"/>
      <c r="F45" s="517"/>
      <c r="G45" s="572"/>
      <c r="H45" s="378"/>
      <c r="I45" s="378"/>
      <c r="J45" s="378"/>
      <c r="K45" s="378"/>
      <c r="L45" s="378"/>
      <c r="M45" s="378"/>
      <c r="N45" s="378"/>
      <c r="O45" s="573"/>
      <c r="P45" s="585"/>
      <c r="Q45" s="378"/>
      <c r="R45" s="378"/>
      <c r="S45" s="378"/>
      <c r="T45" s="378"/>
      <c r="U45" s="378"/>
      <c r="V45" s="378"/>
      <c r="W45" s="378"/>
      <c r="X45" s="573"/>
      <c r="Y45" s="471"/>
      <c r="Z45" s="472"/>
      <c r="AA45" s="473"/>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15">
      <c r="A46" s="518"/>
      <c r="B46" s="516"/>
      <c r="C46" s="516"/>
      <c r="D46" s="516"/>
      <c r="E46" s="516"/>
      <c r="F46" s="517"/>
      <c r="G46" s="545"/>
      <c r="H46" s="546"/>
      <c r="I46" s="546"/>
      <c r="J46" s="546"/>
      <c r="K46" s="546"/>
      <c r="L46" s="546"/>
      <c r="M46" s="546"/>
      <c r="N46" s="546"/>
      <c r="O46" s="547"/>
      <c r="P46" s="158"/>
      <c r="Q46" s="158"/>
      <c r="R46" s="158"/>
      <c r="S46" s="158"/>
      <c r="T46" s="158"/>
      <c r="U46" s="158"/>
      <c r="V46" s="158"/>
      <c r="W46" s="158"/>
      <c r="X46" s="229"/>
      <c r="Y46" s="337" t="s">
        <v>12</v>
      </c>
      <c r="Z46" s="554"/>
      <c r="AA46" s="555"/>
      <c r="AB46" s="556"/>
      <c r="AC46" s="556"/>
      <c r="AD46" s="55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8"/>
      <c r="H47" s="549"/>
      <c r="I47" s="549"/>
      <c r="J47" s="549"/>
      <c r="K47" s="549"/>
      <c r="L47" s="549"/>
      <c r="M47" s="549"/>
      <c r="N47" s="549"/>
      <c r="O47" s="550"/>
      <c r="P47" s="231"/>
      <c r="Q47" s="231"/>
      <c r="R47" s="231"/>
      <c r="S47" s="231"/>
      <c r="T47" s="231"/>
      <c r="U47" s="231"/>
      <c r="V47" s="231"/>
      <c r="W47" s="231"/>
      <c r="X47" s="232"/>
      <c r="Y47" s="301" t="s">
        <v>54</v>
      </c>
      <c r="Z47" s="296"/>
      <c r="AA47" s="297"/>
      <c r="AB47" s="685"/>
      <c r="AC47" s="685"/>
      <c r="AD47" s="68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9"/>
      <c r="B48" s="650"/>
      <c r="C48" s="650"/>
      <c r="D48" s="650"/>
      <c r="E48" s="650"/>
      <c r="F48" s="651"/>
      <c r="G48" s="551"/>
      <c r="H48" s="552"/>
      <c r="I48" s="552"/>
      <c r="J48" s="552"/>
      <c r="K48" s="552"/>
      <c r="L48" s="552"/>
      <c r="M48" s="552"/>
      <c r="N48" s="552"/>
      <c r="O48" s="553"/>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3" t="s">
        <v>521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485</v>
      </c>
      <c r="B51" s="516"/>
      <c r="C51" s="516"/>
      <c r="D51" s="516"/>
      <c r="E51" s="516"/>
      <c r="F51" s="517"/>
      <c r="G51" s="570" t="s">
        <v>265</v>
      </c>
      <c r="H51" s="380"/>
      <c r="I51" s="380"/>
      <c r="J51" s="380"/>
      <c r="K51" s="380"/>
      <c r="L51" s="380"/>
      <c r="M51" s="380"/>
      <c r="N51" s="380"/>
      <c r="O51" s="571"/>
      <c r="P51" s="636" t="s">
        <v>59</v>
      </c>
      <c r="Q51" s="380"/>
      <c r="R51" s="380"/>
      <c r="S51" s="380"/>
      <c r="T51" s="380"/>
      <c r="U51" s="380"/>
      <c r="V51" s="380"/>
      <c r="W51" s="380"/>
      <c r="X51" s="571"/>
      <c r="Y51" s="637"/>
      <c r="Z51" s="638"/>
      <c r="AA51" s="639"/>
      <c r="AB51" s="367" t="s">
        <v>11</v>
      </c>
      <c r="AC51" s="368"/>
      <c r="AD51" s="369"/>
      <c r="AE51" s="367" t="s">
        <v>356</v>
      </c>
      <c r="AF51" s="368"/>
      <c r="AG51" s="368"/>
      <c r="AH51" s="369"/>
      <c r="AI51" s="367" t="s">
        <v>362</v>
      </c>
      <c r="AJ51" s="368"/>
      <c r="AK51" s="368"/>
      <c r="AL51" s="369"/>
      <c r="AM51" s="374" t="s">
        <v>466</v>
      </c>
      <c r="AN51" s="374"/>
      <c r="AO51" s="374"/>
      <c r="AP51" s="367"/>
      <c r="AQ51" s="265" t="s">
        <v>354</v>
      </c>
      <c r="AR51" s="266"/>
      <c r="AS51" s="266"/>
      <c r="AT51" s="267"/>
      <c r="AU51" s="376" t="s">
        <v>253</v>
      </c>
      <c r="AV51" s="376"/>
      <c r="AW51" s="376"/>
      <c r="AX51" s="377"/>
    </row>
    <row r="52" spans="1:50" ht="18.75" hidden="1" customHeight="1" x14ac:dyDescent="0.15">
      <c r="A52" s="515"/>
      <c r="B52" s="516"/>
      <c r="C52" s="516"/>
      <c r="D52" s="516"/>
      <c r="E52" s="516"/>
      <c r="F52" s="517"/>
      <c r="G52" s="572"/>
      <c r="H52" s="378"/>
      <c r="I52" s="378"/>
      <c r="J52" s="378"/>
      <c r="K52" s="378"/>
      <c r="L52" s="378"/>
      <c r="M52" s="378"/>
      <c r="N52" s="378"/>
      <c r="O52" s="573"/>
      <c r="P52" s="585"/>
      <c r="Q52" s="378"/>
      <c r="R52" s="378"/>
      <c r="S52" s="378"/>
      <c r="T52" s="378"/>
      <c r="U52" s="378"/>
      <c r="V52" s="378"/>
      <c r="W52" s="378"/>
      <c r="X52" s="573"/>
      <c r="Y52" s="471"/>
      <c r="Z52" s="472"/>
      <c r="AA52" s="473"/>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15">
      <c r="A53" s="518"/>
      <c r="B53" s="516"/>
      <c r="C53" s="516"/>
      <c r="D53" s="516"/>
      <c r="E53" s="516"/>
      <c r="F53" s="517"/>
      <c r="G53" s="545"/>
      <c r="H53" s="546"/>
      <c r="I53" s="546"/>
      <c r="J53" s="546"/>
      <c r="K53" s="546"/>
      <c r="L53" s="546"/>
      <c r="M53" s="546"/>
      <c r="N53" s="546"/>
      <c r="O53" s="547"/>
      <c r="P53" s="158"/>
      <c r="Q53" s="158"/>
      <c r="R53" s="158"/>
      <c r="S53" s="158"/>
      <c r="T53" s="158"/>
      <c r="U53" s="158"/>
      <c r="V53" s="158"/>
      <c r="W53" s="158"/>
      <c r="X53" s="229"/>
      <c r="Y53" s="337" t="s">
        <v>12</v>
      </c>
      <c r="Z53" s="554"/>
      <c r="AA53" s="555"/>
      <c r="AB53" s="556"/>
      <c r="AC53" s="556"/>
      <c r="AD53" s="55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8"/>
      <c r="H54" s="549"/>
      <c r="I54" s="549"/>
      <c r="J54" s="549"/>
      <c r="K54" s="549"/>
      <c r="L54" s="549"/>
      <c r="M54" s="549"/>
      <c r="N54" s="549"/>
      <c r="O54" s="550"/>
      <c r="P54" s="231"/>
      <c r="Q54" s="231"/>
      <c r="R54" s="231"/>
      <c r="S54" s="231"/>
      <c r="T54" s="231"/>
      <c r="U54" s="231"/>
      <c r="V54" s="231"/>
      <c r="W54" s="231"/>
      <c r="X54" s="232"/>
      <c r="Y54" s="301" t="s">
        <v>54</v>
      </c>
      <c r="Z54" s="296"/>
      <c r="AA54" s="297"/>
      <c r="AB54" s="685"/>
      <c r="AC54" s="685"/>
      <c r="AD54" s="68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9"/>
      <c r="B55" s="650"/>
      <c r="C55" s="650"/>
      <c r="D55" s="650"/>
      <c r="E55" s="650"/>
      <c r="F55" s="651"/>
      <c r="G55" s="551"/>
      <c r="H55" s="552"/>
      <c r="I55" s="552"/>
      <c r="J55" s="552"/>
      <c r="K55" s="552"/>
      <c r="L55" s="552"/>
      <c r="M55" s="552"/>
      <c r="N55" s="552"/>
      <c r="O55" s="553"/>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3" t="s">
        <v>521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485</v>
      </c>
      <c r="B58" s="516"/>
      <c r="C58" s="516"/>
      <c r="D58" s="516"/>
      <c r="E58" s="516"/>
      <c r="F58" s="517"/>
      <c r="G58" s="570" t="s">
        <v>265</v>
      </c>
      <c r="H58" s="380"/>
      <c r="I58" s="380"/>
      <c r="J58" s="380"/>
      <c r="K58" s="380"/>
      <c r="L58" s="380"/>
      <c r="M58" s="380"/>
      <c r="N58" s="380"/>
      <c r="O58" s="571"/>
      <c r="P58" s="636" t="s">
        <v>59</v>
      </c>
      <c r="Q58" s="380"/>
      <c r="R58" s="380"/>
      <c r="S58" s="380"/>
      <c r="T58" s="380"/>
      <c r="U58" s="380"/>
      <c r="V58" s="380"/>
      <c r="W58" s="380"/>
      <c r="X58" s="571"/>
      <c r="Y58" s="637"/>
      <c r="Z58" s="638"/>
      <c r="AA58" s="639"/>
      <c r="AB58" s="367" t="s">
        <v>11</v>
      </c>
      <c r="AC58" s="368"/>
      <c r="AD58" s="369"/>
      <c r="AE58" s="367" t="s">
        <v>356</v>
      </c>
      <c r="AF58" s="368"/>
      <c r="AG58" s="368"/>
      <c r="AH58" s="369"/>
      <c r="AI58" s="367" t="s">
        <v>362</v>
      </c>
      <c r="AJ58" s="368"/>
      <c r="AK58" s="368"/>
      <c r="AL58" s="369"/>
      <c r="AM58" s="374" t="s">
        <v>466</v>
      </c>
      <c r="AN58" s="374"/>
      <c r="AO58" s="374"/>
      <c r="AP58" s="367"/>
      <c r="AQ58" s="265" t="s">
        <v>354</v>
      </c>
      <c r="AR58" s="266"/>
      <c r="AS58" s="266"/>
      <c r="AT58" s="267"/>
      <c r="AU58" s="376" t="s">
        <v>253</v>
      </c>
      <c r="AV58" s="376"/>
      <c r="AW58" s="376"/>
      <c r="AX58" s="377"/>
    </row>
    <row r="59" spans="1:50" ht="18.75" hidden="1" customHeight="1" x14ac:dyDescent="0.15">
      <c r="A59" s="515"/>
      <c r="B59" s="516"/>
      <c r="C59" s="516"/>
      <c r="D59" s="516"/>
      <c r="E59" s="516"/>
      <c r="F59" s="517"/>
      <c r="G59" s="572"/>
      <c r="H59" s="378"/>
      <c r="I59" s="378"/>
      <c r="J59" s="378"/>
      <c r="K59" s="378"/>
      <c r="L59" s="378"/>
      <c r="M59" s="378"/>
      <c r="N59" s="378"/>
      <c r="O59" s="573"/>
      <c r="P59" s="585"/>
      <c r="Q59" s="378"/>
      <c r="R59" s="378"/>
      <c r="S59" s="378"/>
      <c r="T59" s="378"/>
      <c r="U59" s="378"/>
      <c r="V59" s="378"/>
      <c r="W59" s="378"/>
      <c r="X59" s="573"/>
      <c r="Y59" s="471"/>
      <c r="Z59" s="472"/>
      <c r="AA59" s="473"/>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15">
      <c r="A60" s="518"/>
      <c r="B60" s="516"/>
      <c r="C60" s="516"/>
      <c r="D60" s="516"/>
      <c r="E60" s="516"/>
      <c r="F60" s="517"/>
      <c r="G60" s="545"/>
      <c r="H60" s="546"/>
      <c r="I60" s="546"/>
      <c r="J60" s="546"/>
      <c r="K60" s="546"/>
      <c r="L60" s="546"/>
      <c r="M60" s="546"/>
      <c r="N60" s="546"/>
      <c r="O60" s="547"/>
      <c r="P60" s="158"/>
      <c r="Q60" s="158"/>
      <c r="R60" s="158"/>
      <c r="S60" s="158"/>
      <c r="T60" s="158"/>
      <c r="U60" s="158"/>
      <c r="V60" s="158"/>
      <c r="W60" s="158"/>
      <c r="X60" s="229"/>
      <c r="Y60" s="337" t="s">
        <v>12</v>
      </c>
      <c r="Z60" s="554"/>
      <c r="AA60" s="555"/>
      <c r="AB60" s="556"/>
      <c r="AC60" s="556"/>
      <c r="AD60" s="55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8"/>
      <c r="H61" s="549"/>
      <c r="I61" s="549"/>
      <c r="J61" s="549"/>
      <c r="K61" s="549"/>
      <c r="L61" s="549"/>
      <c r="M61" s="549"/>
      <c r="N61" s="549"/>
      <c r="O61" s="550"/>
      <c r="P61" s="231"/>
      <c r="Q61" s="231"/>
      <c r="R61" s="231"/>
      <c r="S61" s="231"/>
      <c r="T61" s="231"/>
      <c r="U61" s="231"/>
      <c r="V61" s="231"/>
      <c r="W61" s="231"/>
      <c r="X61" s="232"/>
      <c r="Y61" s="301" t="s">
        <v>54</v>
      </c>
      <c r="Z61" s="296"/>
      <c r="AA61" s="297"/>
      <c r="AB61" s="685"/>
      <c r="AC61" s="685"/>
      <c r="AD61" s="68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51"/>
      <c r="H62" s="552"/>
      <c r="I62" s="552"/>
      <c r="J62" s="552"/>
      <c r="K62" s="552"/>
      <c r="L62" s="552"/>
      <c r="M62" s="552"/>
      <c r="N62" s="552"/>
      <c r="O62" s="553"/>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3" t="s">
        <v>521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486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481</v>
      </c>
      <c r="X65" s="876"/>
      <c r="Y65" s="879"/>
      <c r="Z65" s="879"/>
      <c r="AA65" s="880"/>
      <c r="AB65" s="873" t="s">
        <v>11</v>
      </c>
      <c r="AC65" s="869"/>
      <c r="AD65" s="870"/>
      <c r="AE65" s="367" t="s">
        <v>356</v>
      </c>
      <c r="AF65" s="368"/>
      <c r="AG65" s="368"/>
      <c r="AH65" s="369"/>
      <c r="AI65" s="367" t="s">
        <v>362</v>
      </c>
      <c r="AJ65" s="368"/>
      <c r="AK65" s="368"/>
      <c r="AL65" s="369"/>
      <c r="AM65" s="374" t="s">
        <v>466</v>
      </c>
      <c r="AN65" s="374"/>
      <c r="AO65" s="374"/>
      <c r="AP65" s="367"/>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8"/>
      <c r="AR66" s="269"/>
      <c r="AS66" s="871" t="s">
        <v>355</v>
      </c>
      <c r="AT66" s="872"/>
      <c r="AU66" s="269"/>
      <c r="AV66" s="269"/>
      <c r="AW66" s="871" t="s">
        <v>484</v>
      </c>
      <c r="AX66" s="984"/>
    </row>
    <row r="67" spans="1:50" ht="23.25" hidden="1" customHeight="1" x14ac:dyDescent="0.15">
      <c r="A67" s="857"/>
      <c r="B67" s="858"/>
      <c r="C67" s="858"/>
      <c r="D67" s="858"/>
      <c r="E67" s="858"/>
      <c r="F67" s="859"/>
      <c r="G67" s="985" t="s">
        <v>363</v>
      </c>
      <c r="H67" s="968"/>
      <c r="I67" s="969"/>
      <c r="J67" s="969"/>
      <c r="K67" s="969"/>
      <c r="L67" s="969"/>
      <c r="M67" s="969"/>
      <c r="N67" s="969"/>
      <c r="O67" s="970"/>
      <c r="P67" s="968"/>
      <c r="Q67" s="969"/>
      <c r="R67" s="969"/>
      <c r="S67" s="969"/>
      <c r="T67" s="969"/>
      <c r="U67" s="969"/>
      <c r="V67" s="970"/>
      <c r="W67" s="974"/>
      <c r="X67" s="975"/>
      <c r="Y67" s="955" t="s">
        <v>12</v>
      </c>
      <c r="Z67" s="955"/>
      <c r="AA67" s="956"/>
      <c r="AB67" s="957" t="s">
        <v>511</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511</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512</v>
      </c>
      <c r="AC69" s="981"/>
      <c r="AD69" s="981"/>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492</v>
      </c>
      <c r="B70" s="858"/>
      <c r="C70" s="858"/>
      <c r="D70" s="858"/>
      <c r="E70" s="858"/>
      <c r="F70" s="859"/>
      <c r="G70" s="945" t="s">
        <v>364</v>
      </c>
      <c r="H70" s="946"/>
      <c r="I70" s="946"/>
      <c r="J70" s="946"/>
      <c r="K70" s="946"/>
      <c r="L70" s="946"/>
      <c r="M70" s="946"/>
      <c r="N70" s="946"/>
      <c r="O70" s="946"/>
      <c r="P70" s="946"/>
      <c r="Q70" s="946"/>
      <c r="R70" s="946"/>
      <c r="S70" s="946"/>
      <c r="T70" s="946"/>
      <c r="U70" s="946"/>
      <c r="V70" s="946"/>
      <c r="W70" s="949" t="s">
        <v>510</v>
      </c>
      <c r="X70" s="950"/>
      <c r="Y70" s="955" t="s">
        <v>12</v>
      </c>
      <c r="Z70" s="955"/>
      <c r="AA70" s="956"/>
      <c r="AB70" s="957" t="s">
        <v>511</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511</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512</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486</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356</v>
      </c>
      <c r="AF73" s="368"/>
      <c r="AG73" s="368"/>
      <c r="AH73" s="369"/>
      <c r="AI73" s="367" t="s">
        <v>362</v>
      </c>
      <c r="AJ73" s="368"/>
      <c r="AK73" s="368"/>
      <c r="AL73" s="369"/>
      <c r="AM73" s="374" t="s">
        <v>466</v>
      </c>
      <c r="AN73" s="374"/>
      <c r="AO73" s="374"/>
      <c r="AP73" s="367"/>
      <c r="AQ73" s="173" t="s">
        <v>354</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15">
      <c r="A75" s="846"/>
      <c r="B75" s="847"/>
      <c r="C75" s="847"/>
      <c r="D75" s="847"/>
      <c r="E75" s="847"/>
      <c r="F75" s="848"/>
      <c r="G75" s="787"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6"/>
      <c r="B76" s="847"/>
      <c r="C76" s="847"/>
      <c r="D76" s="847"/>
      <c r="E76" s="847"/>
      <c r="F76" s="848"/>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6"/>
      <c r="B77" s="847"/>
      <c r="C77" s="847"/>
      <c r="D77" s="847"/>
      <c r="E77" s="847"/>
      <c r="F77" s="848"/>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524</v>
      </c>
      <c r="B78" s="918"/>
      <c r="C78" s="918"/>
      <c r="D78" s="918"/>
      <c r="E78" s="915" t="s">
        <v>459</v>
      </c>
      <c r="F78" s="916"/>
      <c r="G78" s="57" t="s">
        <v>364</v>
      </c>
      <c r="H78" s="798"/>
      <c r="I78" s="242"/>
      <c r="J78" s="242"/>
      <c r="K78" s="242"/>
      <c r="L78" s="242"/>
      <c r="M78" s="242"/>
      <c r="N78" s="242"/>
      <c r="O78" s="799"/>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480</v>
      </c>
      <c r="AP79" s="146"/>
      <c r="AQ79" s="146"/>
      <c r="AR79" s="81" t="s">
        <v>478</v>
      </c>
      <c r="AS79" s="145"/>
      <c r="AT79" s="146"/>
      <c r="AU79" s="146"/>
      <c r="AV79" s="146"/>
      <c r="AW79" s="146"/>
      <c r="AX79" s="147"/>
    </row>
    <row r="80" spans="1:50" ht="18.75" hidden="1" customHeight="1" x14ac:dyDescent="0.15">
      <c r="A80" s="522" t="s">
        <v>266</v>
      </c>
      <c r="B80" s="852" t="s">
        <v>477</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542</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3"/>
      <c r="B81" s="855"/>
      <c r="C81" s="557"/>
      <c r="D81" s="557"/>
      <c r="E81" s="557"/>
      <c r="F81" s="558"/>
      <c r="G81" s="378"/>
      <c r="H81" s="378"/>
      <c r="I81" s="378"/>
      <c r="J81" s="378"/>
      <c r="K81" s="378"/>
      <c r="L81" s="378"/>
      <c r="M81" s="378"/>
      <c r="N81" s="378"/>
      <c r="O81" s="378"/>
      <c r="P81" s="378"/>
      <c r="Q81" s="378"/>
      <c r="R81" s="378"/>
      <c r="S81" s="378"/>
      <c r="T81" s="378"/>
      <c r="U81" s="378"/>
      <c r="V81" s="378"/>
      <c r="W81" s="378"/>
      <c r="X81" s="378"/>
      <c r="Y81" s="378"/>
      <c r="Z81" s="378"/>
      <c r="AA81" s="573"/>
      <c r="AB81" s="58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5"/>
      <c r="C82" s="557"/>
      <c r="D82" s="557"/>
      <c r="E82" s="557"/>
      <c r="F82" s="558"/>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7"/>
      <c r="D83" s="557"/>
      <c r="E83" s="557"/>
      <c r="F83" s="558"/>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9"/>
      <c r="D84" s="559"/>
      <c r="E84" s="559"/>
      <c r="F84" s="560"/>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1" t="s">
        <v>11</v>
      </c>
      <c r="AC85" s="462"/>
      <c r="AD85" s="463"/>
      <c r="AE85" s="367" t="s">
        <v>356</v>
      </c>
      <c r="AF85" s="368"/>
      <c r="AG85" s="368"/>
      <c r="AH85" s="369"/>
      <c r="AI85" s="367" t="s">
        <v>362</v>
      </c>
      <c r="AJ85" s="368"/>
      <c r="AK85" s="368"/>
      <c r="AL85" s="369"/>
      <c r="AM85" s="374" t="s">
        <v>466</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23"/>
      <c r="B86" s="557"/>
      <c r="C86" s="557"/>
      <c r="D86" s="557"/>
      <c r="E86" s="557"/>
      <c r="F86" s="558"/>
      <c r="G86" s="572"/>
      <c r="H86" s="378"/>
      <c r="I86" s="378"/>
      <c r="J86" s="378"/>
      <c r="K86" s="378"/>
      <c r="L86" s="378"/>
      <c r="M86" s="378"/>
      <c r="N86" s="378"/>
      <c r="O86" s="573"/>
      <c r="P86" s="585"/>
      <c r="Q86" s="378"/>
      <c r="R86" s="378"/>
      <c r="S86" s="378"/>
      <c r="T86" s="378"/>
      <c r="U86" s="378"/>
      <c r="V86" s="378"/>
      <c r="W86" s="378"/>
      <c r="X86" s="573"/>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23"/>
      <c r="B87" s="557"/>
      <c r="C87" s="557"/>
      <c r="D87" s="557"/>
      <c r="E87" s="557"/>
      <c r="F87" s="558"/>
      <c r="G87" s="228"/>
      <c r="H87" s="158"/>
      <c r="I87" s="158"/>
      <c r="J87" s="158"/>
      <c r="K87" s="158"/>
      <c r="L87" s="158"/>
      <c r="M87" s="158"/>
      <c r="N87" s="158"/>
      <c r="O87" s="229"/>
      <c r="P87" s="158"/>
      <c r="Q87" s="805"/>
      <c r="R87" s="805"/>
      <c r="S87" s="805"/>
      <c r="T87" s="805"/>
      <c r="U87" s="805"/>
      <c r="V87" s="805"/>
      <c r="W87" s="805"/>
      <c r="X87" s="806"/>
      <c r="Y87" s="761" t="s">
        <v>62</v>
      </c>
      <c r="Z87" s="762"/>
      <c r="AA87" s="763"/>
      <c r="AB87" s="556"/>
      <c r="AC87" s="556"/>
      <c r="AD87" s="556"/>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3"/>
      <c r="B88" s="557"/>
      <c r="C88" s="557"/>
      <c r="D88" s="557"/>
      <c r="E88" s="557"/>
      <c r="F88" s="558"/>
      <c r="G88" s="230"/>
      <c r="H88" s="231"/>
      <c r="I88" s="231"/>
      <c r="J88" s="231"/>
      <c r="K88" s="231"/>
      <c r="L88" s="231"/>
      <c r="M88" s="231"/>
      <c r="N88" s="231"/>
      <c r="O88" s="232"/>
      <c r="P88" s="807"/>
      <c r="Q88" s="807"/>
      <c r="R88" s="807"/>
      <c r="S88" s="807"/>
      <c r="T88" s="807"/>
      <c r="U88" s="807"/>
      <c r="V88" s="807"/>
      <c r="W88" s="807"/>
      <c r="X88" s="808"/>
      <c r="Y88" s="735" t="s">
        <v>54</v>
      </c>
      <c r="Z88" s="736"/>
      <c r="AA88" s="737"/>
      <c r="AB88" s="685"/>
      <c r="AC88" s="685"/>
      <c r="AD88" s="68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3"/>
      <c r="B89" s="559"/>
      <c r="C89" s="559"/>
      <c r="D89" s="559"/>
      <c r="E89" s="559"/>
      <c r="F89" s="560"/>
      <c r="G89" s="233"/>
      <c r="H89" s="161"/>
      <c r="I89" s="161"/>
      <c r="J89" s="161"/>
      <c r="K89" s="161"/>
      <c r="L89" s="161"/>
      <c r="M89" s="161"/>
      <c r="N89" s="161"/>
      <c r="O89" s="234"/>
      <c r="P89" s="302"/>
      <c r="Q89" s="302"/>
      <c r="R89" s="302"/>
      <c r="S89" s="302"/>
      <c r="T89" s="302"/>
      <c r="U89" s="302"/>
      <c r="V89" s="302"/>
      <c r="W89" s="302"/>
      <c r="X89" s="809"/>
      <c r="Y89" s="735" t="s">
        <v>13</v>
      </c>
      <c r="Z89" s="736"/>
      <c r="AA89" s="737"/>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3"/>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1" t="s">
        <v>11</v>
      </c>
      <c r="AC90" s="462"/>
      <c r="AD90" s="463"/>
      <c r="AE90" s="367" t="s">
        <v>356</v>
      </c>
      <c r="AF90" s="368"/>
      <c r="AG90" s="368"/>
      <c r="AH90" s="369"/>
      <c r="AI90" s="367" t="s">
        <v>362</v>
      </c>
      <c r="AJ90" s="368"/>
      <c r="AK90" s="368"/>
      <c r="AL90" s="369"/>
      <c r="AM90" s="374" t="s">
        <v>466</v>
      </c>
      <c r="AN90" s="374"/>
      <c r="AO90" s="374"/>
      <c r="AP90" s="367"/>
      <c r="AQ90" s="173" t="s">
        <v>354</v>
      </c>
      <c r="AR90" s="166"/>
      <c r="AS90" s="166"/>
      <c r="AT90" s="167"/>
      <c r="AU90" s="372" t="s">
        <v>253</v>
      </c>
      <c r="AV90" s="372"/>
      <c r="AW90" s="372"/>
      <c r="AX90" s="373"/>
    </row>
    <row r="91" spans="1:60" ht="18.75" hidden="1" customHeight="1" x14ac:dyDescent="0.15">
      <c r="A91" s="523"/>
      <c r="B91" s="557"/>
      <c r="C91" s="557"/>
      <c r="D91" s="557"/>
      <c r="E91" s="557"/>
      <c r="F91" s="558"/>
      <c r="G91" s="572"/>
      <c r="H91" s="378"/>
      <c r="I91" s="378"/>
      <c r="J91" s="378"/>
      <c r="K91" s="378"/>
      <c r="L91" s="378"/>
      <c r="M91" s="378"/>
      <c r="N91" s="378"/>
      <c r="O91" s="573"/>
      <c r="P91" s="585"/>
      <c r="Q91" s="378"/>
      <c r="R91" s="378"/>
      <c r="S91" s="378"/>
      <c r="T91" s="378"/>
      <c r="U91" s="378"/>
      <c r="V91" s="378"/>
      <c r="W91" s="378"/>
      <c r="X91" s="573"/>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x14ac:dyDescent="0.15">
      <c r="A92" s="523"/>
      <c r="B92" s="557"/>
      <c r="C92" s="557"/>
      <c r="D92" s="557"/>
      <c r="E92" s="557"/>
      <c r="F92" s="558"/>
      <c r="G92" s="228"/>
      <c r="H92" s="158"/>
      <c r="I92" s="158"/>
      <c r="J92" s="158"/>
      <c r="K92" s="158"/>
      <c r="L92" s="158"/>
      <c r="M92" s="158"/>
      <c r="N92" s="158"/>
      <c r="O92" s="229"/>
      <c r="P92" s="158"/>
      <c r="Q92" s="805"/>
      <c r="R92" s="805"/>
      <c r="S92" s="805"/>
      <c r="T92" s="805"/>
      <c r="U92" s="805"/>
      <c r="V92" s="805"/>
      <c r="W92" s="805"/>
      <c r="X92" s="806"/>
      <c r="Y92" s="761" t="s">
        <v>62</v>
      </c>
      <c r="Z92" s="762"/>
      <c r="AA92" s="763"/>
      <c r="AB92" s="556"/>
      <c r="AC92" s="556"/>
      <c r="AD92" s="556"/>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7"/>
      <c r="C93" s="557"/>
      <c r="D93" s="557"/>
      <c r="E93" s="557"/>
      <c r="F93" s="558"/>
      <c r="G93" s="230"/>
      <c r="H93" s="231"/>
      <c r="I93" s="231"/>
      <c r="J93" s="231"/>
      <c r="K93" s="231"/>
      <c r="L93" s="231"/>
      <c r="M93" s="231"/>
      <c r="N93" s="231"/>
      <c r="O93" s="232"/>
      <c r="P93" s="807"/>
      <c r="Q93" s="807"/>
      <c r="R93" s="807"/>
      <c r="S93" s="807"/>
      <c r="T93" s="807"/>
      <c r="U93" s="807"/>
      <c r="V93" s="807"/>
      <c r="W93" s="807"/>
      <c r="X93" s="808"/>
      <c r="Y93" s="735" t="s">
        <v>54</v>
      </c>
      <c r="Z93" s="736"/>
      <c r="AA93" s="737"/>
      <c r="AB93" s="685"/>
      <c r="AC93" s="685"/>
      <c r="AD93" s="68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9"/>
      <c r="C94" s="559"/>
      <c r="D94" s="559"/>
      <c r="E94" s="559"/>
      <c r="F94" s="560"/>
      <c r="G94" s="233"/>
      <c r="H94" s="161"/>
      <c r="I94" s="161"/>
      <c r="J94" s="161"/>
      <c r="K94" s="161"/>
      <c r="L94" s="161"/>
      <c r="M94" s="161"/>
      <c r="N94" s="161"/>
      <c r="O94" s="234"/>
      <c r="P94" s="302"/>
      <c r="Q94" s="302"/>
      <c r="R94" s="302"/>
      <c r="S94" s="302"/>
      <c r="T94" s="302"/>
      <c r="U94" s="302"/>
      <c r="V94" s="302"/>
      <c r="W94" s="302"/>
      <c r="X94" s="809"/>
      <c r="Y94" s="735" t="s">
        <v>13</v>
      </c>
      <c r="Z94" s="736"/>
      <c r="AA94" s="737"/>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1" t="s">
        <v>11</v>
      </c>
      <c r="AC95" s="462"/>
      <c r="AD95" s="463"/>
      <c r="AE95" s="367" t="s">
        <v>356</v>
      </c>
      <c r="AF95" s="368"/>
      <c r="AG95" s="368"/>
      <c r="AH95" s="369"/>
      <c r="AI95" s="367" t="s">
        <v>362</v>
      </c>
      <c r="AJ95" s="368"/>
      <c r="AK95" s="368"/>
      <c r="AL95" s="369"/>
      <c r="AM95" s="374" t="s">
        <v>466</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7"/>
      <c r="C96" s="557"/>
      <c r="D96" s="557"/>
      <c r="E96" s="557"/>
      <c r="F96" s="558"/>
      <c r="G96" s="572"/>
      <c r="H96" s="378"/>
      <c r="I96" s="378"/>
      <c r="J96" s="378"/>
      <c r="K96" s="378"/>
      <c r="L96" s="378"/>
      <c r="M96" s="378"/>
      <c r="N96" s="378"/>
      <c r="O96" s="573"/>
      <c r="P96" s="585"/>
      <c r="Q96" s="378"/>
      <c r="R96" s="378"/>
      <c r="S96" s="378"/>
      <c r="T96" s="378"/>
      <c r="U96" s="378"/>
      <c r="V96" s="378"/>
      <c r="W96" s="378"/>
      <c r="X96" s="573"/>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x14ac:dyDescent="0.15">
      <c r="A97" s="523"/>
      <c r="B97" s="557"/>
      <c r="C97" s="557"/>
      <c r="D97" s="557"/>
      <c r="E97" s="557"/>
      <c r="F97" s="558"/>
      <c r="G97" s="228"/>
      <c r="H97" s="158"/>
      <c r="I97" s="158"/>
      <c r="J97" s="158"/>
      <c r="K97" s="158"/>
      <c r="L97" s="158"/>
      <c r="M97" s="158"/>
      <c r="N97" s="158"/>
      <c r="O97" s="229"/>
      <c r="P97" s="158"/>
      <c r="Q97" s="805"/>
      <c r="R97" s="805"/>
      <c r="S97" s="805"/>
      <c r="T97" s="805"/>
      <c r="U97" s="805"/>
      <c r="V97" s="805"/>
      <c r="W97" s="805"/>
      <c r="X97" s="806"/>
      <c r="Y97" s="761" t="s">
        <v>62</v>
      </c>
      <c r="Z97" s="762"/>
      <c r="AA97" s="76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7"/>
      <c r="C98" s="557"/>
      <c r="D98" s="557"/>
      <c r="E98" s="557"/>
      <c r="F98" s="558"/>
      <c r="G98" s="230"/>
      <c r="H98" s="231"/>
      <c r="I98" s="231"/>
      <c r="J98" s="231"/>
      <c r="K98" s="231"/>
      <c r="L98" s="231"/>
      <c r="M98" s="231"/>
      <c r="N98" s="231"/>
      <c r="O98" s="232"/>
      <c r="P98" s="807"/>
      <c r="Q98" s="807"/>
      <c r="R98" s="807"/>
      <c r="S98" s="807"/>
      <c r="T98" s="807"/>
      <c r="U98" s="807"/>
      <c r="V98" s="807"/>
      <c r="W98" s="807"/>
      <c r="X98" s="808"/>
      <c r="Y98" s="735" t="s">
        <v>54</v>
      </c>
      <c r="Z98" s="736"/>
      <c r="AA98" s="737"/>
      <c r="AB98" s="525"/>
      <c r="AC98" s="526"/>
      <c r="AD98" s="527"/>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356</v>
      </c>
      <c r="AF100" s="830"/>
      <c r="AG100" s="830"/>
      <c r="AH100" s="831"/>
      <c r="AI100" s="829" t="s">
        <v>362</v>
      </c>
      <c r="AJ100" s="830"/>
      <c r="AK100" s="830"/>
      <c r="AL100" s="831"/>
      <c r="AM100" s="829" t="s">
        <v>466</v>
      </c>
      <c r="AN100" s="830"/>
      <c r="AO100" s="830"/>
      <c r="AP100" s="831"/>
      <c r="AQ100" s="934" t="s">
        <v>488</v>
      </c>
      <c r="AR100" s="935"/>
      <c r="AS100" s="935"/>
      <c r="AT100" s="936"/>
      <c r="AU100" s="934" t="s">
        <v>534</v>
      </c>
      <c r="AV100" s="935"/>
      <c r="AW100" s="935"/>
      <c r="AX100" s="937"/>
    </row>
    <row r="101" spans="1:60" ht="23.25" customHeight="1" x14ac:dyDescent="0.15">
      <c r="A101" s="494"/>
      <c r="B101" s="495"/>
      <c r="C101" s="495"/>
      <c r="D101" s="495"/>
      <c r="E101" s="495"/>
      <c r="F101" s="496"/>
      <c r="G101" s="158" t="s">
        <v>568</v>
      </c>
      <c r="H101" s="158"/>
      <c r="I101" s="158"/>
      <c r="J101" s="158"/>
      <c r="K101" s="158"/>
      <c r="L101" s="158"/>
      <c r="M101" s="158"/>
      <c r="N101" s="158"/>
      <c r="O101" s="158"/>
      <c r="P101" s="158"/>
      <c r="Q101" s="158"/>
      <c r="R101" s="158"/>
      <c r="S101" s="158"/>
      <c r="T101" s="158"/>
      <c r="U101" s="158"/>
      <c r="V101" s="158"/>
      <c r="W101" s="158"/>
      <c r="X101" s="229"/>
      <c r="Y101" s="819" t="s">
        <v>55</v>
      </c>
      <c r="Z101" s="721"/>
      <c r="AA101" s="722"/>
      <c r="AB101" s="556" t="s">
        <v>570</v>
      </c>
      <c r="AC101" s="556"/>
      <c r="AD101" s="556"/>
      <c r="AE101" s="363">
        <v>2</v>
      </c>
      <c r="AF101" s="364"/>
      <c r="AG101" s="364"/>
      <c r="AH101" s="365"/>
      <c r="AI101" s="363">
        <v>2</v>
      </c>
      <c r="AJ101" s="364"/>
      <c r="AK101" s="364"/>
      <c r="AL101" s="365"/>
      <c r="AM101" s="363">
        <v>2</v>
      </c>
      <c r="AN101" s="364"/>
      <c r="AO101" s="364"/>
      <c r="AP101" s="365"/>
      <c r="AQ101" s="363" t="s">
        <v>602</v>
      </c>
      <c r="AR101" s="364"/>
      <c r="AS101" s="364"/>
      <c r="AT101" s="365"/>
      <c r="AU101" s="363" t="s">
        <v>705</v>
      </c>
      <c r="AV101" s="364"/>
      <c r="AW101" s="364"/>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6" t="s">
        <v>570</v>
      </c>
      <c r="AC102" s="556"/>
      <c r="AD102" s="556"/>
      <c r="AE102" s="357">
        <v>2</v>
      </c>
      <c r="AF102" s="357"/>
      <c r="AG102" s="357"/>
      <c r="AH102" s="357"/>
      <c r="AI102" s="357">
        <v>2</v>
      </c>
      <c r="AJ102" s="357"/>
      <c r="AK102" s="357"/>
      <c r="AL102" s="357"/>
      <c r="AM102" s="357">
        <v>2</v>
      </c>
      <c r="AN102" s="357"/>
      <c r="AO102" s="357"/>
      <c r="AP102" s="357"/>
      <c r="AQ102" s="820">
        <v>2</v>
      </c>
      <c r="AR102" s="821"/>
      <c r="AS102" s="821"/>
      <c r="AT102" s="822"/>
      <c r="AU102" s="820">
        <v>2</v>
      </c>
      <c r="AV102" s="821"/>
      <c r="AW102" s="821"/>
      <c r="AX102" s="822"/>
    </row>
    <row r="103" spans="1:60" ht="31.5" customHeight="1" x14ac:dyDescent="0.15">
      <c r="A103" s="491" t="s">
        <v>487</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1" t="s">
        <v>11</v>
      </c>
      <c r="AC103" s="296"/>
      <c r="AD103" s="297"/>
      <c r="AE103" s="301" t="s">
        <v>356</v>
      </c>
      <c r="AF103" s="296"/>
      <c r="AG103" s="296"/>
      <c r="AH103" s="297"/>
      <c r="AI103" s="301" t="s">
        <v>362</v>
      </c>
      <c r="AJ103" s="296"/>
      <c r="AK103" s="296"/>
      <c r="AL103" s="297"/>
      <c r="AM103" s="301" t="s">
        <v>466</v>
      </c>
      <c r="AN103" s="296"/>
      <c r="AO103" s="296"/>
      <c r="AP103" s="297"/>
      <c r="AQ103" s="359" t="s">
        <v>488</v>
      </c>
      <c r="AR103" s="360"/>
      <c r="AS103" s="360"/>
      <c r="AT103" s="361"/>
      <c r="AU103" s="359" t="s">
        <v>534</v>
      </c>
      <c r="AV103" s="360"/>
      <c r="AW103" s="360"/>
      <c r="AX103" s="362"/>
    </row>
    <row r="104" spans="1:60" ht="23.25" customHeight="1" x14ac:dyDescent="0.15">
      <c r="A104" s="494"/>
      <c r="B104" s="495"/>
      <c r="C104" s="495"/>
      <c r="D104" s="495"/>
      <c r="E104" s="495"/>
      <c r="F104" s="496"/>
      <c r="G104" s="158" t="s">
        <v>569</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571</v>
      </c>
      <c r="AC104" s="475"/>
      <c r="AD104" s="476"/>
      <c r="AE104" s="363">
        <v>47</v>
      </c>
      <c r="AF104" s="364"/>
      <c r="AG104" s="364"/>
      <c r="AH104" s="365"/>
      <c r="AI104" s="363">
        <v>47</v>
      </c>
      <c r="AJ104" s="364"/>
      <c r="AK104" s="364"/>
      <c r="AL104" s="365"/>
      <c r="AM104" s="363">
        <v>47</v>
      </c>
      <c r="AN104" s="364"/>
      <c r="AO104" s="364"/>
      <c r="AP104" s="365"/>
      <c r="AQ104" s="363" t="s">
        <v>602</v>
      </c>
      <c r="AR104" s="364"/>
      <c r="AS104" s="364"/>
      <c r="AT104" s="365"/>
      <c r="AU104" s="363" t="s">
        <v>705</v>
      </c>
      <c r="AV104" s="364"/>
      <c r="AW104" s="364"/>
      <c r="AX104" s="365"/>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5" t="s">
        <v>571</v>
      </c>
      <c r="AC105" s="406"/>
      <c r="AD105" s="407"/>
      <c r="AE105" s="357">
        <v>47</v>
      </c>
      <c r="AF105" s="357"/>
      <c r="AG105" s="357"/>
      <c r="AH105" s="357"/>
      <c r="AI105" s="357">
        <v>47</v>
      </c>
      <c r="AJ105" s="357"/>
      <c r="AK105" s="357"/>
      <c r="AL105" s="357"/>
      <c r="AM105" s="357">
        <v>47</v>
      </c>
      <c r="AN105" s="357"/>
      <c r="AO105" s="357"/>
      <c r="AP105" s="357"/>
      <c r="AQ105" s="363">
        <v>47</v>
      </c>
      <c r="AR105" s="364"/>
      <c r="AS105" s="364"/>
      <c r="AT105" s="365"/>
      <c r="AU105" s="820">
        <v>47</v>
      </c>
      <c r="AV105" s="821"/>
      <c r="AW105" s="821"/>
      <c r="AX105" s="822"/>
    </row>
    <row r="106" spans="1:60" ht="31.5" hidden="1" customHeight="1" x14ac:dyDescent="0.15">
      <c r="A106" s="491" t="s">
        <v>487</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1" t="s">
        <v>11</v>
      </c>
      <c r="AC106" s="296"/>
      <c r="AD106" s="297"/>
      <c r="AE106" s="301" t="s">
        <v>356</v>
      </c>
      <c r="AF106" s="296"/>
      <c r="AG106" s="296"/>
      <c r="AH106" s="297"/>
      <c r="AI106" s="301" t="s">
        <v>362</v>
      </c>
      <c r="AJ106" s="296"/>
      <c r="AK106" s="296"/>
      <c r="AL106" s="297"/>
      <c r="AM106" s="301" t="s">
        <v>466</v>
      </c>
      <c r="AN106" s="296"/>
      <c r="AO106" s="296"/>
      <c r="AP106" s="297"/>
      <c r="AQ106" s="359" t="s">
        <v>488</v>
      </c>
      <c r="AR106" s="360"/>
      <c r="AS106" s="360"/>
      <c r="AT106" s="361"/>
      <c r="AU106" s="359" t="s">
        <v>534</v>
      </c>
      <c r="AV106" s="360"/>
      <c r="AW106" s="360"/>
      <c r="AX106" s="362"/>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0"/>
      <c r="AV108" s="821"/>
      <c r="AW108" s="821"/>
      <c r="AX108" s="822"/>
    </row>
    <row r="109" spans="1:60" ht="31.5" hidden="1" customHeight="1" x14ac:dyDescent="0.15">
      <c r="A109" s="491" t="s">
        <v>487</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1" t="s">
        <v>11</v>
      </c>
      <c r="AC109" s="296"/>
      <c r="AD109" s="297"/>
      <c r="AE109" s="301" t="s">
        <v>356</v>
      </c>
      <c r="AF109" s="296"/>
      <c r="AG109" s="296"/>
      <c r="AH109" s="297"/>
      <c r="AI109" s="301" t="s">
        <v>362</v>
      </c>
      <c r="AJ109" s="296"/>
      <c r="AK109" s="296"/>
      <c r="AL109" s="297"/>
      <c r="AM109" s="301" t="s">
        <v>466</v>
      </c>
      <c r="AN109" s="296"/>
      <c r="AO109" s="296"/>
      <c r="AP109" s="297"/>
      <c r="AQ109" s="359" t="s">
        <v>488</v>
      </c>
      <c r="AR109" s="360"/>
      <c r="AS109" s="360"/>
      <c r="AT109" s="361"/>
      <c r="AU109" s="359" t="s">
        <v>534</v>
      </c>
      <c r="AV109" s="360"/>
      <c r="AW109" s="360"/>
      <c r="AX109" s="362"/>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91" t="s">
        <v>487</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1" t="s">
        <v>11</v>
      </c>
      <c r="AC112" s="296"/>
      <c r="AD112" s="297"/>
      <c r="AE112" s="301" t="s">
        <v>356</v>
      </c>
      <c r="AF112" s="296"/>
      <c r="AG112" s="296"/>
      <c r="AH112" s="297"/>
      <c r="AI112" s="301" t="s">
        <v>362</v>
      </c>
      <c r="AJ112" s="296"/>
      <c r="AK112" s="296"/>
      <c r="AL112" s="297"/>
      <c r="AM112" s="301" t="s">
        <v>466</v>
      </c>
      <c r="AN112" s="296"/>
      <c r="AO112" s="296"/>
      <c r="AP112" s="297"/>
      <c r="AQ112" s="359" t="s">
        <v>488</v>
      </c>
      <c r="AR112" s="360"/>
      <c r="AS112" s="360"/>
      <c r="AT112" s="361"/>
      <c r="AU112" s="359" t="s">
        <v>534</v>
      </c>
      <c r="AV112" s="360"/>
      <c r="AW112" s="360"/>
      <c r="AX112" s="362"/>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356</v>
      </c>
      <c r="AF115" s="296"/>
      <c r="AG115" s="296"/>
      <c r="AH115" s="297"/>
      <c r="AI115" s="301" t="s">
        <v>362</v>
      </c>
      <c r="AJ115" s="296"/>
      <c r="AK115" s="296"/>
      <c r="AL115" s="297"/>
      <c r="AM115" s="301" t="s">
        <v>466</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572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573</v>
      </c>
      <c r="AC116" s="299"/>
      <c r="AD116" s="300"/>
      <c r="AE116" s="357">
        <f>218368000/26260</f>
        <v>8315.6130997715154</v>
      </c>
      <c r="AF116" s="357"/>
      <c r="AG116" s="357"/>
      <c r="AH116" s="357"/>
      <c r="AI116" s="357">
        <f>276377000/25535</f>
        <v>10823.457998825143</v>
      </c>
      <c r="AJ116" s="357"/>
      <c r="AK116" s="357"/>
      <c r="AL116" s="357"/>
      <c r="AM116" s="357">
        <f>317560000/24713</f>
        <v>12849.917047707684</v>
      </c>
      <c r="AN116" s="357"/>
      <c r="AO116" s="357"/>
      <c r="AP116" s="357"/>
      <c r="AQ116" s="363">
        <f>297315000/24713</f>
        <v>12030.712580423258</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574</v>
      </c>
      <c r="AC117" s="341"/>
      <c r="AD117" s="342"/>
      <c r="AE117" s="304" t="s">
        <v>606</v>
      </c>
      <c r="AF117" s="304"/>
      <c r="AG117" s="304"/>
      <c r="AH117" s="304"/>
      <c r="AI117" s="304" t="s">
        <v>607</v>
      </c>
      <c r="AJ117" s="304"/>
      <c r="AK117" s="304"/>
      <c r="AL117" s="304"/>
      <c r="AM117" s="304" t="s">
        <v>608</v>
      </c>
      <c r="AN117" s="304"/>
      <c r="AO117" s="304"/>
      <c r="AP117" s="304"/>
      <c r="AQ117" s="304" t="s">
        <v>609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356</v>
      </c>
      <c r="AF118" s="296"/>
      <c r="AG118" s="296"/>
      <c r="AH118" s="297"/>
      <c r="AI118" s="301" t="s">
        <v>362</v>
      </c>
      <c r="AJ118" s="296"/>
      <c r="AK118" s="296"/>
      <c r="AL118" s="297"/>
      <c r="AM118" s="301" t="s">
        <v>466</v>
      </c>
      <c r="AN118" s="296"/>
      <c r="AO118" s="296"/>
      <c r="AP118" s="297"/>
      <c r="AQ118" s="334" t="s">
        <v>535</v>
      </c>
      <c r="AR118" s="335"/>
      <c r="AS118" s="335"/>
      <c r="AT118" s="335"/>
      <c r="AU118" s="335"/>
      <c r="AV118" s="335"/>
      <c r="AW118" s="335"/>
      <c r="AX118" s="336"/>
    </row>
    <row r="119" spans="1:50" ht="23.25" hidden="1" customHeight="1" x14ac:dyDescent="0.15">
      <c r="A119" s="290"/>
      <c r="B119" s="291"/>
      <c r="C119" s="291"/>
      <c r="D119" s="291"/>
      <c r="E119" s="291"/>
      <c r="F119" s="292"/>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356</v>
      </c>
      <c r="AF121" s="296"/>
      <c r="AG121" s="296"/>
      <c r="AH121" s="297"/>
      <c r="AI121" s="301" t="s">
        <v>362</v>
      </c>
      <c r="AJ121" s="296"/>
      <c r="AK121" s="296"/>
      <c r="AL121" s="297"/>
      <c r="AM121" s="301" t="s">
        <v>466</v>
      </c>
      <c r="AN121" s="296"/>
      <c r="AO121" s="296"/>
      <c r="AP121" s="297"/>
      <c r="AQ121" s="334" t="s">
        <v>535</v>
      </c>
      <c r="AR121" s="335"/>
      <c r="AS121" s="335"/>
      <c r="AT121" s="335"/>
      <c r="AU121" s="335"/>
      <c r="AV121" s="335"/>
      <c r="AW121" s="335"/>
      <c r="AX121" s="336"/>
    </row>
    <row r="122" spans="1:50" ht="23.25" hidden="1" customHeight="1" x14ac:dyDescent="0.15">
      <c r="A122" s="290"/>
      <c r="B122" s="291"/>
      <c r="C122" s="291"/>
      <c r="D122" s="291"/>
      <c r="E122" s="291"/>
      <c r="F122" s="292"/>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356</v>
      </c>
      <c r="AF124" s="296"/>
      <c r="AG124" s="296"/>
      <c r="AH124" s="297"/>
      <c r="AI124" s="301" t="s">
        <v>362</v>
      </c>
      <c r="AJ124" s="296"/>
      <c r="AK124" s="296"/>
      <c r="AL124" s="297"/>
      <c r="AM124" s="301" t="s">
        <v>466</v>
      </c>
      <c r="AN124" s="296"/>
      <c r="AO124" s="296"/>
      <c r="AP124" s="297"/>
      <c r="AQ124" s="334" t="s">
        <v>535</v>
      </c>
      <c r="AR124" s="335"/>
      <c r="AS124" s="335"/>
      <c r="AT124" s="335"/>
      <c r="AU124" s="335"/>
      <c r="AV124" s="335"/>
      <c r="AW124" s="335"/>
      <c r="AX124" s="336"/>
    </row>
    <row r="125" spans="1:50" ht="23.25" hidden="1" customHeight="1" x14ac:dyDescent="0.15">
      <c r="A125" s="290"/>
      <c r="B125" s="291"/>
      <c r="C125" s="291"/>
      <c r="D125" s="291"/>
      <c r="E125" s="291"/>
      <c r="F125" s="292"/>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466</v>
      </c>
      <c r="AN127" s="296"/>
      <c r="AO127" s="296"/>
      <c r="AP127" s="297"/>
      <c r="AQ127" s="334" t="s">
        <v>535</v>
      </c>
      <c r="AR127" s="335"/>
      <c r="AS127" s="335"/>
      <c r="AT127" s="335"/>
      <c r="AU127" s="335"/>
      <c r="AV127" s="335"/>
      <c r="AW127" s="335"/>
      <c r="AX127" s="336"/>
    </row>
    <row r="128" spans="1:50" ht="23.25" hidden="1" customHeight="1" x14ac:dyDescent="0.15">
      <c r="A128" s="290"/>
      <c r="B128" s="291"/>
      <c r="C128" s="291"/>
      <c r="D128" s="291"/>
      <c r="E128" s="291"/>
      <c r="F128" s="292"/>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368</v>
      </c>
      <c r="B130" s="997"/>
      <c r="C130" s="996" t="s">
        <v>365</v>
      </c>
      <c r="D130" s="997"/>
      <c r="E130" s="306" t="s">
        <v>398</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397</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602</v>
      </c>
      <c r="AR133" s="269"/>
      <c r="AS133" s="134" t="s">
        <v>355</v>
      </c>
      <c r="AT133" s="169"/>
      <c r="AU133" s="133" t="s">
        <v>602</v>
      </c>
      <c r="AV133" s="133"/>
      <c r="AW133" s="134" t="s">
        <v>300</v>
      </c>
      <c r="AX133" s="135"/>
    </row>
    <row r="134" spans="1:50" ht="39.75" customHeight="1" x14ac:dyDescent="0.15">
      <c r="A134" s="1000"/>
      <c r="B134" s="250"/>
      <c r="C134" s="249"/>
      <c r="D134" s="250"/>
      <c r="E134" s="249"/>
      <c r="F134" s="312"/>
      <c r="G134" s="228" t="s">
        <v>614</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610</v>
      </c>
      <c r="AC134" s="219"/>
      <c r="AD134" s="219"/>
      <c r="AE134" s="264">
        <v>32.6</v>
      </c>
      <c r="AF134" s="101"/>
      <c r="AG134" s="101"/>
      <c r="AH134" s="101"/>
      <c r="AI134" s="264" t="s">
        <v>602</v>
      </c>
      <c r="AJ134" s="101"/>
      <c r="AK134" s="101"/>
      <c r="AL134" s="101"/>
      <c r="AM134" s="264" t="s">
        <v>602</v>
      </c>
      <c r="AN134" s="101"/>
      <c r="AO134" s="101"/>
      <c r="AP134" s="101"/>
      <c r="AQ134" s="264" t="s">
        <v>602</v>
      </c>
      <c r="AR134" s="101"/>
      <c r="AS134" s="101"/>
      <c r="AT134" s="101"/>
      <c r="AU134" s="264" t="s">
        <v>602</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611</v>
      </c>
      <c r="AC135" s="130"/>
      <c r="AD135" s="130"/>
      <c r="AE135" s="264" t="s">
        <v>602</v>
      </c>
      <c r="AF135" s="101"/>
      <c r="AG135" s="101"/>
      <c r="AH135" s="101"/>
      <c r="AI135" s="264" t="s">
        <v>605</v>
      </c>
      <c r="AJ135" s="101"/>
      <c r="AK135" s="101"/>
      <c r="AL135" s="101"/>
      <c r="AM135" s="264" t="s">
        <v>602</v>
      </c>
      <c r="AN135" s="101"/>
      <c r="AO135" s="101"/>
      <c r="AP135" s="101"/>
      <c r="AQ135" s="264" t="s">
        <v>602</v>
      </c>
      <c r="AR135" s="101"/>
      <c r="AS135" s="101"/>
      <c r="AT135" s="101"/>
      <c r="AU135" s="264" t="s">
        <v>605</v>
      </c>
      <c r="AV135" s="101"/>
      <c r="AW135" s="101"/>
      <c r="AX135" s="220"/>
    </row>
    <row r="136" spans="1:50" ht="18.75" hidden="1" customHeight="1" x14ac:dyDescent="0.15">
      <c r="A136" s="1000"/>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367</v>
      </c>
      <c r="D430" s="248"/>
      <c r="E430" s="236" t="s">
        <v>387</v>
      </c>
      <c r="F430" s="237"/>
      <c r="G430" s="238" t="s">
        <v>383</v>
      </c>
      <c r="H430" s="155"/>
      <c r="I430" s="155"/>
      <c r="J430" s="239" t="s">
        <v>553</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355</v>
      </c>
      <c r="AH432" s="169"/>
      <c r="AI432" s="179"/>
      <c r="AJ432" s="179"/>
      <c r="AK432" s="179"/>
      <c r="AL432" s="174"/>
      <c r="AM432" s="179"/>
      <c r="AN432" s="179"/>
      <c r="AO432" s="179"/>
      <c r="AP432" s="174"/>
      <c r="AQ432" s="215" t="s">
        <v>578</v>
      </c>
      <c r="AR432" s="133"/>
      <c r="AS432" s="134" t="s">
        <v>355</v>
      </c>
      <c r="AT432" s="169"/>
      <c r="AU432" s="133" t="s">
        <v>578</v>
      </c>
      <c r="AV432" s="133"/>
      <c r="AW432" s="134" t="s">
        <v>300</v>
      </c>
      <c r="AX432" s="135"/>
    </row>
    <row r="433" spans="1:50" ht="23.25" customHeight="1" x14ac:dyDescent="0.15">
      <c r="A433" s="1000"/>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583</v>
      </c>
      <c r="AJ433" s="101"/>
      <c r="AK433" s="101"/>
      <c r="AL433" s="101"/>
      <c r="AM433" s="100" t="s">
        <v>578</v>
      </c>
      <c r="AN433" s="101"/>
      <c r="AO433" s="101"/>
      <c r="AP433" s="102"/>
      <c r="AQ433" s="100" t="s">
        <v>578</v>
      </c>
      <c r="AR433" s="101"/>
      <c r="AS433" s="101"/>
      <c r="AT433" s="102"/>
      <c r="AU433" s="101" t="s">
        <v>578</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582</v>
      </c>
      <c r="AF434" s="101"/>
      <c r="AG434" s="101"/>
      <c r="AH434" s="102"/>
      <c r="AI434" s="100" t="s">
        <v>582</v>
      </c>
      <c r="AJ434" s="101"/>
      <c r="AK434" s="101"/>
      <c r="AL434" s="101"/>
      <c r="AM434" s="100" t="s">
        <v>584</v>
      </c>
      <c r="AN434" s="101"/>
      <c r="AO434" s="101"/>
      <c r="AP434" s="102"/>
      <c r="AQ434" s="100" t="s">
        <v>578</v>
      </c>
      <c r="AR434" s="101"/>
      <c r="AS434" s="101"/>
      <c r="AT434" s="102"/>
      <c r="AU434" s="101" t="s">
        <v>587</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578</v>
      </c>
      <c r="AJ435" s="101"/>
      <c r="AK435" s="101"/>
      <c r="AL435" s="101"/>
      <c r="AM435" s="100" t="s">
        <v>585</v>
      </c>
      <c r="AN435" s="101"/>
      <c r="AO435" s="101"/>
      <c r="AP435" s="102"/>
      <c r="AQ435" s="100" t="s">
        <v>586</v>
      </c>
      <c r="AR435" s="101"/>
      <c r="AS435" s="101"/>
      <c r="AT435" s="102"/>
      <c r="AU435" s="101" t="s">
        <v>587</v>
      </c>
      <c r="AV435" s="101"/>
      <c r="AW435" s="101"/>
      <c r="AX435" s="220"/>
    </row>
    <row r="436" spans="1:50" ht="18.75" hidden="1" customHeight="1" x14ac:dyDescent="0.15">
      <c r="A436" s="1000"/>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578</v>
      </c>
      <c r="AF457" s="133"/>
      <c r="AG457" s="134" t="s">
        <v>355</v>
      </c>
      <c r="AH457" s="169"/>
      <c r="AI457" s="179"/>
      <c r="AJ457" s="179"/>
      <c r="AK457" s="179"/>
      <c r="AL457" s="174"/>
      <c r="AM457" s="179"/>
      <c r="AN457" s="179"/>
      <c r="AO457" s="179"/>
      <c r="AP457" s="174"/>
      <c r="AQ457" s="215" t="s">
        <v>583</v>
      </c>
      <c r="AR457" s="133"/>
      <c r="AS457" s="134" t="s">
        <v>355</v>
      </c>
      <c r="AT457" s="169"/>
      <c r="AU457" s="133" t="s">
        <v>583</v>
      </c>
      <c r="AV457" s="133"/>
      <c r="AW457" s="134" t="s">
        <v>300</v>
      </c>
      <c r="AX457" s="135"/>
    </row>
    <row r="458" spans="1:50" ht="23.25" customHeight="1" x14ac:dyDescent="0.15">
      <c r="A458" s="1000"/>
      <c r="B458" s="250"/>
      <c r="C458" s="249"/>
      <c r="D458" s="250"/>
      <c r="E458" s="163"/>
      <c r="F458" s="164"/>
      <c r="G458" s="228" t="s">
        <v>580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584</v>
      </c>
      <c r="AF458" s="101"/>
      <c r="AG458" s="101"/>
      <c r="AH458" s="101"/>
      <c r="AI458" s="100" t="s">
        <v>584</v>
      </c>
      <c r="AJ458" s="101"/>
      <c r="AK458" s="101"/>
      <c r="AL458" s="101"/>
      <c r="AM458" s="100" t="s">
        <v>580</v>
      </c>
      <c r="AN458" s="101"/>
      <c r="AO458" s="101"/>
      <c r="AP458" s="102"/>
      <c r="AQ458" s="100" t="s">
        <v>578</v>
      </c>
      <c r="AR458" s="101"/>
      <c r="AS458" s="101"/>
      <c r="AT458" s="102"/>
      <c r="AU458" s="101" t="s">
        <v>588</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578</v>
      </c>
      <c r="AF459" s="101"/>
      <c r="AG459" s="101"/>
      <c r="AH459" s="102"/>
      <c r="AI459" s="100" t="s">
        <v>578</v>
      </c>
      <c r="AJ459" s="101"/>
      <c r="AK459" s="101"/>
      <c r="AL459" s="101"/>
      <c r="AM459" s="100" t="s">
        <v>578</v>
      </c>
      <c r="AN459" s="101"/>
      <c r="AO459" s="101"/>
      <c r="AP459" s="102"/>
      <c r="AQ459" s="100" t="s">
        <v>578</v>
      </c>
      <c r="AR459" s="101"/>
      <c r="AS459" s="101"/>
      <c r="AT459" s="102"/>
      <c r="AU459" s="101" t="s">
        <v>589</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578</v>
      </c>
      <c r="AF460" s="101"/>
      <c r="AG460" s="101"/>
      <c r="AH460" s="102"/>
      <c r="AI460" s="100" t="s">
        <v>584</v>
      </c>
      <c r="AJ460" s="101"/>
      <c r="AK460" s="101"/>
      <c r="AL460" s="101"/>
      <c r="AM460" s="100" t="s">
        <v>578</v>
      </c>
      <c r="AN460" s="101"/>
      <c r="AO460" s="101"/>
      <c r="AP460" s="102"/>
      <c r="AQ460" s="100" t="s">
        <v>584</v>
      </c>
      <c r="AR460" s="101"/>
      <c r="AS460" s="101"/>
      <c r="AT460" s="102"/>
      <c r="AU460" s="101" t="s">
        <v>578</v>
      </c>
      <c r="AV460" s="101"/>
      <c r="AW460" s="101"/>
      <c r="AX460" s="220"/>
    </row>
    <row r="461" spans="1:50" ht="18.75" hidden="1" customHeight="1" x14ac:dyDescent="0.15">
      <c r="A461" s="1000"/>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8" customHeight="1" x14ac:dyDescent="0.15">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544</v>
      </c>
      <c r="AE702" s="902"/>
      <c r="AF702" s="902"/>
      <c r="AG702" s="891" t="s">
        <v>591</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544</v>
      </c>
      <c r="AE703" s="152"/>
      <c r="AF703" s="152"/>
      <c r="AG703" s="669" t="s">
        <v>592</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544</v>
      </c>
      <c r="AE704" s="591"/>
      <c r="AF704" s="591"/>
      <c r="AG704" s="432" t="s">
        <v>593</v>
      </c>
      <c r="AH704" s="231"/>
      <c r="AI704" s="231"/>
      <c r="AJ704" s="231"/>
      <c r="AK704" s="231"/>
      <c r="AL704" s="231"/>
      <c r="AM704" s="231"/>
      <c r="AN704" s="231"/>
      <c r="AO704" s="231"/>
      <c r="AP704" s="231"/>
      <c r="AQ704" s="231"/>
      <c r="AR704" s="231"/>
      <c r="AS704" s="231"/>
      <c r="AT704" s="231"/>
      <c r="AU704" s="231"/>
      <c r="AV704" s="231"/>
      <c r="AW704" s="231"/>
      <c r="AX704" s="433"/>
    </row>
    <row r="705" spans="1:50" ht="54.75"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544</v>
      </c>
      <c r="AE705" s="739"/>
      <c r="AF705" s="739"/>
      <c r="AG705" s="157" t="s">
        <v>688</v>
      </c>
      <c r="AH705" s="158"/>
      <c r="AI705" s="158"/>
      <c r="AJ705" s="158"/>
      <c r="AK705" s="158"/>
      <c r="AL705" s="158"/>
      <c r="AM705" s="158"/>
      <c r="AN705" s="158"/>
      <c r="AO705" s="158"/>
      <c r="AP705" s="158"/>
      <c r="AQ705" s="158"/>
      <c r="AR705" s="158"/>
      <c r="AS705" s="158"/>
      <c r="AT705" s="158"/>
      <c r="AU705" s="158"/>
      <c r="AV705" s="158"/>
      <c r="AW705" s="158"/>
      <c r="AX705" s="159"/>
    </row>
    <row r="706" spans="1:50" ht="54.75" customHeight="1" x14ac:dyDescent="0.15">
      <c r="A706" s="660"/>
      <c r="B706" s="776"/>
      <c r="C706" s="619"/>
      <c r="D706" s="620"/>
      <c r="E706" s="689" t="s">
        <v>522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590</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54.75" customHeight="1" x14ac:dyDescent="0.15">
      <c r="A707" s="660"/>
      <c r="B707" s="776"/>
      <c r="C707" s="621"/>
      <c r="D707" s="622"/>
      <c r="E707" s="692" t="s">
        <v>450</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t="s">
        <v>689</v>
      </c>
      <c r="AE707" s="589"/>
      <c r="AF707" s="589"/>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544</v>
      </c>
      <c r="AE708" s="673"/>
      <c r="AF708" s="673"/>
      <c r="AG708" s="531" t="s">
        <v>594</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544</v>
      </c>
      <c r="AE709" s="152"/>
      <c r="AF709" s="152"/>
      <c r="AG709" s="669" t="s">
        <v>682</v>
      </c>
      <c r="AH709" s="670"/>
      <c r="AI709" s="670"/>
      <c r="AJ709" s="670"/>
      <c r="AK709" s="670"/>
      <c r="AL709" s="670"/>
      <c r="AM709" s="670"/>
      <c r="AN709" s="670"/>
      <c r="AO709" s="670"/>
      <c r="AP709" s="670"/>
      <c r="AQ709" s="670"/>
      <c r="AR709" s="670"/>
      <c r="AS709" s="670"/>
      <c r="AT709" s="670"/>
      <c r="AU709" s="670"/>
      <c r="AV709" s="670"/>
      <c r="AW709" s="670"/>
      <c r="AX709" s="671"/>
    </row>
    <row r="710" spans="1:50" ht="81.7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544</v>
      </c>
      <c r="AE710" s="152"/>
      <c r="AF710" s="152"/>
      <c r="AG710" s="669" t="s">
        <v>595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544</v>
      </c>
      <c r="AE711" s="152"/>
      <c r="AF711" s="152"/>
      <c r="AG711" s="669" t="s">
        <v>596</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482</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597</v>
      </c>
      <c r="AE712" s="591"/>
      <c r="AF712" s="591"/>
      <c r="AG712" s="599" t="s">
        <v>597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9" t="s">
        <v>597</v>
      </c>
      <c r="AH713" s="670"/>
      <c r="AI713" s="670"/>
      <c r="AJ713" s="670"/>
      <c r="AK713" s="670"/>
      <c r="AL713" s="670"/>
      <c r="AM713" s="670"/>
      <c r="AN713" s="670"/>
      <c r="AO713" s="670"/>
      <c r="AP713" s="670"/>
      <c r="AQ713" s="670"/>
      <c r="AR713" s="670"/>
      <c r="AS713" s="670"/>
      <c r="AT713" s="670"/>
      <c r="AU713" s="670"/>
      <c r="AV713" s="670"/>
      <c r="AW713" s="670"/>
      <c r="AX713" s="671"/>
    </row>
    <row r="714" spans="1:50" ht="44.25" customHeight="1" x14ac:dyDescent="0.15">
      <c r="A714" s="662"/>
      <c r="B714" s="663"/>
      <c r="C714" s="777" t="s">
        <v>455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544</v>
      </c>
      <c r="AE714" s="597"/>
      <c r="AF714" s="598"/>
      <c r="AG714" s="695" t="s">
        <v>683</v>
      </c>
      <c r="AH714" s="696"/>
      <c r="AI714" s="696"/>
      <c r="AJ714" s="696"/>
      <c r="AK714" s="696"/>
      <c r="AL714" s="696"/>
      <c r="AM714" s="696"/>
      <c r="AN714" s="696"/>
      <c r="AO714" s="696"/>
      <c r="AP714" s="696"/>
      <c r="AQ714" s="696"/>
      <c r="AR714" s="696"/>
      <c r="AS714" s="696"/>
      <c r="AT714" s="696"/>
      <c r="AU714" s="696"/>
      <c r="AV714" s="696"/>
      <c r="AW714" s="696"/>
      <c r="AX714" s="697"/>
    </row>
    <row r="715" spans="1:50" ht="65.25" customHeight="1" x14ac:dyDescent="0.15">
      <c r="A715" s="626" t="s">
        <v>40</v>
      </c>
      <c r="B715" s="659"/>
      <c r="C715" s="664" t="s">
        <v>456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544</v>
      </c>
      <c r="AE715" s="673"/>
      <c r="AF715" s="783"/>
      <c r="AG715" s="531" t="s">
        <v>615</v>
      </c>
      <c r="AH715" s="532"/>
      <c r="AI715" s="532"/>
      <c r="AJ715" s="532"/>
      <c r="AK715" s="532"/>
      <c r="AL715" s="532"/>
      <c r="AM715" s="532"/>
      <c r="AN715" s="532"/>
      <c r="AO715" s="532"/>
      <c r="AP715" s="532"/>
      <c r="AQ715" s="532"/>
      <c r="AR715" s="532"/>
      <c r="AS715" s="532"/>
      <c r="AT715" s="532"/>
      <c r="AU715" s="532"/>
      <c r="AV715" s="532"/>
      <c r="AW715" s="532"/>
      <c r="AX715" s="533"/>
    </row>
    <row r="716" spans="1:50" ht="59.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544</v>
      </c>
      <c r="AE716" s="765"/>
      <c r="AF716" s="765"/>
      <c r="AG716" s="669" t="s">
        <v>598</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544</v>
      </c>
      <c r="AE717" s="152"/>
      <c r="AF717" s="152"/>
      <c r="AG717" s="669" t="s">
        <v>599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597</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t="s">
        <v>597</v>
      </c>
      <c r="AE719" s="673"/>
      <c r="AF719" s="673"/>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1" t="s">
        <v>474</v>
      </c>
      <c r="D720" s="939"/>
      <c r="E720" s="939"/>
      <c r="F720" s="942"/>
      <c r="G720" s="938" t="s">
        <v>475</v>
      </c>
      <c r="H720" s="939"/>
      <c r="I720" s="939"/>
      <c r="J720" s="939"/>
      <c r="K720" s="939"/>
      <c r="L720" s="939"/>
      <c r="M720" s="939"/>
      <c r="N720" s="938" t="s">
        <v>479</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5"/>
      <c r="B721" s="656"/>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5"/>
      <c r="B722" s="656"/>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5"/>
      <c r="B723" s="656"/>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5"/>
      <c r="B724" s="656"/>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7"/>
      <c r="B725" s="658"/>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7" t="s">
        <v>53</v>
      </c>
      <c r="D726" s="586"/>
      <c r="E726" s="586"/>
      <c r="F726" s="587"/>
      <c r="G726" s="803" t="s">
        <v>612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8"/>
      <c r="B727" s="629"/>
      <c r="C727" s="701" t="s">
        <v>57</v>
      </c>
      <c r="D727" s="702"/>
      <c r="E727" s="702"/>
      <c r="F727" s="703"/>
      <c r="G727" s="801" t="s">
        <v>613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120" customHeight="1" thickBot="1" x14ac:dyDescent="0.2">
      <c r="A729" s="771" t="s">
        <v>706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33.5" customHeight="1" thickBot="1" x14ac:dyDescent="0.2">
      <c r="A731" s="623" t="s">
        <v>256</v>
      </c>
      <c r="B731" s="624"/>
      <c r="C731" s="624"/>
      <c r="D731" s="624"/>
      <c r="E731" s="625"/>
      <c r="F731" s="686" t="s">
        <v>707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85.5" customHeight="1" thickBot="1" x14ac:dyDescent="0.2">
      <c r="A733" s="755" t="s">
        <v>709</v>
      </c>
      <c r="B733" s="756"/>
      <c r="C733" s="756"/>
      <c r="D733" s="756"/>
      <c r="E733" s="757"/>
      <c r="F733" s="772" t="s">
        <v>708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489</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429</v>
      </c>
      <c r="B737" s="117"/>
      <c r="C737" s="117"/>
      <c r="D737" s="118"/>
      <c r="E737" s="111" t="s">
        <v>555</v>
      </c>
      <c r="F737" s="111"/>
      <c r="G737" s="111"/>
      <c r="H737" s="111"/>
      <c r="I737" s="111"/>
      <c r="J737" s="111"/>
      <c r="K737" s="111"/>
      <c r="L737" s="111"/>
      <c r="M737" s="111"/>
      <c r="N737" s="112" t="s">
        <v>357</v>
      </c>
      <c r="O737" s="112"/>
      <c r="P737" s="112"/>
      <c r="Q737" s="112"/>
      <c r="R737" s="111" t="s">
        <v>556</v>
      </c>
      <c r="S737" s="111"/>
      <c r="T737" s="111"/>
      <c r="U737" s="111"/>
      <c r="V737" s="111"/>
      <c r="W737" s="111"/>
      <c r="X737" s="111"/>
      <c r="Y737" s="111"/>
      <c r="Z737" s="111"/>
      <c r="AA737" s="112" t="s">
        <v>358</v>
      </c>
      <c r="AB737" s="112"/>
      <c r="AC737" s="112"/>
      <c r="AD737" s="112"/>
      <c r="AE737" s="111" t="s">
        <v>557</v>
      </c>
      <c r="AF737" s="111"/>
      <c r="AG737" s="111"/>
      <c r="AH737" s="111"/>
      <c r="AI737" s="111"/>
      <c r="AJ737" s="111"/>
      <c r="AK737" s="111"/>
      <c r="AL737" s="111"/>
      <c r="AM737" s="111"/>
      <c r="AN737" s="112" t="s">
        <v>359</v>
      </c>
      <c r="AO737" s="112"/>
      <c r="AP737" s="112"/>
      <c r="AQ737" s="112"/>
      <c r="AR737" s="113" t="s">
        <v>558</v>
      </c>
      <c r="AS737" s="114"/>
      <c r="AT737" s="114"/>
      <c r="AU737" s="114"/>
      <c r="AV737" s="114"/>
      <c r="AW737" s="114"/>
      <c r="AX737" s="115"/>
      <c r="AY737" s="89"/>
      <c r="AZ737" s="89"/>
    </row>
    <row r="738" spans="1:52" ht="24.75" customHeight="1" x14ac:dyDescent="0.15">
      <c r="A738" s="116" t="s">
        <v>360</v>
      </c>
      <c r="B738" s="117"/>
      <c r="C738" s="117"/>
      <c r="D738" s="118"/>
      <c r="E738" s="111" t="s">
        <v>560</v>
      </c>
      <c r="F738" s="111"/>
      <c r="G738" s="111"/>
      <c r="H738" s="111"/>
      <c r="I738" s="111"/>
      <c r="J738" s="111"/>
      <c r="K738" s="111"/>
      <c r="L738" s="111"/>
      <c r="M738" s="111"/>
      <c r="N738" s="112" t="s">
        <v>361</v>
      </c>
      <c r="O738" s="112"/>
      <c r="P738" s="112"/>
      <c r="Q738" s="112"/>
      <c r="R738" s="111" t="s">
        <v>560</v>
      </c>
      <c r="S738" s="111"/>
      <c r="T738" s="111"/>
      <c r="U738" s="111"/>
      <c r="V738" s="111"/>
      <c r="W738" s="111"/>
      <c r="X738" s="111"/>
      <c r="Y738" s="111"/>
      <c r="Z738" s="111"/>
      <c r="AA738" s="112" t="s">
        <v>476</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15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527</v>
      </c>
      <c r="B779" s="767"/>
      <c r="C779" s="767"/>
      <c r="D779" s="767"/>
      <c r="E779" s="767"/>
      <c r="F779" s="768"/>
      <c r="G779" s="443" t="s">
        <v>617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670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33" customHeight="1" x14ac:dyDescent="0.15">
      <c r="A781" s="561"/>
      <c r="B781" s="769"/>
      <c r="C781" s="769"/>
      <c r="D781" s="769"/>
      <c r="E781" s="769"/>
      <c r="F781" s="770"/>
      <c r="G781" s="452" t="s">
        <v>684</v>
      </c>
      <c r="H781" s="453"/>
      <c r="I781" s="453"/>
      <c r="J781" s="453"/>
      <c r="K781" s="454"/>
      <c r="L781" s="455" t="s">
        <v>685</v>
      </c>
      <c r="M781" s="456"/>
      <c r="N781" s="456"/>
      <c r="O781" s="456"/>
      <c r="P781" s="456"/>
      <c r="Q781" s="456"/>
      <c r="R781" s="456"/>
      <c r="S781" s="456"/>
      <c r="T781" s="456"/>
      <c r="U781" s="456"/>
      <c r="V781" s="456"/>
      <c r="W781" s="456"/>
      <c r="X781" s="457"/>
      <c r="Y781" s="458">
        <v>2</v>
      </c>
      <c r="Z781" s="459"/>
      <c r="AA781" s="459"/>
      <c r="AB781" s="562"/>
      <c r="AC781" s="452" t="s">
        <v>623</v>
      </c>
      <c r="AD781" s="453"/>
      <c r="AE781" s="453"/>
      <c r="AF781" s="453"/>
      <c r="AG781" s="454"/>
      <c r="AH781" s="455" t="s">
        <v>691</v>
      </c>
      <c r="AI781" s="456"/>
      <c r="AJ781" s="456"/>
      <c r="AK781" s="456"/>
      <c r="AL781" s="456"/>
      <c r="AM781" s="456"/>
      <c r="AN781" s="456"/>
      <c r="AO781" s="456"/>
      <c r="AP781" s="456"/>
      <c r="AQ781" s="456"/>
      <c r="AR781" s="456"/>
      <c r="AS781" s="456"/>
      <c r="AT781" s="457"/>
      <c r="AU781" s="458">
        <v>82</v>
      </c>
      <c r="AV781" s="459"/>
      <c r="AW781" s="459"/>
      <c r="AX781" s="460"/>
    </row>
    <row r="782" spans="1:50" ht="24.75" customHeight="1" x14ac:dyDescent="0.15">
      <c r="A782" s="561"/>
      <c r="B782" s="769"/>
      <c r="C782" s="769"/>
      <c r="D782" s="769"/>
      <c r="E782" s="769"/>
      <c r="F782" s="770"/>
      <c r="G782" s="347" t="s">
        <v>196</v>
      </c>
      <c r="H782" s="348"/>
      <c r="I782" s="348"/>
      <c r="J782" s="348"/>
      <c r="K782" s="349"/>
      <c r="L782" s="400" t="s">
        <v>686</v>
      </c>
      <c r="M782" s="401"/>
      <c r="N782" s="401"/>
      <c r="O782" s="401"/>
      <c r="P782" s="401"/>
      <c r="Q782" s="401"/>
      <c r="R782" s="401"/>
      <c r="S782" s="401"/>
      <c r="T782" s="401"/>
      <c r="U782" s="401"/>
      <c r="V782" s="401"/>
      <c r="W782" s="401"/>
      <c r="X782" s="402"/>
      <c r="Y782" s="397">
        <v>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1"/>
      <c r="B783" s="769"/>
      <c r="C783" s="769"/>
      <c r="D783" s="769"/>
      <c r="E783" s="769"/>
      <c r="F783" s="770"/>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1"/>
      <c r="B784" s="769"/>
      <c r="C784" s="769"/>
      <c r="D784" s="769"/>
      <c r="E784" s="769"/>
      <c r="F784" s="77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1"/>
      <c r="B785" s="769"/>
      <c r="C785" s="769"/>
      <c r="D785" s="769"/>
      <c r="E785" s="769"/>
      <c r="F785" s="77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1"/>
      <c r="B786" s="769"/>
      <c r="C786" s="769"/>
      <c r="D786" s="769"/>
      <c r="E786" s="769"/>
      <c r="F786" s="77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1"/>
      <c r="B787" s="769"/>
      <c r="C787" s="769"/>
      <c r="D787" s="769"/>
      <c r="E787" s="769"/>
      <c r="F787" s="77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1"/>
      <c r="B788" s="769"/>
      <c r="C788" s="769"/>
      <c r="D788" s="769"/>
      <c r="E788" s="769"/>
      <c r="F788" s="77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1"/>
      <c r="B789" s="769"/>
      <c r="C789" s="769"/>
      <c r="D789" s="769"/>
      <c r="E789" s="769"/>
      <c r="F789" s="77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1"/>
      <c r="B790" s="769"/>
      <c r="C790" s="769"/>
      <c r="D790" s="769"/>
      <c r="E790" s="769"/>
      <c r="F790" s="77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1"/>
      <c r="B791" s="769"/>
      <c r="C791" s="769"/>
      <c r="D791" s="769"/>
      <c r="E791" s="769"/>
      <c r="F791" s="770"/>
      <c r="G791" s="408" t="s">
        <v>20</v>
      </c>
      <c r="H791" s="409"/>
      <c r="I791" s="409"/>
      <c r="J791" s="409"/>
      <c r="K791" s="409"/>
      <c r="L791" s="410"/>
      <c r="M791" s="411"/>
      <c r="N791" s="411"/>
      <c r="O791" s="411"/>
      <c r="P791" s="411"/>
      <c r="Q791" s="411"/>
      <c r="R791" s="411"/>
      <c r="S791" s="411"/>
      <c r="T791" s="411"/>
      <c r="U791" s="411"/>
      <c r="V791" s="411"/>
      <c r="W791" s="411"/>
      <c r="X791" s="412"/>
      <c r="Y791" s="413">
        <f>SUM(Y781:AB790)</f>
        <v>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82</v>
      </c>
      <c r="AV791" s="414"/>
      <c r="AW791" s="414"/>
      <c r="AX791" s="416"/>
    </row>
    <row r="792" spans="1:50" ht="24.75" customHeight="1" x14ac:dyDescent="0.15">
      <c r="A792" s="561"/>
      <c r="B792" s="769"/>
      <c r="C792" s="769"/>
      <c r="D792" s="769"/>
      <c r="E792" s="769"/>
      <c r="F792" s="770"/>
      <c r="G792" s="443" t="s">
        <v>616</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676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1"/>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37.5" customHeight="1" x14ac:dyDescent="0.15">
      <c r="A794" s="561"/>
      <c r="B794" s="769"/>
      <c r="C794" s="769"/>
      <c r="D794" s="769"/>
      <c r="E794" s="769"/>
      <c r="F794" s="770"/>
      <c r="G794" s="452" t="s">
        <v>618</v>
      </c>
      <c r="H794" s="453"/>
      <c r="I794" s="453"/>
      <c r="J794" s="453"/>
      <c r="K794" s="454"/>
      <c r="L794" s="455" t="s">
        <v>653</v>
      </c>
      <c r="M794" s="456"/>
      <c r="N794" s="456"/>
      <c r="O794" s="456"/>
      <c r="P794" s="456"/>
      <c r="Q794" s="456"/>
      <c r="R794" s="456"/>
      <c r="S794" s="456"/>
      <c r="T794" s="456"/>
      <c r="U794" s="456"/>
      <c r="V794" s="456"/>
      <c r="W794" s="456"/>
      <c r="X794" s="457"/>
      <c r="Y794" s="458">
        <v>17</v>
      </c>
      <c r="Z794" s="459"/>
      <c r="AA794" s="459"/>
      <c r="AB794" s="562"/>
      <c r="AC794" s="452" t="s">
        <v>623</v>
      </c>
      <c r="AD794" s="453"/>
      <c r="AE794" s="453"/>
      <c r="AF794" s="453"/>
      <c r="AG794" s="454"/>
      <c r="AH794" s="455" t="s">
        <v>656</v>
      </c>
      <c r="AI794" s="456"/>
      <c r="AJ794" s="456"/>
      <c r="AK794" s="456"/>
      <c r="AL794" s="456"/>
      <c r="AM794" s="456"/>
      <c r="AN794" s="456"/>
      <c r="AO794" s="456"/>
      <c r="AP794" s="456"/>
      <c r="AQ794" s="456"/>
      <c r="AR794" s="456"/>
      <c r="AS794" s="456"/>
      <c r="AT794" s="457"/>
      <c r="AU794" s="458">
        <v>14</v>
      </c>
      <c r="AV794" s="459"/>
      <c r="AW794" s="459"/>
      <c r="AX794" s="460"/>
    </row>
    <row r="795" spans="1:50" ht="24.75" hidden="1" customHeight="1" x14ac:dyDescent="0.15">
      <c r="A795" s="561"/>
      <c r="B795" s="769"/>
      <c r="C795" s="769"/>
      <c r="D795" s="769"/>
      <c r="E795" s="769"/>
      <c r="F795" s="77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1"/>
      <c r="B796" s="769"/>
      <c r="C796" s="769"/>
      <c r="D796" s="769"/>
      <c r="E796" s="769"/>
      <c r="F796" s="77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1"/>
      <c r="B797" s="769"/>
      <c r="C797" s="769"/>
      <c r="D797" s="769"/>
      <c r="E797" s="769"/>
      <c r="F797" s="77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1"/>
      <c r="B798" s="769"/>
      <c r="C798" s="769"/>
      <c r="D798" s="769"/>
      <c r="E798" s="769"/>
      <c r="F798" s="77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1"/>
      <c r="B799" s="769"/>
      <c r="C799" s="769"/>
      <c r="D799" s="769"/>
      <c r="E799" s="769"/>
      <c r="F799" s="77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1"/>
      <c r="B800" s="769"/>
      <c r="C800" s="769"/>
      <c r="D800" s="769"/>
      <c r="E800" s="769"/>
      <c r="F800" s="77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1"/>
      <c r="B801" s="769"/>
      <c r="C801" s="769"/>
      <c r="D801" s="769"/>
      <c r="E801" s="769"/>
      <c r="F801" s="77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1"/>
      <c r="B802" s="769"/>
      <c r="C802" s="769"/>
      <c r="D802" s="769"/>
      <c r="E802" s="769"/>
      <c r="F802" s="77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4.5" hidden="1" customHeight="1" x14ac:dyDescent="0.15">
      <c r="A803" s="561"/>
      <c r="B803" s="769"/>
      <c r="C803" s="769"/>
      <c r="D803" s="769"/>
      <c r="E803" s="769"/>
      <c r="F803" s="77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1"/>
      <c r="B804" s="769"/>
      <c r="C804" s="769"/>
      <c r="D804" s="769"/>
      <c r="E804" s="769"/>
      <c r="F804" s="770"/>
      <c r="G804" s="408" t="s">
        <v>20</v>
      </c>
      <c r="H804" s="409"/>
      <c r="I804" s="409"/>
      <c r="J804" s="409"/>
      <c r="K804" s="409"/>
      <c r="L804" s="410"/>
      <c r="M804" s="411"/>
      <c r="N804" s="411"/>
      <c r="O804" s="411"/>
      <c r="P804" s="411"/>
      <c r="Q804" s="411"/>
      <c r="R804" s="411"/>
      <c r="S804" s="411"/>
      <c r="T804" s="411"/>
      <c r="U804" s="411"/>
      <c r="V804" s="411"/>
      <c r="W804" s="411"/>
      <c r="X804" s="412"/>
      <c r="Y804" s="413">
        <f>SUM(Y794:AB803)</f>
        <v>17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14</v>
      </c>
      <c r="AV804" s="414"/>
      <c r="AW804" s="414"/>
      <c r="AX804" s="416"/>
    </row>
    <row r="805" spans="1:50" ht="24.75" customHeight="1" x14ac:dyDescent="0.15">
      <c r="A805" s="561"/>
      <c r="B805" s="769"/>
      <c r="C805" s="769"/>
      <c r="D805" s="769"/>
      <c r="E805" s="769"/>
      <c r="F805" s="770"/>
      <c r="G805" s="443" t="s">
        <v>671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673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1"/>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48.75" customHeight="1" x14ac:dyDescent="0.15">
      <c r="A807" s="561"/>
      <c r="B807" s="769"/>
      <c r="C807" s="769"/>
      <c r="D807" s="769"/>
      <c r="E807" s="769"/>
      <c r="F807" s="770"/>
      <c r="G807" s="452" t="s">
        <v>618</v>
      </c>
      <c r="H807" s="453"/>
      <c r="I807" s="453"/>
      <c r="J807" s="453"/>
      <c r="K807" s="454"/>
      <c r="L807" s="455" t="s">
        <v>658</v>
      </c>
      <c r="M807" s="456"/>
      <c r="N807" s="456"/>
      <c r="O807" s="456"/>
      <c r="P807" s="456"/>
      <c r="Q807" s="456"/>
      <c r="R807" s="456"/>
      <c r="S807" s="456"/>
      <c r="T807" s="456"/>
      <c r="U807" s="456"/>
      <c r="V807" s="456"/>
      <c r="W807" s="456"/>
      <c r="X807" s="457"/>
      <c r="Y807" s="458">
        <v>8</v>
      </c>
      <c r="Z807" s="459"/>
      <c r="AA807" s="459"/>
      <c r="AB807" s="562"/>
      <c r="AC807" s="452" t="s">
        <v>623</v>
      </c>
      <c r="AD807" s="453"/>
      <c r="AE807" s="453"/>
      <c r="AF807" s="453"/>
      <c r="AG807" s="454"/>
      <c r="AH807" s="455" t="s">
        <v>637</v>
      </c>
      <c r="AI807" s="456"/>
      <c r="AJ807" s="456"/>
      <c r="AK807" s="456"/>
      <c r="AL807" s="456"/>
      <c r="AM807" s="456"/>
      <c r="AN807" s="456"/>
      <c r="AO807" s="456"/>
      <c r="AP807" s="456"/>
      <c r="AQ807" s="456"/>
      <c r="AR807" s="456"/>
      <c r="AS807" s="456"/>
      <c r="AT807" s="457"/>
      <c r="AU807" s="458">
        <v>4</v>
      </c>
      <c r="AV807" s="459"/>
      <c r="AW807" s="459"/>
      <c r="AX807" s="460"/>
    </row>
    <row r="808" spans="1:50" ht="24.75" hidden="1" customHeight="1" x14ac:dyDescent="0.15">
      <c r="A808" s="561"/>
      <c r="B808" s="769"/>
      <c r="C808" s="769"/>
      <c r="D808" s="769"/>
      <c r="E808" s="769"/>
      <c r="F808" s="77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1"/>
      <c r="B809" s="769"/>
      <c r="C809" s="769"/>
      <c r="D809" s="769"/>
      <c r="E809" s="769"/>
      <c r="F809" s="77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1"/>
      <c r="B810" s="769"/>
      <c r="C810" s="769"/>
      <c r="D810" s="769"/>
      <c r="E810" s="769"/>
      <c r="F810" s="77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1"/>
      <c r="B811" s="769"/>
      <c r="C811" s="769"/>
      <c r="D811" s="769"/>
      <c r="E811" s="769"/>
      <c r="F811" s="77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1"/>
      <c r="B812" s="769"/>
      <c r="C812" s="769"/>
      <c r="D812" s="769"/>
      <c r="E812" s="769"/>
      <c r="F812" s="77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1"/>
      <c r="B813" s="769"/>
      <c r="C813" s="769"/>
      <c r="D813" s="769"/>
      <c r="E813" s="769"/>
      <c r="F813" s="77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1"/>
      <c r="B814" s="769"/>
      <c r="C814" s="769"/>
      <c r="D814" s="769"/>
      <c r="E814" s="769"/>
      <c r="F814" s="77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1"/>
      <c r="B815" s="769"/>
      <c r="C815" s="769"/>
      <c r="D815" s="769"/>
      <c r="E815" s="769"/>
      <c r="F815" s="77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1"/>
      <c r="B816" s="769"/>
      <c r="C816" s="769"/>
      <c r="D816" s="769"/>
      <c r="E816" s="769"/>
      <c r="F816" s="77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61"/>
      <c r="B817" s="769"/>
      <c r="C817" s="769"/>
      <c r="D817" s="769"/>
      <c r="E817" s="769"/>
      <c r="F817" s="770"/>
      <c r="G817" s="408" t="s">
        <v>20</v>
      </c>
      <c r="H817" s="409"/>
      <c r="I817" s="409"/>
      <c r="J817" s="409"/>
      <c r="K817" s="409"/>
      <c r="L817" s="410"/>
      <c r="M817" s="411"/>
      <c r="N817" s="411"/>
      <c r="O817" s="411"/>
      <c r="P817" s="411"/>
      <c r="Q817" s="411"/>
      <c r="R817" s="411"/>
      <c r="S817" s="411"/>
      <c r="T817" s="411"/>
      <c r="U817" s="411"/>
      <c r="V817" s="411"/>
      <c r="W817" s="411"/>
      <c r="X817" s="412"/>
      <c r="Y817" s="413">
        <f>SUM(Y807:AB816)</f>
        <v>8</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4</v>
      </c>
      <c r="AV817" s="414"/>
      <c r="AW817" s="414"/>
      <c r="AX817" s="416"/>
    </row>
    <row r="818" spans="1:50" ht="24.75" customHeight="1" x14ac:dyDescent="0.15">
      <c r="A818" s="561"/>
      <c r="B818" s="769"/>
      <c r="C818" s="769"/>
      <c r="D818" s="769"/>
      <c r="E818" s="769"/>
      <c r="F818" s="770"/>
      <c r="G818" s="443" t="s">
        <v>619</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620</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1"/>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45" customHeight="1" x14ac:dyDescent="0.15">
      <c r="A820" s="561"/>
      <c r="B820" s="769"/>
      <c r="C820" s="769"/>
      <c r="D820" s="769"/>
      <c r="E820" s="769"/>
      <c r="F820" s="770"/>
      <c r="G820" s="452" t="s">
        <v>622</v>
      </c>
      <c r="H820" s="453"/>
      <c r="I820" s="453"/>
      <c r="J820" s="453"/>
      <c r="K820" s="454"/>
      <c r="L820" s="455" t="s">
        <v>690</v>
      </c>
      <c r="M820" s="456"/>
      <c r="N820" s="456"/>
      <c r="O820" s="456"/>
      <c r="P820" s="456"/>
      <c r="Q820" s="456"/>
      <c r="R820" s="456"/>
      <c r="S820" s="456"/>
      <c r="T820" s="456"/>
      <c r="U820" s="456"/>
      <c r="V820" s="456"/>
      <c r="W820" s="456"/>
      <c r="X820" s="457"/>
      <c r="Y820" s="458">
        <v>2</v>
      </c>
      <c r="Z820" s="459"/>
      <c r="AA820" s="459"/>
      <c r="AB820" s="562"/>
      <c r="AC820" s="452" t="s">
        <v>621</v>
      </c>
      <c r="AD820" s="453"/>
      <c r="AE820" s="453"/>
      <c r="AF820" s="453"/>
      <c r="AG820" s="454"/>
      <c r="AH820" s="455" t="s">
        <v>626</v>
      </c>
      <c r="AI820" s="456"/>
      <c r="AJ820" s="456"/>
      <c r="AK820" s="456"/>
      <c r="AL820" s="456"/>
      <c r="AM820" s="456"/>
      <c r="AN820" s="456"/>
      <c r="AO820" s="456"/>
      <c r="AP820" s="456"/>
      <c r="AQ820" s="456"/>
      <c r="AR820" s="456"/>
      <c r="AS820" s="456"/>
      <c r="AT820" s="457"/>
      <c r="AU820" s="458">
        <v>5</v>
      </c>
      <c r="AV820" s="459"/>
      <c r="AW820" s="459"/>
      <c r="AX820" s="460"/>
    </row>
    <row r="821" spans="1:50" ht="24.75" hidden="1" customHeight="1" x14ac:dyDescent="0.15">
      <c r="A821" s="561"/>
      <c r="B821" s="769"/>
      <c r="C821" s="769"/>
      <c r="D821" s="769"/>
      <c r="E821" s="769"/>
      <c r="F821" s="77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1"/>
      <c r="B822" s="769"/>
      <c r="C822" s="769"/>
      <c r="D822" s="769"/>
      <c r="E822" s="769"/>
      <c r="F822" s="77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1"/>
      <c r="B823" s="769"/>
      <c r="C823" s="769"/>
      <c r="D823" s="769"/>
      <c r="E823" s="769"/>
      <c r="F823" s="77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1"/>
      <c r="B824" s="769"/>
      <c r="C824" s="769"/>
      <c r="D824" s="769"/>
      <c r="E824" s="769"/>
      <c r="F824" s="77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1"/>
      <c r="B825" s="769"/>
      <c r="C825" s="769"/>
      <c r="D825" s="769"/>
      <c r="E825" s="769"/>
      <c r="F825" s="77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1"/>
      <c r="B826" s="769"/>
      <c r="C826" s="769"/>
      <c r="D826" s="769"/>
      <c r="E826" s="769"/>
      <c r="F826" s="77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1"/>
      <c r="B827" s="769"/>
      <c r="C827" s="769"/>
      <c r="D827" s="769"/>
      <c r="E827" s="769"/>
      <c r="F827" s="77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1"/>
      <c r="B828" s="769"/>
      <c r="C828" s="769"/>
      <c r="D828" s="769"/>
      <c r="E828" s="769"/>
      <c r="F828" s="77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6" hidden="1" customHeight="1" x14ac:dyDescent="0.15">
      <c r="A829" s="561"/>
      <c r="B829" s="769"/>
      <c r="C829" s="769"/>
      <c r="D829" s="769"/>
      <c r="E829" s="769"/>
      <c r="F829" s="77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1"/>
      <c r="B830" s="769"/>
      <c r="C830" s="769"/>
      <c r="D830" s="769"/>
      <c r="E830" s="769"/>
      <c r="F830" s="770"/>
      <c r="G830" s="408" t="s">
        <v>20</v>
      </c>
      <c r="H830" s="409"/>
      <c r="I830" s="409"/>
      <c r="J830" s="409"/>
      <c r="K830" s="409"/>
      <c r="L830" s="410"/>
      <c r="M830" s="411"/>
      <c r="N830" s="411"/>
      <c r="O830" s="411"/>
      <c r="P830" s="411"/>
      <c r="Q830" s="411"/>
      <c r="R830" s="411"/>
      <c r="S830" s="411"/>
      <c r="T830" s="411"/>
      <c r="U830" s="411"/>
      <c r="V830" s="411"/>
      <c r="W830" s="411"/>
      <c r="X830" s="412"/>
      <c r="Y830" s="413">
        <f>SUM(Y820:AB829)</f>
        <v>2</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5</v>
      </c>
      <c r="AV830" s="414"/>
      <c r="AW830" s="414"/>
      <c r="AX830" s="416"/>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480</v>
      </c>
      <c r="AM831" s="962"/>
      <c r="AN831" s="962"/>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430</v>
      </c>
      <c r="K836" s="112"/>
      <c r="L836" s="112"/>
      <c r="M836" s="112"/>
      <c r="N836" s="112"/>
      <c r="O836" s="112"/>
      <c r="P836" s="346" t="s">
        <v>375</v>
      </c>
      <c r="Q836" s="346"/>
      <c r="R836" s="346"/>
      <c r="S836" s="346"/>
      <c r="T836" s="346"/>
      <c r="U836" s="346"/>
      <c r="V836" s="346"/>
      <c r="W836" s="346"/>
      <c r="X836" s="346"/>
      <c r="Y836" s="343" t="s">
        <v>427</v>
      </c>
      <c r="Z836" s="344"/>
      <c r="AA836" s="344"/>
      <c r="AB836" s="344"/>
      <c r="AC836" s="275" t="s">
        <v>473</v>
      </c>
      <c r="AD836" s="275"/>
      <c r="AE836" s="275"/>
      <c r="AF836" s="275"/>
      <c r="AG836" s="275"/>
      <c r="AH836" s="343" t="s">
        <v>508</v>
      </c>
      <c r="AI836" s="345"/>
      <c r="AJ836" s="345"/>
      <c r="AK836" s="345"/>
      <c r="AL836" s="345" t="s">
        <v>21</v>
      </c>
      <c r="AM836" s="345"/>
      <c r="AN836" s="345"/>
      <c r="AO836" s="427"/>
      <c r="AP836" s="428" t="s">
        <v>431</v>
      </c>
      <c r="AQ836" s="428"/>
      <c r="AR836" s="428"/>
      <c r="AS836" s="428"/>
      <c r="AT836" s="428"/>
      <c r="AU836" s="428"/>
      <c r="AV836" s="428"/>
      <c r="AW836" s="428"/>
      <c r="AX836" s="428"/>
    </row>
    <row r="837" spans="1:50" ht="44.25" customHeight="1" x14ac:dyDescent="0.15">
      <c r="A837" s="403">
        <v>1</v>
      </c>
      <c r="B837" s="403">
        <v>1</v>
      </c>
      <c r="C837" s="420" t="s">
        <v>627</v>
      </c>
      <c r="D837" s="417"/>
      <c r="E837" s="417"/>
      <c r="F837" s="417"/>
      <c r="G837" s="417"/>
      <c r="H837" s="417"/>
      <c r="I837" s="417"/>
      <c r="J837" s="418">
        <v>8000020280003</v>
      </c>
      <c r="K837" s="419"/>
      <c r="L837" s="419"/>
      <c r="M837" s="419"/>
      <c r="N837" s="419"/>
      <c r="O837" s="419"/>
      <c r="P837" s="315" t="s">
        <v>628</v>
      </c>
      <c r="Q837" s="316"/>
      <c r="R837" s="316"/>
      <c r="S837" s="316"/>
      <c r="T837" s="316"/>
      <c r="U837" s="316"/>
      <c r="V837" s="316"/>
      <c r="W837" s="316"/>
      <c r="X837" s="316"/>
      <c r="Y837" s="317">
        <v>3</v>
      </c>
      <c r="Z837" s="318"/>
      <c r="AA837" s="318"/>
      <c r="AB837" s="319"/>
      <c r="AC837" s="327" t="s">
        <v>196</v>
      </c>
      <c r="AD837" s="426"/>
      <c r="AE837" s="426"/>
      <c r="AF837" s="426"/>
      <c r="AG837" s="426"/>
      <c r="AH837" s="424" t="s">
        <v>634</v>
      </c>
      <c r="AI837" s="425"/>
      <c r="AJ837" s="425"/>
      <c r="AK837" s="425"/>
      <c r="AL837" s="324" t="s">
        <v>634</v>
      </c>
      <c r="AM837" s="325"/>
      <c r="AN837" s="325"/>
      <c r="AO837" s="326"/>
      <c r="AP837" s="320" t="s">
        <v>636</v>
      </c>
      <c r="AQ837" s="320"/>
      <c r="AR837" s="320"/>
      <c r="AS837" s="320"/>
      <c r="AT837" s="320"/>
      <c r="AU837" s="320"/>
      <c r="AV837" s="320"/>
      <c r="AW837" s="320"/>
      <c r="AX837" s="320"/>
    </row>
    <row r="838" spans="1:50" ht="44.25" customHeight="1" x14ac:dyDescent="0.15">
      <c r="A838" s="403">
        <v>2</v>
      </c>
      <c r="B838" s="403">
        <v>1</v>
      </c>
      <c r="C838" s="420" t="s">
        <v>660</v>
      </c>
      <c r="D838" s="417"/>
      <c r="E838" s="417"/>
      <c r="F838" s="417"/>
      <c r="G838" s="417"/>
      <c r="H838" s="417"/>
      <c r="I838" s="417"/>
      <c r="J838" s="418">
        <v>1000020230006</v>
      </c>
      <c r="K838" s="419"/>
      <c r="L838" s="419"/>
      <c r="M838" s="419"/>
      <c r="N838" s="419"/>
      <c r="O838" s="419"/>
      <c r="P838" s="315" t="s">
        <v>647</v>
      </c>
      <c r="Q838" s="316"/>
      <c r="R838" s="316"/>
      <c r="S838" s="316"/>
      <c r="T838" s="316"/>
      <c r="U838" s="316"/>
      <c r="V838" s="316"/>
      <c r="W838" s="316"/>
      <c r="X838" s="316"/>
      <c r="Y838" s="317">
        <v>3</v>
      </c>
      <c r="Z838" s="318"/>
      <c r="AA838" s="318"/>
      <c r="AB838" s="319"/>
      <c r="AC838" s="327" t="s">
        <v>196</v>
      </c>
      <c r="AD838" s="327"/>
      <c r="AE838" s="327"/>
      <c r="AF838" s="327"/>
      <c r="AG838" s="327"/>
      <c r="AH838" s="424" t="s">
        <v>639</v>
      </c>
      <c r="AI838" s="425"/>
      <c r="AJ838" s="425"/>
      <c r="AK838" s="425"/>
      <c r="AL838" s="324" t="s">
        <v>634</v>
      </c>
      <c r="AM838" s="325"/>
      <c r="AN838" s="325"/>
      <c r="AO838" s="326"/>
      <c r="AP838" s="320" t="s">
        <v>643</v>
      </c>
      <c r="AQ838" s="320"/>
      <c r="AR838" s="320"/>
      <c r="AS838" s="320"/>
      <c r="AT838" s="320"/>
      <c r="AU838" s="320"/>
      <c r="AV838" s="320"/>
      <c r="AW838" s="320"/>
      <c r="AX838" s="320"/>
    </row>
    <row r="839" spans="1:50" ht="44.25" customHeight="1" x14ac:dyDescent="0.15">
      <c r="A839" s="403">
        <v>3</v>
      </c>
      <c r="B839" s="403">
        <v>1</v>
      </c>
      <c r="C839" s="420" t="s">
        <v>661</v>
      </c>
      <c r="D839" s="417"/>
      <c r="E839" s="417"/>
      <c r="F839" s="417"/>
      <c r="G839" s="417"/>
      <c r="H839" s="417"/>
      <c r="I839" s="417"/>
      <c r="J839" s="418">
        <v>1000020140007</v>
      </c>
      <c r="K839" s="419"/>
      <c r="L839" s="419"/>
      <c r="M839" s="419"/>
      <c r="N839" s="419"/>
      <c r="O839" s="419"/>
      <c r="P839" s="315" t="s">
        <v>647</v>
      </c>
      <c r="Q839" s="316"/>
      <c r="R839" s="316"/>
      <c r="S839" s="316"/>
      <c r="T839" s="316"/>
      <c r="U839" s="316"/>
      <c r="V839" s="316"/>
      <c r="W839" s="316"/>
      <c r="X839" s="316"/>
      <c r="Y839" s="317">
        <v>3</v>
      </c>
      <c r="Z839" s="318"/>
      <c r="AA839" s="318"/>
      <c r="AB839" s="319"/>
      <c r="AC839" s="327" t="s">
        <v>196</v>
      </c>
      <c r="AD839" s="327"/>
      <c r="AE839" s="327"/>
      <c r="AF839" s="327"/>
      <c r="AG839" s="327"/>
      <c r="AH839" s="322" t="s">
        <v>641</v>
      </c>
      <c r="AI839" s="323"/>
      <c r="AJ839" s="323"/>
      <c r="AK839" s="323"/>
      <c r="AL839" s="324" t="s">
        <v>634</v>
      </c>
      <c r="AM839" s="325"/>
      <c r="AN839" s="325"/>
      <c r="AO839" s="326"/>
      <c r="AP839" s="320" t="s">
        <v>636</v>
      </c>
      <c r="AQ839" s="320"/>
      <c r="AR839" s="320"/>
      <c r="AS839" s="320"/>
      <c r="AT839" s="320"/>
      <c r="AU839" s="320"/>
      <c r="AV839" s="320"/>
      <c r="AW839" s="320"/>
      <c r="AX839" s="320"/>
    </row>
    <row r="840" spans="1:50" ht="44.25" customHeight="1" x14ac:dyDescent="0.15">
      <c r="A840" s="403">
        <v>4</v>
      </c>
      <c r="B840" s="403">
        <v>1</v>
      </c>
      <c r="C840" s="420" t="s">
        <v>662</v>
      </c>
      <c r="D840" s="417"/>
      <c r="E840" s="417"/>
      <c r="F840" s="417"/>
      <c r="G840" s="417"/>
      <c r="H840" s="417"/>
      <c r="I840" s="417"/>
      <c r="J840" s="418">
        <v>7000020250007</v>
      </c>
      <c r="K840" s="419"/>
      <c r="L840" s="419"/>
      <c r="M840" s="419"/>
      <c r="N840" s="419"/>
      <c r="O840" s="419"/>
      <c r="P840" s="315" t="s">
        <v>647</v>
      </c>
      <c r="Q840" s="316"/>
      <c r="R840" s="316"/>
      <c r="S840" s="316"/>
      <c r="T840" s="316"/>
      <c r="U840" s="316"/>
      <c r="V840" s="316"/>
      <c r="W840" s="316"/>
      <c r="X840" s="316"/>
      <c r="Y840" s="317">
        <v>2</v>
      </c>
      <c r="Z840" s="318"/>
      <c r="AA840" s="318"/>
      <c r="AB840" s="319"/>
      <c r="AC840" s="327" t="s">
        <v>196</v>
      </c>
      <c r="AD840" s="327"/>
      <c r="AE840" s="327"/>
      <c r="AF840" s="327"/>
      <c r="AG840" s="327"/>
      <c r="AH840" s="322" t="s">
        <v>636</v>
      </c>
      <c r="AI840" s="323"/>
      <c r="AJ840" s="323"/>
      <c r="AK840" s="323"/>
      <c r="AL840" s="324" t="s">
        <v>635</v>
      </c>
      <c r="AM840" s="325"/>
      <c r="AN840" s="325"/>
      <c r="AO840" s="326"/>
      <c r="AP840" s="320" t="s">
        <v>644</v>
      </c>
      <c r="AQ840" s="320"/>
      <c r="AR840" s="320"/>
      <c r="AS840" s="320"/>
      <c r="AT840" s="320"/>
      <c r="AU840" s="320"/>
      <c r="AV840" s="320"/>
      <c r="AW840" s="320"/>
      <c r="AX840" s="320"/>
    </row>
    <row r="841" spans="1:50" ht="44.25" customHeight="1" x14ac:dyDescent="0.15">
      <c r="A841" s="403">
        <v>5</v>
      </c>
      <c r="B841" s="403">
        <v>1</v>
      </c>
      <c r="C841" s="420" t="s">
        <v>663</v>
      </c>
      <c r="D841" s="417"/>
      <c r="E841" s="417"/>
      <c r="F841" s="417"/>
      <c r="G841" s="417"/>
      <c r="H841" s="417"/>
      <c r="I841" s="417"/>
      <c r="J841" s="418">
        <v>7000020010006</v>
      </c>
      <c r="K841" s="419"/>
      <c r="L841" s="419"/>
      <c r="M841" s="419"/>
      <c r="N841" s="419"/>
      <c r="O841" s="419"/>
      <c r="P841" s="315" t="s">
        <v>648</v>
      </c>
      <c r="Q841" s="316"/>
      <c r="R841" s="316"/>
      <c r="S841" s="316"/>
      <c r="T841" s="316"/>
      <c r="U841" s="316"/>
      <c r="V841" s="316"/>
      <c r="W841" s="316"/>
      <c r="X841" s="316"/>
      <c r="Y841" s="317">
        <v>2</v>
      </c>
      <c r="Z841" s="318"/>
      <c r="AA841" s="318"/>
      <c r="AB841" s="319"/>
      <c r="AC841" s="321" t="s">
        <v>196</v>
      </c>
      <c r="AD841" s="321"/>
      <c r="AE841" s="321"/>
      <c r="AF841" s="321"/>
      <c r="AG841" s="321"/>
      <c r="AH841" s="322" t="s">
        <v>634</v>
      </c>
      <c r="AI841" s="323"/>
      <c r="AJ841" s="323"/>
      <c r="AK841" s="323"/>
      <c r="AL841" s="324" t="s">
        <v>635</v>
      </c>
      <c r="AM841" s="325"/>
      <c r="AN841" s="325"/>
      <c r="AO841" s="326"/>
      <c r="AP841" s="320" t="s">
        <v>634</v>
      </c>
      <c r="AQ841" s="320"/>
      <c r="AR841" s="320"/>
      <c r="AS841" s="320"/>
      <c r="AT841" s="320"/>
      <c r="AU841" s="320"/>
      <c r="AV841" s="320"/>
      <c r="AW841" s="320"/>
      <c r="AX841" s="320"/>
    </row>
    <row r="842" spans="1:50" ht="44.25" customHeight="1" x14ac:dyDescent="0.15">
      <c r="A842" s="403">
        <v>6</v>
      </c>
      <c r="B842" s="403">
        <v>1</v>
      </c>
      <c r="C842" s="420" t="s">
        <v>664</v>
      </c>
      <c r="D842" s="417"/>
      <c r="E842" s="417"/>
      <c r="F842" s="417"/>
      <c r="G842" s="417"/>
      <c r="H842" s="417"/>
      <c r="I842" s="417"/>
      <c r="J842" s="418">
        <v>4000020120006</v>
      </c>
      <c r="K842" s="419"/>
      <c r="L842" s="419"/>
      <c r="M842" s="419"/>
      <c r="N842" s="419"/>
      <c r="O842" s="419"/>
      <c r="P842" s="315" t="s">
        <v>649</v>
      </c>
      <c r="Q842" s="316"/>
      <c r="R842" s="316"/>
      <c r="S842" s="316"/>
      <c r="T842" s="316"/>
      <c r="U842" s="316"/>
      <c r="V842" s="316"/>
      <c r="W842" s="316"/>
      <c r="X842" s="316"/>
      <c r="Y842" s="317">
        <v>1</v>
      </c>
      <c r="Z842" s="318"/>
      <c r="AA842" s="318"/>
      <c r="AB842" s="319"/>
      <c r="AC842" s="321" t="s">
        <v>196</v>
      </c>
      <c r="AD842" s="321"/>
      <c r="AE842" s="321"/>
      <c r="AF842" s="321"/>
      <c r="AG842" s="321"/>
      <c r="AH842" s="322" t="s">
        <v>634</v>
      </c>
      <c r="AI842" s="323"/>
      <c r="AJ842" s="323"/>
      <c r="AK842" s="323"/>
      <c r="AL842" s="324" t="s">
        <v>634</v>
      </c>
      <c r="AM842" s="325"/>
      <c r="AN842" s="325"/>
      <c r="AO842" s="326"/>
      <c r="AP842" s="320" t="s">
        <v>643</v>
      </c>
      <c r="AQ842" s="320"/>
      <c r="AR842" s="320"/>
      <c r="AS842" s="320"/>
      <c r="AT842" s="320"/>
      <c r="AU842" s="320"/>
      <c r="AV842" s="320"/>
      <c r="AW842" s="320"/>
      <c r="AX842" s="320"/>
    </row>
    <row r="843" spans="1:50" ht="44.25" customHeight="1" x14ac:dyDescent="0.15">
      <c r="A843" s="403">
        <v>7</v>
      </c>
      <c r="B843" s="403">
        <v>1</v>
      </c>
      <c r="C843" s="420" t="s">
        <v>665</v>
      </c>
      <c r="D843" s="417"/>
      <c r="E843" s="417"/>
      <c r="F843" s="417"/>
      <c r="G843" s="417"/>
      <c r="H843" s="417"/>
      <c r="I843" s="417"/>
      <c r="J843" s="418">
        <v>6000020400009</v>
      </c>
      <c r="K843" s="419"/>
      <c r="L843" s="419"/>
      <c r="M843" s="419"/>
      <c r="N843" s="419"/>
      <c r="O843" s="419"/>
      <c r="P843" s="315" t="s">
        <v>650</v>
      </c>
      <c r="Q843" s="316"/>
      <c r="R843" s="316"/>
      <c r="S843" s="316"/>
      <c r="T843" s="316"/>
      <c r="U843" s="316"/>
      <c r="V843" s="316"/>
      <c r="W843" s="316"/>
      <c r="X843" s="316"/>
      <c r="Y843" s="317">
        <v>1</v>
      </c>
      <c r="Z843" s="318"/>
      <c r="AA843" s="318"/>
      <c r="AB843" s="319"/>
      <c r="AC843" s="321" t="s">
        <v>196</v>
      </c>
      <c r="AD843" s="321"/>
      <c r="AE843" s="321"/>
      <c r="AF843" s="321"/>
      <c r="AG843" s="321"/>
      <c r="AH843" s="322" t="s">
        <v>642</v>
      </c>
      <c r="AI843" s="323"/>
      <c r="AJ843" s="323"/>
      <c r="AK843" s="323"/>
      <c r="AL843" s="324" t="s">
        <v>634</v>
      </c>
      <c r="AM843" s="325"/>
      <c r="AN843" s="325"/>
      <c r="AO843" s="326"/>
      <c r="AP843" s="320" t="s">
        <v>645</v>
      </c>
      <c r="AQ843" s="320"/>
      <c r="AR843" s="320"/>
      <c r="AS843" s="320"/>
      <c r="AT843" s="320"/>
      <c r="AU843" s="320"/>
      <c r="AV843" s="320"/>
      <c r="AW843" s="320"/>
      <c r="AX843" s="320"/>
    </row>
    <row r="844" spans="1:50" ht="44.25" customHeight="1" x14ac:dyDescent="0.15">
      <c r="A844" s="403">
        <v>8</v>
      </c>
      <c r="B844" s="403">
        <v>1</v>
      </c>
      <c r="C844" s="420" t="s">
        <v>666</v>
      </c>
      <c r="D844" s="417"/>
      <c r="E844" s="417"/>
      <c r="F844" s="417"/>
      <c r="G844" s="417"/>
      <c r="H844" s="417"/>
      <c r="I844" s="417"/>
      <c r="J844" s="418">
        <v>4000020210005</v>
      </c>
      <c r="K844" s="419"/>
      <c r="L844" s="419"/>
      <c r="M844" s="419"/>
      <c r="N844" s="419"/>
      <c r="O844" s="419"/>
      <c r="P844" s="315" t="s">
        <v>651</v>
      </c>
      <c r="Q844" s="316"/>
      <c r="R844" s="316"/>
      <c r="S844" s="316"/>
      <c r="T844" s="316"/>
      <c r="U844" s="316"/>
      <c r="V844" s="316"/>
      <c r="W844" s="316"/>
      <c r="X844" s="316"/>
      <c r="Y844" s="317">
        <v>1</v>
      </c>
      <c r="Z844" s="318"/>
      <c r="AA844" s="318"/>
      <c r="AB844" s="319"/>
      <c r="AC844" s="321" t="s">
        <v>196</v>
      </c>
      <c r="AD844" s="321"/>
      <c r="AE844" s="321"/>
      <c r="AF844" s="321"/>
      <c r="AG844" s="321"/>
      <c r="AH844" s="322" t="s">
        <v>634</v>
      </c>
      <c r="AI844" s="323"/>
      <c r="AJ844" s="323"/>
      <c r="AK844" s="323"/>
      <c r="AL844" s="324" t="s">
        <v>634</v>
      </c>
      <c r="AM844" s="325"/>
      <c r="AN844" s="325"/>
      <c r="AO844" s="326"/>
      <c r="AP844" s="320" t="s">
        <v>641</v>
      </c>
      <c r="AQ844" s="320"/>
      <c r="AR844" s="320"/>
      <c r="AS844" s="320"/>
      <c r="AT844" s="320"/>
      <c r="AU844" s="320"/>
      <c r="AV844" s="320"/>
      <c r="AW844" s="320"/>
      <c r="AX844" s="320"/>
    </row>
    <row r="845" spans="1:50" ht="44.25" customHeight="1" x14ac:dyDescent="0.15">
      <c r="A845" s="403">
        <v>9</v>
      </c>
      <c r="B845" s="403">
        <v>1</v>
      </c>
      <c r="C845" s="420" t="s">
        <v>667</v>
      </c>
      <c r="D845" s="417"/>
      <c r="E845" s="417"/>
      <c r="F845" s="417"/>
      <c r="G845" s="417"/>
      <c r="H845" s="417"/>
      <c r="I845" s="417"/>
      <c r="J845" s="418">
        <v>7000020340006</v>
      </c>
      <c r="K845" s="419"/>
      <c r="L845" s="419"/>
      <c r="M845" s="419"/>
      <c r="N845" s="419"/>
      <c r="O845" s="419"/>
      <c r="P845" s="315" t="s">
        <v>647</v>
      </c>
      <c r="Q845" s="316"/>
      <c r="R845" s="316"/>
      <c r="S845" s="316"/>
      <c r="T845" s="316"/>
      <c r="U845" s="316"/>
      <c r="V845" s="316"/>
      <c r="W845" s="316"/>
      <c r="X845" s="316"/>
      <c r="Y845" s="317">
        <v>1</v>
      </c>
      <c r="Z845" s="318"/>
      <c r="AA845" s="318"/>
      <c r="AB845" s="319"/>
      <c r="AC845" s="321" t="s">
        <v>196</v>
      </c>
      <c r="AD845" s="321"/>
      <c r="AE845" s="321"/>
      <c r="AF845" s="321"/>
      <c r="AG845" s="321"/>
      <c r="AH845" s="322" t="s">
        <v>634</v>
      </c>
      <c r="AI845" s="323"/>
      <c r="AJ845" s="323"/>
      <c r="AK845" s="323"/>
      <c r="AL845" s="324" t="s">
        <v>634</v>
      </c>
      <c r="AM845" s="325"/>
      <c r="AN845" s="325"/>
      <c r="AO845" s="326"/>
      <c r="AP845" s="320" t="s">
        <v>634</v>
      </c>
      <c r="AQ845" s="320"/>
      <c r="AR845" s="320"/>
      <c r="AS845" s="320"/>
      <c r="AT845" s="320"/>
      <c r="AU845" s="320"/>
      <c r="AV845" s="320"/>
      <c r="AW845" s="320"/>
      <c r="AX845" s="320"/>
    </row>
    <row r="846" spans="1:50" ht="44.25" customHeight="1" x14ac:dyDescent="0.15">
      <c r="A846" s="403">
        <v>10</v>
      </c>
      <c r="B846" s="403">
        <v>1</v>
      </c>
      <c r="C846" s="420" t="s">
        <v>668</v>
      </c>
      <c r="D846" s="417"/>
      <c r="E846" s="417"/>
      <c r="F846" s="417"/>
      <c r="G846" s="417"/>
      <c r="H846" s="417"/>
      <c r="I846" s="417"/>
      <c r="J846" s="418">
        <v>1000020380008</v>
      </c>
      <c r="K846" s="419"/>
      <c r="L846" s="419"/>
      <c r="M846" s="419"/>
      <c r="N846" s="419"/>
      <c r="O846" s="419"/>
      <c r="P846" s="315" t="s">
        <v>647</v>
      </c>
      <c r="Q846" s="316"/>
      <c r="R846" s="316"/>
      <c r="S846" s="316"/>
      <c r="T846" s="316"/>
      <c r="U846" s="316"/>
      <c r="V846" s="316"/>
      <c r="W846" s="316"/>
      <c r="X846" s="316"/>
      <c r="Y846" s="317">
        <v>1</v>
      </c>
      <c r="Z846" s="318"/>
      <c r="AA846" s="318"/>
      <c r="AB846" s="319"/>
      <c r="AC846" s="321" t="s">
        <v>196</v>
      </c>
      <c r="AD846" s="321"/>
      <c r="AE846" s="321"/>
      <c r="AF846" s="321"/>
      <c r="AG846" s="321"/>
      <c r="AH846" s="322" t="s">
        <v>634</v>
      </c>
      <c r="AI846" s="323"/>
      <c r="AJ846" s="323"/>
      <c r="AK846" s="323"/>
      <c r="AL846" s="324" t="s">
        <v>643</v>
      </c>
      <c r="AM846" s="325"/>
      <c r="AN846" s="325"/>
      <c r="AO846" s="326"/>
      <c r="AP846" s="320" t="s">
        <v>646</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t="s">
        <v>641</v>
      </c>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430</v>
      </c>
      <c r="K869" s="112"/>
      <c r="L869" s="112"/>
      <c r="M869" s="112"/>
      <c r="N869" s="112"/>
      <c r="O869" s="112"/>
      <c r="P869" s="346" t="s">
        <v>375</v>
      </c>
      <c r="Q869" s="346"/>
      <c r="R869" s="346"/>
      <c r="S869" s="346"/>
      <c r="T869" s="346"/>
      <c r="U869" s="346"/>
      <c r="V869" s="346"/>
      <c r="W869" s="346"/>
      <c r="X869" s="346"/>
      <c r="Y869" s="343" t="s">
        <v>427</v>
      </c>
      <c r="Z869" s="344"/>
      <c r="AA869" s="344"/>
      <c r="AB869" s="344"/>
      <c r="AC869" s="275" t="s">
        <v>473</v>
      </c>
      <c r="AD869" s="275"/>
      <c r="AE869" s="275"/>
      <c r="AF869" s="275"/>
      <c r="AG869" s="275"/>
      <c r="AH869" s="343" t="s">
        <v>508</v>
      </c>
      <c r="AI869" s="345"/>
      <c r="AJ869" s="345"/>
      <c r="AK869" s="345"/>
      <c r="AL869" s="345" t="s">
        <v>21</v>
      </c>
      <c r="AM869" s="345"/>
      <c r="AN869" s="345"/>
      <c r="AO869" s="427"/>
      <c r="AP869" s="428" t="s">
        <v>431</v>
      </c>
      <c r="AQ869" s="428"/>
      <c r="AR869" s="428"/>
      <c r="AS869" s="428"/>
      <c r="AT869" s="428"/>
      <c r="AU869" s="428"/>
      <c r="AV869" s="428"/>
      <c r="AW869" s="428"/>
      <c r="AX869" s="428"/>
    </row>
    <row r="870" spans="1:50" ht="44.25" customHeight="1" x14ac:dyDescent="0.15">
      <c r="A870" s="403">
        <v>1</v>
      </c>
      <c r="B870" s="403">
        <v>1</v>
      </c>
      <c r="C870" s="420" t="s">
        <v>669</v>
      </c>
      <c r="D870" s="417"/>
      <c r="E870" s="417"/>
      <c r="F870" s="417"/>
      <c r="G870" s="417"/>
      <c r="H870" s="417"/>
      <c r="I870" s="417"/>
      <c r="J870" s="418">
        <v>6013301022128</v>
      </c>
      <c r="K870" s="419"/>
      <c r="L870" s="419"/>
      <c r="M870" s="419"/>
      <c r="N870" s="419"/>
      <c r="O870" s="419"/>
      <c r="P870" s="315" t="s">
        <v>692</v>
      </c>
      <c r="Q870" s="316"/>
      <c r="R870" s="316"/>
      <c r="S870" s="316"/>
      <c r="T870" s="316"/>
      <c r="U870" s="316"/>
      <c r="V870" s="316"/>
      <c r="W870" s="316"/>
      <c r="X870" s="316"/>
      <c r="Y870" s="317">
        <v>82</v>
      </c>
      <c r="Z870" s="318"/>
      <c r="AA870" s="318"/>
      <c r="AB870" s="319"/>
      <c r="AC870" s="327" t="s">
        <v>513</v>
      </c>
      <c r="AD870" s="426"/>
      <c r="AE870" s="426"/>
      <c r="AF870" s="426"/>
      <c r="AG870" s="426"/>
      <c r="AH870" s="424">
        <v>2</v>
      </c>
      <c r="AI870" s="425"/>
      <c r="AJ870" s="425"/>
      <c r="AK870" s="425"/>
      <c r="AL870" s="324">
        <v>84.7</v>
      </c>
      <c r="AM870" s="325"/>
      <c r="AN870" s="325"/>
      <c r="AO870" s="326"/>
      <c r="AP870" s="320" t="s">
        <v>640</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4"/>
      <c r="AI871" s="425"/>
      <c r="AJ871" s="425"/>
      <c r="AK871" s="425"/>
      <c r="AL871" s="429"/>
      <c r="AM871" s="430"/>
      <c r="AN871" s="430"/>
      <c r="AO871" s="431"/>
      <c r="AP871" s="320"/>
      <c r="AQ871" s="320"/>
      <c r="AR871" s="320"/>
      <c r="AS871" s="320"/>
      <c r="AT871" s="320"/>
      <c r="AU871" s="320"/>
      <c r="AV871" s="320"/>
      <c r="AW871" s="320"/>
      <c r="AX871" s="320"/>
    </row>
    <row r="872" spans="1:50" ht="30" hidden="1" customHeight="1" x14ac:dyDescent="0.15">
      <c r="A872" s="403">
        <v>3</v>
      </c>
      <c r="B872" s="403">
        <v>1</v>
      </c>
      <c r="C872" s="420"/>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0"/>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430</v>
      </c>
      <c r="K902" s="112"/>
      <c r="L902" s="112"/>
      <c r="M902" s="112"/>
      <c r="N902" s="112"/>
      <c r="O902" s="112"/>
      <c r="P902" s="346" t="s">
        <v>375</v>
      </c>
      <c r="Q902" s="346"/>
      <c r="R902" s="346"/>
      <c r="S902" s="346"/>
      <c r="T902" s="346"/>
      <c r="U902" s="346"/>
      <c r="V902" s="346"/>
      <c r="W902" s="346"/>
      <c r="X902" s="346"/>
      <c r="Y902" s="343" t="s">
        <v>427</v>
      </c>
      <c r="Z902" s="344"/>
      <c r="AA902" s="344"/>
      <c r="AB902" s="344"/>
      <c r="AC902" s="275" t="s">
        <v>473</v>
      </c>
      <c r="AD902" s="275"/>
      <c r="AE902" s="275"/>
      <c r="AF902" s="275"/>
      <c r="AG902" s="275"/>
      <c r="AH902" s="343" t="s">
        <v>508</v>
      </c>
      <c r="AI902" s="345"/>
      <c r="AJ902" s="345"/>
      <c r="AK902" s="345"/>
      <c r="AL902" s="345" t="s">
        <v>21</v>
      </c>
      <c r="AM902" s="345"/>
      <c r="AN902" s="345"/>
      <c r="AO902" s="427"/>
      <c r="AP902" s="428" t="s">
        <v>431</v>
      </c>
      <c r="AQ902" s="428"/>
      <c r="AR902" s="428"/>
      <c r="AS902" s="428"/>
      <c r="AT902" s="428"/>
      <c r="AU902" s="428"/>
      <c r="AV902" s="428"/>
      <c r="AW902" s="428"/>
      <c r="AX902" s="428"/>
    </row>
    <row r="903" spans="1:50" ht="53.25" customHeight="1" x14ac:dyDescent="0.15">
      <c r="A903" s="403">
        <v>1</v>
      </c>
      <c r="B903" s="403">
        <v>1</v>
      </c>
      <c r="C903" s="420" t="s">
        <v>655</v>
      </c>
      <c r="D903" s="417"/>
      <c r="E903" s="417"/>
      <c r="F903" s="417"/>
      <c r="G903" s="417"/>
      <c r="H903" s="417"/>
      <c r="I903" s="417"/>
      <c r="J903" s="418">
        <v>7010501016231</v>
      </c>
      <c r="K903" s="419"/>
      <c r="L903" s="419"/>
      <c r="M903" s="419"/>
      <c r="N903" s="419"/>
      <c r="O903" s="419"/>
      <c r="P903" s="315" t="s">
        <v>654</v>
      </c>
      <c r="Q903" s="316"/>
      <c r="R903" s="316"/>
      <c r="S903" s="316"/>
      <c r="T903" s="316"/>
      <c r="U903" s="316"/>
      <c r="V903" s="316"/>
      <c r="W903" s="316"/>
      <c r="X903" s="316"/>
      <c r="Y903" s="317">
        <v>17</v>
      </c>
      <c r="Z903" s="318"/>
      <c r="AA903" s="318"/>
      <c r="AB903" s="319"/>
      <c r="AC903" s="327" t="s">
        <v>513</v>
      </c>
      <c r="AD903" s="426"/>
      <c r="AE903" s="426"/>
      <c r="AF903" s="426"/>
      <c r="AG903" s="426"/>
      <c r="AH903" s="424">
        <v>1</v>
      </c>
      <c r="AI903" s="425"/>
      <c r="AJ903" s="425"/>
      <c r="AK903" s="425"/>
      <c r="AL903" s="324">
        <v>99.6</v>
      </c>
      <c r="AM903" s="325"/>
      <c r="AN903" s="325"/>
      <c r="AO903" s="326"/>
      <c r="AP903" s="320" t="s">
        <v>634</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4"/>
      <c r="AI904" s="425"/>
      <c r="AJ904" s="425"/>
      <c r="AK904" s="425"/>
      <c r="AL904" s="429"/>
      <c r="AM904" s="430"/>
      <c r="AN904" s="430"/>
      <c r="AO904" s="431"/>
      <c r="AP904" s="320"/>
      <c r="AQ904" s="320"/>
      <c r="AR904" s="320"/>
      <c r="AS904" s="320"/>
      <c r="AT904" s="320"/>
      <c r="AU904" s="320"/>
      <c r="AV904" s="320"/>
      <c r="AW904" s="320"/>
      <c r="AX904" s="320"/>
    </row>
    <row r="905" spans="1:50" ht="30" hidden="1" customHeight="1" x14ac:dyDescent="0.15">
      <c r="A905" s="403">
        <v>3</v>
      </c>
      <c r="B905" s="403">
        <v>1</v>
      </c>
      <c r="C905" s="420"/>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0"/>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430</v>
      </c>
      <c r="K935" s="112"/>
      <c r="L935" s="112"/>
      <c r="M935" s="112"/>
      <c r="N935" s="112"/>
      <c r="O935" s="112"/>
      <c r="P935" s="346" t="s">
        <v>375</v>
      </c>
      <c r="Q935" s="346"/>
      <c r="R935" s="346"/>
      <c r="S935" s="346"/>
      <c r="T935" s="346"/>
      <c r="U935" s="346"/>
      <c r="V935" s="346"/>
      <c r="W935" s="346"/>
      <c r="X935" s="346"/>
      <c r="Y935" s="343" t="s">
        <v>427</v>
      </c>
      <c r="Z935" s="344"/>
      <c r="AA935" s="344"/>
      <c r="AB935" s="344"/>
      <c r="AC935" s="275" t="s">
        <v>473</v>
      </c>
      <c r="AD935" s="275"/>
      <c r="AE935" s="275"/>
      <c r="AF935" s="275"/>
      <c r="AG935" s="275"/>
      <c r="AH935" s="343" t="s">
        <v>508</v>
      </c>
      <c r="AI935" s="345"/>
      <c r="AJ935" s="345"/>
      <c r="AK935" s="345"/>
      <c r="AL935" s="345" t="s">
        <v>21</v>
      </c>
      <c r="AM935" s="345"/>
      <c r="AN935" s="345"/>
      <c r="AO935" s="427"/>
      <c r="AP935" s="428" t="s">
        <v>431</v>
      </c>
      <c r="AQ935" s="428"/>
      <c r="AR935" s="428"/>
      <c r="AS935" s="428"/>
      <c r="AT935" s="428"/>
      <c r="AU935" s="428"/>
      <c r="AV935" s="428"/>
      <c r="AW935" s="428"/>
      <c r="AX935" s="428"/>
    </row>
    <row r="936" spans="1:50" ht="44.25" customHeight="1" x14ac:dyDescent="0.15">
      <c r="A936" s="403">
        <v>1</v>
      </c>
      <c r="B936" s="403">
        <v>1</v>
      </c>
      <c r="C936" s="420" t="s">
        <v>675</v>
      </c>
      <c r="D936" s="417"/>
      <c r="E936" s="417"/>
      <c r="F936" s="417"/>
      <c r="G936" s="417"/>
      <c r="H936" s="417"/>
      <c r="I936" s="417"/>
      <c r="J936" s="418">
        <v>4013301020174</v>
      </c>
      <c r="K936" s="419"/>
      <c r="L936" s="419"/>
      <c r="M936" s="419"/>
      <c r="N936" s="419"/>
      <c r="O936" s="419"/>
      <c r="P936" s="315" t="s">
        <v>657</v>
      </c>
      <c r="Q936" s="316"/>
      <c r="R936" s="316"/>
      <c r="S936" s="316"/>
      <c r="T936" s="316"/>
      <c r="U936" s="316"/>
      <c r="V936" s="316"/>
      <c r="W936" s="316"/>
      <c r="X936" s="316"/>
      <c r="Y936" s="317">
        <v>14</v>
      </c>
      <c r="Z936" s="318"/>
      <c r="AA936" s="318"/>
      <c r="AB936" s="319"/>
      <c r="AC936" s="327" t="s">
        <v>513</v>
      </c>
      <c r="AD936" s="426"/>
      <c r="AE936" s="426"/>
      <c r="AF936" s="426"/>
      <c r="AG936" s="426"/>
      <c r="AH936" s="424">
        <v>2</v>
      </c>
      <c r="AI936" s="425"/>
      <c r="AJ936" s="425"/>
      <c r="AK936" s="425"/>
      <c r="AL936" s="324">
        <v>99.9</v>
      </c>
      <c r="AM936" s="325"/>
      <c r="AN936" s="325"/>
      <c r="AO936" s="326"/>
      <c r="AP936" s="320" t="s">
        <v>634</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4"/>
      <c r="AI937" s="425"/>
      <c r="AJ937" s="425"/>
      <c r="AK937" s="425"/>
      <c r="AL937" s="429"/>
      <c r="AM937" s="430"/>
      <c r="AN937" s="430"/>
      <c r="AO937" s="431"/>
      <c r="AP937" s="320"/>
      <c r="AQ937" s="320"/>
      <c r="AR937" s="320"/>
      <c r="AS937" s="320"/>
      <c r="AT937" s="320"/>
      <c r="AU937" s="320"/>
      <c r="AV937" s="320"/>
      <c r="AW937" s="320"/>
      <c r="AX937" s="320"/>
    </row>
    <row r="938" spans="1:50" ht="30" hidden="1" customHeight="1" x14ac:dyDescent="0.15">
      <c r="A938" s="403">
        <v>3</v>
      </c>
      <c r="B938" s="403">
        <v>1</v>
      </c>
      <c r="C938" s="420"/>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0"/>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430</v>
      </c>
      <c r="K968" s="112"/>
      <c r="L968" s="112"/>
      <c r="M968" s="112"/>
      <c r="N968" s="112"/>
      <c r="O968" s="112"/>
      <c r="P968" s="346" t="s">
        <v>375</v>
      </c>
      <c r="Q968" s="346"/>
      <c r="R968" s="346"/>
      <c r="S968" s="346"/>
      <c r="T968" s="346"/>
      <c r="U968" s="346"/>
      <c r="V968" s="346"/>
      <c r="W968" s="346"/>
      <c r="X968" s="346"/>
      <c r="Y968" s="343" t="s">
        <v>427</v>
      </c>
      <c r="Z968" s="344"/>
      <c r="AA968" s="344"/>
      <c r="AB968" s="344"/>
      <c r="AC968" s="275" t="s">
        <v>473</v>
      </c>
      <c r="AD968" s="275"/>
      <c r="AE968" s="275"/>
      <c r="AF968" s="275"/>
      <c r="AG968" s="275"/>
      <c r="AH968" s="343" t="s">
        <v>508</v>
      </c>
      <c r="AI968" s="345"/>
      <c r="AJ968" s="345"/>
      <c r="AK968" s="345"/>
      <c r="AL968" s="345" t="s">
        <v>21</v>
      </c>
      <c r="AM968" s="345"/>
      <c r="AN968" s="345"/>
      <c r="AO968" s="427"/>
      <c r="AP968" s="428" t="s">
        <v>431</v>
      </c>
      <c r="AQ968" s="428"/>
      <c r="AR968" s="428"/>
      <c r="AS968" s="428"/>
      <c r="AT968" s="428"/>
      <c r="AU968" s="428"/>
      <c r="AV968" s="428"/>
      <c r="AW968" s="428"/>
      <c r="AX968" s="428"/>
    </row>
    <row r="969" spans="1:50" ht="60.75" customHeight="1" x14ac:dyDescent="0.15">
      <c r="A969" s="403">
        <v>1</v>
      </c>
      <c r="B969" s="403">
        <v>1</v>
      </c>
      <c r="C969" s="420" t="s">
        <v>672</v>
      </c>
      <c r="D969" s="417"/>
      <c r="E969" s="417"/>
      <c r="F969" s="417"/>
      <c r="G969" s="417"/>
      <c r="H969" s="417"/>
      <c r="I969" s="417"/>
      <c r="J969" s="418">
        <v>9010001013487</v>
      </c>
      <c r="K969" s="419"/>
      <c r="L969" s="419"/>
      <c r="M969" s="419"/>
      <c r="N969" s="419"/>
      <c r="O969" s="419"/>
      <c r="P969" s="315" t="s">
        <v>624</v>
      </c>
      <c r="Q969" s="316"/>
      <c r="R969" s="316"/>
      <c r="S969" s="316"/>
      <c r="T969" s="316"/>
      <c r="U969" s="316"/>
      <c r="V969" s="316"/>
      <c r="W969" s="316"/>
      <c r="X969" s="316"/>
      <c r="Y969" s="317">
        <v>8</v>
      </c>
      <c r="Z969" s="318"/>
      <c r="AA969" s="318"/>
      <c r="AB969" s="319"/>
      <c r="AC969" s="327" t="s">
        <v>513</v>
      </c>
      <c r="AD969" s="426"/>
      <c r="AE969" s="426"/>
      <c r="AF969" s="426"/>
      <c r="AG969" s="426"/>
      <c r="AH969" s="424">
        <v>6</v>
      </c>
      <c r="AI969" s="425"/>
      <c r="AJ969" s="425"/>
      <c r="AK969" s="425"/>
      <c r="AL969" s="324">
        <v>83.1</v>
      </c>
      <c r="AM969" s="325"/>
      <c r="AN969" s="325"/>
      <c r="AO969" s="326"/>
      <c r="AP969" s="320" t="s">
        <v>634</v>
      </c>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4"/>
      <c r="AI970" s="425"/>
      <c r="AJ970" s="425"/>
      <c r="AK970" s="425"/>
      <c r="AL970" s="429"/>
      <c r="AM970" s="430"/>
      <c r="AN970" s="430"/>
      <c r="AO970" s="431"/>
      <c r="AP970" s="320"/>
      <c r="AQ970" s="320"/>
      <c r="AR970" s="320"/>
      <c r="AS970" s="320"/>
      <c r="AT970" s="320"/>
      <c r="AU970" s="320"/>
      <c r="AV970" s="320"/>
      <c r="AW970" s="320"/>
      <c r="AX970" s="320"/>
    </row>
    <row r="971" spans="1:50" ht="30" hidden="1" customHeight="1" x14ac:dyDescent="0.15">
      <c r="A971" s="403">
        <v>3</v>
      </c>
      <c r="B971" s="403">
        <v>1</v>
      </c>
      <c r="C971" s="420"/>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0"/>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430</v>
      </c>
      <c r="K1001" s="112"/>
      <c r="L1001" s="112"/>
      <c r="M1001" s="112"/>
      <c r="N1001" s="112"/>
      <c r="O1001" s="112"/>
      <c r="P1001" s="346" t="s">
        <v>375</v>
      </c>
      <c r="Q1001" s="346"/>
      <c r="R1001" s="346"/>
      <c r="S1001" s="346"/>
      <c r="T1001" s="346"/>
      <c r="U1001" s="346"/>
      <c r="V1001" s="346"/>
      <c r="W1001" s="346"/>
      <c r="X1001" s="346"/>
      <c r="Y1001" s="343" t="s">
        <v>427</v>
      </c>
      <c r="Z1001" s="344"/>
      <c r="AA1001" s="344"/>
      <c r="AB1001" s="344"/>
      <c r="AC1001" s="275" t="s">
        <v>473</v>
      </c>
      <c r="AD1001" s="275"/>
      <c r="AE1001" s="275"/>
      <c r="AF1001" s="275"/>
      <c r="AG1001" s="275"/>
      <c r="AH1001" s="343" t="s">
        <v>508</v>
      </c>
      <c r="AI1001" s="345"/>
      <c r="AJ1001" s="345"/>
      <c r="AK1001" s="345"/>
      <c r="AL1001" s="345" t="s">
        <v>21</v>
      </c>
      <c r="AM1001" s="345"/>
      <c r="AN1001" s="345"/>
      <c r="AO1001" s="427"/>
      <c r="AP1001" s="428" t="s">
        <v>431</v>
      </c>
      <c r="AQ1001" s="428"/>
      <c r="AR1001" s="428"/>
      <c r="AS1001" s="428"/>
      <c r="AT1001" s="428"/>
      <c r="AU1001" s="428"/>
      <c r="AV1001" s="428"/>
      <c r="AW1001" s="428"/>
      <c r="AX1001" s="428"/>
    </row>
    <row r="1002" spans="1:50" ht="60" customHeight="1" x14ac:dyDescent="0.15">
      <c r="A1002" s="403">
        <v>1</v>
      </c>
      <c r="B1002" s="403">
        <v>1</v>
      </c>
      <c r="C1002" s="420" t="s">
        <v>659</v>
      </c>
      <c r="D1002" s="417"/>
      <c r="E1002" s="417"/>
      <c r="F1002" s="417"/>
      <c r="G1002" s="417"/>
      <c r="H1002" s="417"/>
      <c r="I1002" s="417"/>
      <c r="J1002" s="418">
        <v>3010401097045</v>
      </c>
      <c r="K1002" s="419"/>
      <c r="L1002" s="419"/>
      <c r="M1002" s="419"/>
      <c r="N1002" s="419"/>
      <c r="O1002" s="419"/>
      <c r="P1002" s="315" t="s">
        <v>637</v>
      </c>
      <c r="Q1002" s="316"/>
      <c r="R1002" s="316"/>
      <c r="S1002" s="316"/>
      <c r="T1002" s="316"/>
      <c r="U1002" s="316"/>
      <c r="V1002" s="316"/>
      <c r="W1002" s="316"/>
      <c r="X1002" s="316"/>
      <c r="Y1002" s="317">
        <v>4</v>
      </c>
      <c r="Z1002" s="318"/>
      <c r="AA1002" s="318"/>
      <c r="AB1002" s="319"/>
      <c r="AC1002" s="327" t="s">
        <v>513</v>
      </c>
      <c r="AD1002" s="426"/>
      <c r="AE1002" s="426"/>
      <c r="AF1002" s="426"/>
      <c r="AG1002" s="426"/>
      <c r="AH1002" s="424">
        <v>1</v>
      </c>
      <c r="AI1002" s="425"/>
      <c r="AJ1002" s="425"/>
      <c r="AK1002" s="425"/>
      <c r="AL1002" s="324">
        <v>100</v>
      </c>
      <c r="AM1002" s="325"/>
      <c r="AN1002" s="325"/>
      <c r="AO1002" s="326"/>
      <c r="AP1002" s="320" t="s">
        <v>639</v>
      </c>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4"/>
      <c r="AI1003" s="425"/>
      <c r="AJ1003" s="425"/>
      <c r="AK1003" s="425"/>
      <c r="AL1003" s="429"/>
      <c r="AM1003" s="430"/>
      <c r="AN1003" s="430"/>
      <c r="AO1003" s="431"/>
      <c r="AP1003" s="320"/>
      <c r="AQ1003" s="320"/>
      <c r="AR1003" s="320"/>
      <c r="AS1003" s="320"/>
      <c r="AT1003" s="320"/>
      <c r="AU1003" s="320"/>
      <c r="AV1003" s="320"/>
      <c r="AW1003" s="320"/>
      <c r="AX1003" s="320"/>
    </row>
    <row r="1004" spans="1:50" ht="30" hidden="1" customHeight="1" x14ac:dyDescent="0.15">
      <c r="A1004" s="403">
        <v>3</v>
      </c>
      <c r="B1004" s="403">
        <v>1</v>
      </c>
      <c r="C1004" s="420"/>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0"/>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5" t="s">
        <v>430</v>
      </c>
      <c r="K1034" s="112"/>
      <c r="L1034" s="112"/>
      <c r="M1034" s="112"/>
      <c r="N1034" s="112"/>
      <c r="O1034" s="112"/>
      <c r="P1034" s="346" t="s">
        <v>375</v>
      </c>
      <c r="Q1034" s="346"/>
      <c r="R1034" s="346"/>
      <c r="S1034" s="346"/>
      <c r="T1034" s="346"/>
      <c r="U1034" s="346"/>
      <c r="V1034" s="346"/>
      <c r="W1034" s="346"/>
      <c r="X1034" s="346"/>
      <c r="Y1034" s="343" t="s">
        <v>427</v>
      </c>
      <c r="Z1034" s="344"/>
      <c r="AA1034" s="344"/>
      <c r="AB1034" s="344"/>
      <c r="AC1034" s="275" t="s">
        <v>473</v>
      </c>
      <c r="AD1034" s="275"/>
      <c r="AE1034" s="275"/>
      <c r="AF1034" s="275"/>
      <c r="AG1034" s="275"/>
      <c r="AH1034" s="343" t="s">
        <v>508</v>
      </c>
      <c r="AI1034" s="345"/>
      <c r="AJ1034" s="345"/>
      <c r="AK1034" s="345"/>
      <c r="AL1034" s="345" t="s">
        <v>21</v>
      </c>
      <c r="AM1034" s="345"/>
      <c r="AN1034" s="345"/>
      <c r="AO1034" s="427"/>
      <c r="AP1034" s="428" t="s">
        <v>431</v>
      </c>
      <c r="AQ1034" s="428"/>
      <c r="AR1034" s="428"/>
      <c r="AS1034" s="428"/>
      <c r="AT1034" s="428"/>
      <c r="AU1034" s="428"/>
      <c r="AV1034" s="428"/>
      <c r="AW1034" s="428"/>
      <c r="AX1034" s="428"/>
    </row>
    <row r="1035" spans="1:50" ht="56.25" customHeight="1" x14ac:dyDescent="0.15">
      <c r="A1035" s="403">
        <v>1</v>
      </c>
      <c r="B1035" s="403">
        <v>1</v>
      </c>
      <c r="C1035" s="420" t="s">
        <v>638</v>
      </c>
      <c r="D1035" s="417"/>
      <c r="E1035" s="417"/>
      <c r="F1035" s="417"/>
      <c r="G1035" s="417"/>
      <c r="H1035" s="417"/>
      <c r="I1035" s="417"/>
      <c r="J1035" s="418">
        <v>7010001025732</v>
      </c>
      <c r="K1035" s="419"/>
      <c r="L1035" s="419"/>
      <c r="M1035" s="419"/>
      <c r="N1035" s="419"/>
      <c r="O1035" s="419"/>
      <c r="P1035" s="315" t="s">
        <v>690</v>
      </c>
      <c r="Q1035" s="316"/>
      <c r="R1035" s="316"/>
      <c r="S1035" s="316"/>
      <c r="T1035" s="316"/>
      <c r="U1035" s="316"/>
      <c r="V1035" s="316"/>
      <c r="W1035" s="316"/>
      <c r="X1035" s="316"/>
      <c r="Y1035" s="317">
        <v>2</v>
      </c>
      <c r="Z1035" s="318"/>
      <c r="AA1035" s="318"/>
      <c r="AB1035" s="319"/>
      <c r="AC1035" s="327" t="s">
        <v>519</v>
      </c>
      <c r="AD1035" s="426"/>
      <c r="AE1035" s="426"/>
      <c r="AF1035" s="426"/>
      <c r="AG1035" s="426"/>
      <c r="AH1035" s="424" t="s">
        <v>645</v>
      </c>
      <c r="AI1035" s="425"/>
      <c r="AJ1035" s="425"/>
      <c r="AK1035" s="425"/>
      <c r="AL1035" s="324" t="s">
        <v>645</v>
      </c>
      <c r="AM1035" s="325"/>
      <c r="AN1035" s="325"/>
      <c r="AO1035" s="326"/>
      <c r="AP1035" s="320" t="s">
        <v>636</v>
      </c>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4"/>
      <c r="AI1036" s="425"/>
      <c r="AJ1036" s="425"/>
      <c r="AK1036" s="425"/>
      <c r="AL1036" s="429"/>
      <c r="AM1036" s="430"/>
      <c r="AN1036" s="430"/>
      <c r="AO1036" s="431"/>
      <c r="AP1036" s="320"/>
      <c r="AQ1036" s="320"/>
      <c r="AR1036" s="320"/>
      <c r="AS1036" s="320"/>
      <c r="AT1036" s="320"/>
      <c r="AU1036" s="320"/>
      <c r="AV1036" s="320"/>
      <c r="AW1036" s="320"/>
      <c r="AX1036" s="320"/>
    </row>
    <row r="1037" spans="1:50" ht="30" hidden="1" customHeight="1" x14ac:dyDescent="0.15">
      <c r="A1037" s="403">
        <v>3</v>
      </c>
      <c r="B1037" s="403">
        <v>1</v>
      </c>
      <c r="C1037" s="420"/>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0"/>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5" t="s">
        <v>430</v>
      </c>
      <c r="K1067" s="112"/>
      <c r="L1067" s="112"/>
      <c r="M1067" s="112"/>
      <c r="N1067" s="112"/>
      <c r="O1067" s="112"/>
      <c r="P1067" s="346" t="s">
        <v>375</v>
      </c>
      <c r="Q1067" s="346"/>
      <c r="R1067" s="346"/>
      <c r="S1067" s="346"/>
      <c r="T1067" s="346"/>
      <c r="U1067" s="346"/>
      <c r="V1067" s="346"/>
      <c r="W1067" s="346"/>
      <c r="X1067" s="346"/>
      <c r="Y1067" s="343" t="s">
        <v>427</v>
      </c>
      <c r="Z1067" s="344"/>
      <c r="AA1067" s="344"/>
      <c r="AB1067" s="344"/>
      <c r="AC1067" s="275" t="s">
        <v>473</v>
      </c>
      <c r="AD1067" s="275"/>
      <c r="AE1067" s="275"/>
      <c r="AF1067" s="275"/>
      <c r="AG1067" s="275"/>
      <c r="AH1067" s="343" t="s">
        <v>508</v>
      </c>
      <c r="AI1067" s="345"/>
      <c r="AJ1067" s="345"/>
      <c r="AK1067" s="345"/>
      <c r="AL1067" s="345" t="s">
        <v>21</v>
      </c>
      <c r="AM1067" s="345"/>
      <c r="AN1067" s="345"/>
      <c r="AO1067" s="427"/>
      <c r="AP1067" s="428" t="s">
        <v>431</v>
      </c>
      <c r="AQ1067" s="428"/>
      <c r="AR1067" s="428"/>
      <c r="AS1067" s="428"/>
      <c r="AT1067" s="428"/>
      <c r="AU1067" s="428"/>
      <c r="AV1067" s="428"/>
      <c r="AW1067" s="428"/>
      <c r="AX1067" s="428"/>
    </row>
    <row r="1068" spans="1:50" ht="33" customHeight="1" x14ac:dyDescent="0.15">
      <c r="A1068" s="403">
        <v>1</v>
      </c>
      <c r="B1068" s="403">
        <v>1</v>
      </c>
      <c r="C1068" s="420" t="s">
        <v>629</v>
      </c>
      <c r="D1068" s="417"/>
      <c r="E1068" s="417"/>
      <c r="F1068" s="417"/>
      <c r="G1068" s="417"/>
      <c r="H1068" s="417"/>
      <c r="I1068" s="417"/>
      <c r="J1068" s="418">
        <v>9010005002362</v>
      </c>
      <c r="K1068" s="419"/>
      <c r="L1068" s="419"/>
      <c r="M1068" s="419"/>
      <c r="N1068" s="419"/>
      <c r="O1068" s="419"/>
      <c r="P1068" s="315" t="s">
        <v>652</v>
      </c>
      <c r="Q1068" s="316"/>
      <c r="R1068" s="316"/>
      <c r="S1068" s="316"/>
      <c r="T1068" s="316"/>
      <c r="U1068" s="316"/>
      <c r="V1068" s="316"/>
      <c r="W1068" s="316"/>
      <c r="X1068" s="316"/>
      <c r="Y1068" s="317">
        <v>5</v>
      </c>
      <c r="Z1068" s="318"/>
      <c r="AA1068" s="318"/>
      <c r="AB1068" s="319"/>
      <c r="AC1068" s="327" t="s">
        <v>518</v>
      </c>
      <c r="AD1068" s="426"/>
      <c r="AE1068" s="426"/>
      <c r="AF1068" s="426"/>
      <c r="AG1068" s="426"/>
      <c r="AH1068" s="424">
        <v>1</v>
      </c>
      <c r="AI1068" s="425"/>
      <c r="AJ1068" s="425"/>
      <c r="AK1068" s="425"/>
      <c r="AL1068" s="324">
        <v>100</v>
      </c>
      <c r="AM1068" s="325"/>
      <c r="AN1068" s="325"/>
      <c r="AO1068" s="326"/>
      <c r="AP1068" s="320" t="s">
        <v>634</v>
      </c>
      <c r="AQ1068" s="320"/>
      <c r="AR1068" s="320"/>
      <c r="AS1068" s="320"/>
      <c r="AT1068" s="320"/>
      <c r="AU1068" s="320"/>
      <c r="AV1068" s="320"/>
      <c r="AW1068" s="320"/>
      <c r="AX1068" s="320"/>
    </row>
    <row r="1069" spans="1:50" ht="33" customHeight="1" x14ac:dyDescent="0.15">
      <c r="A1069" s="403">
        <v>2</v>
      </c>
      <c r="B1069" s="403">
        <v>1</v>
      </c>
      <c r="C1069" s="420" t="s">
        <v>674</v>
      </c>
      <c r="D1069" s="417"/>
      <c r="E1069" s="417"/>
      <c r="F1069" s="417"/>
      <c r="G1069" s="417"/>
      <c r="H1069" s="417"/>
      <c r="I1069" s="417"/>
      <c r="J1069" s="418">
        <v>3011005000353</v>
      </c>
      <c r="K1069" s="419"/>
      <c r="L1069" s="419"/>
      <c r="M1069" s="419"/>
      <c r="N1069" s="419"/>
      <c r="O1069" s="419"/>
      <c r="P1069" s="315" t="s">
        <v>625</v>
      </c>
      <c r="Q1069" s="316"/>
      <c r="R1069" s="316"/>
      <c r="S1069" s="316"/>
      <c r="T1069" s="316"/>
      <c r="U1069" s="316"/>
      <c r="V1069" s="316"/>
      <c r="W1069" s="316"/>
      <c r="X1069" s="316"/>
      <c r="Y1069" s="317">
        <v>3</v>
      </c>
      <c r="Z1069" s="318"/>
      <c r="AA1069" s="318"/>
      <c r="AB1069" s="319"/>
      <c r="AC1069" s="327" t="s">
        <v>518</v>
      </c>
      <c r="AD1069" s="327"/>
      <c r="AE1069" s="327"/>
      <c r="AF1069" s="327"/>
      <c r="AG1069" s="327"/>
      <c r="AH1069" s="424">
        <v>1</v>
      </c>
      <c r="AI1069" s="425"/>
      <c r="AJ1069" s="425"/>
      <c r="AK1069" s="425"/>
      <c r="AL1069" s="324">
        <v>100</v>
      </c>
      <c r="AM1069" s="325"/>
      <c r="AN1069" s="325"/>
      <c r="AO1069" s="326"/>
      <c r="AP1069" s="320" t="s">
        <v>635</v>
      </c>
      <c r="AQ1069" s="320"/>
      <c r="AR1069" s="320"/>
      <c r="AS1069" s="320"/>
      <c r="AT1069" s="320"/>
      <c r="AU1069" s="320"/>
      <c r="AV1069" s="320"/>
      <c r="AW1069" s="320"/>
      <c r="AX1069" s="320"/>
    </row>
    <row r="1070" spans="1:50" ht="33" customHeight="1" x14ac:dyDescent="0.15">
      <c r="A1070" s="403">
        <v>3</v>
      </c>
      <c r="B1070" s="403">
        <v>1</v>
      </c>
      <c r="C1070" s="420" t="s">
        <v>630</v>
      </c>
      <c r="D1070" s="417"/>
      <c r="E1070" s="417"/>
      <c r="F1070" s="417"/>
      <c r="G1070" s="417"/>
      <c r="H1070" s="417"/>
      <c r="I1070" s="417"/>
      <c r="J1070" s="418">
        <v>4120005004740</v>
      </c>
      <c r="K1070" s="419"/>
      <c r="L1070" s="419"/>
      <c r="M1070" s="419"/>
      <c r="N1070" s="419"/>
      <c r="O1070" s="419"/>
      <c r="P1070" s="315" t="s">
        <v>652</v>
      </c>
      <c r="Q1070" s="316"/>
      <c r="R1070" s="316"/>
      <c r="S1070" s="316"/>
      <c r="T1070" s="316"/>
      <c r="U1070" s="316"/>
      <c r="V1070" s="316"/>
      <c r="W1070" s="316"/>
      <c r="X1070" s="316"/>
      <c r="Y1070" s="317">
        <v>1</v>
      </c>
      <c r="Z1070" s="318"/>
      <c r="AA1070" s="318"/>
      <c r="AB1070" s="319"/>
      <c r="AC1070" s="327" t="s">
        <v>518</v>
      </c>
      <c r="AD1070" s="327"/>
      <c r="AE1070" s="327"/>
      <c r="AF1070" s="327"/>
      <c r="AG1070" s="327"/>
      <c r="AH1070" s="322">
        <v>1</v>
      </c>
      <c r="AI1070" s="323"/>
      <c r="AJ1070" s="323"/>
      <c r="AK1070" s="323"/>
      <c r="AL1070" s="324">
        <v>100</v>
      </c>
      <c r="AM1070" s="325"/>
      <c r="AN1070" s="325"/>
      <c r="AO1070" s="326"/>
      <c r="AP1070" s="320" t="s">
        <v>634</v>
      </c>
      <c r="AQ1070" s="320"/>
      <c r="AR1070" s="320"/>
      <c r="AS1070" s="320"/>
      <c r="AT1070" s="320"/>
      <c r="AU1070" s="320"/>
      <c r="AV1070" s="320"/>
      <c r="AW1070" s="320"/>
      <c r="AX1070" s="320"/>
    </row>
    <row r="1071" spans="1:50" ht="33" customHeight="1" x14ac:dyDescent="0.15">
      <c r="A1071" s="403">
        <v>4</v>
      </c>
      <c r="B1071" s="403">
        <v>1</v>
      </c>
      <c r="C1071" s="420" t="s">
        <v>631</v>
      </c>
      <c r="D1071" s="417"/>
      <c r="E1071" s="417"/>
      <c r="F1071" s="417"/>
      <c r="G1071" s="417"/>
      <c r="H1071" s="417"/>
      <c r="I1071" s="417"/>
      <c r="J1071" s="418">
        <v>7040005001842</v>
      </c>
      <c r="K1071" s="419"/>
      <c r="L1071" s="419"/>
      <c r="M1071" s="419"/>
      <c r="N1071" s="419"/>
      <c r="O1071" s="419"/>
      <c r="P1071" s="315" t="s">
        <v>652</v>
      </c>
      <c r="Q1071" s="316"/>
      <c r="R1071" s="316"/>
      <c r="S1071" s="316"/>
      <c r="T1071" s="316"/>
      <c r="U1071" s="316"/>
      <c r="V1071" s="316"/>
      <c r="W1071" s="316"/>
      <c r="X1071" s="316"/>
      <c r="Y1071" s="317">
        <v>1</v>
      </c>
      <c r="Z1071" s="318"/>
      <c r="AA1071" s="318"/>
      <c r="AB1071" s="319"/>
      <c r="AC1071" s="327" t="s">
        <v>518</v>
      </c>
      <c r="AD1071" s="327"/>
      <c r="AE1071" s="327"/>
      <c r="AF1071" s="327"/>
      <c r="AG1071" s="327"/>
      <c r="AH1071" s="322">
        <v>1</v>
      </c>
      <c r="AI1071" s="323"/>
      <c r="AJ1071" s="323"/>
      <c r="AK1071" s="323"/>
      <c r="AL1071" s="324">
        <v>100</v>
      </c>
      <c r="AM1071" s="325"/>
      <c r="AN1071" s="325"/>
      <c r="AO1071" s="326"/>
      <c r="AP1071" s="320" t="s">
        <v>636</v>
      </c>
      <c r="AQ1071" s="320"/>
      <c r="AR1071" s="320"/>
      <c r="AS1071" s="320"/>
      <c r="AT1071" s="320"/>
      <c r="AU1071" s="320"/>
      <c r="AV1071" s="320"/>
      <c r="AW1071" s="320"/>
      <c r="AX1071" s="320"/>
    </row>
    <row r="1072" spans="1:50" ht="33" customHeight="1" x14ac:dyDescent="0.15">
      <c r="A1072" s="403">
        <v>5</v>
      </c>
      <c r="B1072" s="403">
        <v>1</v>
      </c>
      <c r="C1072" s="420" t="s">
        <v>632</v>
      </c>
      <c r="D1072" s="417"/>
      <c r="E1072" s="417"/>
      <c r="F1072" s="417"/>
      <c r="G1072" s="417"/>
      <c r="H1072" s="417"/>
      <c r="I1072" s="417"/>
      <c r="J1072" s="418">
        <v>7180005002257</v>
      </c>
      <c r="K1072" s="419"/>
      <c r="L1072" s="419"/>
      <c r="M1072" s="419"/>
      <c r="N1072" s="419"/>
      <c r="O1072" s="419"/>
      <c r="P1072" s="315" t="s">
        <v>625</v>
      </c>
      <c r="Q1072" s="316"/>
      <c r="R1072" s="316"/>
      <c r="S1072" s="316"/>
      <c r="T1072" s="316"/>
      <c r="U1072" s="316"/>
      <c r="V1072" s="316"/>
      <c r="W1072" s="316"/>
      <c r="X1072" s="316"/>
      <c r="Y1072" s="317">
        <v>1</v>
      </c>
      <c r="Z1072" s="318"/>
      <c r="AA1072" s="318"/>
      <c r="AB1072" s="319"/>
      <c r="AC1072" s="321" t="s">
        <v>518</v>
      </c>
      <c r="AD1072" s="321"/>
      <c r="AE1072" s="321"/>
      <c r="AF1072" s="321"/>
      <c r="AG1072" s="321"/>
      <c r="AH1072" s="322">
        <v>1</v>
      </c>
      <c r="AI1072" s="323"/>
      <c r="AJ1072" s="323"/>
      <c r="AK1072" s="323"/>
      <c r="AL1072" s="324">
        <v>100</v>
      </c>
      <c r="AM1072" s="325"/>
      <c r="AN1072" s="325"/>
      <c r="AO1072" s="326"/>
      <c r="AP1072" s="320" t="s">
        <v>636</v>
      </c>
      <c r="AQ1072" s="320"/>
      <c r="AR1072" s="320"/>
      <c r="AS1072" s="320"/>
      <c r="AT1072" s="320"/>
      <c r="AU1072" s="320"/>
      <c r="AV1072" s="320"/>
      <c r="AW1072" s="320"/>
      <c r="AX1072" s="320"/>
    </row>
    <row r="1073" spans="1:50" ht="33" customHeight="1" x14ac:dyDescent="0.15">
      <c r="A1073" s="403">
        <v>6</v>
      </c>
      <c r="B1073" s="403">
        <v>1</v>
      </c>
      <c r="C1073" s="420" t="s">
        <v>633</v>
      </c>
      <c r="D1073" s="417"/>
      <c r="E1073" s="417"/>
      <c r="F1073" s="417"/>
      <c r="G1073" s="417"/>
      <c r="H1073" s="417"/>
      <c r="I1073" s="417"/>
      <c r="J1073" s="418">
        <v>5140005002221</v>
      </c>
      <c r="K1073" s="419"/>
      <c r="L1073" s="419"/>
      <c r="M1073" s="419"/>
      <c r="N1073" s="419"/>
      <c r="O1073" s="419"/>
      <c r="P1073" s="315" t="s">
        <v>625</v>
      </c>
      <c r="Q1073" s="316"/>
      <c r="R1073" s="316"/>
      <c r="S1073" s="316"/>
      <c r="T1073" s="316"/>
      <c r="U1073" s="316"/>
      <c r="V1073" s="316"/>
      <c r="W1073" s="316"/>
      <c r="X1073" s="316"/>
      <c r="Y1073" s="317">
        <v>1</v>
      </c>
      <c r="Z1073" s="318"/>
      <c r="AA1073" s="318"/>
      <c r="AB1073" s="319"/>
      <c r="AC1073" s="321" t="s">
        <v>518</v>
      </c>
      <c r="AD1073" s="321"/>
      <c r="AE1073" s="321"/>
      <c r="AF1073" s="321"/>
      <c r="AG1073" s="321"/>
      <c r="AH1073" s="322">
        <v>1</v>
      </c>
      <c r="AI1073" s="323"/>
      <c r="AJ1073" s="323"/>
      <c r="AK1073" s="323"/>
      <c r="AL1073" s="324">
        <v>100</v>
      </c>
      <c r="AM1073" s="325"/>
      <c r="AN1073" s="325"/>
      <c r="AO1073" s="326"/>
      <c r="AP1073" s="320" t="s">
        <v>636</v>
      </c>
      <c r="AQ1073" s="320"/>
      <c r="AR1073" s="320"/>
      <c r="AS1073" s="320"/>
      <c r="AT1073" s="320"/>
      <c r="AU1073" s="320"/>
      <c r="AV1073" s="320"/>
      <c r="AW1073" s="320"/>
      <c r="AX1073" s="320"/>
    </row>
    <row r="1074" spans="1:50" ht="33" customHeight="1" x14ac:dyDescent="0.15">
      <c r="A1074" s="403">
        <v>7</v>
      </c>
      <c r="B1074" s="403">
        <v>1</v>
      </c>
      <c r="C1074" s="420" t="s">
        <v>693</v>
      </c>
      <c r="D1074" s="417"/>
      <c r="E1074" s="417"/>
      <c r="F1074" s="417"/>
      <c r="G1074" s="417"/>
      <c r="H1074" s="417"/>
      <c r="I1074" s="417"/>
      <c r="J1074" s="418">
        <v>3130001004678</v>
      </c>
      <c r="K1074" s="419"/>
      <c r="L1074" s="419"/>
      <c r="M1074" s="419"/>
      <c r="N1074" s="419"/>
      <c r="O1074" s="419"/>
      <c r="P1074" s="421" t="s">
        <v>694</v>
      </c>
      <c r="Q1074" s="422"/>
      <c r="R1074" s="422"/>
      <c r="S1074" s="422"/>
      <c r="T1074" s="422"/>
      <c r="U1074" s="422"/>
      <c r="V1074" s="422"/>
      <c r="W1074" s="422"/>
      <c r="X1074" s="423"/>
      <c r="Y1074" s="317">
        <v>1</v>
      </c>
      <c r="Z1074" s="318"/>
      <c r="AA1074" s="318"/>
      <c r="AB1074" s="319"/>
      <c r="AC1074" s="321" t="s">
        <v>518</v>
      </c>
      <c r="AD1074" s="321"/>
      <c r="AE1074" s="321"/>
      <c r="AF1074" s="321"/>
      <c r="AG1074" s="321"/>
      <c r="AH1074" s="322">
        <v>1</v>
      </c>
      <c r="AI1074" s="323"/>
      <c r="AJ1074" s="323"/>
      <c r="AK1074" s="323"/>
      <c r="AL1074" s="324">
        <v>100</v>
      </c>
      <c r="AM1074" s="325"/>
      <c r="AN1074" s="325"/>
      <c r="AO1074" s="326"/>
      <c r="AP1074" s="320" t="s">
        <v>698</v>
      </c>
      <c r="AQ1074" s="320"/>
      <c r="AR1074" s="320"/>
      <c r="AS1074" s="320"/>
      <c r="AT1074" s="320"/>
      <c r="AU1074" s="320"/>
      <c r="AV1074" s="320"/>
      <c r="AW1074" s="320"/>
      <c r="AX1074" s="320"/>
    </row>
    <row r="1075" spans="1:50" ht="33" customHeight="1" x14ac:dyDescent="0.15">
      <c r="A1075" s="403">
        <v>8</v>
      </c>
      <c r="B1075" s="403">
        <v>1</v>
      </c>
      <c r="C1075" s="420" t="s">
        <v>701</v>
      </c>
      <c r="D1075" s="417"/>
      <c r="E1075" s="417"/>
      <c r="F1075" s="417"/>
      <c r="G1075" s="417"/>
      <c r="H1075" s="417"/>
      <c r="I1075" s="417"/>
      <c r="J1075" s="418">
        <v>9013205001282</v>
      </c>
      <c r="K1075" s="419"/>
      <c r="L1075" s="419"/>
      <c r="M1075" s="419"/>
      <c r="N1075" s="419"/>
      <c r="O1075" s="419"/>
      <c r="P1075" s="421" t="s">
        <v>695</v>
      </c>
      <c r="Q1075" s="422"/>
      <c r="R1075" s="422"/>
      <c r="S1075" s="422"/>
      <c r="T1075" s="422"/>
      <c r="U1075" s="422"/>
      <c r="V1075" s="422"/>
      <c r="W1075" s="422"/>
      <c r="X1075" s="423"/>
      <c r="Y1075" s="317">
        <v>0.9</v>
      </c>
      <c r="Z1075" s="318"/>
      <c r="AA1075" s="318"/>
      <c r="AB1075" s="319"/>
      <c r="AC1075" s="321" t="s">
        <v>518</v>
      </c>
      <c r="AD1075" s="321"/>
      <c r="AE1075" s="321"/>
      <c r="AF1075" s="321"/>
      <c r="AG1075" s="321"/>
      <c r="AH1075" s="322">
        <v>1</v>
      </c>
      <c r="AI1075" s="323"/>
      <c r="AJ1075" s="323"/>
      <c r="AK1075" s="323"/>
      <c r="AL1075" s="324">
        <v>100</v>
      </c>
      <c r="AM1075" s="325"/>
      <c r="AN1075" s="325"/>
      <c r="AO1075" s="326"/>
      <c r="AP1075" s="320" t="s">
        <v>699</v>
      </c>
      <c r="AQ1075" s="320"/>
      <c r="AR1075" s="320"/>
      <c r="AS1075" s="320"/>
      <c r="AT1075" s="320"/>
      <c r="AU1075" s="320"/>
      <c r="AV1075" s="320"/>
      <c r="AW1075" s="320"/>
      <c r="AX1075" s="320"/>
    </row>
    <row r="1076" spans="1:50" ht="33" customHeight="1" x14ac:dyDescent="0.15">
      <c r="A1076" s="403">
        <v>9</v>
      </c>
      <c r="B1076" s="403">
        <v>1</v>
      </c>
      <c r="C1076" s="420" t="s">
        <v>702</v>
      </c>
      <c r="D1076" s="417"/>
      <c r="E1076" s="417"/>
      <c r="F1076" s="417"/>
      <c r="G1076" s="417"/>
      <c r="H1076" s="417"/>
      <c r="I1076" s="417"/>
      <c r="J1076" s="418">
        <v>7130005003037</v>
      </c>
      <c r="K1076" s="419"/>
      <c r="L1076" s="419"/>
      <c r="M1076" s="419"/>
      <c r="N1076" s="419"/>
      <c r="O1076" s="419"/>
      <c r="P1076" s="421" t="s">
        <v>696</v>
      </c>
      <c r="Q1076" s="422"/>
      <c r="R1076" s="422"/>
      <c r="S1076" s="422"/>
      <c r="T1076" s="422"/>
      <c r="U1076" s="422"/>
      <c r="V1076" s="422"/>
      <c r="W1076" s="422"/>
      <c r="X1076" s="423"/>
      <c r="Y1076" s="317">
        <v>0.8</v>
      </c>
      <c r="Z1076" s="318"/>
      <c r="AA1076" s="318"/>
      <c r="AB1076" s="319"/>
      <c r="AC1076" s="321" t="s">
        <v>518</v>
      </c>
      <c r="AD1076" s="321"/>
      <c r="AE1076" s="321"/>
      <c r="AF1076" s="321"/>
      <c r="AG1076" s="321"/>
      <c r="AH1076" s="322">
        <v>1</v>
      </c>
      <c r="AI1076" s="323"/>
      <c r="AJ1076" s="323"/>
      <c r="AK1076" s="323"/>
      <c r="AL1076" s="324">
        <v>100</v>
      </c>
      <c r="AM1076" s="325"/>
      <c r="AN1076" s="325"/>
      <c r="AO1076" s="326"/>
      <c r="AP1076" s="320" t="s">
        <v>699</v>
      </c>
      <c r="AQ1076" s="320"/>
      <c r="AR1076" s="320"/>
      <c r="AS1076" s="320"/>
      <c r="AT1076" s="320"/>
      <c r="AU1076" s="320"/>
      <c r="AV1076" s="320"/>
      <c r="AW1076" s="320"/>
      <c r="AX1076" s="320"/>
    </row>
    <row r="1077" spans="1:50" ht="33" customHeight="1" x14ac:dyDescent="0.15">
      <c r="A1077" s="403">
        <v>10</v>
      </c>
      <c r="B1077" s="403">
        <v>1</v>
      </c>
      <c r="C1077" s="420" t="s">
        <v>703</v>
      </c>
      <c r="D1077" s="417"/>
      <c r="E1077" s="417"/>
      <c r="F1077" s="417"/>
      <c r="G1077" s="417"/>
      <c r="H1077" s="417"/>
      <c r="I1077" s="417"/>
      <c r="J1077" s="418">
        <v>4120905002554</v>
      </c>
      <c r="K1077" s="419"/>
      <c r="L1077" s="419"/>
      <c r="M1077" s="419"/>
      <c r="N1077" s="419"/>
      <c r="O1077" s="419"/>
      <c r="P1077" s="421" t="s">
        <v>697</v>
      </c>
      <c r="Q1077" s="422"/>
      <c r="R1077" s="422"/>
      <c r="S1077" s="422"/>
      <c r="T1077" s="422"/>
      <c r="U1077" s="422"/>
      <c r="V1077" s="422"/>
      <c r="W1077" s="422"/>
      <c r="X1077" s="423"/>
      <c r="Y1077" s="317">
        <v>0.8</v>
      </c>
      <c r="Z1077" s="318"/>
      <c r="AA1077" s="318"/>
      <c r="AB1077" s="319"/>
      <c r="AC1077" s="321" t="s">
        <v>518</v>
      </c>
      <c r="AD1077" s="321"/>
      <c r="AE1077" s="321"/>
      <c r="AF1077" s="321"/>
      <c r="AG1077" s="321"/>
      <c r="AH1077" s="322">
        <v>1</v>
      </c>
      <c r="AI1077" s="323"/>
      <c r="AJ1077" s="323"/>
      <c r="AK1077" s="323"/>
      <c r="AL1077" s="324">
        <v>100</v>
      </c>
      <c r="AM1077" s="325"/>
      <c r="AN1077" s="325"/>
      <c r="AO1077" s="326"/>
      <c r="AP1077" s="320" t="s">
        <v>700</v>
      </c>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4" t="s">
        <v>461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480</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897"/>
      <c r="E1101" s="275" t="s">
        <v>395</v>
      </c>
      <c r="F1101" s="897"/>
      <c r="G1101" s="897"/>
      <c r="H1101" s="897"/>
      <c r="I1101" s="897"/>
      <c r="J1101" s="275" t="s">
        <v>430</v>
      </c>
      <c r="K1101" s="275"/>
      <c r="L1101" s="275"/>
      <c r="M1101" s="275"/>
      <c r="N1101" s="275"/>
      <c r="O1101" s="275"/>
      <c r="P1101" s="343" t="s">
        <v>27</v>
      </c>
      <c r="Q1101" s="343"/>
      <c r="R1101" s="343"/>
      <c r="S1101" s="343"/>
      <c r="T1101" s="343"/>
      <c r="U1101" s="343"/>
      <c r="V1101" s="343"/>
      <c r="W1101" s="343"/>
      <c r="X1101" s="343"/>
      <c r="Y1101" s="275" t="s">
        <v>432</v>
      </c>
      <c r="Z1101" s="897"/>
      <c r="AA1101" s="897"/>
      <c r="AB1101" s="897"/>
      <c r="AC1101" s="275" t="s">
        <v>376</v>
      </c>
      <c r="AD1101" s="275"/>
      <c r="AE1101" s="275"/>
      <c r="AF1101" s="275"/>
      <c r="AG1101" s="275"/>
      <c r="AH1101" s="343" t="s">
        <v>390</v>
      </c>
      <c r="AI1101" s="344"/>
      <c r="AJ1101" s="344"/>
      <c r="AK1101" s="344"/>
      <c r="AL1101" s="344" t="s">
        <v>21</v>
      </c>
      <c r="AM1101" s="344"/>
      <c r="AN1101" s="344"/>
      <c r="AO1101" s="900"/>
      <c r="AP1101" s="428" t="s">
        <v>462</v>
      </c>
      <c r="AQ1101" s="428"/>
      <c r="AR1101" s="428"/>
      <c r="AS1101" s="428"/>
      <c r="AT1101" s="428"/>
      <c r="AU1101" s="428"/>
      <c r="AV1101" s="428"/>
      <c r="AW1101" s="428"/>
      <c r="AX1101" s="428"/>
    </row>
    <row r="1102" spans="1:50" ht="30" customHeight="1" x14ac:dyDescent="0.15">
      <c r="A1102" s="403">
        <v>1</v>
      </c>
      <c r="B1102" s="403">
        <v>1</v>
      </c>
      <c r="C1102" s="899"/>
      <c r="D1102" s="899"/>
      <c r="E1102" s="259" t="s">
        <v>678</v>
      </c>
      <c r="F1102" s="898"/>
      <c r="G1102" s="898"/>
      <c r="H1102" s="898"/>
      <c r="I1102" s="898"/>
      <c r="J1102" s="418" t="s">
        <v>679</v>
      </c>
      <c r="K1102" s="419"/>
      <c r="L1102" s="419"/>
      <c r="M1102" s="419"/>
      <c r="N1102" s="419"/>
      <c r="O1102" s="419"/>
      <c r="P1102" s="315" t="s">
        <v>680</v>
      </c>
      <c r="Q1102" s="316"/>
      <c r="R1102" s="316"/>
      <c r="S1102" s="316"/>
      <c r="T1102" s="316"/>
      <c r="U1102" s="316"/>
      <c r="V1102" s="316"/>
      <c r="W1102" s="316"/>
      <c r="X1102" s="316"/>
      <c r="Y1102" s="317" t="s">
        <v>680</v>
      </c>
      <c r="Z1102" s="318"/>
      <c r="AA1102" s="318"/>
      <c r="AB1102" s="319"/>
      <c r="AC1102" s="321"/>
      <c r="AD1102" s="321"/>
      <c r="AE1102" s="321"/>
      <c r="AF1102" s="321"/>
      <c r="AG1102" s="321"/>
      <c r="AH1102" s="322" t="s">
        <v>679</v>
      </c>
      <c r="AI1102" s="323"/>
      <c r="AJ1102" s="323"/>
      <c r="AK1102" s="323"/>
      <c r="AL1102" s="324" t="s">
        <v>679</v>
      </c>
      <c r="AM1102" s="325"/>
      <c r="AN1102" s="325"/>
      <c r="AO1102" s="326"/>
      <c r="AP1102" s="320" t="s">
        <v>681</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59"/>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cfRule type="expression" dxfId="2781" priority="13679">
      <formula>IF(RIGHT(TEXT(Y783,"0.#"),1)=".",FALSE,TRUE)</formula>
    </cfRule>
    <cfRule type="expression" dxfId="2780" priority="13680">
      <formula>IF(RIGHT(TEXT(Y783,"0.#"),1)=".",TRUE,FALSE)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69:AO1097">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8">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699" max="49" man="1"/>
    <brk id="727"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t="s">
        <v>544</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t="s">
        <v>544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485</v>
      </c>
      <c r="B2" s="516"/>
      <c r="C2" s="516"/>
      <c r="D2" s="516"/>
      <c r="E2" s="516"/>
      <c r="F2" s="517"/>
      <c r="G2" s="800" t="s">
        <v>265</v>
      </c>
      <c r="H2" s="785"/>
      <c r="I2" s="785"/>
      <c r="J2" s="785"/>
      <c r="K2" s="785"/>
      <c r="L2" s="785"/>
      <c r="M2" s="785"/>
      <c r="N2" s="785"/>
      <c r="O2" s="786"/>
      <c r="P2" s="784" t="s">
        <v>59</v>
      </c>
      <c r="Q2" s="785"/>
      <c r="R2" s="785"/>
      <c r="S2" s="785"/>
      <c r="T2" s="785"/>
      <c r="U2" s="785"/>
      <c r="V2" s="785"/>
      <c r="W2" s="785"/>
      <c r="X2" s="786"/>
      <c r="Y2" s="1010"/>
      <c r="Z2" s="411"/>
      <c r="AA2" s="412"/>
      <c r="AB2" s="1014" t="s">
        <v>11</v>
      </c>
      <c r="AC2" s="1015"/>
      <c r="AD2" s="1016"/>
      <c r="AE2" s="1002" t="s">
        <v>356</v>
      </c>
      <c r="AF2" s="1002"/>
      <c r="AG2" s="1002"/>
      <c r="AH2" s="1002"/>
      <c r="AI2" s="1002" t="s">
        <v>362</v>
      </c>
      <c r="AJ2" s="1002"/>
      <c r="AK2" s="1002"/>
      <c r="AL2" s="1002"/>
      <c r="AM2" s="1002" t="s">
        <v>466</v>
      </c>
      <c r="AN2" s="1002"/>
      <c r="AO2" s="1002"/>
      <c r="AP2" s="461"/>
      <c r="AQ2" s="173" t="s">
        <v>354</v>
      </c>
      <c r="AR2" s="166"/>
      <c r="AS2" s="166"/>
      <c r="AT2" s="167"/>
      <c r="AU2" s="372" t="s">
        <v>253</v>
      </c>
      <c r="AV2" s="372"/>
      <c r="AW2" s="372"/>
      <c r="AX2" s="373"/>
    </row>
    <row r="3" spans="1:50" ht="18.75" customHeight="1" x14ac:dyDescent="0.15">
      <c r="A3" s="515"/>
      <c r="B3" s="516"/>
      <c r="C3" s="516"/>
      <c r="D3" s="516"/>
      <c r="E3" s="516"/>
      <c r="F3" s="517"/>
      <c r="G3" s="572"/>
      <c r="H3" s="378"/>
      <c r="I3" s="378"/>
      <c r="J3" s="378"/>
      <c r="K3" s="378"/>
      <c r="L3" s="378"/>
      <c r="M3" s="378"/>
      <c r="N3" s="378"/>
      <c r="O3" s="573"/>
      <c r="P3" s="585"/>
      <c r="Q3" s="378"/>
      <c r="R3" s="378"/>
      <c r="S3" s="378"/>
      <c r="T3" s="378"/>
      <c r="U3" s="378"/>
      <c r="V3" s="378"/>
      <c r="W3" s="378"/>
      <c r="X3" s="573"/>
      <c r="Y3" s="1011"/>
      <c r="Z3" s="1012"/>
      <c r="AA3" s="1013"/>
      <c r="AB3" s="1017"/>
      <c r="AC3" s="1018"/>
      <c r="AD3" s="1019"/>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18"/>
      <c r="B4" s="516"/>
      <c r="C4" s="516"/>
      <c r="D4" s="516"/>
      <c r="E4" s="516"/>
      <c r="F4" s="517"/>
      <c r="G4" s="545"/>
      <c r="H4" s="1020"/>
      <c r="I4" s="1020"/>
      <c r="J4" s="1020"/>
      <c r="K4" s="1020"/>
      <c r="L4" s="1020"/>
      <c r="M4" s="1020"/>
      <c r="N4" s="1020"/>
      <c r="O4" s="1021"/>
      <c r="P4" s="158"/>
      <c r="Q4" s="1028"/>
      <c r="R4" s="1028"/>
      <c r="S4" s="1028"/>
      <c r="T4" s="1028"/>
      <c r="U4" s="1028"/>
      <c r="V4" s="1028"/>
      <c r="W4" s="1028"/>
      <c r="X4" s="1029"/>
      <c r="Y4" s="1006" t="s">
        <v>12</v>
      </c>
      <c r="Z4" s="1007"/>
      <c r="AA4" s="1008"/>
      <c r="AB4" s="556"/>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685"/>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3" t="s">
        <v>521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485</v>
      </c>
      <c r="B9" s="516"/>
      <c r="C9" s="516"/>
      <c r="D9" s="516"/>
      <c r="E9" s="516"/>
      <c r="F9" s="517"/>
      <c r="G9" s="800" t="s">
        <v>265</v>
      </c>
      <c r="H9" s="785"/>
      <c r="I9" s="785"/>
      <c r="J9" s="785"/>
      <c r="K9" s="785"/>
      <c r="L9" s="785"/>
      <c r="M9" s="785"/>
      <c r="N9" s="785"/>
      <c r="O9" s="786"/>
      <c r="P9" s="784" t="s">
        <v>59</v>
      </c>
      <c r="Q9" s="785"/>
      <c r="R9" s="785"/>
      <c r="S9" s="785"/>
      <c r="T9" s="785"/>
      <c r="U9" s="785"/>
      <c r="V9" s="785"/>
      <c r="W9" s="785"/>
      <c r="X9" s="786"/>
      <c r="Y9" s="1010"/>
      <c r="Z9" s="411"/>
      <c r="AA9" s="412"/>
      <c r="AB9" s="1014" t="s">
        <v>11</v>
      </c>
      <c r="AC9" s="1015"/>
      <c r="AD9" s="1016"/>
      <c r="AE9" s="1002" t="s">
        <v>356</v>
      </c>
      <c r="AF9" s="1002"/>
      <c r="AG9" s="1002"/>
      <c r="AH9" s="1002"/>
      <c r="AI9" s="1002" t="s">
        <v>362</v>
      </c>
      <c r="AJ9" s="1002"/>
      <c r="AK9" s="1002"/>
      <c r="AL9" s="1002"/>
      <c r="AM9" s="1002" t="s">
        <v>466</v>
      </c>
      <c r="AN9" s="1002"/>
      <c r="AO9" s="1002"/>
      <c r="AP9" s="461"/>
      <c r="AQ9" s="173" t="s">
        <v>354</v>
      </c>
      <c r="AR9" s="166"/>
      <c r="AS9" s="166"/>
      <c r="AT9" s="167"/>
      <c r="AU9" s="372" t="s">
        <v>253</v>
      </c>
      <c r="AV9" s="372"/>
      <c r="AW9" s="372"/>
      <c r="AX9" s="373"/>
    </row>
    <row r="10" spans="1:50" ht="18.75" customHeight="1" x14ac:dyDescent="0.15">
      <c r="A10" s="515"/>
      <c r="B10" s="516"/>
      <c r="C10" s="516"/>
      <c r="D10" s="516"/>
      <c r="E10" s="516"/>
      <c r="F10" s="517"/>
      <c r="G10" s="572"/>
      <c r="H10" s="378"/>
      <c r="I10" s="378"/>
      <c r="J10" s="378"/>
      <c r="K10" s="378"/>
      <c r="L10" s="378"/>
      <c r="M10" s="378"/>
      <c r="N10" s="378"/>
      <c r="O10" s="573"/>
      <c r="P10" s="585"/>
      <c r="Q10" s="378"/>
      <c r="R10" s="378"/>
      <c r="S10" s="378"/>
      <c r="T10" s="378"/>
      <c r="U10" s="378"/>
      <c r="V10" s="378"/>
      <c r="W10" s="378"/>
      <c r="X10" s="573"/>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18"/>
      <c r="B11" s="516"/>
      <c r="C11" s="516"/>
      <c r="D11" s="516"/>
      <c r="E11" s="516"/>
      <c r="F11" s="517"/>
      <c r="G11" s="545"/>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6"/>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685"/>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9"/>
      <c r="B13" s="650"/>
      <c r="C13" s="650"/>
      <c r="D13" s="650"/>
      <c r="E13" s="650"/>
      <c r="F13" s="65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3" t="s">
        <v>521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485</v>
      </c>
      <c r="B16" s="516"/>
      <c r="C16" s="516"/>
      <c r="D16" s="516"/>
      <c r="E16" s="516"/>
      <c r="F16" s="517"/>
      <c r="G16" s="800" t="s">
        <v>265</v>
      </c>
      <c r="H16" s="785"/>
      <c r="I16" s="785"/>
      <c r="J16" s="785"/>
      <c r="K16" s="785"/>
      <c r="L16" s="785"/>
      <c r="M16" s="785"/>
      <c r="N16" s="785"/>
      <c r="O16" s="786"/>
      <c r="P16" s="784" t="s">
        <v>59</v>
      </c>
      <c r="Q16" s="785"/>
      <c r="R16" s="785"/>
      <c r="S16" s="785"/>
      <c r="T16" s="785"/>
      <c r="U16" s="785"/>
      <c r="V16" s="785"/>
      <c r="W16" s="785"/>
      <c r="X16" s="786"/>
      <c r="Y16" s="1010"/>
      <c r="Z16" s="411"/>
      <c r="AA16" s="412"/>
      <c r="AB16" s="1014" t="s">
        <v>11</v>
      </c>
      <c r="AC16" s="1015"/>
      <c r="AD16" s="1016"/>
      <c r="AE16" s="1002" t="s">
        <v>356</v>
      </c>
      <c r="AF16" s="1002"/>
      <c r="AG16" s="1002"/>
      <c r="AH16" s="1002"/>
      <c r="AI16" s="1002" t="s">
        <v>362</v>
      </c>
      <c r="AJ16" s="1002"/>
      <c r="AK16" s="1002"/>
      <c r="AL16" s="1002"/>
      <c r="AM16" s="1002" t="s">
        <v>466</v>
      </c>
      <c r="AN16" s="1002"/>
      <c r="AO16" s="1002"/>
      <c r="AP16" s="461"/>
      <c r="AQ16" s="173" t="s">
        <v>354</v>
      </c>
      <c r="AR16" s="166"/>
      <c r="AS16" s="166"/>
      <c r="AT16" s="167"/>
      <c r="AU16" s="372" t="s">
        <v>253</v>
      </c>
      <c r="AV16" s="372"/>
      <c r="AW16" s="372"/>
      <c r="AX16" s="373"/>
    </row>
    <row r="17" spans="1:50" ht="18.75" customHeight="1" x14ac:dyDescent="0.15">
      <c r="A17" s="515"/>
      <c r="B17" s="516"/>
      <c r="C17" s="516"/>
      <c r="D17" s="516"/>
      <c r="E17" s="516"/>
      <c r="F17" s="517"/>
      <c r="G17" s="572"/>
      <c r="H17" s="378"/>
      <c r="I17" s="378"/>
      <c r="J17" s="378"/>
      <c r="K17" s="378"/>
      <c r="L17" s="378"/>
      <c r="M17" s="378"/>
      <c r="N17" s="378"/>
      <c r="O17" s="573"/>
      <c r="P17" s="585"/>
      <c r="Q17" s="378"/>
      <c r="R17" s="378"/>
      <c r="S17" s="378"/>
      <c r="T17" s="378"/>
      <c r="U17" s="378"/>
      <c r="V17" s="378"/>
      <c r="W17" s="378"/>
      <c r="X17" s="573"/>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18"/>
      <c r="B18" s="516"/>
      <c r="C18" s="516"/>
      <c r="D18" s="516"/>
      <c r="E18" s="516"/>
      <c r="F18" s="517"/>
      <c r="G18" s="545"/>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6"/>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685"/>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9"/>
      <c r="B20" s="650"/>
      <c r="C20" s="650"/>
      <c r="D20" s="650"/>
      <c r="E20" s="650"/>
      <c r="F20" s="65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3" t="s">
        <v>521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485</v>
      </c>
      <c r="B23" s="516"/>
      <c r="C23" s="516"/>
      <c r="D23" s="516"/>
      <c r="E23" s="516"/>
      <c r="F23" s="517"/>
      <c r="G23" s="800" t="s">
        <v>265</v>
      </c>
      <c r="H23" s="785"/>
      <c r="I23" s="785"/>
      <c r="J23" s="785"/>
      <c r="K23" s="785"/>
      <c r="L23" s="785"/>
      <c r="M23" s="785"/>
      <c r="N23" s="785"/>
      <c r="O23" s="786"/>
      <c r="P23" s="784" t="s">
        <v>59</v>
      </c>
      <c r="Q23" s="785"/>
      <c r="R23" s="785"/>
      <c r="S23" s="785"/>
      <c r="T23" s="785"/>
      <c r="U23" s="785"/>
      <c r="V23" s="785"/>
      <c r="W23" s="785"/>
      <c r="X23" s="786"/>
      <c r="Y23" s="1010"/>
      <c r="Z23" s="411"/>
      <c r="AA23" s="412"/>
      <c r="AB23" s="1014" t="s">
        <v>11</v>
      </c>
      <c r="AC23" s="1015"/>
      <c r="AD23" s="1016"/>
      <c r="AE23" s="1002" t="s">
        <v>356</v>
      </c>
      <c r="AF23" s="1002"/>
      <c r="AG23" s="1002"/>
      <c r="AH23" s="1002"/>
      <c r="AI23" s="1002" t="s">
        <v>362</v>
      </c>
      <c r="AJ23" s="1002"/>
      <c r="AK23" s="1002"/>
      <c r="AL23" s="1002"/>
      <c r="AM23" s="1002" t="s">
        <v>466</v>
      </c>
      <c r="AN23" s="1002"/>
      <c r="AO23" s="1002"/>
      <c r="AP23" s="461"/>
      <c r="AQ23" s="173" t="s">
        <v>354</v>
      </c>
      <c r="AR23" s="166"/>
      <c r="AS23" s="166"/>
      <c r="AT23" s="167"/>
      <c r="AU23" s="372" t="s">
        <v>253</v>
      </c>
      <c r="AV23" s="372"/>
      <c r="AW23" s="372"/>
      <c r="AX23" s="373"/>
    </row>
    <row r="24" spans="1:50" ht="18.75" customHeight="1" x14ac:dyDescent="0.15">
      <c r="A24" s="515"/>
      <c r="B24" s="516"/>
      <c r="C24" s="516"/>
      <c r="D24" s="516"/>
      <c r="E24" s="516"/>
      <c r="F24" s="517"/>
      <c r="G24" s="572"/>
      <c r="H24" s="378"/>
      <c r="I24" s="378"/>
      <c r="J24" s="378"/>
      <c r="K24" s="378"/>
      <c r="L24" s="378"/>
      <c r="M24" s="378"/>
      <c r="N24" s="378"/>
      <c r="O24" s="573"/>
      <c r="P24" s="585"/>
      <c r="Q24" s="378"/>
      <c r="R24" s="378"/>
      <c r="S24" s="378"/>
      <c r="T24" s="378"/>
      <c r="U24" s="378"/>
      <c r="V24" s="378"/>
      <c r="W24" s="378"/>
      <c r="X24" s="573"/>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18"/>
      <c r="B25" s="516"/>
      <c r="C25" s="516"/>
      <c r="D25" s="516"/>
      <c r="E25" s="516"/>
      <c r="F25" s="517"/>
      <c r="G25" s="545"/>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6"/>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685"/>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9"/>
      <c r="B27" s="650"/>
      <c r="C27" s="650"/>
      <c r="D27" s="650"/>
      <c r="E27" s="650"/>
      <c r="F27" s="65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3" t="s">
        <v>521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485</v>
      </c>
      <c r="B30" s="516"/>
      <c r="C30" s="516"/>
      <c r="D30" s="516"/>
      <c r="E30" s="516"/>
      <c r="F30" s="517"/>
      <c r="G30" s="800" t="s">
        <v>265</v>
      </c>
      <c r="H30" s="785"/>
      <c r="I30" s="785"/>
      <c r="J30" s="785"/>
      <c r="K30" s="785"/>
      <c r="L30" s="785"/>
      <c r="M30" s="785"/>
      <c r="N30" s="785"/>
      <c r="O30" s="786"/>
      <c r="P30" s="784" t="s">
        <v>59</v>
      </c>
      <c r="Q30" s="785"/>
      <c r="R30" s="785"/>
      <c r="S30" s="785"/>
      <c r="T30" s="785"/>
      <c r="U30" s="785"/>
      <c r="V30" s="785"/>
      <c r="W30" s="785"/>
      <c r="X30" s="786"/>
      <c r="Y30" s="1010"/>
      <c r="Z30" s="411"/>
      <c r="AA30" s="412"/>
      <c r="AB30" s="1014" t="s">
        <v>11</v>
      </c>
      <c r="AC30" s="1015"/>
      <c r="AD30" s="1016"/>
      <c r="AE30" s="1002" t="s">
        <v>356</v>
      </c>
      <c r="AF30" s="1002"/>
      <c r="AG30" s="1002"/>
      <c r="AH30" s="1002"/>
      <c r="AI30" s="1002" t="s">
        <v>362</v>
      </c>
      <c r="AJ30" s="1002"/>
      <c r="AK30" s="1002"/>
      <c r="AL30" s="1002"/>
      <c r="AM30" s="1002" t="s">
        <v>466</v>
      </c>
      <c r="AN30" s="1002"/>
      <c r="AO30" s="1002"/>
      <c r="AP30" s="461"/>
      <c r="AQ30" s="173" t="s">
        <v>354</v>
      </c>
      <c r="AR30" s="166"/>
      <c r="AS30" s="166"/>
      <c r="AT30" s="167"/>
      <c r="AU30" s="372" t="s">
        <v>253</v>
      </c>
      <c r="AV30" s="372"/>
      <c r="AW30" s="372"/>
      <c r="AX30" s="373"/>
    </row>
    <row r="31" spans="1:50" ht="18.75" customHeight="1" x14ac:dyDescent="0.15">
      <c r="A31" s="515"/>
      <c r="B31" s="516"/>
      <c r="C31" s="516"/>
      <c r="D31" s="516"/>
      <c r="E31" s="516"/>
      <c r="F31" s="517"/>
      <c r="G31" s="572"/>
      <c r="H31" s="378"/>
      <c r="I31" s="378"/>
      <c r="J31" s="378"/>
      <c r="K31" s="378"/>
      <c r="L31" s="378"/>
      <c r="M31" s="378"/>
      <c r="N31" s="378"/>
      <c r="O31" s="573"/>
      <c r="P31" s="585"/>
      <c r="Q31" s="378"/>
      <c r="R31" s="378"/>
      <c r="S31" s="378"/>
      <c r="T31" s="378"/>
      <c r="U31" s="378"/>
      <c r="V31" s="378"/>
      <c r="W31" s="378"/>
      <c r="X31" s="573"/>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18"/>
      <c r="B32" s="516"/>
      <c r="C32" s="516"/>
      <c r="D32" s="516"/>
      <c r="E32" s="516"/>
      <c r="F32" s="517"/>
      <c r="G32" s="545"/>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6"/>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685"/>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9"/>
      <c r="B34" s="650"/>
      <c r="C34" s="650"/>
      <c r="D34" s="650"/>
      <c r="E34" s="650"/>
      <c r="F34" s="65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3" t="s">
        <v>521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485</v>
      </c>
      <c r="B37" s="516"/>
      <c r="C37" s="516"/>
      <c r="D37" s="516"/>
      <c r="E37" s="516"/>
      <c r="F37" s="517"/>
      <c r="G37" s="800" t="s">
        <v>265</v>
      </c>
      <c r="H37" s="785"/>
      <c r="I37" s="785"/>
      <c r="J37" s="785"/>
      <c r="K37" s="785"/>
      <c r="L37" s="785"/>
      <c r="M37" s="785"/>
      <c r="N37" s="785"/>
      <c r="O37" s="786"/>
      <c r="P37" s="784" t="s">
        <v>59</v>
      </c>
      <c r="Q37" s="785"/>
      <c r="R37" s="785"/>
      <c r="S37" s="785"/>
      <c r="T37" s="785"/>
      <c r="U37" s="785"/>
      <c r="V37" s="785"/>
      <c r="W37" s="785"/>
      <c r="X37" s="786"/>
      <c r="Y37" s="1010"/>
      <c r="Z37" s="411"/>
      <c r="AA37" s="412"/>
      <c r="AB37" s="1014" t="s">
        <v>11</v>
      </c>
      <c r="AC37" s="1015"/>
      <c r="AD37" s="1016"/>
      <c r="AE37" s="1002" t="s">
        <v>356</v>
      </c>
      <c r="AF37" s="1002"/>
      <c r="AG37" s="1002"/>
      <c r="AH37" s="1002"/>
      <c r="AI37" s="1002" t="s">
        <v>362</v>
      </c>
      <c r="AJ37" s="1002"/>
      <c r="AK37" s="1002"/>
      <c r="AL37" s="1002"/>
      <c r="AM37" s="1002" t="s">
        <v>466</v>
      </c>
      <c r="AN37" s="1002"/>
      <c r="AO37" s="1002"/>
      <c r="AP37" s="461"/>
      <c r="AQ37" s="173" t="s">
        <v>354</v>
      </c>
      <c r="AR37" s="166"/>
      <c r="AS37" s="166"/>
      <c r="AT37" s="167"/>
      <c r="AU37" s="372" t="s">
        <v>253</v>
      </c>
      <c r="AV37" s="372"/>
      <c r="AW37" s="372"/>
      <c r="AX37" s="373"/>
    </row>
    <row r="38" spans="1:50" ht="18.75" customHeight="1" x14ac:dyDescent="0.15">
      <c r="A38" s="515"/>
      <c r="B38" s="516"/>
      <c r="C38" s="516"/>
      <c r="D38" s="516"/>
      <c r="E38" s="516"/>
      <c r="F38" s="517"/>
      <c r="G38" s="572"/>
      <c r="H38" s="378"/>
      <c r="I38" s="378"/>
      <c r="J38" s="378"/>
      <c r="K38" s="378"/>
      <c r="L38" s="378"/>
      <c r="M38" s="378"/>
      <c r="N38" s="378"/>
      <c r="O38" s="573"/>
      <c r="P38" s="585"/>
      <c r="Q38" s="378"/>
      <c r="R38" s="378"/>
      <c r="S38" s="378"/>
      <c r="T38" s="378"/>
      <c r="U38" s="378"/>
      <c r="V38" s="378"/>
      <c r="W38" s="378"/>
      <c r="X38" s="573"/>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18"/>
      <c r="B39" s="516"/>
      <c r="C39" s="516"/>
      <c r="D39" s="516"/>
      <c r="E39" s="516"/>
      <c r="F39" s="517"/>
      <c r="G39" s="545"/>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6"/>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685"/>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9"/>
      <c r="B41" s="650"/>
      <c r="C41" s="650"/>
      <c r="D41" s="650"/>
      <c r="E41" s="650"/>
      <c r="F41" s="65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3" t="s">
        <v>521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485</v>
      </c>
      <c r="B44" s="516"/>
      <c r="C44" s="516"/>
      <c r="D44" s="516"/>
      <c r="E44" s="516"/>
      <c r="F44" s="517"/>
      <c r="G44" s="800" t="s">
        <v>265</v>
      </c>
      <c r="H44" s="785"/>
      <c r="I44" s="785"/>
      <c r="J44" s="785"/>
      <c r="K44" s="785"/>
      <c r="L44" s="785"/>
      <c r="M44" s="785"/>
      <c r="N44" s="785"/>
      <c r="O44" s="786"/>
      <c r="P44" s="784" t="s">
        <v>59</v>
      </c>
      <c r="Q44" s="785"/>
      <c r="R44" s="785"/>
      <c r="S44" s="785"/>
      <c r="T44" s="785"/>
      <c r="U44" s="785"/>
      <c r="V44" s="785"/>
      <c r="W44" s="785"/>
      <c r="X44" s="786"/>
      <c r="Y44" s="1010"/>
      <c r="Z44" s="411"/>
      <c r="AA44" s="412"/>
      <c r="AB44" s="1014" t="s">
        <v>11</v>
      </c>
      <c r="AC44" s="1015"/>
      <c r="AD44" s="1016"/>
      <c r="AE44" s="1002" t="s">
        <v>356</v>
      </c>
      <c r="AF44" s="1002"/>
      <c r="AG44" s="1002"/>
      <c r="AH44" s="1002"/>
      <c r="AI44" s="1002" t="s">
        <v>362</v>
      </c>
      <c r="AJ44" s="1002"/>
      <c r="AK44" s="1002"/>
      <c r="AL44" s="1002"/>
      <c r="AM44" s="1002" t="s">
        <v>466</v>
      </c>
      <c r="AN44" s="1002"/>
      <c r="AO44" s="1002"/>
      <c r="AP44" s="461"/>
      <c r="AQ44" s="173" t="s">
        <v>354</v>
      </c>
      <c r="AR44" s="166"/>
      <c r="AS44" s="166"/>
      <c r="AT44" s="167"/>
      <c r="AU44" s="372" t="s">
        <v>253</v>
      </c>
      <c r="AV44" s="372"/>
      <c r="AW44" s="372"/>
      <c r="AX44" s="373"/>
    </row>
    <row r="45" spans="1:50" ht="18.75" customHeight="1" x14ac:dyDescent="0.15">
      <c r="A45" s="515"/>
      <c r="B45" s="516"/>
      <c r="C45" s="516"/>
      <c r="D45" s="516"/>
      <c r="E45" s="516"/>
      <c r="F45" s="517"/>
      <c r="G45" s="572"/>
      <c r="H45" s="378"/>
      <c r="I45" s="378"/>
      <c r="J45" s="378"/>
      <c r="K45" s="378"/>
      <c r="L45" s="378"/>
      <c r="M45" s="378"/>
      <c r="N45" s="378"/>
      <c r="O45" s="573"/>
      <c r="P45" s="585"/>
      <c r="Q45" s="378"/>
      <c r="R45" s="378"/>
      <c r="S45" s="378"/>
      <c r="T45" s="378"/>
      <c r="U45" s="378"/>
      <c r="V45" s="378"/>
      <c r="W45" s="378"/>
      <c r="X45" s="573"/>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18"/>
      <c r="B46" s="516"/>
      <c r="C46" s="516"/>
      <c r="D46" s="516"/>
      <c r="E46" s="516"/>
      <c r="F46" s="517"/>
      <c r="G46" s="545"/>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6"/>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685"/>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9"/>
      <c r="B48" s="650"/>
      <c r="C48" s="650"/>
      <c r="D48" s="650"/>
      <c r="E48" s="650"/>
      <c r="F48" s="65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3" t="s">
        <v>521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485</v>
      </c>
      <c r="B51" s="516"/>
      <c r="C51" s="516"/>
      <c r="D51" s="516"/>
      <c r="E51" s="516"/>
      <c r="F51" s="517"/>
      <c r="G51" s="800" t="s">
        <v>265</v>
      </c>
      <c r="H51" s="785"/>
      <c r="I51" s="785"/>
      <c r="J51" s="785"/>
      <c r="K51" s="785"/>
      <c r="L51" s="785"/>
      <c r="M51" s="785"/>
      <c r="N51" s="785"/>
      <c r="O51" s="786"/>
      <c r="P51" s="784" t="s">
        <v>59</v>
      </c>
      <c r="Q51" s="785"/>
      <c r="R51" s="785"/>
      <c r="S51" s="785"/>
      <c r="T51" s="785"/>
      <c r="U51" s="785"/>
      <c r="V51" s="785"/>
      <c r="W51" s="785"/>
      <c r="X51" s="786"/>
      <c r="Y51" s="1010"/>
      <c r="Z51" s="411"/>
      <c r="AA51" s="412"/>
      <c r="AB51" s="461" t="s">
        <v>11</v>
      </c>
      <c r="AC51" s="1015"/>
      <c r="AD51" s="1016"/>
      <c r="AE51" s="1002" t="s">
        <v>356</v>
      </c>
      <c r="AF51" s="1002"/>
      <c r="AG51" s="1002"/>
      <c r="AH51" s="1002"/>
      <c r="AI51" s="1002" t="s">
        <v>362</v>
      </c>
      <c r="AJ51" s="1002"/>
      <c r="AK51" s="1002"/>
      <c r="AL51" s="1002"/>
      <c r="AM51" s="1002" t="s">
        <v>466</v>
      </c>
      <c r="AN51" s="1002"/>
      <c r="AO51" s="1002"/>
      <c r="AP51" s="461"/>
      <c r="AQ51" s="173" t="s">
        <v>354</v>
      </c>
      <c r="AR51" s="166"/>
      <c r="AS51" s="166"/>
      <c r="AT51" s="167"/>
      <c r="AU51" s="372" t="s">
        <v>253</v>
      </c>
      <c r="AV51" s="372"/>
      <c r="AW51" s="372"/>
      <c r="AX51" s="373"/>
    </row>
    <row r="52" spans="1:50" ht="18.75" customHeight="1" x14ac:dyDescent="0.15">
      <c r="A52" s="515"/>
      <c r="B52" s="516"/>
      <c r="C52" s="516"/>
      <c r="D52" s="516"/>
      <c r="E52" s="516"/>
      <c r="F52" s="517"/>
      <c r="G52" s="572"/>
      <c r="H52" s="378"/>
      <c r="I52" s="378"/>
      <c r="J52" s="378"/>
      <c r="K52" s="378"/>
      <c r="L52" s="378"/>
      <c r="M52" s="378"/>
      <c r="N52" s="378"/>
      <c r="O52" s="573"/>
      <c r="P52" s="585"/>
      <c r="Q52" s="378"/>
      <c r="R52" s="378"/>
      <c r="S52" s="378"/>
      <c r="T52" s="378"/>
      <c r="U52" s="378"/>
      <c r="V52" s="378"/>
      <c r="W52" s="378"/>
      <c r="X52" s="573"/>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18"/>
      <c r="B53" s="516"/>
      <c r="C53" s="516"/>
      <c r="D53" s="516"/>
      <c r="E53" s="516"/>
      <c r="F53" s="517"/>
      <c r="G53" s="545"/>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6"/>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685"/>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9"/>
      <c r="B55" s="650"/>
      <c r="C55" s="650"/>
      <c r="D55" s="650"/>
      <c r="E55" s="650"/>
      <c r="F55" s="65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3" t="s">
        <v>521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485</v>
      </c>
      <c r="B58" s="516"/>
      <c r="C58" s="516"/>
      <c r="D58" s="516"/>
      <c r="E58" s="516"/>
      <c r="F58" s="517"/>
      <c r="G58" s="800" t="s">
        <v>265</v>
      </c>
      <c r="H58" s="785"/>
      <c r="I58" s="785"/>
      <c r="J58" s="785"/>
      <c r="K58" s="785"/>
      <c r="L58" s="785"/>
      <c r="M58" s="785"/>
      <c r="N58" s="785"/>
      <c r="O58" s="786"/>
      <c r="P58" s="784" t="s">
        <v>59</v>
      </c>
      <c r="Q58" s="785"/>
      <c r="R58" s="785"/>
      <c r="S58" s="785"/>
      <c r="T58" s="785"/>
      <c r="U58" s="785"/>
      <c r="V58" s="785"/>
      <c r="W58" s="785"/>
      <c r="X58" s="786"/>
      <c r="Y58" s="1010"/>
      <c r="Z58" s="411"/>
      <c r="AA58" s="412"/>
      <c r="AB58" s="1014" t="s">
        <v>11</v>
      </c>
      <c r="AC58" s="1015"/>
      <c r="AD58" s="1016"/>
      <c r="AE58" s="1002" t="s">
        <v>356</v>
      </c>
      <c r="AF58" s="1002"/>
      <c r="AG58" s="1002"/>
      <c r="AH58" s="1002"/>
      <c r="AI58" s="1002" t="s">
        <v>362</v>
      </c>
      <c r="AJ58" s="1002"/>
      <c r="AK58" s="1002"/>
      <c r="AL58" s="1002"/>
      <c r="AM58" s="1002" t="s">
        <v>466</v>
      </c>
      <c r="AN58" s="1002"/>
      <c r="AO58" s="1002"/>
      <c r="AP58" s="461"/>
      <c r="AQ58" s="173" t="s">
        <v>354</v>
      </c>
      <c r="AR58" s="166"/>
      <c r="AS58" s="166"/>
      <c r="AT58" s="167"/>
      <c r="AU58" s="372" t="s">
        <v>253</v>
      </c>
      <c r="AV58" s="372"/>
      <c r="AW58" s="372"/>
      <c r="AX58" s="373"/>
    </row>
    <row r="59" spans="1:50" ht="18.75" customHeight="1" x14ac:dyDescent="0.15">
      <c r="A59" s="515"/>
      <c r="B59" s="516"/>
      <c r="C59" s="516"/>
      <c r="D59" s="516"/>
      <c r="E59" s="516"/>
      <c r="F59" s="517"/>
      <c r="G59" s="572"/>
      <c r="H59" s="378"/>
      <c r="I59" s="378"/>
      <c r="J59" s="378"/>
      <c r="K59" s="378"/>
      <c r="L59" s="378"/>
      <c r="M59" s="378"/>
      <c r="N59" s="378"/>
      <c r="O59" s="573"/>
      <c r="P59" s="585"/>
      <c r="Q59" s="378"/>
      <c r="R59" s="378"/>
      <c r="S59" s="378"/>
      <c r="T59" s="378"/>
      <c r="U59" s="378"/>
      <c r="V59" s="378"/>
      <c r="W59" s="378"/>
      <c r="X59" s="573"/>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18"/>
      <c r="B60" s="516"/>
      <c r="C60" s="516"/>
      <c r="D60" s="516"/>
      <c r="E60" s="516"/>
      <c r="F60" s="517"/>
      <c r="G60" s="545"/>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6"/>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685"/>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9"/>
      <c r="B62" s="650"/>
      <c r="C62" s="650"/>
      <c r="D62" s="650"/>
      <c r="E62" s="650"/>
      <c r="F62" s="65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3" t="s">
        <v>521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485</v>
      </c>
      <c r="B65" s="516"/>
      <c r="C65" s="516"/>
      <c r="D65" s="516"/>
      <c r="E65" s="516"/>
      <c r="F65" s="517"/>
      <c r="G65" s="800" t="s">
        <v>265</v>
      </c>
      <c r="H65" s="785"/>
      <c r="I65" s="785"/>
      <c r="J65" s="785"/>
      <c r="K65" s="785"/>
      <c r="L65" s="785"/>
      <c r="M65" s="785"/>
      <c r="N65" s="785"/>
      <c r="O65" s="786"/>
      <c r="P65" s="784" t="s">
        <v>59</v>
      </c>
      <c r="Q65" s="785"/>
      <c r="R65" s="785"/>
      <c r="S65" s="785"/>
      <c r="T65" s="785"/>
      <c r="U65" s="785"/>
      <c r="V65" s="785"/>
      <c r="W65" s="785"/>
      <c r="X65" s="786"/>
      <c r="Y65" s="1010"/>
      <c r="Z65" s="411"/>
      <c r="AA65" s="412"/>
      <c r="AB65" s="1014" t="s">
        <v>11</v>
      </c>
      <c r="AC65" s="1015"/>
      <c r="AD65" s="1016"/>
      <c r="AE65" s="1002" t="s">
        <v>356</v>
      </c>
      <c r="AF65" s="1002"/>
      <c r="AG65" s="1002"/>
      <c r="AH65" s="1002"/>
      <c r="AI65" s="1002" t="s">
        <v>362</v>
      </c>
      <c r="AJ65" s="1002"/>
      <c r="AK65" s="1002"/>
      <c r="AL65" s="1002"/>
      <c r="AM65" s="1002" t="s">
        <v>466</v>
      </c>
      <c r="AN65" s="1002"/>
      <c r="AO65" s="1002"/>
      <c r="AP65" s="461"/>
      <c r="AQ65" s="173" t="s">
        <v>354</v>
      </c>
      <c r="AR65" s="166"/>
      <c r="AS65" s="166"/>
      <c r="AT65" s="167"/>
      <c r="AU65" s="372" t="s">
        <v>253</v>
      </c>
      <c r="AV65" s="372"/>
      <c r="AW65" s="372"/>
      <c r="AX65" s="373"/>
    </row>
    <row r="66" spans="1:50" ht="18.75" customHeight="1" x14ac:dyDescent="0.15">
      <c r="A66" s="515"/>
      <c r="B66" s="516"/>
      <c r="C66" s="516"/>
      <c r="D66" s="516"/>
      <c r="E66" s="516"/>
      <c r="F66" s="517"/>
      <c r="G66" s="572"/>
      <c r="H66" s="378"/>
      <c r="I66" s="378"/>
      <c r="J66" s="378"/>
      <c r="K66" s="378"/>
      <c r="L66" s="378"/>
      <c r="M66" s="378"/>
      <c r="N66" s="378"/>
      <c r="O66" s="573"/>
      <c r="P66" s="585"/>
      <c r="Q66" s="378"/>
      <c r="R66" s="378"/>
      <c r="S66" s="378"/>
      <c r="T66" s="378"/>
      <c r="U66" s="378"/>
      <c r="V66" s="378"/>
      <c r="W66" s="378"/>
      <c r="X66" s="573"/>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18"/>
      <c r="B67" s="516"/>
      <c r="C67" s="516"/>
      <c r="D67" s="516"/>
      <c r="E67" s="516"/>
      <c r="F67" s="517"/>
      <c r="G67" s="545"/>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6"/>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685"/>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9"/>
      <c r="B69" s="650"/>
      <c r="C69" s="650"/>
      <c r="D69" s="650"/>
      <c r="E69" s="650"/>
      <c r="F69" s="651"/>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3" t="s">
        <v>521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507</v>
      </c>
      <c r="H2" s="444"/>
      <c r="I2" s="444"/>
      <c r="J2" s="444"/>
      <c r="K2" s="444"/>
      <c r="L2" s="444"/>
      <c r="M2" s="444"/>
      <c r="N2" s="444"/>
      <c r="O2" s="444"/>
      <c r="P2" s="444"/>
      <c r="Q2" s="444"/>
      <c r="R2" s="444"/>
      <c r="S2" s="444"/>
      <c r="T2" s="444"/>
      <c r="U2" s="444"/>
      <c r="V2" s="444"/>
      <c r="W2" s="444"/>
      <c r="X2" s="444"/>
      <c r="Y2" s="444"/>
      <c r="Z2" s="444"/>
      <c r="AA2" s="444"/>
      <c r="AB2" s="445"/>
      <c r="AC2" s="443" t="s">
        <v>509</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2"/>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3" t="s">
        <v>400</v>
      </c>
      <c r="H15" s="444"/>
      <c r="I15" s="444"/>
      <c r="J15" s="444"/>
      <c r="K15" s="444"/>
      <c r="L15" s="444"/>
      <c r="M15" s="444"/>
      <c r="N15" s="444"/>
      <c r="O15" s="444"/>
      <c r="P15" s="444"/>
      <c r="Q15" s="444"/>
      <c r="R15" s="444"/>
      <c r="S15" s="444"/>
      <c r="T15" s="444"/>
      <c r="U15" s="444"/>
      <c r="V15" s="444"/>
      <c r="W15" s="444"/>
      <c r="X15" s="444"/>
      <c r="Y15" s="444"/>
      <c r="Z15" s="444"/>
      <c r="AA15" s="444"/>
      <c r="AB15" s="445"/>
      <c r="AC15" s="443" t="s">
        <v>401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3" t="s">
        <v>399</v>
      </c>
      <c r="H28" s="444"/>
      <c r="I28" s="444"/>
      <c r="J28" s="444"/>
      <c r="K28" s="444"/>
      <c r="L28" s="444"/>
      <c r="M28" s="444"/>
      <c r="N28" s="444"/>
      <c r="O28" s="444"/>
      <c r="P28" s="444"/>
      <c r="Q28" s="444"/>
      <c r="R28" s="444"/>
      <c r="S28" s="444"/>
      <c r="T28" s="444"/>
      <c r="U28" s="444"/>
      <c r="V28" s="444"/>
      <c r="W28" s="444"/>
      <c r="X28" s="444"/>
      <c r="Y28" s="444"/>
      <c r="Z28" s="444"/>
      <c r="AA28" s="444"/>
      <c r="AB28" s="445"/>
      <c r="AC28" s="443" t="s">
        <v>402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3" t="s">
        <v>449</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403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3" t="s">
        <v>404</v>
      </c>
      <c r="H68" s="444"/>
      <c r="I68" s="444"/>
      <c r="J68" s="444"/>
      <c r="K68" s="444"/>
      <c r="L68" s="444"/>
      <c r="M68" s="444"/>
      <c r="N68" s="444"/>
      <c r="O68" s="444"/>
      <c r="P68" s="444"/>
      <c r="Q68" s="444"/>
      <c r="R68" s="444"/>
      <c r="S68" s="444"/>
      <c r="T68" s="444"/>
      <c r="U68" s="444"/>
      <c r="V68" s="444"/>
      <c r="W68" s="444"/>
      <c r="X68" s="444"/>
      <c r="Y68" s="444"/>
      <c r="Z68" s="444"/>
      <c r="AA68" s="444"/>
      <c r="AB68" s="445"/>
      <c r="AC68" s="443" t="s">
        <v>405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3" t="s">
        <v>406</v>
      </c>
      <c r="H81" s="444"/>
      <c r="I81" s="444"/>
      <c r="J81" s="444"/>
      <c r="K81" s="444"/>
      <c r="L81" s="444"/>
      <c r="M81" s="444"/>
      <c r="N81" s="444"/>
      <c r="O81" s="444"/>
      <c r="P81" s="444"/>
      <c r="Q81" s="444"/>
      <c r="R81" s="444"/>
      <c r="S81" s="444"/>
      <c r="T81" s="444"/>
      <c r="U81" s="444"/>
      <c r="V81" s="444"/>
      <c r="W81" s="444"/>
      <c r="X81" s="444"/>
      <c r="Y81" s="444"/>
      <c r="Z81" s="444"/>
      <c r="AA81" s="444"/>
      <c r="AB81" s="445"/>
      <c r="AC81" s="443" t="s">
        <v>407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3" t="s">
        <v>408</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3" t="s">
        <v>410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3" t="s">
        <v>412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3" t="s">
        <v>414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3" t="s">
        <v>416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3" t="s">
        <v>419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3" t="s">
        <v>420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3" t="s">
        <v>422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3" t="s">
        <v>424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3" t="s">
        <v>426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430</v>
      </c>
      <c r="K3" s="112"/>
      <c r="L3" s="112"/>
      <c r="M3" s="112"/>
      <c r="N3" s="112"/>
      <c r="O3" s="112"/>
      <c r="P3" s="346" t="s">
        <v>27</v>
      </c>
      <c r="Q3" s="346"/>
      <c r="R3" s="346"/>
      <c r="S3" s="346"/>
      <c r="T3" s="346"/>
      <c r="U3" s="346"/>
      <c r="V3" s="346"/>
      <c r="W3" s="346"/>
      <c r="X3" s="346"/>
      <c r="Y3" s="343" t="s">
        <v>490</v>
      </c>
      <c r="Z3" s="344"/>
      <c r="AA3" s="344"/>
      <c r="AB3" s="344"/>
      <c r="AC3" s="275" t="s">
        <v>473</v>
      </c>
      <c r="AD3" s="275"/>
      <c r="AE3" s="275"/>
      <c r="AF3" s="275"/>
      <c r="AG3" s="275"/>
      <c r="AH3" s="343" t="s">
        <v>390</v>
      </c>
      <c r="AI3" s="345"/>
      <c r="AJ3" s="345"/>
      <c r="AK3" s="345"/>
      <c r="AL3" s="345" t="s">
        <v>21</v>
      </c>
      <c r="AM3" s="345"/>
      <c r="AN3" s="345"/>
      <c r="AO3" s="427"/>
      <c r="AP3" s="428" t="s">
        <v>431</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430</v>
      </c>
      <c r="K36" s="112"/>
      <c r="L36" s="112"/>
      <c r="M36" s="112"/>
      <c r="N36" s="112"/>
      <c r="O36" s="112"/>
      <c r="P36" s="346" t="s">
        <v>27</v>
      </c>
      <c r="Q36" s="346"/>
      <c r="R36" s="346"/>
      <c r="S36" s="346"/>
      <c r="T36" s="346"/>
      <c r="U36" s="346"/>
      <c r="V36" s="346"/>
      <c r="W36" s="346"/>
      <c r="X36" s="346"/>
      <c r="Y36" s="343" t="s">
        <v>490</v>
      </c>
      <c r="Z36" s="344"/>
      <c r="AA36" s="344"/>
      <c r="AB36" s="344"/>
      <c r="AC36" s="275" t="s">
        <v>473</v>
      </c>
      <c r="AD36" s="275"/>
      <c r="AE36" s="275"/>
      <c r="AF36" s="275"/>
      <c r="AG36" s="275"/>
      <c r="AH36" s="343" t="s">
        <v>390</v>
      </c>
      <c r="AI36" s="345"/>
      <c r="AJ36" s="345"/>
      <c r="AK36" s="345"/>
      <c r="AL36" s="345" t="s">
        <v>21</v>
      </c>
      <c r="AM36" s="345"/>
      <c r="AN36" s="345"/>
      <c r="AO36" s="427"/>
      <c r="AP36" s="428" t="s">
        <v>431</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430</v>
      </c>
      <c r="K69" s="112"/>
      <c r="L69" s="112"/>
      <c r="M69" s="112"/>
      <c r="N69" s="112"/>
      <c r="O69" s="112"/>
      <c r="P69" s="346" t="s">
        <v>27</v>
      </c>
      <c r="Q69" s="346"/>
      <c r="R69" s="346"/>
      <c r="S69" s="346"/>
      <c r="T69" s="346"/>
      <c r="U69" s="346"/>
      <c r="V69" s="346"/>
      <c r="W69" s="346"/>
      <c r="X69" s="346"/>
      <c r="Y69" s="343" t="s">
        <v>490</v>
      </c>
      <c r="Z69" s="344"/>
      <c r="AA69" s="344"/>
      <c r="AB69" s="344"/>
      <c r="AC69" s="275" t="s">
        <v>473</v>
      </c>
      <c r="AD69" s="275"/>
      <c r="AE69" s="275"/>
      <c r="AF69" s="275"/>
      <c r="AG69" s="275"/>
      <c r="AH69" s="343" t="s">
        <v>390</v>
      </c>
      <c r="AI69" s="345"/>
      <c r="AJ69" s="345"/>
      <c r="AK69" s="345"/>
      <c r="AL69" s="345" t="s">
        <v>21</v>
      </c>
      <c r="AM69" s="345"/>
      <c r="AN69" s="345"/>
      <c r="AO69" s="427"/>
      <c r="AP69" s="428" t="s">
        <v>431</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430</v>
      </c>
      <c r="K102" s="112"/>
      <c r="L102" s="112"/>
      <c r="M102" s="112"/>
      <c r="N102" s="112"/>
      <c r="O102" s="112"/>
      <c r="P102" s="346" t="s">
        <v>27</v>
      </c>
      <c r="Q102" s="346"/>
      <c r="R102" s="346"/>
      <c r="S102" s="346"/>
      <c r="T102" s="346"/>
      <c r="U102" s="346"/>
      <c r="V102" s="346"/>
      <c r="W102" s="346"/>
      <c r="X102" s="346"/>
      <c r="Y102" s="343" t="s">
        <v>490</v>
      </c>
      <c r="Z102" s="344"/>
      <c r="AA102" s="344"/>
      <c r="AB102" s="344"/>
      <c r="AC102" s="275" t="s">
        <v>473</v>
      </c>
      <c r="AD102" s="275"/>
      <c r="AE102" s="275"/>
      <c r="AF102" s="275"/>
      <c r="AG102" s="275"/>
      <c r="AH102" s="343" t="s">
        <v>390</v>
      </c>
      <c r="AI102" s="345"/>
      <c r="AJ102" s="345"/>
      <c r="AK102" s="345"/>
      <c r="AL102" s="345" t="s">
        <v>21</v>
      </c>
      <c r="AM102" s="345"/>
      <c r="AN102" s="345"/>
      <c r="AO102" s="427"/>
      <c r="AP102" s="428" t="s">
        <v>431</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430</v>
      </c>
      <c r="K135" s="112"/>
      <c r="L135" s="112"/>
      <c r="M135" s="112"/>
      <c r="N135" s="112"/>
      <c r="O135" s="112"/>
      <c r="P135" s="346" t="s">
        <v>27</v>
      </c>
      <c r="Q135" s="346"/>
      <c r="R135" s="346"/>
      <c r="S135" s="346"/>
      <c r="T135" s="346"/>
      <c r="U135" s="346"/>
      <c r="V135" s="346"/>
      <c r="W135" s="346"/>
      <c r="X135" s="346"/>
      <c r="Y135" s="343" t="s">
        <v>490</v>
      </c>
      <c r="Z135" s="344"/>
      <c r="AA135" s="344"/>
      <c r="AB135" s="344"/>
      <c r="AC135" s="275" t="s">
        <v>473</v>
      </c>
      <c r="AD135" s="275"/>
      <c r="AE135" s="275"/>
      <c r="AF135" s="275"/>
      <c r="AG135" s="275"/>
      <c r="AH135" s="343" t="s">
        <v>390</v>
      </c>
      <c r="AI135" s="345"/>
      <c r="AJ135" s="345"/>
      <c r="AK135" s="345"/>
      <c r="AL135" s="345" t="s">
        <v>21</v>
      </c>
      <c r="AM135" s="345"/>
      <c r="AN135" s="345"/>
      <c r="AO135" s="427"/>
      <c r="AP135" s="428" t="s">
        <v>431</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430</v>
      </c>
      <c r="K168" s="112"/>
      <c r="L168" s="112"/>
      <c r="M168" s="112"/>
      <c r="N168" s="112"/>
      <c r="O168" s="112"/>
      <c r="P168" s="346" t="s">
        <v>27</v>
      </c>
      <c r="Q168" s="346"/>
      <c r="R168" s="346"/>
      <c r="S168" s="346"/>
      <c r="T168" s="346"/>
      <c r="U168" s="346"/>
      <c r="V168" s="346"/>
      <c r="W168" s="346"/>
      <c r="X168" s="346"/>
      <c r="Y168" s="343" t="s">
        <v>490</v>
      </c>
      <c r="Z168" s="344"/>
      <c r="AA168" s="344"/>
      <c r="AB168" s="344"/>
      <c r="AC168" s="275" t="s">
        <v>473</v>
      </c>
      <c r="AD168" s="275"/>
      <c r="AE168" s="275"/>
      <c r="AF168" s="275"/>
      <c r="AG168" s="275"/>
      <c r="AH168" s="343" t="s">
        <v>390</v>
      </c>
      <c r="AI168" s="345"/>
      <c r="AJ168" s="345"/>
      <c r="AK168" s="345"/>
      <c r="AL168" s="345" t="s">
        <v>21</v>
      </c>
      <c r="AM168" s="345"/>
      <c r="AN168" s="345"/>
      <c r="AO168" s="427"/>
      <c r="AP168" s="428" t="s">
        <v>431</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430</v>
      </c>
      <c r="K201" s="112"/>
      <c r="L201" s="112"/>
      <c r="M201" s="112"/>
      <c r="N201" s="112"/>
      <c r="O201" s="112"/>
      <c r="P201" s="346" t="s">
        <v>27</v>
      </c>
      <c r="Q201" s="346"/>
      <c r="R201" s="346"/>
      <c r="S201" s="346"/>
      <c r="T201" s="346"/>
      <c r="U201" s="346"/>
      <c r="V201" s="346"/>
      <c r="W201" s="346"/>
      <c r="X201" s="346"/>
      <c r="Y201" s="343" t="s">
        <v>490</v>
      </c>
      <c r="Z201" s="344"/>
      <c r="AA201" s="344"/>
      <c r="AB201" s="344"/>
      <c r="AC201" s="275" t="s">
        <v>473</v>
      </c>
      <c r="AD201" s="275"/>
      <c r="AE201" s="275"/>
      <c r="AF201" s="275"/>
      <c r="AG201" s="275"/>
      <c r="AH201" s="343" t="s">
        <v>390</v>
      </c>
      <c r="AI201" s="345"/>
      <c r="AJ201" s="345"/>
      <c r="AK201" s="345"/>
      <c r="AL201" s="345" t="s">
        <v>21</v>
      </c>
      <c r="AM201" s="345"/>
      <c r="AN201" s="345"/>
      <c r="AO201" s="427"/>
      <c r="AP201" s="428" t="s">
        <v>431</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430</v>
      </c>
      <c r="K234" s="112"/>
      <c r="L234" s="112"/>
      <c r="M234" s="112"/>
      <c r="N234" s="112"/>
      <c r="O234" s="112"/>
      <c r="P234" s="346" t="s">
        <v>27</v>
      </c>
      <c r="Q234" s="346"/>
      <c r="R234" s="346"/>
      <c r="S234" s="346"/>
      <c r="T234" s="346"/>
      <c r="U234" s="346"/>
      <c r="V234" s="346"/>
      <c r="W234" s="346"/>
      <c r="X234" s="346"/>
      <c r="Y234" s="343" t="s">
        <v>490</v>
      </c>
      <c r="Z234" s="344"/>
      <c r="AA234" s="344"/>
      <c r="AB234" s="344"/>
      <c r="AC234" s="275" t="s">
        <v>473</v>
      </c>
      <c r="AD234" s="275"/>
      <c r="AE234" s="275"/>
      <c r="AF234" s="275"/>
      <c r="AG234" s="275"/>
      <c r="AH234" s="343" t="s">
        <v>390</v>
      </c>
      <c r="AI234" s="345"/>
      <c r="AJ234" s="345"/>
      <c r="AK234" s="345"/>
      <c r="AL234" s="345" t="s">
        <v>21</v>
      </c>
      <c r="AM234" s="345"/>
      <c r="AN234" s="345"/>
      <c r="AO234" s="427"/>
      <c r="AP234" s="428" t="s">
        <v>431</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430</v>
      </c>
      <c r="K267" s="112"/>
      <c r="L267" s="112"/>
      <c r="M267" s="112"/>
      <c r="N267" s="112"/>
      <c r="O267" s="112"/>
      <c r="P267" s="346" t="s">
        <v>27</v>
      </c>
      <c r="Q267" s="346"/>
      <c r="R267" s="346"/>
      <c r="S267" s="346"/>
      <c r="T267" s="346"/>
      <c r="U267" s="346"/>
      <c r="V267" s="346"/>
      <c r="W267" s="346"/>
      <c r="X267" s="346"/>
      <c r="Y267" s="343" t="s">
        <v>490</v>
      </c>
      <c r="Z267" s="344"/>
      <c r="AA267" s="344"/>
      <c r="AB267" s="344"/>
      <c r="AC267" s="275" t="s">
        <v>473</v>
      </c>
      <c r="AD267" s="275"/>
      <c r="AE267" s="275"/>
      <c r="AF267" s="275"/>
      <c r="AG267" s="275"/>
      <c r="AH267" s="343" t="s">
        <v>390</v>
      </c>
      <c r="AI267" s="345"/>
      <c r="AJ267" s="345"/>
      <c r="AK267" s="345"/>
      <c r="AL267" s="345" t="s">
        <v>21</v>
      </c>
      <c r="AM267" s="345"/>
      <c r="AN267" s="345"/>
      <c r="AO267" s="427"/>
      <c r="AP267" s="428" t="s">
        <v>431</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430</v>
      </c>
      <c r="K300" s="112"/>
      <c r="L300" s="112"/>
      <c r="M300" s="112"/>
      <c r="N300" s="112"/>
      <c r="O300" s="112"/>
      <c r="P300" s="346" t="s">
        <v>27</v>
      </c>
      <c r="Q300" s="346"/>
      <c r="R300" s="346"/>
      <c r="S300" s="346"/>
      <c r="T300" s="346"/>
      <c r="U300" s="346"/>
      <c r="V300" s="346"/>
      <c r="W300" s="346"/>
      <c r="X300" s="346"/>
      <c r="Y300" s="343" t="s">
        <v>490</v>
      </c>
      <c r="Z300" s="344"/>
      <c r="AA300" s="344"/>
      <c r="AB300" s="344"/>
      <c r="AC300" s="275" t="s">
        <v>473</v>
      </c>
      <c r="AD300" s="275"/>
      <c r="AE300" s="275"/>
      <c r="AF300" s="275"/>
      <c r="AG300" s="275"/>
      <c r="AH300" s="343" t="s">
        <v>390</v>
      </c>
      <c r="AI300" s="345"/>
      <c r="AJ300" s="345"/>
      <c r="AK300" s="345"/>
      <c r="AL300" s="345" t="s">
        <v>21</v>
      </c>
      <c r="AM300" s="345"/>
      <c r="AN300" s="345"/>
      <c r="AO300" s="427"/>
      <c r="AP300" s="428" t="s">
        <v>431</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430</v>
      </c>
      <c r="K333" s="112"/>
      <c r="L333" s="112"/>
      <c r="M333" s="112"/>
      <c r="N333" s="112"/>
      <c r="O333" s="112"/>
      <c r="P333" s="346" t="s">
        <v>27</v>
      </c>
      <c r="Q333" s="346"/>
      <c r="R333" s="346"/>
      <c r="S333" s="346"/>
      <c r="T333" s="346"/>
      <c r="U333" s="346"/>
      <c r="V333" s="346"/>
      <c r="W333" s="346"/>
      <c r="X333" s="346"/>
      <c r="Y333" s="343" t="s">
        <v>490</v>
      </c>
      <c r="Z333" s="344"/>
      <c r="AA333" s="344"/>
      <c r="AB333" s="344"/>
      <c r="AC333" s="275" t="s">
        <v>473</v>
      </c>
      <c r="AD333" s="275"/>
      <c r="AE333" s="275"/>
      <c r="AF333" s="275"/>
      <c r="AG333" s="275"/>
      <c r="AH333" s="343" t="s">
        <v>390</v>
      </c>
      <c r="AI333" s="345"/>
      <c r="AJ333" s="345"/>
      <c r="AK333" s="345"/>
      <c r="AL333" s="345" t="s">
        <v>21</v>
      </c>
      <c r="AM333" s="345"/>
      <c r="AN333" s="345"/>
      <c r="AO333" s="427"/>
      <c r="AP333" s="428" t="s">
        <v>431</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430</v>
      </c>
      <c r="K366" s="112"/>
      <c r="L366" s="112"/>
      <c r="M366" s="112"/>
      <c r="N366" s="112"/>
      <c r="O366" s="112"/>
      <c r="P366" s="346" t="s">
        <v>27</v>
      </c>
      <c r="Q366" s="346"/>
      <c r="R366" s="346"/>
      <c r="S366" s="346"/>
      <c r="T366" s="346"/>
      <c r="U366" s="346"/>
      <c r="V366" s="346"/>
      <c r="W366" s="346"/>
      <c r="X366" s="346"/>
      <c r="Y366" s="343" t="s">
        <v>490</v>
      </c>
      <c r="Z366" s="344"/>
      <c r="AA366" s="344"/>
      <c r="AB366" s="344"/>
      <c r="AC366" s="275" t="s">
        <v>473</v>
      </c>
      <c r="AD366" s="275"/>
      <c r="AE366" s="275"/>
      <c r="AF366" s="275"/>
      <c r="AG366" s="275"/>
      <c r="AH366" s="343" t="s">
        <v>390</v>
      </c>
      <c r="AI366" s="345"/>
      <c r="AJ366" s="345"/>
      <c r="AK366" s="345"/>
      <c r="AL366" s="345" t="s">
        <v>21</v>
      </c>
      <c r="AM366" s="345"/>
      <c r="AN366" s="345"/>
      <c r="AO366" s="427"/>
      <c r="AP366" s="428" t="s">
        <v>431</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430</v>
      </c>
      <c r="K399" s="112"/>
      <c r="L399" s="112"/>
      <c r="M399" s="112"/>
      <c r="N399" s="112"/>
      <c r="O399" s="112"/>
      <c r="P399" s="346" t="s">
        <v>27</v>
      </c>
      <c r="Q399" s="346"/>
      <c r="R399" s="346"/>
      <c r="S399" s="346"/>
      <c r="T399" s="346"/>
      <c r="U399" s="346"/>
      <c r="V399" s="346"/>
      <c r="W399" s="346"/>
      <c r="X399" s="346"/>
      <c r="Y399" s="343" t="s">
        <v>490</v>
      </c>
      <c r="Z399" s="344"/>
      <c r="AA399" s="344"/>
      <c r="AB399" s="344"/>
      <c r="AC399" s="275" t="s">
        <v>473</v>
      </c>
      <c r="AD399" s="275"/>
      <c r="AE399" s="275"/>
      <c r="AF399" s="275"/>
      <c r="AG399" s="275"/>
      <c r="AH399" s="343" t="s">
        <v>390</v>
      </c>
      <c r="AI399" s="345"/>
      <c r="AJ399" s="345"/>
      <c r="AK399" s="345"/>
      <c r="AL399" s="345" t="s">
        <v>21</v>
      </c>
      <c r="AM399" s="345"/>
      <c r="AN399" s="345"/>
      <c r="AO399" s="427"/>
      <c r="AP399" s="428" t="s">
        <v>431</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430</v>
      </c>
      <c r="K432" s="112"/>
      <c r="L432" s="112"/>
      <c r="M432" s="112"/>
      <c r="N432" s="112"/>
      <c r="O432" s="112"/>
      <c r="P432" s="346" t="s">
        <v>27</v>
      </c>
      <c r="Q432" s="346"/>
      <c r="R432" s="346"/>
      <c r="S432" s="346"/>
      <c r="T432" s="346"/>
      <c r="U432" s="346"/>
      <c r="V432" s="346"/>
      <c r="W432" s="346"/>
      <c r="X432" s="346"/>
      <c r="Y432" s="343" t="s">
        <v>490</v>
      </c>
      <c r="Z432" s="344"/>
      <c r="AA432" s="344"/>
      <c r="AB432" s="344"/>
      <c r="AC432" s="275" t="s">
        <v>473</v>
      </c>
      <c r="AD432" s="275"/>
      <c r="AE432" s="275"/>
      <c r="AF432" s="275"/>
      <c r="AG432" s="275"/>
      <c r="AH432" s="343" t="s">
        <v>390</v>
      </c>
      <c r="AI432" s="345"/>
      <c r="AJ432" s="345"/>
      <c r="AK432" s="345"/>
      <c r="AL432" s="345" t="s">
        <v>21</v>
      </c>
      <c r="AM432" s="345"/>
      <c r="AN432" s="345"/>
      <c r="AO432" s="427"/>
      <c r="AP432" s="428" t="s">
        <v>431</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430</v>
      </c>
      <c r="K465" s="112"/>
      <c r="L465" s="112"/>
      <c r="M465" s="112"/>
      <c r="N465" s="112"/>
      <c r="O465" s="112"/>
      <c r="P465" s="346" t="s">
        <v>27</v>
      </c>
      <c r="Q465" s="346"/>
      <c r="R465" s="346"/>
      <c r="S465" s="346"/>
      <c r="T465" s="346"/>
      <c r="U465" s="346"/>
      <c r="V465" s="346"/>
      <c r="W465" s="346"/>
      <c r="X465" s="346"/>
      <c r="Y465" s="343" t="s">
        <v>490</v>
      </c>
      <c r="Z465" s="344"/>
      <c r="AA465" s="344"/>
      <c r="AB465" s="344"/>
      <c r="AC465" s="275" t="s">
        <v>473</v>
      </c>
      <c r="AD465" s="275"/>
      <c r="AE465" s="275"/>
      <c r="AF465" s="275"/>
      <c r="AG465" s="275"/>
      <c r="AH465" s="343" t="s">
        <v>390</v>
      </c>
      <c r="AI465" s="345"/>
      <c r="AJ465" s="345"/>
      <c r="AK465" s="345"/>
      <c r="AL465" s="345" t="s">
        <v>21</v>
      </c>
      <c r="AM465" s="345"/>
      <c r="AN465" s="345"/>
      <c r="AO465" s="427"/>
      <c r="AP465" s="428" t="s">
        <v>431</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430</v>
      </c>
      <c r="K498" s="112"/>
      <c r="L498" s="112"/>
      <c r="M498" s="112"/>
      <c r="N498" s="112"/>
      <c r="O498" s="112"/>
      <c r="P498" s="346" t="s">
        <v>27</v>
      </c>
      <c r="Q498" s="346"/>
      <c r="R498" s="346"/>
      <c r="S498" s="346"/>
      <c r="T498" s="346"/>
      <c r="U498" s="346"/>
      <c r="V498" s="346"/>
      <c r="W498" s="346"/>
      <c r="X498" s="346"/>
      <c r="Y498" s="343" t="s">
        <v>490</v>
      </c>
      <c r="Z498" s="344"/>
      <c r="AA498" s="344"/>
      <c r="AB498" s="344"/>
      <c r="AC498" s="275" t="s">
        <v>473</v>
      </c>
      <c r="AD498" s="275"/>
      <c r="AE498" s="275"/>
      <c r="AF498" s="275"/>
      <c r="AG498" s="275"/>
      <c r="AH498" s="343" t="s">
        <v>390</v>
      </c>
      <c r="AI498" s="345"/>
      <c r="AJ498" s="345"/>
      <c r="AK498" s="345"/>
      <c r="AL498" s="345" t="s">
        <v>21</v>
      </c>
      <c r="AM498" s="345"/>
      <c r="AN498" s="345"/>
      <c r="AO498" s="427"/>
      <c r="AP498" s="428" t="s">
        <v>431</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430</v>
      </c>
      <c r="K531" s="112"/>
      <c r="L531" s="112"/>
      <c r="M531" s="112"/>
      <c r="N531" s="112"/>
      <c r="O531" s="112"/>
      <c r="P531" s="346" t="s">
        <v>27</v>
      </c>
      <c r="Q531" s="346"/>
      <c r="R531" s="346"/>
      <c r="S531" s="346"/>
      <c r="T531" s="346"/>
      <c r="U531" s="346"/>
      <c r="V531" s="346"/>
      <c r="W531" s="346"/>
      <c r="X531" s="346"/>
      <c r="Y531" s="343" t="s">
        <v>490</v>
      </c>
      <c r="Z531" s="344"/>
      <c r="AA531" s="344"/>
      <c r="AB531" s="344"/>
      <c r="AC531" s="275" t="s">
        <v>473</v>
      </c>
      <c r="AD531" s="275"/>
      <c r="AE531" s="275"/>
      <c r="AF531" s="275"/>
      <c r="AG531" s="275"/>
      <c r="AH531" s="343" t="s">
        <v>390</v>
      </c>
      <c r="AI531" s="345"/>
      <c r="AJ531" s="345"/>
      <c r="AK531" s="345"/>
      <c r="AL531" s="345" t="s">
        <v>21</v>
      </c>
      <c r="AM531" s="345"/>
      <c r="AN531" s="345"/>
      <c r="AO531" s="427"/>
      <c r="AP531" s="428" t="s">
        <v>431</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430</v>
      </c>
      <c r="K564" s="112"/>
      <c r="L564" s="112"/>
      <c r="M564" s="112"/>
      <c r="N564" s="112"/>
      <c r="O564" s="112"/>
      <c r="P564" s="346" t="s">
        <v>27</v>
      </c>
      <c r="Q564" s="346"/>
      <c r="R564" s="346"/>
      <c r="S564" s="346"/>
      <c r="T564" s="346"/>
      <c r="U564" s="346"/>
      <c r="V564" s="346"/>
      <c r="W564" s="346"/>
      <c r="X564" s="346"/>
      <c r="Y564" s="343" t="s">
        <v>490</v>
      </c>
      <c r="Z564" s="344"/>
      <c r="AA564" s="344"/>
      <c r="AB564" s="344"/>
      <c r="AC564" s="275" t="s">
        <v>473</v>
      </c>
      <c r="AD564" s="275"/>
      <c r="AE564" s="275"/>
      <c r="AF564" s="275"/>
      <c r="AG564" s="275"/>
      <c r="AH564" s="343" t="s">
        <v>390</v>
      </c>
      <c r="AI564" s="345"/>
      <c r="AJ564" s="345"/>
      <c r="AK564" s="345"/>
      <c r="AL564" s="345" t="s">
        <v>21</v>
      </c>
      <c r="AM564" s="345"/>
      <c r="AN564" s="345"/>
      <c r="AO564" s="427"/>
      <c r="AP564" s="428" t="s">
        <v>431</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430</v>
      </c>
      <c r="K597" s="112"/>
      <c r="L597" s="112"/>
      <c r="M597" s="112"/>
      <c r="N597" s="112"/>
      <c r="O597" s="112"/>
      <c r="P597" s="346" t="s">
        <v>27</v>
      </c>
      <c r="Q597" s="346"/>
      <c r="R597" s="346"/>
      <c r="S597" s="346"/>
      <c r="T597" s="346"/>
      <c r="U597" s="346"/>
      <c r="V597" s="346"/>
      <c r="W597" s="346"/>
      <c r="X597" s="346"/>
      <c r="Y597" s="343" t="s">
        <v>490</v>
      </c>
      <c r="Z597" s="344"/>
      <c r="AA597" s="344"/>
      <c r="AB597" s="344"/>
      <c r="AC597" s="275" t="s">
        <v>473</v>
      </c>
      <c r="AD597" s="275"/>
      <c r="AE597" s="275"/>
      <c r="AF597" s="275"/>
      <c r="AG597" s="275"/>
      <c r="AH597" s="343" t="s">
        <v>390</v>
      </c>
      <c r="AI597" s="345"/>
      <c r="AJ597" s="345"/>
      <c r="AK597" s="345"/>
      <c r="AL597" s="345" t="s">
        <v>21</v>
      </c>
      <c r="AM597" s="345"/>
      <c r="AN597" s="345"/>
      <c r="AO597" s="427"/>
      <c r="AP597" s="428" t="s">
        <v>431</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430</v>
      </c>
      <c r="K630" s="112"/>
      <c r="L630" s="112"/>
      <c r="M630" s="112"/>
      <c r="N630" s="112"/>
      <c r="O630" s="112"/>
      <c r="P630" s="346" t="s">
        <v>27</v>
      </c>
      <c r="Q630" s="346"/>
      <c r="R630" s="346"/>
      <c r="S630" s="346"/>
      <c r="T630" s="346"/>
      <c r="U630" s="346"/>
      <c r="V630" s="346"/>
      <c r="W630" s="346"/>
      <c r="X630" s="346"/>
      <c r="Y630" s="343" t="s">
        <v>490</v>
      </c>
      <c r="Z630" s="344"/>
      <c r="AA630" s="344"/>
      <c r="AB630" s="344"/>
      <c r="AC630" s="275" t="s">
        <v>473</v>
      </c>
      <c r="AD630" s="275"/>
      <c r="AE630" s="275"/>
      <c r="AF630" s="275"/>
      <c r="AG630" s="275"/>
      <c r="AH630" s="343" t="s">
        <v>390</v>
      </c>
      <c r="AI630" s="345"/>
      <c r="AJ630" s="345"/>
      <c r="AK630" s="345"/>
      <c r="AL630" s="345" t="s">
        <v>21</v>
      </c>
      <c r="AM630" s="345"/>
      <c r="AN630" s="345"/>
      <c r="AO630" s="427"/>
      <c r="AP630" s="428" t="s">
        <v>431</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430</v>
      </c>
      <c r="K663" s="112"/>
      <c r="L663" s="112"/>
      <c r="M663" s="112"/>
      <c r="N663" s="112"/>
      <c r="O663" s="112"/>
      <c r="P663" s="346" t="s">
        <v>27</v>
      </c>
      <c r="Q663" s="346"/>
      <c r="R663" s="346"/>
      <c r="S663" s="346"/>
      <c r="T663" s="346"/>
      <c r="U663" s="346"/>
      <c r="V663" s="346"/>
      <c r="W663" s="346"/>
      <c r="X663" s="346"/>
      <c r="Y663" s="343" t="s">
        <v>490</v>
      </c>
      <c r="Z663" s="344"/>
      <c r="AA663" s="344"/>
      <c r="AB663" s="344"/>
      <c r="AC663" s="275" t="s">
        <v>473</v>
      </c>
      <c r="AD663" s="275"/>
      <c r="AE663" s="275"/>
      <c r="AF663" s="275"/>
      <c r="AG663" s="275"/>
      <c r="AH663" s="343" t="s">
        <v>390</v>
      </c>
      <c r="AI663" s="345"/>
      <c r="AJ663" s="345"/>
      <c r="AK663" s="345"/>
      <c r="AL663" s="345" t="s">
        <v>21</v>
      </c>
      <c r="AM663" s="345"/>
      <c r="AN663" s="345"/>
      <c r="AO663" s="427"/>
      <c r="AP663" s="428" t="s">
        <v>431</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430</v>
      </c>
      <c r="K696" s="112"/>
      <c r="L696" s="112"/>
      <c r="M696" s="112"/>
      <c r="N696" s="112"/>
      <c r="O696" s="112"/>
      <c r="P696" s="346" t="s">
        <v>27</v>
      </c>
      <c r="Q696" s="346"/>
      <c r="R696" s="346"/>
      <c r="S696" s="346"/>
      <c r="T696" s="346"/>
      <c r="U696" s="346"/>
      <c r="V696" s="346"/>
      <c r="W696" s="346"/>
      <c r="X696" s="346"/>
      <c r="Y696" s="343" t="s">
        <v>490</v>
      </c>
      <c r="Z696" s="344"/>
      <c r="AA696" s="344"/>
      <c r="AB696" s="344"/>
      <c r="AC696" s="275" t="s">
        <v>473</v>
      </c>
      <c r="AD696" s="275"/>
      <c r="AE696" s="275"/>
      <c r="AF696" s="275"/>
      <c r="AG696" s="275"/>
      <c r="AH696" s="343" t="s">
        <v>390</v>
      </c>
      <c r="AI696" s="345"/>
      <c r="AJ696" s="345"/>
      <c r="AK696" s="345"/>
      <c r="AL696" s="345" t="s">
        <v>21</v>
      </c>
      <c r="AM696" s="345"/>
      <c r="AN696" s="345"/>
      <c r="AO696" s="427"/>
      <c r="AP696" s="428" t="s">
        <v>431</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430</v>
      </c>
      <c r="K729" s="112"/>
      <c r="L729" s="112"/>
      <c r="M729" s="112"/>
      <c r="N729" s="112"/>
      <c r="O729" s="112"/>
      <c r="P729" s="346" t="s">
        <v>27</v>
      </c>
      <c r="Q729" s="346"/>
      <c r="R729" s="346"/>
      <c r="S729" s="346"/>
      <c r="T729" s="346"/>
      <c r="U729" s="346"/>
      <c r="V729" s="346"/>
      <c r="W729" s="346"/>
      <c r="X729" s="346"/>
      <c r="Y729" s="343" t="s">
        <v>490</v>
      </c>
      <c r="Z729" s="344"/>
      <c r="AA729" s="344"/>
      <c r="AB729" s="344"/>
      <c r="AC729" s="275" t="s">
        <v>473</v>
      </c>
      <c r="AD729" s="275"/>
      <c r="AE729" s="275"/>
      <c r="AF729" s="275"/>
      <c r="AG729" s="275"/>
      <c r="AH729" s="343" t="s">
        <v>390</v>
      </c>
      <c r="AI729" s="345"/>
      <c r="AJ729" s="345"/>
      <c r="AK729" s="345"/>
      <c r="AL729" s="345" t="s">
        <v>21</v>
      </c>
      <c r="AM729" s="345"/>
      <c r="AN729" s="345"/>
      <c r="AO729" s="427"/>
      <c r="AP729" s="428" t="s">
        <v>431</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430</v>
      </c>
      <c r="K762" s="112"/>
      <c r="L762" s="112"/>
      <c r="M762" s="112"/>
      <c r="N762" s="112"/>
      <c r="O762" s="112"/>
      <c r="P762" s="346" t="s">
        <v>27</v>
      </c>
      <c r="Q762" s="346"/>
      <c r="R762" s="346"/>
      <c r="S762" s="346"/>
      <c r="T762" s="346"/>
      <c r="U762" s="346"/>
      <c r="V762" s="346"/>
      <c r="W762" s="346"/>
      <c r="X762" s="346"/>
      <c r="Y762" s="343" t="s">
        <v>490</v>
      </c>
      <c r="Z762" s="344"/>
      <c r="AA762" s="344"/>
      <c r="AB762" s="344"/>
      <c r="AC762" s="275" t="s">
        <v>473</v>
      </c>
      <c r="AD762" s="275"/>
      <c r="AE762" s="275"/>
      <c r="AF762" s="275"/>
      <c r="AG762" s="275"/>
      <c r="AH762" s="343" t="s">
        <v>390</v>
      </c>
      <c r="AI762" s="345"/>
      <c r="AJ762" s="345"/>
      <c r="AK762" s="345"/>
      <c r="AL762" s="345" t="s">
        <v>21</v>
      </c>
      <c r="AM762" s="345"/>
      <c r="AN762" s="345"/>
      <c r="AO762" s="427"/>
      <c r="AP762" s="428" t="s">
        <v>431</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430</v>
      </c>
      <c r="K795" s="112"/>
      <c r="L795" s="112"/>
      <c r="M795" s="112"/>
      <c r="N795" s="112"/>
      <c r="O795" s="112"/>
      <c r="P795" s="346" t="s">
        <v>27</v>
      </c>
      <c r="Q795" s="346"/>
      <c r="R795" s="346"/>
      <c r="S795" s="346"/>
      <c r="T795" s="346"/>
      <c r="U795" s="346"/>
      <c r="V795" s="346"/>
      <c r="W795" s="346"/>
      <c r="X795" s="346"/>
      <c r="Y795" s="343" t="s">
        <v>490</v>
      </c>
      <c r="Z795" s="344"/>
      <c r="AA795" s="344"/>
      <c r="AB795" s="344"/>
      <c r="AC795" s="275" t="s">
        <v>473</v>
      </c>
      <c r="AD795" s="275"/>
      <c r="AE795" s="275"/>
      <c r="AF795" s="275"/>
      <c r="AG795" s="275"/>
      <c r="AH795" s="343" t="s">
        <v>390</v>
      </c>
      <c r="AI795" s="345"/>
      <c r="AJ795" s="345"/>
      <c r="AK795" s="345"/>
      <c r="AL795" s="345" t="s">
        <v>21</v>
      </c>
      <c r="AM795" s="345"/>
      <c r="AN795" s="345"/>
      <c r="AO795" s="427"/>
      <c r="AP795" s="428" t="s">
        <v>431</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430</v>
      </c>
      <c r="K828" s="112"/>
      <c r="L828" s="112"/>
      <c r="M828" s="112"/>
      <c r="N828" s="112"/>
      <c r="O828" s="112"/>
      <c r="P828" s="346" t="s">
        <v>27</v>
      </c>
      <c r="Q828" s="346"/>
      <c r="R828" s="346"/>
      <c r="S828" s="346"/>
      <c r="T828" s="346"/>
      <c r="U828" s="346"/>
      <c r="V828" s="346"/>
      <c r="W828" s="346"/>
      <c r="X828" s="346"/>
      <c r="Y828" s="343" t="s">
        <v>490</v>
      </c>
      <c r="Z828" s="344"/>
      <c r="AA828" s="344"/>
      <c r="AB828" s="344"/>
      <c r="AC828" s="275" t="s">
        <v>473</v>
      </c>
      <c r="AD828" s="275"/>
      <c r="AE828" s="275"/>
      <c r="AF828" s="275"/>
      <c r="AG828" s="275"/>
      <c r="AH828" s="343" t="s">
        <v>390</v>
      </c>
      <c r="AI828" s="345"/>
      <c r="AJ828" s="345"/>
      <c r="AK828" s="345"/>
      <c r="AL828" s="345" t="s">
        <v>21</v>
      </c>
      <c r="AM828" s="345"/>
      <c r="AN828" s="345"/>
      <c r="AO828" s="427"/>
      <c r="AP828" s="428" t="s">
        <v>431</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430</v>
      </c>
      <c r="K861" s="112"/>
      <c r="L861" s="112"/>
      <c r="M861" s="112"/>
      <c r="N861" s="112"/>
      <c r="O861" s="112"/>
      <c r="P861" s="346" t="s">
        <v>27</v>
      </c>
      <c r="Q861" s="346"/>
      <c r="R861" s="346"/>
      <c r="S861" s="346"/>
      <c r="T861" s="346"/>
      <c r="U861" s="346"/>
      <c r="V861" s="346"/>
      <c r="W861" s="346"/>
      <c r="X861" s="346"/>
      <c r="Y861" s="343" t="s">
        <v>490</v>
      </c>
      <c r="Z861" s="344"/>
      <c r="AA861" s="344"/>
      <c r="AB861" s="344"/>
      <c r="AC861" s="275" t="s">
        <v>473</v>
      </c>
      <c r="AD861" s="275"/>
      <c r="AE861" s="275"/>
      <c r="AF861" s="275"/>
      <c r="AG861" s="275"/>
      <c r="AH861" s="343" t="s">
        <v>390</v>
      </c>
      <c r="AI861" s="345"/>
      <c r="AJ861" s="345"/>
      <c r="AK861" s="345"/>
      <c r="AL861" s="345" t="s">
        <v>21</v>
      </c>
      <c r="AM861" s="345"/>
      <c r="AN861" s="345"/>
      <c r="AO861" s="427"/>
      <c r="AP861" s="428" t="s">
        <v>431</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430</v>
      </c>
      <c r="K894" s="112"/>
      <c r="L894" s="112"/>
      <c r="M894" s="112"/>
      <c r="N894" s="112"/>
      <c r="O894" s="112"/>
      <c r="P894" s="346" t="s">
        <v>27</v>
      </c>
      <c r="Q894" s="346"/>
      <c r="R894" s="346"/>
      <c r="S894" s="346"/>
      <c r="T894" s="346"/>
      <c r="U894" s="346"/>
      <c r="V894" s="346"/>
      <c r="W894" s="346"/>
      <c r="X894" s="346"/>
      <c r="Y894" s="343" t="s">
        <v>490</v>
      </c>
      <c r="Z894" s="344"/>
      <c r="AA894" s="344"/>
      <c r="AB894" s="344"/>
      <c r="AC894" s="275" t="s">
        <v>473</v>
      </c>
      <c r="AD894" s="275"/>
      <c r="AE894" s="275"/>
      <c r="AF894" s="275"/>
      <c r="AG894" s="275"/>
      <c r="AH894" s="343" t="s">
        <v>390</v>
      </c>
      <c r="AI894" s="345"/>
      <c r="AJ894" s="345"/>
      <c r="AK894" s="345"/>
      <c r="AL894" s="345" t="s">
        <v>21</v>
      </c>
      <c r="AM894" s="345"/>
      <c r="AN894" s="345"/>
      <c r="AO894" s="427"/>
      <c r="AP894" s="428" t="s">
        <v>431</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430</v>
      </c>
      <c r="K927" s="112"/>
      <c r="L927" s="112"/>
      <c r="M927" s="112"/>
      <c r="N927" s="112"/>
      <c r="O927" s="112"/>
      <c r="P927" s="346" t="s">
        <v>27</v>
      </c>
      <c r="Q927" s="346"/>
      <c r="R927" s="346"/>
      <c r="S927" s="346"/>
      <c r="T927" s="346"/>
      <c r="U927" s="346"/>
      <c r="V927" s="346"/>
      <c r="W927" s="346"/>
      <c r="X927" s="346"/>
      <c r="Y927" s="343" t="s">
        <v>490</v>
      </c>
      <c r="Z927" s="344"/>
      <c r="AA927" s="344"/>
      <c r="AB927" s="344"/>
      <c r="AC927" s="275" t="s">
        <v>473</v>
      </c>
      <c r="AD927" s="275"/>
      <c r="AE927" s="275"/>
      <c r="AF927" s="275"/>
      <c r="AG927" s="275"/>
      <c r="AH927" s="343" t="s">
        <v>390</v>
      </c>
      <c r="AI927" s="345"/>
      <c r="AJ927" s="345"/>
      <c r="AK927" s="345"/>
      <c r="AL927" s="345" t="s">
        <v>21</v>
      </c>
      <c r="AM927" s="345"/>
      <c r="AN927" s="345"/>
      <c r="AO927" s="427"/>
      <c r="AP927" s="428" t="s">
        <v>431</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430</v>
      </c>
      <c r="K960" s="112"/>
      <c r="L960" s="112"/>
      <c r="M960" s="112"/>
      <c r="N960" s="112"/>
      <c r="O960" s="112"/>
      <c r="P960" s="346" t="s">
        <v>27</v>
      </c>
      <c r="Q960" s="346"/>
      <c r="R960" s="346"/>
      <c r="S960" s="346"/>
      <c r="T960" s="346"/>
      <c r="U960" s="346"/>
      <c r="V960" s="346"/>
      <c r="W960" s="346"/>
      <c r="X960" s="346"/>
      <c r="Y960" s="343" t="s">
        <v>490</v>
      </c>
      <c r="Z960" s="344"/>
      <c r="AA960" s="344"/>
      <c r="AB960" s="344"/>
      <c r="AC960" s="275" t="s">
        <v>473</v>
      </c>
      <c r="AD960" s="275"/>
      <c r="AE960" s="275"/>
      <c r="AF960" s="275"/>
      <c r="AG960" s="275"/>
      <c r="AH960" s="343" t="s">
        <v>390</v>
      </c>
      <c r="AI960" s="345"/>
      <c r="AJ960" s="345"/>
      <c r="AK960" s="345"/>
      <c r="AL960" s="345" t="s">
        <v>21</v>
      </c>
      <c r="AM960" s="345"/>
      <c r="AN960" s="345"/>
      <c r="AO960" s="427"/>
      <c r="AP960" s="428" t="s">
        <v>431</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430</v>
      </c>
      <c r="K993" s="112"/>
      <c r="L993" s="112"/>
      <c r="M993" s="112"/>
      <c r="N993" s="112"/>
      <c r="O993" s="112"/>
      <c r="P993" s="346" t="s">
        <v>27</v>
      </c>
      <c r="Q993" s="346"/>
      <c r="R993" s="346"/>
      <c r="S993" s="346"/>
      <c r="T993" s="346"/>
      <c r="U993" s="346"/>
      <c r="V993" s="346"/>
      <c r="W993" s="346"/>
      <c r="X993" s="346"/>
      <c r="Y993" s="343" t="s">
        <v>490</v>
      </c>
      <c r="Z993" s="344"/>
      <c r="AA993" s="344"/>
      <c r="AB993" s="344"/>
      <c r="AC993" s="275" t="s">
        <v>473</v>
      </c>
      <c r="AD993" s="275"/>
      <c r="AE993" s="275"/>
      <c r="AF993" s="275"/>
      <c r="AG993" s="275"/>
      <c r="AH993" s="343" t="s">
        <v>390</v>
      </c>
      <c r="AI993" s="345"/>
      <c r="AJ993" s="345"/>
      <c r="AK993" s="345"/>
      <c r="AL993" s="345" t="s">
        <v>21</v>
      </c>
      <c r="AM993" s="345"/>
      <c r="AN993" s="345"/>
      <c r="AO993" s="427"/>
      <c r="AP993" s="428" t="s">
        <v>431</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430</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5" t="s">
        <v>473</v>
      </c>
      <c r="AD1026" s="275"/>
      <c r="AE1026" s="275"/>
      <c r="AF1026" s="275"/>
      <c r="AG1026" s="275"/>
      <c r="AH1026" s="343" t="s">
        <v>390</v>
      </c>
      <c r="AI1026" s="345"/>
      <c r="AJ1026" s="345"/>
      <c r="AK1026" s="345"/>
      <c r="AL1026" s="345" t="s">
        <v>21</v>
      </c>
      <c r="AM1026" s="345"/>
      <c r="AN1026" s="345"/>
      <c r="AO1026" s="427"/>
      <c r="AP1026" s="428" t="s">
        <v>431</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430</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5" t="s">
        <v>473</v>
      </c>
      <c r="AD1059" s="275"/>
      <c r="AE1059" s="275"/>
      <c r="AF1059" s="275"/>
      <c r="AG1059" s="275"/>
      <c r="AH1059" s="343" t="s">
        <v>390</v>
      </c>
      <c r="AI1059" s="345"/>
      <c r="AJ1059" s="345"/>
      <c r="AK1059" s="345"/>
      <c r="AL1059" s="345" t="s">
        <v>21</v>
      </c>
      <c r="AM1059" s="345"/>
      <c r="AN1059" s="345"/>
      <c r="AO1059" s="427"/>
      <c r="AP1059" s="428" t="s">
        <v>431</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430</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5" t="s">
        <v>473</v>
      </c>
      <c r="AD1092" s="275"/>
      <c r="AE1092" s="275"/>
      <c r="AF1092" s="275"/>
      <c r="AG1092" s="275"/>
      <c r="AH1092" s="343" t="s">
        <v>390</v>
      </c>
      <c r="AI1092" s="345"/>
      <c r="AJ1092" s="345"/>
      <c r="AK1092" s="345"/>
      <c r="AL1092" s="345" t="s">
        <v>21</v>
      </c>
      <c r="AM1092" s="345"/>
      <c r="AN1092" s="345"/>
      <c r="AO1092" s="427"/>
      <c r="AP1092" s="428" t="s">
        <v>431</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430</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5" t="s">
        <v>473</v>
      </c>
      <c r="AD1125" s="275"/>
      <c r="AE1125" s="275"/>
      <c r="AF1125" s="275"/>
      <c r="AG1125" s="275"/>
      <c r="AH1125" s="343" t="s">
        <v>390</v>
      </c>
      <c r="AI1125" s="345"/>
      <c r="AJ1125" s="345"/>
      <c r="AK1125" s="345"/>
      <c r="AL1125" s="345" t="s">
        <v>21</v>
      </c>
      <c r="AM1125" s="345"/>
      <c r="AN1125" s="345"/>
      <c r="AO1125" s="427"/>
      <c r="AP1125" s="428" t="s">
        <v>431</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430</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5" t="s">
        <v>473</v>
      </c>
      <c r="AD1158" s="275"/>
      <c r="AE1158" s="275"/>
      <c r="AF1158" s="275"/>
      <c r="AG1158" s="275"/>
      <c r="AH1158" s="343" t="s">
        <v>390</v>
      </c>
      <c r="AI1158" s="345"/>
      <c r="AJ1158" s="345"/>
      <c r="AK1158" s="345"/>
      <c r="AL1158" s="345" t="s">
        <v>21</v>
      </c>
      <c r="AM1158" s="345"/>
      <c r="AN1158" s="345"/>
      <c r="AO1158" s="427"/>
      <c r="AP1158" s="428" t="s">
        <v>431</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430</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5" t="s">
        <v>473</v>
      </c>
      <c r="AD1191" s="275"/>
      <c r="AE1191" s="275"/>
      <c r="AF1191" s="275"/>
      <c r="AG1191" s="275"/>
      <c r="AH1191" s="343" t="s">
        <v>390</v>
      </c>
      <c r="AI1191" s="345"/>
      <c r="AJ1191" s="345"/>
      <c r="AK1191" s="345"/>
      <c r="AL1191" s="345" t="s">
        <v>21</v>
      </c>
      <c r="AM1191" s="345"/>
      <c r="AN1191" s="345"/>
      <c r="AO1191" s="427"/>
      <c r="AP1191" s="428" t="s">
        <v>431</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430</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5" t="s">
        <v>473</v>
      </c>
      <c r="AD1224" s="275"/>
      <c r="AE1224" s="275"/>
      <c r="AF1224" s="275"/>
      <c r="AG1224" s="275"/>
      <c r="AH1224" s="343" t="s">
        <v>390</v>
      </c>
      <c r="AI1224" s="345"/>
      <c r="AJ1224" s="345"/>
      <c r="AK1224" s="345"/>
      <c r="AL1224" s="345" t="s">
        <v>21</v>
      </c>
      <c r="AM1224" s="345"/>
      <c r="AN1224" s="345"/>
      <c r="AO1224" s="427"/>
      <c r="AP1224" s="428" t="s">
        <v>431</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430</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5" t="s">
        <v>473</v>
      </c>
      <c r="AD1257" s="275"/>
      <c r="AE1257" s="275"/>
      <c r="AF1257" s="275"/>
      <c r="AG1257" s="275"/>
      <c r="AH1257" s="343" t="s">
        <v>390</v>
      </c>
      <c r="AI1257" s="345"/>
      <c r="AJ1257" s="345"/>
      <c r="AK1257" s="345"/>
      <c r="AL1257" s="345" t="s">
        <v>21</v>
      </c>
      <c r="AM1257" s="345"/>
      <c r="AN1257" s="345"/>
      <c r="AO1257" s="427"/>
      <c r="AP1257" s="428" t="s">
        <v>431</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430</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5" t="s">
        <v>473</v>
      </c>
      <c r="AD1290" s="275"/>
      <c r="AE1290" s="275"/>
      <c r="AF1290" s="275"/>
      <c r="AG1290" s="275"/>
      <c r="AH1290" s="343" t="s">
        <v>390</v>
      </c>
      <c r="AI1290" s="345"/>
      <c r="AJ1290" s="345"/>
      <c r="AK1290" s="345"/>
      <c r="AL1290" s="345" t="s">
        <v>21</v>
      </c>
      <c r="AM1290" s="345"/>
      <c r="AN1290" s="345"/>
      <c r="AO1290" s="427"/>
      <c r="AP1290" s="428" t="s">
        <v>431</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2018-09-05T04:21:10Z</cp:lastPrinted>
  <dcterms:created xsi:type="dcterms:W3CDTF">2012-03-13T00:50:25Z</dcterms:created>
  <dcterms:modified xsi:type="dcterms:W3CDTF">2018-09-05T04:30:38Z</dcterms:modified>
</cp:coreProperties>
</file>