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30\提出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Y268" i="4" l="1"/>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<sst xmlns="http://schemas.openxmlformats.org/spreadsheetml/2006/main" count="1776" uniqueCount="658">
  <si>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</si>
  <si>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</si>
  <si>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</si>
  <si>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</si>
  <si>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</si>
  <si>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</si>
  <si>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</si>
  <si>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</si>
  <si>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</si>
  <si>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</si>
  <si>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</si>
  <si>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</si>
  <si>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</si>
  <si>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</si>
  <si>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</si>
  <si>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</si>
  <si>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</si>
  <si>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</si>
  <si>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</si>
  <si>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</si>
  <si>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</si>
  <si>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</si>
  <si>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</si>
  <si>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</si>
  <si>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</si>
  <si>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</si>
  <si>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</si>
  <si>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</si>
  <si>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</si>
  <si>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</si>
  <si>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</si>
  <si>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</si>
  <si>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</si>
  <si>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</si>
  <si>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</si>
  <si>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</si>
  <si>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</si>
  <si>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</si>
  <si>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</si>
  <si>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</si>
  <si>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</si>
  <si>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</si>
  <si>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</si>
  <si>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</si>
  <si>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</si>
  <si>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</si>
  <si>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</si>
  <si>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</si>
  <si>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</si>
  <si>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</si>
  <si>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</si>
  <si>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</si>
  <si>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</si>
  <si>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</si>
  <si>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</si>
  <si>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</si>
  <si>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</si>
  <si>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</si>
  <si>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</si>
  <si>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</si>
  <si>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</si>
  <si>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</si>
  <si>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</si>
  <si>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</si>
  <si>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</si>
  <si>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</si>
  <si>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</si>
  <si>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</si>
  <si>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</si>
  <si>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</si>
  <si>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</si>
  <si>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</si>
  <si>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</si>
  <si>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</si>
  <si>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</si>
  <si>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</si>
  <si>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</si>
  <si>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</si>
  <si>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</si>
  <si>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</si>
  <si>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</si>
  <si>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</si>
  <si>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</si>
  <si>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</si>
  <si>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</si>
  <si>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</si>
  <si>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</si>
  <si>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</si>
  <si>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</si>
  <si>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</si>
  <si>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</si>
  <si>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</si>
  <si>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</si>
  <si>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</si>
  <si>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</si>
  <si>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</si>
  <si>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</si>
  <si>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</si>
  <si>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</si>
  <si>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</si>
  <si>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</si>
  <si>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</si>
  <si>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</si>
  <si>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</si>
  <si>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</si>
  <si>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</si>
  <si>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</si>
  <si>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</si>
  <si>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</si>
  <si>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</si>
  <si>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</si>
  <si>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</si>
  <si>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</si>
  <si>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</si>
  <si>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</si>
  <si>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</si>
  <si>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</si>
  <si>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</si>
  <si>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</si>
  <si>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</si>
  <si>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</si>
  <si>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</si>
  <si>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</si>
  <si>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</si>
  <si>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</si>
  <si>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</si>
  <si>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</si>
  <si>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</si>
  <si>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</si>
  <si>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</si>
  <si>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</si>
  <si>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</si>
  <si>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</si>
  <si>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</si>
  <si>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</si>
  <si>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</si>
  <si>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</si>
  <si>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</si>
  <si>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</si>
  <si>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</si>
  <si>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</si>
  <si>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</si>
  <si>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</si>
  <si>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</si>
  <si>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</si>
  <si>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</si>
  <si>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</si>
  <si>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</si>
  <si>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</si>
  <si>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</si>
  <si>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</si>
  <si>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</si>
  <si>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</si>
  <si>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</si>
  <si>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</si>
  <si>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</si>
  <si>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</si>
  <si>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</si>
  <si>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</si>
  <si>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</si>
  <si>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</si>
  <si>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</si>
  <si>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</si>
  <si>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</si>
  <si>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</si>
  <si>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</si>
  <si>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</si>
  <si>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</si>
  <si>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</si>
  <si>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</si>
  <si>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</si>
  <si>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</si>
  <si>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</si>
  <si>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</si>
  <si>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</si>
  <si>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</si>
  <si>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</si>
  <si>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</si>
  <si>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</si>
  <si>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</si>
  <si>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</si>
  <si>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</si>
  <si>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</si>
  <si>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</si>
  <si>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</si>
  <si>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</si>
  <si>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</si>
  <si>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</si>
  <si>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</si>
  <si>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</si>
  <si>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</si>
  <si>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</si>
  <si>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</si>
  <si>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</si>
  <si>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</si>
  <si>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</si>
  <si>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</si>
  <si>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</si>
  <si>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</si>
  <si>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</si>
  <si>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</si>
  <si>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</si>
  <si>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</si>
  <si>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</si>
  <si>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</si>
  <si>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</si>
  <si>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</si>
  <si>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</si>
  <si>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</si>
  <si>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</si>
  <si>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</si>
  <si>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</si>
  <si>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</si>
  <si>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</si>
  <si>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</si>
  <si>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</si>
  <si>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</si>
  <si>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</si>
  <si>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</si>
  <si>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</si>
  <si>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</si>
  <si>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</si>
  <si>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</si>
  <si>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</si>
  <si>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</si>
  <si>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</si>
  <si>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</si>
  <si>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</si>
  <si>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</si>
  <si>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</si>
  <si>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</si>
  <si>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</si>
  <si>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</si>
  <si>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</si>
  <si>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</si>
  <si>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</si>
  <si>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</si>
  <si>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</si>
  <si>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</si>
  <si>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</si>
  <si>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</si>
  <si>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</si>
  <si>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</si>
  <si>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</si>
  <si>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</si>
  <si>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</si>
  <si>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</si>
  <si>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</si>
  <si>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</si>
  <si>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</si>
  <si>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</si>
  <si>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</si>
  <si>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</si>
  <si>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</si>
  <si>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</si>
  <si>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</si>
  <si>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</si>
  <si>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</si>
  <si>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</si>
  <si>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</si>
  <si>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</si>
  <si>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</si>
  <si>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</si>
  <si>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</si>
  <si>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</si>
  <si>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</si>
  <si>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</si>
  <si>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</si>
  <si>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</si>
  <si>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</si>
  <si>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</si>
  <si>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</si>
  <si>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</si>
  <si>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</si>
  <si>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</si>
  <si>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</si>
  <si>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</si>
  <si>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</si>
  <si>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</si>
  <si>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</si>
  <si>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</si>
  <si>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</si>
  <si>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</si>
  <si>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</si>
  <si>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</si>
  <si>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</si>
  <si>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</si>
  <si>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</si>
  <si>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</si>
  <si>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</si>
  <si>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</si>
  <si>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</si>
  <si>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</si>
  <si>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</si>
  <si>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</si>
  <si>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</si>
  <si>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</si>
  <si>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</si>
  <si>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</si>
  <si>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</si>
  <si>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</si>
  <si>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</si>
  <si>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</si>
  <si>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</si>
  <si>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</si>
  <si>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</si>
  <si>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</si>
  <si>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</si>
  <si>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</si>
  <si>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</si>
  <si>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</si>
  <si>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</si>
  <si>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</si>
  <si>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</si>
  <si>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</si>
  <si>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</si>
  <si>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</si>
  <si>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</si>
  <si>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</si>
  <si>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</si>
  <si>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</si>
  <si>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</si>
  <si>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</si>
  <si>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</si>
  <si>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</si>
  <si>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</si>
  <si>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</si>
  <si>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</si>
  <si>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</si>
  <si>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</si>
  <si>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</si>
  <si>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</si>
  <si>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</si>
  <si>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</si>
  <si>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</si>
  <si>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</si>
  <si>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</si>
  <si>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</si>
  <si>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</si>
  <si>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</si>
  <si>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</si>
  <si>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</si>
  <si>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</si>
  <si>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</si>
  <si>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</si>
  <si>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</si>
  <si>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</si>
  <si>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</si>
  <si>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</si>
  <si>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</si>
  <si>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</si>
  <si>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</si>
  <si>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</si>
  <si>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</si>
  <si>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</si>
  <si>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</si>
  <si>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</si>
  <si>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</si>
  <si>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</si>
  <si>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</si>
  <si>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</si>
  <si>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</si>
  <si>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</si>
  <si>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</si>
  <si>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</si>
  <si>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</si>
  <si>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</si>
  <si>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</si>
  <si>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</si>
  <si>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</si>
  <si>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</si>
  <si>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</si>
  <si>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</si>
  <si>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</si>
  <si>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</si>
  <si>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</si>
  <si>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</si>
  <si>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</si>
  <si>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</si>
  <si>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</si>
  <si>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</si>
  <si>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</si>
  <si>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</si>
  <si>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</si>
  <si>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</si>
  <si>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</si>
  <si>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</si>
  <si>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</si>
  <si>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</si>
  <si>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</si>
  <si>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</si>
  <si>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</si>
  <si>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</si>
  <si>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</si>
  <si>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</si>
  <si>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</si>
  <si>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</si>
  <si>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</si>
  <si>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</si>
  <si>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</si>
  <si>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</si>
  <si>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</si>
  <si>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</si>
  <si>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</si>
  <si>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</si>
  <si>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</si>
  <si>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</si>
  <si>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</si>
  <si>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</si>
  <si>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</si>
  <si>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</si>
  <si>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</si>
  <si>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</si>
  <si>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</si>
  <si>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</si>
  <si>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</si>
  <si>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</si>
  <si>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</si>
  <si>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</si>
  <si>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</si>
  <si>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</si>
  <si>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</si>
  <si>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</si>
  <si>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</si>
  <si>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</si>
  <si>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</si>
  <si>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</si>
  <si>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</si>
  <si>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</si>
  <si>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</si>
  <si>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</si>
  <si>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</si>
  <si>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</si>
  <si>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</si>
  <si>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</si>
  <si>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</si>
  <si>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</si>
  <si>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</si>
  <si>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</si>
  <si>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</si>
  <si>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</si>
  <si>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</si>
  <si>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</si>
  <si>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</si>
  <si>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</si>
  <si>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</si>
  <si>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</si>
  <si>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</si>
  <si>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</si>
  <si>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</si>
  <si>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</si>
  <si>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</si>
  <si>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</si>
  <si>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</si>
  <si>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</si>
  <si>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</si>
  <si>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</si>
  <si>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</si>
  <si>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</si>
  <si>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</si>
  <si>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</si>
  <si>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</si>
  <si>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</si>
  <si>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</si>
  <si>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</si>
  <si>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</si>
  <si>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</si>
  <si>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</si>
  <si>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</si>
  <si>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</si>
  <si>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</si>
  <si>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</si>
  <si>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</si>
  <si>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</si>
  <si>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</si>
  <si>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</si>
  <si>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</si>
  <si>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</si>
  <si>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</si>
  <si>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</si>
  <si>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</si>
  <si>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</si>
  <si>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</si>
  <si>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</si>
  <si>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</si>
  <si>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</si>
  <si>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</si>
  <si>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</si>
  <si>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</si>
  <si>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</si>
  <si>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</si>
  <si>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</si>
  <si>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</si>
  <si>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</si>
  <si>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</si>
  <si>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</si>
  <si>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</si>
  <si>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</si>
  <si>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</si>
  <si>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</si>
  <si>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</si>
  <si>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</si>
  <si>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</si>
  <si>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</si>
  <si>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</si>
  <si>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</si>
  <si>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</si>
  <si>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</si>
  <si>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</si>
  <si>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</si>
  <si>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</si>
  <si>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</si>
  <si>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</si>
  <si>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</si>
  <si>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</si>
  <si>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</si>
  <si>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</si>
  <si>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</si>
  <si>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</si>
  <si>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</si>
  <si>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</si>
  <si>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</si>
  <si>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</si>
  <si>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</si>
  <si>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</si>
  <si>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</si>
  <si>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</si>
  <si>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</si>
  <si>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</si>
  <si>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</si>
  <si>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</si>
  <si>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</si>
  <si>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</si>
  <si>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</si>
  <si>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</si>
  <si>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</si>
  <si>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</si>
  <si>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</si>
  <si>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</si>
  <si>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</si>
  <si>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</si>
  <si>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</si>
  <si>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</si>
  <si>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</si>
  <si>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</si>
  <si>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</si>
  <si>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</si>
  <si>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</si>
  <si>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</si>
  <si>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</si>
  <si>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</si>
  <si>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</si>
  <si>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</si>
  <si>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</si>
  <si>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</si>
  <si>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</si>
  <si>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</si>
  <si>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</si>
  <si>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</si>
  <si>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</si>
  <si>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</si>
  <si>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</si>
  <si>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</si>
  <si>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</si>
  <si>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</si>
  <si>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</si>
  <si>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</si>
  <si>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</si>
  <si>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</si>
  <si>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</si>
  <si>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</si>
  <si>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</si>
  <si>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</si>
  <si>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</si>
  <si>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</si>
  <si>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</si>
  <si>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</si>
  <si>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</si>
  <si>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</si>
  <si>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</si>
  <si>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新国立競技場整備事業</t>
    <rPh sb="0" eb="3">
      <t>シンコクリツ</t>
    </rPh>
    <rPh sb="3" eb="6">
      <t>キョウギジョウ</t>
    </rPh>
    <rPh sb="6" eb="8">
      <t>セイビ</t>
    </rPh>
    <rPh sb="8" eb="10">
      <t>ジギョウ</t>
    </rPh>
    <phoneticPr fontId="5"/>
  </si>
  <si>
    <t>スポーツ庁</t>
    <rPh sb="4" eb="5">
      <t>チョウ</t>
    </rPh>
    <phoneticPr fontId="5"/>
  </si>
  <si>
    <t>政策課</t>
    <rPh sb="0" eb="2">
      <t>セイサク</t>
    </rPh>
    <rPh sb="2" eb="3">
      <t>カ</t>
    </rPh>
    <phoneticPr fontId="5"/>
  </si>
  <si>
    <t>課長　鈴木　敏之</t>
    <rPh sb="0" eb="2">
      <t>カチョウ</t>
    </rPh>
    <phoneticPr fontId="5"/>
  </si>
  <si>
    <t>-</t>
  </si>
  <si>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</si>
  <si>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平成31年11月に建設工事を完了予定。</t>
    <rPh sb="1" eb="4">
      <t>シンコクリツ</t>
    </rPh>
    <rPh sb="4" eb="7">
      <t>キョウギジョウ</t>
    </rPh>
    <rPh sb="7" eb="9">
      <t>セイビ</t>
    </rPh>
    <rPh sb="9" eb="11">
      <t>ケイカク</t>
    </rPh>
    <rPh sb="11" eb="14">
      <t>サイケントウ</t>
    </rPh>
    <rPh sb="18" eb="20">
      <t>カンケイ</t>
    </rPh>
    <rPh sb="20" eb="22">
      <t>カクリョウ</t>
    </rPh>
    <rPh sb="22" eb="24">
      <t>カイギ</t>
    </rPh>
    <rPh sb="26" eb="28">
      <t>ヘイセイ</t>
    </rPh>
    <rPh sb="30" eb="31">
      <t>ネン</t>
    </rPh>
    <rPh sb="32" eb="33">
      <t>ガツ</t>
    </rPh>
    <rPh sb="35" eb="36">
      <t>ニチ</t>
    </rPh>
    <rPh sb="37" eb="39">
      <t>サクテイ</t>
    </rPh>
    <rPh sb="42" eb="45">
      <t>シンコクリツ</t>
    </rPh>
    <rPh sb="45" eb="48">
      <t>キョウギジョウ</t>
    </rPh>
    <rPh sb="49" eb="51">
      <t>セイビ</t>
    </rPh>
    <rPh sb="51" eb="53">
      <t>ケイカク</t>
    </rPh>
    <rPh sb="55" eb="56">
      <t>モト</t>
    </rPh>
    <rPh sb="59" eb="61">
      <t>ドウネン</t>
    </rPh>
    <rPh sb="63" eb="64">
      <t>ガツ</t>
    </rPh>
    <rPh sb="66" eb="67">
      <t>ニチ</t>
    </rPh>
    <rPh sb="68" eb="70">
      <t>セイビ</t>
    </rPh>
    <rPh sb="70" eb="72">
      <t>ジギョウ</t>
    </rPh>
    <rPh sb="72" eb="73">
      <t>シャ</t>
    </rPh>
    <rPh sb="74" eb="76">
      <t>ユウセン</t>
    </rPh>
    <rPh sb="76" eb="79">
      <t>コウショウケン</t>
    </rPh>
    <rPh sb="79" eb="80">
      <t>シャ</t>
    </rPh>
    <rPh sb="85" eb="88">
      <t>シンコクリツ</t>
    </rPh>
    <rPh sb="88" eb="91">
      <t>キョウギジョウ</t>
    </rPh>
    <rPh sb="91" eb="93">
      <t>セイビ</t>
    </rPh>
    <rPh sb="93" eb="95">
      <t>ジギョウ</t>
    </rPh>
    <rPh sb="95" eb="97">
      <t>タイセイ</t>
    </rPh>
    <rPh sb="97" eb="99">
      <t>ケンセツ</t>
    </rPh>
    <rPh sb="100" eb="101">
      <t>アズサ</t>
    </rPh>
    <rPh sb="101" eb="103">
      <t>セッケイ</t>
    </rPh>
    <rPh sb="104" eb="105">
      <t>クマ</t>
    </rPh>
    <rPh sb="105" eb="107">
      <t>ケンゴ</t>
    </rPh>
    <rPh sb="107" eb="109">
      <t>ケンチク</t>
    </rPh>
    <rPh sb="109" eb="111">
      <t>トシ</t>
    </rPh>
    <rPh sb="111" eb="113">
      <t>セッケイ</t>
    </rPh>
    <rPh sb="113" eb="115">
      <t>ジム</t>
    </rPh>
    <rPh sb="115" eb="116">
      <t>ショ</t>
    </rPh>
    <rPh sb="116" eb="118">
      <t>キョウドウ</t>
    </rPh>
    <rPh sb="118" eb="121">
      <t>キギョウタイ</t>
    </rPh>
    <rPh sb="123" eb="125">
      <t>センテイ</t>
    </rPh>
    <rPh sb="126" eb="128">
      <t>ヘイセイ</t>
    </rPh>
    <rPh sb="130" eb="131">
      <t>ネン</t>
    </rPh>
    <rPh sb="132" eb="133">
      <t>ガツ</t>
    </rPh>
    <rPh sb="135" eb="137">
      <t>セッケイ</t>
    </rPh>
    <rPh sb="138" eb="140">
      <t>セコウ</t>
    </rPh>
    <rPh sb="141" eb="143">
      <t>イッカン</t>
    </rPh>
    <rPh sb="145" eb="146">
      <t>オコナ</t>
    </rPh>
    <rPh sb="147" eb="149">
      <t>セイビ</t>
    </rPh>
    <rPh sb="149" eb="151">
      <t>ジギョウ</t>
    </rPh>
    <rPh sb="152" eb="154">
      <t>カイシ</t>
    </rPh>
    <rPh sb="156" eb="158">
      <t>ヘイセイ</t>
    </rPh>
    <rPh sb="160" eb="161">
      <t>ネン</t>
    </rPh>
    <rPh sb="163" eb="164">
      <t>ガツ</t>
    </rPh>
    <rPh sb="165" eb="167">
      <t>ケンセツ</t>
    </rPh>
    <rPh sb="167" eb="169">
      <t>コウジ</t>
    </rPh>
    <rPh sb="170" eb="172">
      <t>カンリョウ</t>
    </rPh>
    <rPh sb="172" eb="174">
      <t>ヨテイ</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</si>
  <si>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</si>
  <si>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</si>
  <si>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phoneticPr fontId="5"/>
  </si>
  <si>
    <t>-</t>
    <phoneticPr fontId="5"/>
  </si>
  <si>
    <t>-</t>
    <phoneticPr fontId="5"/>
  </si>
  <si>
    <t>-</t>
    <phoneticPr fontId="5"/>
  </si>
  <si>
    <t>-</t>
    <phoneticPr fontId="5"/>
  </si>
  <si>
    <t>マスメディア向けブリーフィングの開催回数</t>
  </si>
  <si>
    <t>回</t>
    <rPh sb="0" eb="1">
      <t>カイ</t>
    </rPh>
    <phoneticPr fontId="5"/>
  </si>
  <si>
    <t>-</t>
    <phoneticPr fontId="5"/>
  </si>
  <si>
    <t>-</t>
    <phoneticPr fontId="5"/>
  </si>
  <si>
    <t>-</t>
    <phoneticPr fontId="5"/>
  </si>
  <si>
    <t>無</t>
  </si>
  <si>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</si>
  <si>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</si>
  <si>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</si>
  <si>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</si>
  <si>
    <t>本事業は、平成27年12月の新国立競技場の整備計画再検討のための関係閣僚会議おいて決定された「財源スキーム」に基づき、JSCに出資するものであり、負担関係は妥当である。</t>
  </si>
  <si>
    <t>新国立競技場の整備に当たっては、平成27年12月の新国立競技場の整備計画再検討のための関係閣僚会議おいて決定された「財源スキーム」に基づき、JSCに出資するものであり、必要なものに限定されている。</t>
  </si>
  <si>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</si>
  <si>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ている。</t>
  </si>
  <si>
    <t>平成27年8月28日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</si>
  <si>
    <t>新国立競技場の整備に当たっては、平成27年12月の新国立競技場の整備計画再検討のための関係閣僚会議おいて決定された「財源スキーム」に基づき、JSCに出資され、大会に間に合うよう整備を進めている。</t>
  </si>
  <si>
    <t>新国立競技場整備計画経緯検証委員会報告書において、「プロジェクト推進体制の問題」、「情報発信による透明性の向上」などの問題が指摘されてことを踏まえ、着実に整備を推進することが必要である。</t>
  </si>
  <si>
    <t>建設関連費</t>
    <rPh sb="0" eb="2">
      <t>ケンセツ</t>
    </rPh>
    <rPh sb="2" eb="4">
      <t>カンレン</t>
    </rPh>
    <rPh sb="4" eb="5">
      <t>ヒ</t>
    </rPh>
    <phoneticPr fontId="5"/>
  </si>
  <si>
    <t>新国立競技場整備に係る建設関連経費</t>
    <rPh sb="0" eb="3">
      <t>シンコクリツ</t>
    </rPh>
    <rPh sb="3" eb="6">
      <t>キョウギジョウ</t>
    </rPh>
    <rPh sb="6" eb="8">
      <t>セイビ</t>
    </rPh>
    <rPh sb="9" eb="10">
      <t>カカ</t>
    </rPh>
    <rPh sb="11" eb="13">
      <t>ケンセツ</t>
    </rPh>
    <rPh sb="13" eb="15">
      <t>カンレン</t>
    </rPh>
    <rPh sb="15" eb="17">
      <t>ケイヒ</t>
    </rPh>
    <phoneticPr fontId="5"/>
  </si>
  <si>
    <t>G.　新国立競技場整備事業</t>
    <phoneticPr fontId="5"/>
  </si>
  <si>
    <t>-</t>
    <phoneticPr fontId="5"/>
  </si>
  <si>
    <t>-</t>
    <phoneticPr fontId="5"/>
  </si>
  <si>
    <t>-</t>
    <phoneticPr fontId="5"/>
  </si>
  <si>
    <t>-</t>
    <phoneticPr fontId="5"/>
  </si>
  <si>
    <t>独立行政法人日本スポーツ振興センター一般勘定運営費交付金</t>
  </si>
  <si>
    <t>-</t>
    <phoneticPr fontId="5"/>
  </si>
  <si>
    <t>株式会社安藤・間</t>
    <rPh sb="0" eb="4">
      <t>カブシキガイシャ</t>
    </rPh>
    <phoneticPr fontId="20"/>
  </si>
  <si>
    <t>新宿区</t>
  </si>
  <si>
    <t>大和リース株式会社</t>
  </si>
  <si>
    <t>アクセンチュア株式会社</t>
  </si>
  <si>
    <t>日本通運株式会社</t>
    <rPh sb="0" eb="2">
      <t>ニホン</t>
    </rPh>
    <rPh sb="2" eb="4">
      <t>ツウウン</t>
    </rPh>
    <phoneticPr fontId="20"/>
  </si>
  <si>
    <t>渋谷区</t>
  </si>
  <si>
    <t>公益財団法人東京都スポーツ文化事業団</t>
  </si>
  <si>
    <t>株式会社久米設計</t>
  </si>
  <si>
    <t>新国立競技場整備事業（第Ⅱ期）</t>
  </si>
  <si>
    <t>日本青年館・日本スポーツ振興センター本部棟新営工事</t>
  </si>
  <si>
    <t>新国立競技場整備事業敷地に係る土地賃貸借</t>
  </si>
  <si>
    <t>仮本部事務所賃貸借</t>
  </si>
  <si>
    <t>新国立競技場の設備・機器整備等に係る発注者支援業務の委託</t>
  </si>
  <si>
    <t>秩父宮記念スポーツ博物館･図書館資料等の移転に係る保管場所の借上げ</t>
  </si>
  <si>
    <t>旧国立競技場敷地排水管の迂回管試掘調査</t>
  </si>
  <si>
    <t>旧国立競技場既存下水管現況調査業務</t>
  </si>
  <si>
    <t>旧国立競技場汚水管補修等実施設計業務</t>
  </si>
  <si>
    <t>都道暫定整備（土木）修正設計業務</t>
  </si>
  <si>
    <t>平成28年度新国立競技場整備事業に伴う埋蔵文化財発掘調査委託</t>
  </si>
  <si>
    <t>日本青年館・日本スポーツ振興センター本部棟新営工事監理業務</t>
  </si>
  <si>
    <t>日本青年館・日本スポーツ振興センター本部棟新営工事設計意図伝達業務</t>
  </si>
  <si>
    <t>-</t>
    <phoneticPr fontId="5"/>
  </si>
  <si>
    <t>-</t>
    <phoneticPr fontId="5"/>
  </si>
  <si>
    <t>-</t>
    <phoneticPr fontId="5"/>
  </si>
  <si>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phoneticPr fontId="5"/>
  </si>
  <si>
    <t>新国立競技場の整備については、「新国立競技場の整備計画」に基づき、平成29年度は、4月から基礎などの地下躯体工事、8月から地上鉄骨工事などの地上躯体工事、平成30年2月から屋根工事を実施しており、平成31年11月末の竣工に向けて、順調に進捗している。</t>
    <phoneticPr fontId="5"/>
  </si>
  <si>
    <t>独立行政法人通則法第46条
独立行政法人日本スポーツ振興センター法第15条及び附則第8条の3</t>
    <rPh sb="37" eb="38">
      <t>オヨ</t>
    </rPh>
    <rPh sb="39" eb="41">
      <t>フソク</t>
    </rPh>
    <rPh sb="41" eb="42">
      <t>ダイ</t>
    </rPh>
    <rPh sb="43" eb="44">
      <t>ジョウ</t>
    </rPh>
    <phoneticPr fontId="5"/>
  </si>
  <si>
    <t>新国立競技場の整備計画（平成27年8月28日新国立競技場整備計画再検討のための関係閣僚会議決定）
新国立競技場の整備に係る財政負担について（平成27年12月22日新国立競技場整備計画再検討のための関係閣僚会議決定）
第2期スポーツ基本計画（平成29年3月24日策定）</t>
    <phoneticPr fontId="5"/>
  </si>
  <si>
    <t>新国立期競技場整備事業について、JSCによる整備プロセスの透明化を図るため、毎月1回程度マスメディア向けブリーフィングを開催する。</t>
    <phoneticPr fontId="5"/>
  </si>
  <si>
    <t>平成27年8月に決定した「新国立競技場の整備計画」に基づき、事業主体であるJSCは、外部有識者から成る「技術提案等審査委員会」を設け、同年12月に事業者（優先交渉権者）を選定、平成28年1月から設計・施工を一貫して行う整備事業を開始した。平成28年10月に工事契約を締結し、同年12月より本体工事に着工しており、着実に業務を実施していることが認められる。</t>
    <phoneticPr fontId="5"/>
  </si>
  <si>
    <t>G.　新国立競技場整備事業大成建設・梓設計・
隈研吾建築都市設計事務所共同事業体</t>
    <rPh sb="3" eb="6">
      <t>シンコクリツ</t>
    </rPh>
    <rPh sb="6" eb="9">
      <t>キョウギジョウ</t>
    </rPh>
    <rPh sb="9" eb="11">
      <t>セイビ</t>
    </rPh>
    <rPh sb="11" eb="13">
      <t>ジギョウ</t>
    </rPh>
    <rPh sb="13" eb="15">
      <t>タイセイ</t>
    </rPh>
    <rPh sb="15" eb="17">
      <t>ケンセツ</t>
    </rPh>
    <rPh sb="18" eb="19">
      <t>アズサ</t>
    </rPh>
    <rPh sb="19" eb="21">
      <t>セッケイ</t>
    </rPh>
    <rPh sb="23" eb="24">
      <t>クマ</t>
    </rPh>
    <rPh sb="24" eb="25">
      <t>ケン</t>
    </rPh>
    <rPh sb="25" eb="26">
      <t>ワレ</t>
    </rPh>
    <rPh sb="26" eb="28">
      <t>ケンチク</t>
    </rPh>
    <rPh sb="28" eb="30">
      <t>トシ</t>
    </rPh>
    <rPh sb="30" eb="32">
      <t>セッケイ</t>
    </rPh>
    <rPh sb="32" eb="34">
      <t>ジム</t>
    </rPh>
    <rPh sb="34" eb="35">
      <t>ショ</t>
    </rPh>
    <rPh sb="35" eb="37">
      <t>キョウドウ</t>
    </rPh>
    <rPh sb="37" eb="40">
      <t>ジギョウタイ</t>
    </rPh>
    <phoneticPr fontId="5"/>
  </si>
  <si>
    <t>新国立競技場整備事業大成建設・梓設計・隈研吾建築都市設計事務所共同事業体</t>
    <phoneticPr fontId="5"/>
  </si>
  <si>
    <t>-</t>
    <phoneticPr fontId="5"/>
  </si>
  <si>
    <t>-</t>
    <phoneticPr fontId="5"/>
  </si>
  <si>
    <t>-</t>
    <phoneticPr fontId="5"/>
  </si>
  <si>
    <t>-</t>
    <phoneticPr fontId="5"/>
  </si>
  <si>
    <t>-</t>
    <phoneticPr fontId="5"/>
  </si>
  <si>
    <t>株式会社アスコ大東</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</si>
</sst>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xdr:colOff>
      <xdr:row>252</xdr:row>
      <xdr:rowOff>95250</xdr:rowOff>
    </xdr:from>
    <xdr:to>
      <xdr:col>36</xdr:col>
      <xdr:colOff>121584</xdr:colOff>
      <xdr:row>252</xdr:row>
      <xdr:rowOff>375398</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990725" y="51120675"/>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21</xdr:col>
      <xdr:colOff>0</xdr:colOff>
      <xdr:row>167</xdr:row>
      <xdr:rowOff>0</xdr:rowOff>
    </xdr:from>
    <xdr:to>
      <xdr:col>34</xdr:col>
      <xdr:colOff>213430</xdr:colOff>
      <xdr:row>184</xdr:row>
      <xdr:rowOff>165478</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4706471" y="39848118"/>
          <a:ext cx="3126959" cy="4356478"/>
          <a:chOff x="680357" y="489857"/>
          <a:chExt cx="3102728" cy="4482353"/>
        </a:xfrm>
      </xdr:grpSpPr>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680357" y="489857"/>
            <a:ext cx="3102728"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6" name="正方形/長方形 3">
            <a:extLst>
              <a:ext uri="{FF2B5EF4-FFF2-40B4-BE49-F238E27FC236}">
                <a16:creationId xmlns:a16="http://schemas.microsoft.com/office/drawing/2014/main" id="{00000000-0008-0000-0000-000042000000}"/>
              </a:ext>
            </a:extLst>
          </xdr:cNvPr>
          <xdr:cNvSpPr>
            <a:spLocks noChangeArrowheads="1"/>
          </xdr:cNvSpPr>
        </xdr:nvSpPr>
        <xdr:spPr bwMode="auto">
          <a:xfrm>
            <a:off x="680357" y="1804120"/>
            <a:ext cx="3102728"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67" name="正方形/長方形 18">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756335" y="3190382"/>
            <a:ext cx="2950772" cy="113695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Ｇ</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新国立競技場整備事業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113</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cs typeface="+mn-cs"/>
              </a:rPr>
              <a:t> 13,344</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759548" y="4339419"/>
            <a:ext cx="2944346" cy="63279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国立霞ヶ丘競技場の整備等に必要な業務を</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行う。</a:t>
            </a:r>
            <a:endParaRPr lang="ja-JP" altLang="ja-JP">
              <a:effectLst/>
              <a:latin typeface="ＭＳ ゴシック" panose="020B0609070205080204" pitchFamily="49" charset="-128"/>
              <a:ea typeface="ＭＳ ゴシック" panose="020B0609070205080204" pitchFamily="49" charset="-128"/>
            </a:endParaRPr>
          </a:p>
          <a:p>
            <a:pPr rtl="0"/>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69" name="フリーフォーム 68">
            <a:extLst>
              <a:ext uri="{FF2B5EF4-FFF2-40B4-BE49-F238E27FC236}">
                <a16:creationId xmlns:a16="http://schemas.microsoft.com/office/drawing/2014/main" id="{00000000-0008-0000-0000-000045000000}"/>
              </a:ext>
            </a:extLst>
          </xdr:cNvPr>
          <xdr:cNvSpPr/>
        </xdr:nvSpPr>
        <xdr:spPr>
          <a:xfrm>
            <a:off x="2230230" y="138632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フリーフォーム 69">
            <a:extLst>
              <a:ext uri="{FF2B5EF4-FFF2-40B4-BE49-F238E27FC236}">
                <a16:creationId xmlns:a16="http://schemas.microsoft.com/office/drawing/2014/main" id="{00000000-0008-0000-0000-000046000000}"/>
              </a:ext>
            </a:extLst>
          </xdr:cNvPr>
          <xdr:cNvSpPr/>
        </xdr:nvSpPr>
        <xdr:spPr>
          <a:xfrm>
            <a:off x="2230230" y="277585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168089</xdr:colOff>
      <xdr:row>170</xdr:row>
      <xdr:rowOff>235323</xdr:rowOff>
    </xdr:from>
    <xdr:to>
      <xdr:col>27</xdr:col>
      <xdr:colOff>85447</xdr:colOff>
      <xdr:row>172</xdr:row>
      <xdr:rowOff>44823</xdr:rowOff>
    </xdr:to>
    <xdr:sp macro="" textlink="">
      <xdr:nvSpPr>
        <xdr:cNvPr id="10" name="正方形/長方形 9">
          <a:extLst>
            <a:ext uri="{FF2B5EF4-FFF2-40B4-BE49-F238E27FC236}">
              <a16:creationId xmlns:a16="http://schemas.microsoft.com/office/drawing/2014/main" id="{8E370F4F-9D70-403D-9318-4ABAF9C40D40}"/>
            </a:ext>
          </a:extLst>
        </xdr:cNvPr>
        <xdr:cNvSpPr/>
      </xdr:nvSpPr>
      <xdr:spPr>
        <a:xfrm>
          <a:off x="4650442" y="40823029"/>
          <a:ext cx="1486181"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78441</xdr:colOff>
      <xdr:row>176</xdr:row>
      <xdr:rowOff>78442</xdr:rowOff>
    </xdr:from>
    <xdr:to>
      <xdr:col>24</xdr:col>
      <xdr:colOff>212912</xdr:colOff>
      <xdr:row>177</xdr:row>
      <xdr:rowOff>134471</xdr:rowOff>
    </xdr:to>
    <xdr:sp macro="" textlink="">
      <xdr:nvSpPr>
        <xdr:cNvPr id="15" name="正方形/長方形 14">
          <a:extLst>
            <a:ext uri="{FF2B5EF4-FFF2-40B4-BE49-F238E27FC236}">
              <a16:creationId xmlns:a16="http://schemas.microsoft.com/office/drawing/2014/main" id="{7366B6BB-922A-44EE-A5E2-A698201B450F}"/>
            </a:ext>
          </a:extLst>
        </xdr:cNvPr>
        <xdr:cNvSpPr/>
      </xdr:nvSpPr>
      <xdr:spPr>
        <a:xfrm>
          <a:off x="4784912" y="42145324"/>
          <a:ext cx="806824"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A6" sqref="A6:F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c r="AP2" s="618"/>
      <c r="AQ2" s="618"/>
      <c r="AR2" s="65" t="str">
        <f>IF(OR(AO2="　", AO2=""), "", "-")</f>
        <v/>
      </c>
      <c r="AS2" s="616">
        <v>335</v>
      </c>
      <c r="AT2" s="616"/>
      <c r="AU2" s="616"/>
      <c r="AV2" s="9" t="str">
        <f>IF(AW2="", "", "-")</f>
        <v>-</v>
      </c>
      <c r="AW2" s="615">
        <v>6</v>
      </c>
      <c r="AX2" s="615"/>
      <c r="BH2" s="5"/>
    </row>
    <row r="3" spans="1:60" ht="24" customHeight="1" thickBot="1" x14ac:dyDescent="0.2">
      <c r="A3" s="656" t="s">
        <v>479</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510</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580</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581</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342</v>
      </c>
      <c r="H5" s="649"/>
      <c r="I5" s="649"/>
      <c r="J5" s="649"/>
      <c r="K5" s="649"/>
      <c r="L5" s="649"/>
      <c r="M5" s="650" t="s">
        <v>46</v>
      </c>
      <c r="N5" s="651"/>
      <c r="O5" s="651"/>
      <c r="P5" s="651"/>
      <c r="Q5" s="651"/>
      <c r="R5" s="652"/>
      <c r="S5" s="653" t="s">
        <v>188</v>
      </c>
      <c r="T5" s="649"/>
      <c r="U5" s="649"/>
      <c r="V5" s="649"/>
      <c r="W5" s="649"/>
      <c r="X5" s="654"/>
      <c r="Y5" s="655" t="s">
        <v>3</v>
      </c>
      <c r="Z5" s="485"/>
      <c r="AA5" s="485"/>
      <c r="AB5" s="485"/>
      <c r="AC5" s="485"/>
      <c r="AD5" s="486"/>
      <c r="AE5" s="619" t="s">
        <v>582</v>
      </c>
      <c r="AF5" s="619"/>
      <c r="AG5" s="619"/>
      <c r="AH5" s="619"/>
      <c r="AI5" s="619"/>
      <c r="AJ5" s="619"/>
      <c r="AK5" s="619"/>
      <c r="AL5" s="619"/>
      <c r="AM5" s="619"/>
      <c r="AN5" s="619"/>
      <c r="AO5" s="619"/>
      <c r="AP5" s="620"/>
      <c r="AQ5" s="621" t="s">
        <v>583</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584</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85.5" customHeight="1" x14ac:dyDescent="0.15">
      <c r="A8" s="583" t="s">
        <v>75</v>
      </c>
      <c r="B8" s="584"/>
      <c r="C8" s="584"/>
      <c r="D8" s="584"/>
      <c r="E8" s="584"/>
      <c r="F8" s="585"/>
      <c r="G8" s="586" t="s">
        <v>646</v>
      </c>
      <c r="H8" s="587"/>
      <c r="I8" s="587"/>
      <c r="J8" s="587"/>
      <c r="K8" s="587"/>
      <c r="L8" s="587"/>
      <c r="M8" s="587"/>
      <c r="N8" s="587"/>
      <c r="O8" s="587"/>
      <c r="P8" s="587"/>
      <c r="Q8" s="587"/>
      <c r="R8" s="587"/>
      <c r="S8" s="587"/>
      <c r="T8" s="587"/>
      <c r="U8" s="587"/>
      <c r="V8" s="587"/>
      <c r="W8" s="587"/>
      <c r="X8" s="588"/>
      <c r="Y8" s="589" t="s">
        <v>435</v>
      </c>
      <c r="Z8" s="590"/>
      <c r="AA8" s="590"/>
      <c r="AB8" s="590"/>
      <c r="AC8" s="590"/>
      <c r="AD8" s="591"/>
      <c r="AE8" s="592" t="s">
        <v>647</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76</v>
      </c>
      <c r="B9" s="584"/>
      <c r="C9" s="584"/>
      <c r="D9" s="584"/>
      <c r="E9" s="584"/>
      <c r="F9" s="585"/>
      <c r="G9" s="595" t="str">
        <f>入力規則等!A26</f>
        <v>-</v>
      </c>
      <c r="H9" s="596"/>
      <c r="I9" s="596"/>
      <c r="J9" s="596"/>
      <c r="K9" s="596"/>
      <c r="L9" s="596"/>
      <c r="M9" s="596"/>
      <c r="N9" s="596"/>
      <c r="O9" s="596"/>
      <c r="P9" s="596"/>
      <c r="Q9" s="596"/>
      <c r="R9" s="596"/>
      <c r="S9" s="596"/>
      <c r="T9" s="596"/>
      <c r="U9" s="596"/>
      <c r="V9" s="596"/>
      <c r="W9" s="596"/>
      <c r="X9" s="597"/>
      <c r="Y9" s="598" t="s">
        <v>77</v>
      </c>
      <c r="Z9" s="599"/>
      <c r="AA9" s="599"/>
      <c r="AB9" s="599"/>
      <c r="AC9" s="599"/>
      <c r="AD9" s="600"/>
      <c r="AE9" s="601" t="str">
        <f>入力規則等!K13</f>
        <v>文教及び科学振興</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457</v>
      </c>
      <c r="B10" s="570"/>
      <c r="C10" s="570"/>
      <c r="D10" s="570"/>
      <c r="E10" s="570"/>
      <c r="F10" s="570"/>
      <c r="G10" s="571" t="s">
        <v>585</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59.25" customHeight="1" x14ac:dyDescent="0.15">
      <c r="A11" s="574" t="s">
        <v>458</v>
      </c>
      <c r="B11" s="575"/>
      <c r="C11" s="575"/>
      <c r="D11" s="575"/>
      <c r="E11" s="575"/>
      <c r="F11" s="575"/>
      <c r="G11" s="576" t="s">
        <v>586</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118</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105</v>
      </c>
      <c r="X13" s="607"/>
      <c r="Y13" s="607"/>
      <c r="Z13" s="607"/>
      <c r="AA13" s="607"/>
      <c r="AB13" s="607"/>
      <c r="AC13" s="665"/>
      <c r="AD13" s="169" t="s">
        <v>478</v>
      </c>
      <c r="AE13" s="607"/>
      <c r="AF13" s="607"/>
      <c r="AG13" s="607"/>
      <c r="AH13" s="607"/>
      <c r="AI13" s="607"/>
      <c r="AJ13" s="665"/>
      <c r="AK13" s="169" t="s">
        <v>570</v>
      </c>
      <c r="AL13" s="607"/>
      <c r="AM13" s="607"/>
      <c r="AN13" s="607"/>
      <c r="AO13" s="607"/>
      <c r="AP13" s="607"/>
      <c r="AQ13" s="665"/>
      <c r="AR13" s="169" t="s">
        <v>571</v>
      </c>
      <c r="AS13" s="607"/>
      <c r="AT13" s="607"/>
      <c r="AU13" s="607"/>
      <c r="AV13" s="607"/>
      <c r="AW13" s="607"/>
      <c r="AX13" s="608"/>
    </row>
    <row r="14" spans="1:60" ht="24" customHeight="1" x14ac:dyDescent="0.15">
      <c r="A14" s="333"/>
      <c r="B14" s="334"/>
      <c r="C14" s="334"/>
      <c r="D14" s="334"/>
      <c r="E14" s="334"/>
      <c r="F14" s="335"/>
      <c r="G14" s="523" t="s">
        <v>115</v>
      </c>
      <c r="H14" s="524" t="s">
        <v>106</v>
      </c>
      <c r="I14" s="524"/>
      <c r="J14" s="524"/>
      <c r="K14" s="524"/>
      <c r="L14" s="524"/>
      <c r="M14" s="524"/>
      <c r="N14" s="524"/>
      <c r="O14" s="524"/>
      <c r="P14" s="518">
        <v>15867</v>
      </c>
      <c r="Q14" s="519"/>
      <c r="R14" s="519"/>
      <c r="S14" s="519"/>
      <c r="T14" s="519"/>
      <c r="U14" s="519"/>
      <c r="V14" s="519"/>
      <c r="W14" s="519">
        <v>445</v>
      </c>
      <c r="X14" s="519"/>
      <c r="Y14" s="519"/>
      <c r="Z14" s="519"/>
      <c r="AA14" s="519"/>
      <c r="AB14" s="519"/>
      <c r="AC14" s="519"/>
      <c r="AD14" s="519">
        <v>488</v>
      </c>
      <c r="AE14" s="519"/>
      <c r="AF14" s="519"/>
      <c r="AG14" s="519"/>
      <c r="AH14" s="519"/>
      <c r="AI14" s="519"/>
      <c r="AJ14" s="519"/>
      <c r="AK14" s="519">
        <v>505</v>
      </c>
      <c r="AL14" s="519"/>
      <c r="AM14" s="519"/>
      <c r="AN14" s="519"/>
      <c r="AO14" s="519"/>
      <c r="AP14" s="519"/>
      <c r="AQ14" s="519"/>
      <c r="AR14" s="518" t="s">
        <v>615</v>
      </c>
      <c r="AS14" s="519"/>
      <c r="AT14" s="519"/>
      <c r="AU14" s="519"/>
      <c r="AV14" s="519"/>
      <c r="AW14" s="519"/>
      <c r="AX14" s="520"/>
    </row>
    <row r="15" spans="1:60" ht="24" customHeight="1" x14ac:dyDescent="0.15">
      <c r="A15" s="333"/>
      <c r="B15" s="334"/>
      <c r="C15" s="334"/>
      <c r="D15" s="334"/>
      <c r="E15" s="334"/>
      <c r="F15" s="335"/>
      <c r="G15" s="523"/>
      <c r="H15" s="524" t="s">
        <v>107</v>
      </c>
      <c r="I15" s="524" t="s">
        <v>111</v>
      </c>
      <c r="J15" s="524"/>
      <c r="K15" s="524"/>
      <c r="L15" s="524"/>
      <c r="M15" s="524"/>
      <c r="N15" s="524"/>
      <c r="O15" s="524"/>
      <c r="P15" s="533">
        <v>15632</v>
      </c>
      <c r="Q15" s="534"/>
      <c r="R15" s="534"/>
      <c r="S15" s="534"/>
      <c r="T15" s="534"/>
      <c r="U15" s="534"/>
      <c r="V15" s="535"/>
      <c r="W15" s="666">
        <v>1459</v>
      </c>
      <c r="X15" s="667"/>
      <c r="Y15" s="667"/>
      <c r="Z15" s="667"/>
      <c r="AA15" s="667"/>
      <c r="AB15" s="667"/>
      <c r="AC15" s="668"/>
      <c r="AD15" s="666">
        <v>894</v>
      </c>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23"/>
      <c r="H16" s="524"/>
      <c r="I16" s="524" t="s">
        <v>112</v>
      </c>
      <c r="J16" s="524"/>
      <c r="K16" s="524"/>
      <c r="L16" s="524"/>
      <c r="M16" s="524"/>
      <c r="N16" s="524"/>
      <c r="O16" s="524"/>
      <c r="P16" s="603" t="s">
        <v>584</v>
      </c>
      <c r="Q16" s="604"/>
      <c r="R16" s="604"/>
      <c r="S16" s="604"/>
      <c r="T16" s="604"/>
      <c r="U16" s="604"/>
      <c r="V16" s="605"/>
      <c r="W16" s="603" t="s">
        <v>584</v>
      </c>
      <c r="X16" s="604"/>
      <c r="Y16" s="604"/>
      <c r="Z16" s="604"/>
      <c r="AA16" s="604"/>
      <c r="AB16" s="604"/>
      <c r="AC16" s="605"/>
      <c r="AD16" s="533" t="s">
        <v>641</v>
      </c>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23"/>
      <c r="H17" s="524"/>
      <c r="I17" s="524" t="s">
        <v>113</v>
      </c>
      <c r="J17" s="524"/>
      <c r="K17" s="524"/>
      <c r="L17" s="524"/>
      <c r="M17" s="524"/>
      <c r="N17" s="524"/>
      <c r="O17" s="524"/>
      <c r="P17" s="603">
        <v>5790</v>
      </c>
      <c r="Q17" s="604"/>
      <c r="R17" s="604"/>
      <c r="S17" s="604"/>
      <c r="T17" s="604"/>
      <c r="U17" s="604"/>
      <c r="V17" s="605"/>
      <c r="W17" s="603">
        <v>11428</v>
      </c>
      <c r="X17" s="604"/>
      <c r="Y17" s="604"/>
      <c r="Z17" s="604"/>
      <c r="AA17" s="604"/>
      <c r="AB17" s="604"/>
      <c r="AC17" s="605"/>
      <c r="AD17" s="603">
        <v>11069</v>
      </c>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23"/>
      <c r="H18" s="524"/>
      <c r="I18" s="524" t="s">
        <v>108</v>
      </c>
      <c r="J18" s="524"/>
      <c r="K18" s="524"/>
      <c r="L18" s="524"/>
      <c r="M18" s="524"/>
      <c r="N18" s="524"/>
      <c r="O18" s="524"/>
      <c r="P18" s="558">
        <f>SUM(P15:V17)</f>
        <v>21422</v>
      </c>
      <c r="Q18" s="559"/>
      <c r="R18" s="559"/>
      <c r="S18" s="559"/>
      <c r="T18" s="559"/>
      <c r="U18" s="559"/>
      <c r="V18" s="560"/>
      <c r="W18" s="558">
        <f t="shared" ref="W18" si="0">SUM(W15:AC17)</f>
        <v>12887</v>
      </c>
      <c r="X18" s="559"/>
      <c r="Y18" s="559"/>
      <c r="Z18" s="559"/>
      <c r="AA18" s="559"/>
      <c r="AB18" s="559"/>
      <c r="AC18" s="560"/>
      <c r="AD18" s="558">
        <f t="shared" ref="AD18" si="1">SUM(AD15:AJ17)</f>
        <v>11963</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23"/>
      <c r="H19" s="524" t="s">
        <v>116</v>
      </c>
      <c r="I19" s="524"/>
      <c r="J19" s="524"/>
      <c r="K19" s="524"/>
      <c r="L19" s="524"/>
      <c r="M19" s="524"/>
      <c r="N19" s="524"/>
      <c r="O19" s="524"/>
      <c r="P19" s="555">
        <f>P15/P18</f>
        <v>0.72971711324806277</v>
      </c>
      <c r="Q19" s="555"/>
      <c r="R19" s="555"/>
      <c r="S19" s="555"/>
      <c r="T19" s="555"/>
      <c r="U19" s="555"/>
      <c r="V19" s="555"/>
      <c r="W19" s="555">
        <f>W15/W18</f>
        <v>0.11321486769612787</v>
      </c>
      <c r="X19" s="555"/>
      <c r="Y19" s="555"/>
      <c r="Z19" s="555"/>
      <c r="AA19" s="555"/>
      <c r="AB19" s="555"/>
      <c r="AC19" s="555"/>
      <c r="AD19" s="555">
        <f>AD15/AD18</f>
        <v>7.4730418791273096E-2</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3"/>
      <c r="B20" s="334"/>
      <c r="C20" s="334"/>
      <c r="D20" s="334"/>
      <c r="E20" s="334"/>
      <c r="F20" s="335"/>
      <c r="G20" s="523"/>
      <c r="H20" s="524" t="s">
        <v>117</v>
      </c>
      <c r="I20" s="524"/>
      <c r="J20" s="524"/>
      <c r="K20" s="524"/>
      <c r="L20" s="524"/>
      <c r="M20" s="524"/>
      <c r="N20" s="524"/>
      <c r="O20" s="524"/>
      <c r="P20" s="550" t="s">
        <v>587</v>
      </c>
      <c r="Q20" s="551"/>
      <c r="R20" s="551"/>
      <c r="S20" s="551"/>
      <c r="T20" s="551"/>
      <c r="U20" s="551"/>
      <c r="V20" s="551"/>
      <c r="W20" s="551" t="s">
        <v>588</v>
      </c>
      <c r="X20" s="551"/>
      <c r="Y20" s="551"/>
      <c r="Z20" s="551"/>
      <c r="AA20" s="551"/>
      <c r="AB20" s="551"/>
      <c r="AC20" s="551"/>
      <c r="AD20" s="551" t="s">
        <v>588</v>
      </c>
      <c r="AE20" s="551"/>
      <c r="AF20" s="551"/>
      <c r="AG20" s="551"/>
      <c r="AH20" s="551"/>
      <c r="AI20" s="551"/>
      <c r="AJ20" s="551"/>
      <c r="AK20" s="551" t="s">
        <v>588</v>
      </c>
      <c r="AL20" s="551"/>
      <c r="AM20" s="551"/>
      <c r="AN20" s="551"/>
      <c r="AO20" s="551"/>
      <c r="AP20" s="551"/>
      <c r="AQ20" s="551"/>
      <c r="AR20" s="552"/>
      <c r="AS20" s="552"/>
      <c r="AT20" s="552"/>
      <c r="AU20" s="553"/>
      <c r="AV20" s="553"/>
      <c r="AW20" s="553"/>
      <c r="AX20" s="554"/>
    </row>
    <row r="21" spans="1:50" ht="24" customHeight="1" x14ac:dyDescent="0.15">
      <c r="A21" s="333"/>
      <c r="B21" s="334"/>
      <c r="C21" s="334"/>
      <c r="D21" s="334"/>
      <c r="E21" s="334"/>
      <c r="F21" s="335"/>
      <c r="G21" s="523" t="s">
        <v>114</v>
      </c>
      <c r="H21" s="251" t="s">
        <v>109</v>
      </c>
      <c r="I21" s="251"/>
      <c r="J21" s="251"/>
      <c r="K21" s="251"/>
      <c r="L21" s="251"/>
      <c r="M21" s="251"/>
      <c r="N21" s="251"/>
      <c r="O21" s="251"/>
      <c r="P21" s="518">
        <v>19110</v>
      </c>
      <c r="Q21" s="519"/>
      <c r="R21" s="519"/>
      <c r="S21" s="519"/>
      <c r="T21" s="519"/>
      <c r="U21" s="519"/>
      <c r="V21" s="519"/>
      <c r="W21" s="519">
        <v>645</v>
      </c>
      <c r="X21" s="519"/>
      <c r="Y21" s="519"/>
      <c r="Z21" s="519"/>
      <c r="AA21" s="519"/>
      <c r="AB21" s="519"/>
      <c r="AC21" s="519"/>
      <c r="AD21" s="519">
        <v>3872</v>
      </c>
      <c r="AE21" s="519"/>
      <c r="AF21" s="519"/>
      <c r="AG21" s="519"/>
      <c r="AH21" s="519"/>
      <c r="AI21" s="519"/>
      <c r="AJ21" s="519"/>
      <c r="AK21" s="519">
        <v>2103</v>
      </c>
      <c r="AL21" s="519"/>
      <c r="AM21" s="519"/>
      <c r="AN21" s="519"/>
      <c r="AO21" s="519"/>
      <c r="AP21" s="519"/>
      <c r="AQ21" s="519"/>
      <c r="AR21" s="518" t="s">
        <v>617</v>
      </c>
      <c r="AS21" s="519"/>
      <c r="AT21" s="519"/>
      <c r="AU21" s="519"/>
      <c r="AV21" s="519"/>
      <c r="AW21" s="519"/>
      <c r="AX21" s="520"/>
    </row>
    <row r="22" spans="1:50" ht="24" customHeight="1" x14ac:dyDescent="0.15">
      <c r="A22" s="333"/>
      <c r="B22" s="334"/>
      <c r="C22" s="334"/>
      <c r="D22" s="334"/>
      <c r="E22" s="334"/>
      <c r="F22" s="335"/>
      <c r="G22" s="523"/>
      <c r="H22" s="251" t="s">
        <v>107</v>
      </c>
      <c r="I22" s="251"/>
      <c r="J22" s="251"/>
      <c r="K22" s="251"/>
      <c r="L22" s="251"/>
      <c r="M22" s="251"/>
      <c r="N22" s="251"/>
      <c r="O22" s="251"/>
      <c r="P22" s="519">
        <v>16559</v>
      </c>
      <c r="Q22" s="519"/>
      <c r="R22" s="519"/>
      <c r="S22" s="519"/>
      <c r="T22" s="519"/>
      <c r="U22" s="519"/>
      <c r="V22" s="519"/>
      <c r="W22" s="519">
        <v>4750</v>
      </c>
      <c r="X22" s="519"/>
      <c r="Y22" s="519"/>
      <c r="Z22" s="519"/>
      <c r="AA22" s="519"/>
      <c r="AB22" s="519"/>
      <c r="AC22" s="519"/>
      <c r="AD22" s="519">
        <v>1453</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69"/>
      <c r="B23" s="570"/>
      <c r="C23" s="570"/>
      <c r="D23" s="570"/>
      <c r="E23" s="570"/>
      <c r="F23" s="662"/>
      <c r="G23" s="523"/>
      <c r="H23" s="524" t="s">
        <v>110</v>
      </c>
      <c r="I23" s="524"/>
      <c r="J23" s="524"/>
      <c r="K23" s="524"/>
      <c r="L23" s="524"/>
      <c r="M23" s="524"/>
      <c r="N23" s="524"/>
      <c r="O23" s="524"/>
      <c r="P23" s="525">
        <f>IF(P21=0, "-",P22/P21)</f>
        <v>0.86650968079539503</v>
      </c>
      <c r="Q23" s="525"/>
      <c r="R23" s="525"/>
      <c r="S23" s="525"/>
      <c r="T23" s="525"/>
      <c r="U23" s="525"/>
      <c r="V23" s="525"/>
      <c r="W23" s="525">
        <f t="shared" ref="W23" si="2">IF(W21=0, "-",W22/W21)</f>
        <v>7.3643410852713176</v>
      </c>
      <c r="X23" s="525"/>
      <c r="Y23" s="525"/>
      <c r="Z23" s="525"/>
      <c r="AA23" s="525"/>
      <c r="AB23" s="525"/>
      <c r="AC23" s="525"/>
      <c r="AD23" s="525">
        <f>IF(AD21=0, "-",AD22/AD21)</f>
        <v>0.37525826446280991</v>
      </c>
      <c r="AE23" s="525"/>
      <c r="AF23" s="525"/>
      <c r="AG23" s="525"/>
      <c r="AH23" s="525"/>
      <c r="AI23" s="525"/>
      <c r="AJ23" s="525"/>
      <c r="AK23" s="521"/>
      <c r="AL23" s="521"/>
      <c r="AM23" s="521"/>
      <c r="AN23" s="521"/>
      <c r="AO23" s="521"/>
      <c r="AP23" s="521"/>
      <c r="AQ23" s="565"/>
      <c r="AR23" s="521"/>
      <c r="AS23" s="521"/>
      <c r="AT23" s="521"/>
      <c r="AU23" s="521"/>
      <c r="AV23" s="521"/>
      <c r="AW23" s="521"/>
      <c r="AX23" s="522"/>
    </row>
    <row r="24" spans="1:50" ht="45" customHeight="1" x14ac:dyDescent="0.15">
      <c r="A24" s="609" t="s">
        <v>573</v>
      </c>
      <c r="B24" s="610"/>
      <c r="C24" s="526" t="s">
        <v>80</v>
      </c>
      <c r="D24" s="526"/>
      <c r="E24" s="526"/>
      <c r="F24" s="526"/>
      <c r="G24" s="526"/>
      <c r="H24" s="526"/>
      <c r="I24" s="526"/>
      <c r="J24" s="526"/>
      <c r="K24" s="527"/>
      <c r="L24" s="528" t="s">
        <v>572</v>
      </c>
      <c r="M24" s="528"/>
      <c r="N24" s="528"/>
      <c r="O24" s="528"/>
      <c r="P24" s="528"/>
      <c r="Q24" s="528"/>
      <c r="R24" s="528" t="s">
        <v>571</v>
      </c>
      <c r="S24" s="528"/>
      <c r="T24" s="528"/>
      <c r="U24" s="528"/>
      <c r="V24" s="528"/>
      <c r="W24" s="528"/>
      <c r="X24" s="529" t="s">
        <v>81</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66" customHeight="1" x14ac:dyDescent="0.15">
      <c r="A25" s="611"/>
      <c r="B25" s="612"/>
      <c r="C25" s="531" t="s">
        <v>618</v>
      </c>
      <c r="D25" s="531"/>
      <c r="E25" s="531"/>
      <c r="F25" s="531"/>
      <c r="G25" s="531"/>
      <c r="H25" s="531"/>
      <c r="I25" s="531"/>
      <c r="J25" s="531"/>
      <c r="K25" s="532"/>
      <c r="L25" s="533">
        <v>505</v>
      </c>
      <c r="M25" s="534"/>
      <c r="N25" s="534"/>
      <c r="O25" s="534"/>
      <c r="P25" s="534"/>
      <c r="Q25" s="535"/>
      <c r="R25" s="536" t="s">
        <v>619</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611"/>
      <c r="B26" s="612"/>
      <c r="C26" s="548"/>
      <c r="D26" s="548"/>
      <c r="E26" s="548"/>
      <c r="F26" s="548"/>
      <c r="G26" s="548"/>
      <c r="H26" s="548"/>
      <c r="I26" s="548"/>
      <c r="J26" s="548"/>
      <c r="K26" s="549"/>
      <c r="L26" s="533"/>
      <c r="M26" s="534"/>
      <c r="N26" s="534"/>
      <c r="O26" s="534"/>
      <c r="P26" s="534"/>
      <c r="Q26" s="535"/>
      <c r="R26" s="533"/>
      <c r="S26" s="534"/>
      <c r="T26" s="534"/>
      <c r="U26" s="534"/>
      <c r="V26" s="534"/>
      <c r="W26" s="53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611"/>
      <c r="B27" s="612"/>
      <c r="C27" s="548"/>
      <c r="D27" s="548"/>
      <c r="E27" s="548"/>
      <c r="F27" s="548"/>
      <c r="G27" s="548"/>
      <c r="H27" s="548"/>
      <c r="I27" s="548"/>
      <c r="J27" s="548"/>
      <c r="K27" s="549"/>
      <c r="L27" s="533"/>
      <c r="M27" s="534"/>
      <c r="N27" s="534"/>
      <c r="O27" s="534"/>
      <c r="P27" s="534"/>
      <c r="Q27" s="535"/>
      <c r="R27" s="533"/>
      <c r="S27" s="534"/>
      <c r="T27" s="534"/>
      <c r="U27" s="534"/>
      <c r="V27" s="534"/>
      <c r="W27" s="53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611"/>
      <c r="B28" s="612"/>
      <c r="C28" s="548"/>
      <c r="D28" s="548"/>
      <c r="E28" s="548"/>
      <c r="F28" s="548"/>
      <c r="G28" s="548"/>
      <c r="H28" s="548"/>
      <c r="I28" s="548"/>
      <c r="J28" s="548"/>
      <c r="K28" s="549"/>
      <c r="L28" s="533"/>
      <c r="M28" s="534"/>
      <c r="N28" s="534"/>
      <c r="O28" s="534"/>
      <c r="P28" s="534"/>
      <c r="Q28" s="535"/>
      <c r="R28" s="533"/>
      <c r="S28" s="534"/>
      <c r="T28" s="534"/>
      <c r="U28" s="534"/>
      <c r="V28" s="534"/>
      <c r="W28" s="53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611"/>
      <c r="B29" s="612"/>
      <c r="C29" s="548"/>
      <c r="D29" s="548"/>
      <c r="E29" s="548"/>
      <c r="F29" s="548"/>
      <c r="G29" s="548"/>
      <c r="H29" s="548"/>
      <c r="I29" s="548"/>
      <c r="J29" s="548"/>
      <c r="K29" s="549"/>
      <c r="L29" s="533"/>
      <c r="M29" s="534"/>
      <c r="N29" s="534"/>
      <c r="O29" s="534"/>
      <c r="P29" s="534"/>
      <c r="Q29" s="535"/>
      <c r="R29" s="533"/>
      <c r="S29" s="534"/>
      <c r="T29" s="534"/>
      <c r="U29" s="534"/>
      <c r="V29" s="534"/>
      <c r="W29" s="53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611"/>
      <c r="B30" s="612"/>
      <c r="C30" s="670" t="s">
        <v>186</v>
      </c>
      <c r="D30" s="670"/>
      <c r="E30" s="670"/>
      <c r="F30" s="670"/>
      <c r="G30" s="670"/>
      <c r="H30" s="670"/>
      <c r="I30" s="670"/>
      <c r="J30" s="670"/>
      <c r="K30" s="671"/>
      <c r="L30" s="672">
        <f>L31-SUM(L25:L29)</f>
        <v>0</v>
      </c>
      <c r="M30" s="673"/>
      <c r="N30" s="673"/>
      <c r="O30" s="673"/>
      <c r="P30" s="673"/>
      <c r="Q30" s="674"/>
      <c r="R30" s="675" t="e">
        <f>R31-SUM(R25:R29)</f>
        <v>#VALUE!</v>
      </c>
      <c r="S30" s="676"/>
      <c r="T30" s="676"/>
      <c r="U30" s="676"/>
      <c r="V30" s="676"/>
      <c r="W30" s="677"/>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613"/>
      <c r="B31" s="614"/>
      <c r="C31" s="678" t="s">
        <v>16</v>
      </c>
      <c r="D31" s="678"/>
      <c r="E31" s="678"/>
      <c r="F31" s="678"/>
      <c r="G31" s="678"/>
      <c r="H31" s="678"/>
      <c r="I31" s="678"/>
      <c r="J31" s="678"/>
      <c r="K31" s="679"/>
      <c r="L31" s="680">
        <f>AK14</f>
        <v>505</v>
      </c>
      <c r="M31" s="681"/>
      <c r="N31" s="681"/>
      <c r="O31" s="681"/>
      <c r="P31" s="681"/>
      <c r="Q31" s="682"/>
      <c r="R31" s="680" t="str">
        <f>AR14</f>
        <v>-</v>
      </c>
      <c r="S31" s="681"/>
      <c r="T31" s="681"/>
      <c r="U31" s="681"/>
      <c r="V31" s="681"/>
      <c r="W31" s="682"/>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181" t="s">
        <v>439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105</v>
      </c>
      <c r="AJ32" s="220"/>
      <c r="AK32" s="220"/>
      <c r="AL32" s="220"/>
      <c r="AM32" s="220" t="s">
        <v>478</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592</v>
      </c>
      <c r="AR33" s="227"/>
      <c r="AS33" s="228" t="s">
        <v>62</v>
      </c>
      <c r="AT33" s="229"/>
      <c r="AU33" s="230" t="s">
        <v>589</v>
      </c>
      <c r="AV33" s="230"/>
      <c r="AW33" s="207" t="s">
        <v>58</v>
      </c>
      <c r="AX33" s="231"/>
    </row>
    <row r="34" spans="1:50" ht="23.25" customHeight="1" x14ac:dyDescent="0.15">
      <c r="A34" s="184"/>
      <c r="B34" s="182"/>
      <c r="C34" s="182"/>
      <c r="D34" s="182"/>
      <c r="E34" s="182"/>
      <c r="F34" s="183"/>
      <c r="G34" s="194" t="s">
        <v>589</v>
      </c>
      <c r="H34" s="195"/>
      <c r="I34" s="195"/>
      <c r="J34" s="195"/>
      <c r="K34" s="195"/>
      <c r="L34" s="195"/>
      <c r="M34" s="195"/>
      <c r="N34" s="195"/>
      <c r="O34" s="196"/>
      <c r="P34" s="106" t="s">
        <v>590</v>
      </c>
      <c r="Q34" s="106"/>
      <c r="R34" s="106"/>
      <c r="S34" s="106"/>
      <c r="T34" s="106"/>
      <c r="U34" s="106"/>
      <c r="V34" s="106"/>
      <c r="W34" s="106"/>
      <c r="X34" s="188"/>
      <c r="Y34" s="191" t="s">
        <v>8</v>
      </c>
      <c r="Z34" s="192"/>
      <c r="AA34" s="193"/>
      <c r="AB34" s="165" t="s">
        <v>589</v>
      </c>
      <c r="AC34" s="165"/>
      <c r="AD34" s="165"/>
      <c r="AE34" s="137" t="s">
        <v>592</v>
      </c>
      <c r="AF34" s="138"/>
      <c r="AG34" s="138"/>
      <c r="AH34" s="138"/>
      <c r="AI34" s="137" t="s">
        <v>592</v>
      </c>
      <c r="AJ34" s="138"/>
      <c r="AK34" s="138"/>
      <c r="AL34" s="138"/>
      <c r="AM34" s="137" t="s">
        <v>592</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590</v>
      </c>
      <c r="AC35" s="172"/>
      <c r="AD35" s="172"/>
      <c r="AE35" s="137" t="s">
        <v>593</v>
      </c>
      <c r="AF35" s="138"/>
      <c r="AG35" s="138"/>
      <c r="AH35" s="138"/>
      <c r="AI35" s="137" t="s">
        <v>593</v>
      </c>
      <c r="AJ35" s="138"/>
      <c r="AK35" s="138"/>
      <c r="AL35" s="138"/>
      <c r="AM35" s="137" t="s">
        <v>593</v>
      </c>
      <c r="AN35" s="138"/>
      <c r="AO35" s="138"/>
      <c r="AP35" s="138"/>
      <c r="AQ35" s="173" t="s">
        <v>589</v>
      </c>
      <c r="AR35" s="174"/>
      <c r="AS35" s="174"/>
      <c r="AT35" s="175"/>
      <c r="AU35" s="138" t="s">
        <v>589</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590</v>
      </c>
      <c r="AF36" s="138"/>
      <c r="AG36" s="138"/>
      <c r="AH36" s="138"/>
      <c r="AI36" s="137" t="s">
        <v>590</v>
      </c>
      <c r="AJ36" s="138"/>
      <c r="AK36" s="138"/>
      <c r="AL36" s="138"/>
      <c r="AM36" s="137" t="s">
        <v>590</v>
      </c>
      <c r="AN36" s="138"/>
      <c r="AO36" s="138"/>
      <c r="AP36" s="138"/>
      <c r="AQ36" s="177"/>
      <c r="AR36" s="178"/>
      <c r="AS36" s="178"/>
      <c r="AT36" s="179"/>
      <c r="AU36" s="166"/>
      <c r="AV36" s="167"/>
      <c r="AW36" s="167"/>
      <c r="AX36" s="168"/>
    </row>
    <row r="37" spans="1:50" ht="23.25" customHeight="1" x14ac:dyDescent="0.15">
      <c r="A37" s="140" t="s">
        <v>475</v>
      </c>
      <c r="B37" s="141"/>
      <c r="C37" s="141"/>
      <c r="D37" s="141"/>
      <c r="E37" s="141"/>
      <c r="F37" s="142"/>
      <c r="G37" s="146" t="s">
        <v>591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105</v>
      </c>
      <c r="AJ39" s="220"/>
      <c r="AK39" s="220"/>
      <c r="AL39" s="220"/>
      <c r="AM39" s="220" t="s">
        <v>478</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475</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105</v>
      </c>
      <c r="AJ46" s="220"/>
      <c r="AK46" s="220"/>
      <c r="AL46" s="220"/>
      <c r="AM46" s="220" t="s">
        <v>478</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475</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105</v>
      </c>
      <c r="AJ53" s="220"/>
      <c r="AK53" s="220"/>
      <c r="AL53" s="220"/>
      <c r="AM53" s="220" t="s">
        <v>478</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475</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105</v>
      </c>
      <c r="AJ60" s="220"/>
      <c r="AK60" s="220"/>
      <c r="AL60" s="220"/>
      <c r="AM60" s="220" t="s">
        <v>478</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475</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443</v>
      </c>
      <c r="B67" s="739"/>
      <c r="C67" s="739"/>
      <c r="D67" s="739"/>
      <c r="E67" s="739"/>
      <c r="F67" s="740"/>
      <c r="G67" s="744"/>
      <c r="H67" s="526" t="s">
        <v>56</v>
      </c>
      <c r="I67" s="526"/>
      <c r="J67" s="526"/>
      <c r="K67" s="526"/>
      <c r="L67" s="526"/>
      <c r="M67" s="526"/>
      <c r="N67" s="526"/>
      <c r="O67" s="527"/>
      <c r="P67" s="529" t="s">
        <v>39</v>
      </c>
      <c r="Q67" s="526"/>
      <c r="R67" s="526"/>
      <c r="S67" s="526"/>
      <c r="T67" s="526"/>
      <c r="U67" s="526"/>
      <c r="V67" s="527"/>
      <c r="W67" s="749" t="s">
        <v>444</v>
      </c>
      <c r="X67" s="750"/>
      <c r="Y67" s="753"/>
      <c r="Z67" s="753"/>
      <c r="AA67" s="754"/>
      <c r="AB67" s="529" t="s">
        <v>6</v>
      </c>
      <c r="AC67" s="526"/>
      <c r="AD67" s="527"/>
      <c r="AE67" s="220" t="s">
        <v>63</v>
      </c>
      <c r="AF67" s="220"/>
      <c r="AG67" s="220"/>
      <c r="AH67" s="220"/>
      <c r="AI67" s="220" t="s">
        <v>105</v>
      </c>
      <c r="AJ67" s="220"/>
      <c r="AK67" s="220"/>
      <c r="AL67" s="220"/>
      <c r="AM67" s="220" t="s">
        <v>478</v>
      </c>
      <c r="AN67" s="220"/>
      <c r="AO67" s="220"/>
      <c r="AP67" s="214"/>
      <c r="AQ67" s="529" t="s">
        <v>61</v>
      </c>
      <c r="AR67" s="526"/>
      <c r="AS67" s="526"/>
      <c r="AT67" s="527"/>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7"/>
      <c r="AR68" s="230"/>
      <c r="AS68" s="746" t="s">
        <v>62</v>
      </c>
      <c r="AT68" s="747"/>
      <c r="AU68" s="230"/>
      <c r="AV68" s="230"/>
      <c r="AW68" s="746" t="s">
        <v>445</v>
      </c>
      <c r="AX68" s="759"/>
    </row>
    <row r="69" spans="1:50" ht="23.25" hidden="1" customHeight="1" x14ac:dyDescent="0.15">
      <c r="A69" s="741"/>
      <c r="B69" s="742"/>
      <c r="C69" s="742"/>
      <c r="D69" s="742"/>
      <c r="E69" s="742"/>
      <c r="F69" s="743"/>
      <c r="G69" s="760" t="s">
        <v>446</v>
      </c>
      <c r="H69" s="763"/>
      <c r="I69" s="764"/>
      <c r="J69" s="764"/>
      <c r="K69" s="764"/>
      <c r="L69" s="764"/>
      <c r="M69" s="764"/>
      <c r="N69" s="764"/>
      <c r="O69" s="765"/>
      <c r="P69" s="763"/>
      <c r="Q69" s="764"/>
      <c r="R69" s="764"/>
      <c r="S69" s="764"/>
      <c r="T69" s="764"/>
      <c r="U69" s="764"/>
      <c r="V69" s="765"/>
      <c r="W69" s="769"/>
      <c r="X69" s="770"/>
      <c r="Y69" s="775" t="s">
        <v>8</v>
      </c>
      <c r="Z69" s="775"/>
      <c r="AA69" s="776"/>
      <c r="AB69" s="777" t="s">
        <v>464</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464</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465</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456</v>
      </c>
      <c r="B72" s="742"/>
      <c r="C72" s="742"/>
      <c r="D72" s="742"/>
      <c r="E72" s="742"/>
      <c r="F72" s="743"/>
      <c r="G72" s="761" t="s">
        <v>447</v>
      </c>
      <c r="H72" s="784"/>
      <c r="I72" s="784"/>
      <c r="J72" s="784"/>
      <c r="K72" s="784"/>
      <c r="L72" s="784"/>
      <c r="M72" s="784"/>
      <c r="N72" s="784"/>
      <c r="O72" s="784"/>
      <c r="P72" s="784"/>
      <c r="Q72" s="784"/>
      <c r="R72" s="784"/>
      <c r="S72" s="784"/>
      <c r="T72" s="784"/>
      <c r="U72" s="784"/>
      <c r="V72" s="784"/>
      <c r="W72" s="787" t="s">
        <v>466</v>
      </c>
      <c r="X72" s="788"/>
      <c r="Y72" s="775" t="s">
        <v>8</v>
      </c>
      <c r="Z72" s="775"/>
      <c r="AA72" s="776"/>
      <c r="AB72" s="777" t="s">
        <v>464</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464</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465</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443</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105</v>
      </c>
      <c r="AJ75" s="220"/>
      <c r="AK75" s="220"/>
      <c r="AL75" s="220"/>
      <c r="AM75" s="220" t="s">
        <v>478</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445</v>
      </c>
      <c r="AX76" s="825"/>
    </row>
    <row r="77" spans="1:50" ht="23.25" hidden="1" customHeight="1" x14ac:dyDescent="0.15">
      <c r="A77" s="810"/>
      <c r="B77" s="811"/>
      <c r="C77" s="811"/>
      <c r="D77" s="811"/>
      <c r="E77" s="811"/>
      <c r="F77" s="812"/>
      <c r="G77" s="826" t="s">
        <v>446</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448</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459</v>
      </c>
      <c r="B80" s="799"/>
      <c r="C80" s="799"/>
      <c r="D80" s="799"/>
      <c r="E80" s="800" t="s">
        <v>449</v>
      </c>
      <c r="F80" s="801"/>
      <c r="G80" s="83" t="s">
        <v>447</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x14ac:dyDescent="0.15">
      <c r="A81" s="163" t="s">
        <v>434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438</v>
      </c>
      <c r="AP81" s="729"/>
      <c r="AQ81" s="730"/>
      <c r="AR81" s="81" t="s">
        <v>350</v>
      </c>
      <c r="AS81" s="92"/>
      <c r="AT81" s="92"/>
      <c r="AU81" s="92"/>
      <c r="AV81" s="92"/>
      <c r="AW81" s="92"/>
      <c r="AX81" s="93"/>
    </row>
    <row r="82" spans="1:60" ht="21.95" customHeight="1" x14ac:dyDescent="0.15">
      <c r="A82" s="491" t="s">
        <v>57</v>
      </c>
      <c r="B82" s="494" t="s">
        <v>54</v>
      </c>
      <c r="C82" s="495"/>
      <c r="D82" s="495"/>
      <c r="E82" s="495"/>
      <c r="F82" s="49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2"/>
      <c r="B83" s="497"/>
      <c r="C83" s="498"/>
      <c r="D83" s="498"/>
      <c r="E83" s="498"/>
      <c r="F83" s="49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7.5" customHeight="1" x14ac:dyDescent="0.15">
      <c r="A84" s="492"/>
      <c r="B84" s="497"/>
      <c r="C84" s="498"/>
      <c r="D84" s="498"/>
      <c r="E84" s="498"/>
      <c r="F84" s="499"/>
      <c r="G84" s="503" t="s">
        <v>644</v>
      </c>
      <c r="H84" s="503"/>
      <c r="I84" s="503"/>
      <c r="J84" s="503"/>
      <c r="K84" s="503"/>
      <c r="L84" s="503"/>
      <c r="M84" s="503"/>
      <c r="N84" s="503"/>
      <c r="O84" s="503"/>
      <c r="P84" s="503"/>
      <c r="Q84" s="503"/>
      <c r="R84" s="503"/>
      <c r="S84" s="503"/>
      <c r="T84" s="503"/>
      <c r="U84" s="503"/>
      <c r="V84" s="503"/>
      <c r="W84" s="503"/>
      <c r="X84" s="503"/>
      <c r="Y84" s="503"/>
      <c r="Z84" s="503"/>
      <c r="AA84" s="504"/>
      <c r="AB84" s="509" t="s">
        <v>645</v>
      </c>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37.5"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37.5"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customHeight="1" x14ac:dyDescent="0.15">
      <c r="A87" s="492"/>
      <c r="B87" s="498" t="s">
        <v>55</v>
      </c>
      <c r="C87" s="498"/>
      <c r="D87" s="498"/>
      <c r="E87" s="498"/>
      <c r="F87" s="499"/>
      <c r="G87" s="203" t="s">
        <v>41</v>
      </c>
      <c r="H87" s="204"/>
      <c r="I87" s="204"/>
      <c r="J87" s="204"/>
      <c r="K87" s="204"/>
      <c r="L87" s="204"/>
      <c r="M87" s="204"/>
      <c r="N87" s="204"/>
      <c r="O87" s="205"/>
      <c r="P87" s="209" t="s">
        <v>43</v>
      </c>
      <c r="Q87" s="204"/>
      <c r="R87" s="204"/>
      <c r="S87" s="204"/>
      <c r="T87" s="204"/>
      <c r="U87" s="204"/>
      <c r="V87" s="204"/>
      <c r="W87" s="204"/>
      <c r="X87" s="205"/>
      <c r="Y87" s="488"/>
      <c r="Z87" s="489"/>
      <c r="AA87" s="490"/>
      <c r="AB87" s="214" t="s">
        <v>6</v>
      </c>
      <c r="AC87" s="215"/>
      <c r="AD87" s="216"/>
      <c r="AE87" s="220" t="s">
        <v>63</v>
      </c>
      <c r="AF87" s="220"/>
      <c r="AG87" s="220"/>
      <c r="AH87" s="220"/>
      <c r="AI87" s="220" t="s">
        <v>105</v>
      </c>
      <c r="AJ87" s="220"/>
      <c r="AK87" s="220"/>
      <c r="AL87" s="220"/>
      <c r="AM87" s="220" t="s">
        <v>478</v>
      </c>
      <c r="AN87" s="220"/>
      <c r="AO87" s="220"/>
      <c r="AP87" s="214"/>
      <c r="AQ87" s="222" t="s">
        <v>61</v>
      </c>
      <c r="AR87" s="223"/>
      <c r="AS87" s="223"/>
      <c r="AT87" s="224"/>
      <c r="AU87" s="204" t="s">
        <v>48</v>
      </c>
      <c r="AV87" s="204"/>
      <c r="AW87" s="204"/>
      <c r="AX87" s="225"/>
    </row>
    <row r="88" spans="1:60" ht="18.75" customHeight="1" x14ac:dyDescent="0.15">
      <c r="A88" s="492"/>
      <c r="B88" s="498"/>
      <c r="C88" s="498"/>
      <c r="D88" s="498"/>
      <c r="E88" s="498"/>
      <c r="F88" s="499"/>
      <c r="G88" s="206"/>
      <c r="H88" s="207"/>
      <c r="I88" s="207"/>
      <c r="J88" s="207"/>
      <c r="K88" s="207"/>
      <c r="L88" s="207"/>
      <c r="M88" s="207"/>
      <c r="N88" s="207"/>
      <c r="O88" s="208"/>
      <c r="P88" s="210"/>
      <c r="Q88" s="207"/>
      <c r="R88" s="207"/>
      <c r="S88" s="207"/>
      <c r="T88" s="207"/>
      <c r="U88" s="207"/>
      <c r="V88" s="207"/>
      <c r="W88" s="207"/>
      <c r="X88" s="208"/>
      <c r="Y88" s="488"/>
      <c r="Z88" s="489"/>
      <c r="AA88" s="490"/>
      <c r="AB88" s="217"/>
      <c r="AC88" s="218"/>
      <c r="AD88" s="219"/>
      <c r="AE88" s="221"/>
      <c r="AF88" s="221"/>
      <c r="AG88" s="221"/>
      <c r="AH88" s="221"/>
      <c r="AI88" s="221"/>
      <c r="AJ88" s="221"/>
      <c r="AK88" s="221"/>
      <c r="AL88" s="221"/>
      <c r="AM88" s="221"/>
      <c r="AN88" s="221"/>
      <c r="AO88" s="221"/>
      <c r="AP88" s="217"/>
      <c r="AQ88" s="487" t="s">
        <v>652</v>
      </c>
      <c r="AR88" s="230"/>
      <c r="AS88" s="228" t="s">
        <v>62</v>
      </c>
      <c r="AT88" s="229"/>
      <c r="AU88" s="230">
        <v>31</v>
      </c>
      <c r="AV88" s="230"/>
      <c r="AW88" s="207" t="s">
        <v>58</v>
      </c>
      <c r="AX88" s="231"/>
    </row>
    <row r="89" spans="1:60" ht="27.75" customHeight="1" x14ac:dyDescent="0.15">
      <c r="A89" s="492"/>
      <c r="B89" s="498"/>
      <c r="C89" s="498"/>
      <c r="D89" s="498"/>
      <c r="E89" s="498"/>
      <c r="F89" s="499"/>
      <c r="G89" s="683" t="s">
        <v>648</v>
      </c>
      <c r="H89" s="106"/>
      <c r="I89" s="106"/>
      <c r="J89" s="106"/>
      <c r="K89" s="106"/>
      <c r="L89" s="106"/>
      <c r="M89" s="106"/>
      <c r="N89" s="106"/>
      <c r="O89" s="188"/>
      <c r="P89" s="106" t="s">
        <v>594</v>
      </c>
      <c r="Q89" s="685"/>
      <c r="R89" s="685"/>
      <c r="S89" s="685"/>
      <c r="T89" s="685"/>
      <c r="U89" s="685"/>
      <c r="V89" s="685"/>
      <c r="W89" s="685"/>
      <c r="X89" s="686"/>
      <c r="Y89" s="689" t="s">
        <v>42</v>
      </c>
      <c r="Z89" s="690"/>
      <c r="AA89" s="691"/>
      <c r="AB89" s="165" t="s">
        <v>595</v>
      </c>
      <c r="AC89" s="165"/>
      <c r="AD89" s="165"/>
      <c r="AE89" s="137">
        <v>3</v>
      </c>
      <c r="AF89" s="138"/>
      <c r="AG89" s="138"/>
      <c r="AH89" s="139"/>
      <c r="AI89" s="137">
        <v>10</v>
      </c>
      <c r="AJ89" s="138"/>
      <c r="AK89" s="138"/>
      <c r="AL89" s="138"/>
      <c r="AM89" s="137">
        <v>11</v>
      </c>
      <c r="AN89" s="138"/>
      <c r="AO89" s="138"/>
      <c r="AP89" s="138"/>
      <c r="AQ89" s="173" t="s">
        <v>653</v>
      </c>
      <c r="AR89" s="174"/>
      <c r="AS89" s="174"/>
      <c r="AT89" s="175"/>
      <c r="AU89" s="138" t="s">
        <v>655</v>
      </c>
      <c r="AV89" s="138"/>
      <c r="AW89" s="138"/>
      <c r="AX89" s="176"/>
    </row>
    <row r="90" spans="1:60" ht="27.75" customHeight="1" x14ac:dyDescent="0.15">
      <c r="A90" s="492"/>
      <c r="B90" s="498"/>
      <c r="C90" s="498"/>
      <c r="D90" s="498"/>
      <c r="E90" s="498"/>
      <c r="F90" s="499"/>
      <c r="G90" s="684"/>
      <c r="H90" s="109"/>
      <c r="I90" s="109"/>
      <c r="J90" s="109"/>
      <c r="K90" s="109"/>
      <c r="L90" s="109"/>
      <c r="M90" s="109"/>
      <c r="N90" s="109"/>
      <c r="O90" s="189"/>
      <c r="P90" s="687"/>
      <c r="Q90" s="687"/>
      <c r="R90" s="687"/>
      <c r="S90" s="687"/>
      <c r="T90" s="687"/>
      <c r="U90" s="687"/>
      <c r="V90" s="687"/>
      <c r="W90" s="687"/>
      <c r="X90" s="688"/>
      <c r="Y90" s="517" t="s">
        <v>34</v>
      </c>
      <c r="Z90" s="433"/>
      <c r="AA90" s="434"/>
      <c r="AB90" s="172" t="s">
        <v>595</v>
      </c>
      <c r="AC90" s="172"/>
      <c r="AD90" s="172"/>
      <c r="AE90" s="137">
        <v>3</v>
      </c>
      <c r="AF90" s="138"/>
      <c r="AG90" s="138"/>
      <c r="AH90" s="138"/>
      <c r="AI90" s="137">
        <v>12</v>
      </c>
      <c r="AJ90" s="138"/>
      <c r="AK90" s="138"/>
      <c r="AL90" s="138"/>
      <c r="AM90" s="137">
        <v>12</v>
      </c>
      <c r="AN90" s="138"/>
      <c r="AO90" s="138"/>
      <c r="AP90" s="138"/>
      <c r="AQ90" s="173" t="s">
        <v>654</v>
      </c>
      <c r="AR90" s="174"/>
      <c r="AS90" s="174"/>
      <c r="AT90" s="175"/>
      <c r="AU90" s="138" t="s">
        <v>656</v>
      </c>
      <c r="AV90" s="138"/>
      <c r="AW90" s="138"/>
      <c r="AX90" s="176"/>
    </row>
    <row r="91" spans="1:60" ht="27.75" customHeight="1" thickBot="1" x14ac:dyDescent="0.2">
      <c r="A91" s="492"/>
      <c r="B91" s="498"/>
      <c r="C91" s="498"/>
      <c r="D91" s="498"/>
      <c r="E91" s="498"/>
      <c r="F91" s="499"/>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t="s">
        <v>596</v>
      </c>
      <c r="AF91" s="138"/>
      <c r="AG91" s="138"/>
      <c r="AH91" s="138"/>
      <c r="AI91" s="137" t="s">
        <v>592</v>
      </c>
      <c r="AJ91" s="138"/>
      <c r="AK91" s="138"/>
      <c r="AL91" s="138"/>
      <c r="AM91" s="137" t="s">
        <v>592</v>
      </c>
      <c r="AN91" s="138"/>
      <c r="AO91" s="138"/>
      <c r="AP91" s="138"/>
      <c r="AQ91" s="137" t="s">
        <v>655</v>
      </c>
      <c r="AR91" s="138"/>
      <c r="AS91" s="138"/>
      <c r="AT91" s="138"/>
      <c r="AU91" s="137" t="s">
        <v>655</v>
      </c>
      <c r="AV91" s="138"/>
      <c r="AW91" s="138"/>
      <c r="AX91" s="138"/>
    </row>
    <row r="92" spans="1:60" ht="18.75" hidden="1" customHeight="1" x14ac:dyDescent="0.15">
      <c r="A92" s="492"/>
      <c r="B92" s="494" t="s">
        <v>55</v>
      </c>
      <c r="C92" s="495"/>
      <c r="D92" s="495"/>
      <c r="E92" s="495"/>
      <c r="F92" s="496"/>
      <c r="G92" s="203" t="s">
        <v>41</v>
      </c>
      <c r="H92" s="204"/>
      <c r="I92" s="204"/>
      <c r="J92" s="204"/>
      <c r="K92" s="204"/>
      <c r="L92" s="204"/>
      <c r="M92" s="204"/>
      <c r="N92" s="204"/>
      <c r="O92" s="205"/>
      <c r="P92" s="209" t="s">
        <v>43</v>
      </c>
      <c r="Q92" s="204"/>
      <c r="R92" s="204"/>
      <c r="S92" s="204"/>
      <c r="T92" s="204"/>
      <c r="U92" s="204"/>
      <c r="V92" s="204"/>
      <c r="W92" s="204"/>
      <c r="X92" s="205"/>
      <c r="Y92" s="488"/>
      <c r="Z92" s="489"/>
      <c r="AA92" s="490"/>
      <c r="AB92" s="214" t="s">
        <v>6</v>
      </c>
      <c r="AC92" s="215"/>
      <c r="AD92" s="216"/>
      <c r="AE92" s="220" t="s">
        <v>63</v>
      </c>
      <c r="AF92" s="220"/>
      <c r="AG92" s="220"/>
      <c r="AH92" s="220"/>
      <c r="AI92" s="220" t="s">
        <v>105</v>
      </c>
      <c r="AJ92" s="220"/>
      <c r="AK92" s="220"/>
      <c r="AL92" s="220"/>
      <c r="AM92" s="220" t="s">
        <v>478</v>
      </c>
      <c r="AN92" s="220"/>
      <c r="AO92" s="220"/>
      <c r="AP92" s="214"/>
      <c r="AQ92" s="222" t="s">
        <v>61</v>
      </c>
      <c r="AR92" s="223"/>
      <c r="AS92" s="223"/>
      <c r="AT92" s="224"/>
      <c r="AU92" s="204" t="s">
        <v>48</v>
      </c>
      <c r="AV92" s="204"/>
      <c r="AW92" s="204"/>
      <c r="AX92" s="225"/>
    </row>
    <row r="93" spans="1:60" ht="18.75" hidden="1" customHeight="1" x14ac:dyDescent="0.15">
      <c r="A93" s="492"/>
      <c r="B93" s="497"/>
      <c r="C93" s="498"/>
      <c r="D93" s="498"/>
      <c r="E93" s="498"/>
      <c r="F93" s="499"/>
      <c r="G93" s="206"/>
      <c r="H93" s="207"/>
      <c r="I93" s="207"/>
      <c r="J93" s="207"/>
      <c r="K93" s="207"/>
      <c r="L93" s="207"/>
      <c r="M93" s="207"/>
      <c r="N93" s="207"/>
      <c r="O93" s="208"/>
      <c r="P93" s="210"/>
      <c r="Q93" s="207"/>
      <c r="R93" s="207"/>
      <c r="S93" s="207"/>
      <c r="T93" s="207"/>
      <c r="U93" s="207"/>
      <c r="V93" s="207"/>
      <c r="W93" s="207"/>
      <c r="X93" s="208"/>
      <c r="Y93" s="488"/>
      <c r="Z93" s="489"/>
      <c r="AA93" s="490"/>
      <c r="AB93" s="217"/>
      <c r="AC93" s="218"/>
      <c r="AD93" s="219"/>
      <c r="AE93" s="221"/>
      <c r="AF93" s="221"/>
      <c r="AG93" s="221"/>
      <c r="AH93" s="221"/>
      <c r="AI93" s="221"/>
      <c r="AJ93" s="221"/>
      <c r="AK93" s="221"/>
      <c r="AL93" s="221"/>
      <c r="AM93" s="221"/>
      <c r="AN93" s="221"/>
      <c r="AO93" s="221"/>
      <c r="AP93" s="217"/>
      <c r="AQ93" s="487"/>
      <c r="AR93" s="230"/>
      <c r="AS93" s="228" t="s">
        <v>62</v>
      </c>
      <c r="AT93" s="229"/>
      <c r="AU93" s="230"/>
      <c r="AV93" s="230"/>
      <c r="AW93" s="207" t="s">
        <v>58</v>
      </c>
      <c r="AX93" s="231"/>
    </row>
    <row r="94" spans="1:60" ht="23.25" hidden="1" customHeight="1" x14ac:dyDescent="0.15">
      <c r="A94" s="492"/>
      <c r="B94" s="497"/>
      <c r="C94" s="498"/>
      <c r="D94" s="498"/>
      <c r="E94" s="498"/>
      <c r="F94" s="499"/>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2"/>
      <c r="B95" s="497"/>
      <c r="C95" s="498"/>
      <c r="D95" s="498"/>
      <c r="E95" s="498"/>
      <c r="F95" s="499"/>
      <c r="G95" s="684"/>
      <c r="H95" s="109"/>
      <c r="I95" s="109"/>
      <c r="J95" s="109"/>
      <c r="K95" s="109"/>
      <c r="L95" s="109"/>
      <c r="M95" s="109"/>
      <c r="N95" s="109"/>
      <c r="O95" s="189"/>
      <c r="P95" s="687"/>
      <c r="Q95" s="687"/>
      <c r="R95" s="687"/>
      <c r="S95" s="687"/>
      <c r="T95" s="687"/>
      <c r="U95" s="687"/>
      <c r="V95" s="687"/>
      <c r="W95" s="687"/>
      <c r="X95" s="688"/>
      <c r="Y95" s="517" t="s">
        <v>34</v>
      </c>
      <c r="Z95" s="433"/>
      <c r="AA95" s="43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2"/>
      <c r="B96" s="500"/>
      <c r="C96" s="501"/>
      <c r="D96" s="501"/>
      <c r="E96" s="501"/>
      <c r="F96" s="502"/>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2"/>
      <c r="B97" s="498" t="s">
        <v>55</v>
      </c>
      <c r="C97" s="498"/>
      <c r="D97" s="498"/>
      <c r="E97" s="498"/>
      <c r="F97" s="499"/>
      <c r="G97" s="203" t="s">
        <v>41</v>
      </c>
      <c r="H97" s="204"/>
      <c r="I97" s="204"/>
      <c r="J97" s="204"/>
      <c r="K97" s="204"/>
      <c r="L97" s="204"/>
      <c r="M97" s="204"/>
      <c r="N97" s="204"/>
      <c r="O97" s="205"/>
      <c r="P97" s="209" t="s">
        <v>43</v>
      </c>
      <c r="Q97" s="204"/>
      <c r="R97" s="204"/>
      <c r="S97" s="204"/>
      <c r="T97" s="204"/>
      <c r="U97" s="204"/>
      <c r="V97" s="204"/>
      <c r="W97" s="204"/>
      <c r="X97" s="205"/>
      <c r="Y97" s="488"/>
      <c r="Z97" s="489"/>
      <c r="AA97" s="490"/>
      <c r="AB97" s="214" t="s">
        <v>6</v>
      </c>
      <c r="AC97" s="215"/>
      <c r="AD97" s="216"/>
      <c r="AE97" s="220" t="s">
        <v>63</v>
      </c>
      <c r="AF97" s="220"/>
      <c r="AG97" s="220"/>
      <c r="AH97" s="220"/>
      <c r="AI97" s="220" t="s">
        <v>105</v>
      </c>
      <c r="AJ97" s="220"/>
      <c r="AK97" s="220"/>
      <c r="AL97" s="220"/>
      <c r="AM97" s="220" t="s">
        <v>478</v>
      </c>
      <c r="AN97" s="220"/>
      <c r="AO97" s="220"/>
      <c r="AP97" s="214"/>
      <c r="AQ97" s="222" t="s">
        <v>61</v>
      </c>
      <c r="AR97" s="223"/>
      <c r="AS97" s="223"/>
      <c r="AT97" s="224"/>
      <c r="AU97" s="204" t="s">
        <v>48</v>
      </c>
      <c r="AV97" s="204"/>
      <c r="AW97" s="204"/>
      <c r="AX97" s="225"/>
    </row>
    <row r="98" spans="1:50" ht="18.75" hidden="1" customHeight="1" x14ac:dyDescent="0.15">
      <c r="A98" s="492"/>
      <c r="B98" s="498"/>
      <c r="C98" s="498"/>
      <c r="D98" s="498"/>
      <c r="E98" s="498"/>
      <c r="F98" s="499"/>
      <c r="G98" s="206"/>
      <c r="H98" s="207"/>
      <c r="I98" s="207"/>
      <c r="J98" s="207"/>
      <c r="K98" s="207"/>
      <c r="L98" s="207"/>
      <c r="M98" s="207"/>
      <c r="N98" s="207"/>
      <c r="O98" s="208"/>
      <c r="P98" s="210"/>
      <c r="Q98" s="207"/>
      <c r="R98" s="207"/>
      <c r="S98" s="207"/>
      <c r="T98" s="207"/>
      <c r="U98" s="207"/>
      <c r="V98" s="207"/>
      <c r="W98" s="207"/>
      <c r="X98" s="208"/>
      <c r="Y98" s="488"/>
      <c r="Z98" s="489"/>
      <c r="AA98" s="490"/>
      <c r="AB98" s="217"/>
      <c r="AC98" s="218"/>
      <c r="AD98" s="219"/>
      <c r="AE98" s="221"/>
      <c r="AF98" s="221"/>
      <c r="AG98" s="221"/>
      <c r="AH98" s="221"/>
      <c r="AI98" s="221"/>
      <c r="AJ98" s="221"/>
      <c r="AK98" s="221"/>
      <c r="AL98" s="221"/>
      <c r="AM98" s="221"/>
      <c r="AN98" s="221"/>
      <c r="AO98" s="221"/>
      <c r="AP98" s="217"/>
      <c r="AQ98" s="487"/>
      <c r="AR98" s="230"/>
      <c r="AS98" s="228" t="s">
        <v>62</v>
      </c>
      <c r="AT98" s="229"/>
      <c r="AU98" s="230"/>
      <c r="AV98" s="230"/>
      <c r="AW98" s="207" t="s">
        <v>58</v>
      </c>
      <c r="AX98" s="231"/>
    </row>
    <row r="99" spans="1:50" ht="23.25" hidden="1" customHeight="1" x14ac:dyDescent="0.15">
      <c r="A99" s="492"/>
      <c r="B99" s="498"/>
      <c r="C99" s="498"/>
      <c r="D99" s="498"/>
      <c r="E99" s="498"/>
      <c r="F99" s="499"/>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2"/>
      <c r="B100" s="498"/>
      <c r="C100" s="498"/>
      <c r="D100" s="498"/>
      <c r="E100" s="498"/>
      <c r="F100" s="499"/>
      <c r="G100" s="684"/>
      <c r="H100" s="109"/>
      <c r="I100" s="109"/>
      <c r="J100" s="109"/>
      <c r="K100" s="109"/>
      <c r="L100" s="109"/>
      <c r="M100" s="109"/>
      <c r="N100" s="109"/>
      <c r="O100" s="189"/>
      <c r="P100" s="687"/>
      <c r="Q100" s="687"/>
      <c r="R100" s="687"/>
      <c r="S100" s="687"/>
      <c r="T100" s="687"/>
      <c r="U100" s="687"/>
      <c r="V100" s="687"/>
      <c r="W100" s="687"/>
      <c r="X100" s="688"/>
      <c r="Y100" s="517" t="s">
        <v>34</v>
      </c>
      <c r="Z100" s="433"/>
      <c r="AA100" s="43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3"/>
      <c r="B101" s="515"/>
      <c r="C101" s="515"/>
      <c r="D101" s="515"/>
      <c r="E101" s="515"/>
      <c r="F101" s="516"/>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2" t="s">
        <v>10</v>
      </c>
      <c r="AC101" s="462"/>
      <c r="AD101" s="462"/>
      <c r="AE101" s="463"/>
      <c r="AF101" s="464"/>
      <c r="AG101" s="464"/>
      <c r="AH101" s="464"/>
      <c r="AI101" s="463"/>
      <c r="AJ101" s="464"/>
      <c r="AK101" s="464"/>
      <c r="AL101" s="464"/>
      <c r="AM101" s="463"/>
      <c r="AN101" s="464"/>
      <c r="AO101" s="464"/>
      <c r="AP101" s="464"/>
      <c r="AQ101" s="477"/>
      <c r="AR101" s="478"/>
      <c r="AS101" s="478"/>
      <c r="AT101" s="479"/>
      <c r="AU101" s="464"/>
      <c r="AV101" s="464"/>
      <c r="AW101" s="464"/>
      <c r="AX101" s="480"/>
    </row>
    <row r="102" spans="1:50" ht="31.5" customHeight="1" x14ac:dyDescent="0.15">
      <c r="A102" s="692" t="s">
        <v>440</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1" t="s">
        <v>63</v>
      </c>
      <c r="AF102" s="482"/>
      <c r="AG102" s="482"/>
      <c r="AH102" s="483"/>
      <c r="AI102" s="481" t="s">
        <v>105</v>
      </c>
      <c r="AJ102" s="482"/>
      <c r="AK102" s="482"/>
      <c r="AL102" s="483"/>
      <c r="AM102" s="481" t="s">
        <v>478</v>
      </c>
      <c r="AN102" s="482"/>
      <c r="AO102" s="482"/>
      <c r="AP102" s="483"/>
      <c r="AQ102" s="152" t="s">
        <v>441</v>
      </c>
      <c r="AR102" s="153"/>
      <c r="AS102" s="153"/>
      <c r="AT102" s="154"/>
      <c r="AU102" s="152" t="s">
        <v>575</v>
      </c>
      <c r="AV102" s="153"/>
      <c r="AW102" s="153"/>
      <c r="AX102" s="155"/>
    </row>
    <row r="103" spans="1:50" ht="23.25" customHeight="1" x14ac:dyDescent="0.15">
      <c r="A103" s="427"/>
      <c r="B103" s="428"/>
      <c r="C103" s="428"/>
      <c r="D103" s="428"/>
      <c r="E103" s="428"/>
      <c r="F103" s="429"/>
      <c r="G103" s="106" t="s">
        <v>589</v>
      </c>
      <c r="H103" s="106"/>
      <c r="I103" s="106"/>
      <c r="J103" s="106"/>
      <c r="K103" s="106"/>
      <c r="L103" s="106"/>
      <c r="M103" s="106"/>
      <c r="N103" s="106"/>
      <c r="O103" s="106"/>
      <c r="P103" s="106"/>
      <c r="Q103" s="106"/>
      <c r="R103" s="106"/>
      <c r="S103" s="106"/>
      <c r="T103" s="106"/>
      <c r="U103" s="106"/>
      <c r="V103" s="106"/>
      <c r="W103" s="106"/>
      <c r="X103" s="188"/>
      <c r="Y103" s="484" t="s">
        <v>35</v>
      </c>
      <c r="Z103" s="485"/>
      <c r="AA103" s="486"/>
      <c r="AB103" s="165" t="s">
        <v>589</v>
      </c>
      <c r="AC103" s="165"/>
      <c r="AD103" s="165"/>
      <c r="AE103" s="137" t="s">
        <v>598</v>
      </c>
      <c r="AF103" s="138"/>
      <c r="AG103" s="138"/>
      <c r="AH103" s="139"/>
      <c r="AI103" s="137" t="s">
        <v>592</v>
      </c>
      <c r="AJ103" s="138"/>
      <c r="AK103" s="138"/>
      <c r="AL103" s="139"/>
      <c r="AM103" s="137" t="s">
        <v>589</v>
      </c>
      <c r="AN103" s="138"/>
      <c r="AO103" s="138"/>
      <c r="AP103" s="139"/>
      <c r="AQ103" s="137" t="s">
        <v>589</v>
      </c>
      <c r="AR103" s="138"/>
      <c r="AS103" s="138"/>
      <c r="AT103" s="139"/>
      <c r="AU103" s="137" t="s">
        <v>589</v>
      </c>
      <c r="AV103" s="138"/>
      <c r="AW103" s="138"/>
      <c r="AX103" s="139"/>
    </row>
    <row r="104" spans="1:50" ht="23.25" customHeight="1" x14ac:dyDescent="0.15">
      <c r="A104" s="430"/>
      <c r="B104" s="431"/>
      <c r="C104" s="431"/>
      <c r="D104" s="431"/>
      <c r="E104" s="431"/>
      <c r="F104" s="432"/>
      <c r="G104" s="112"/>
      <c r="H104" s="112"/>
      <c r="I104" s="112"/>
      <c r="J104" s="112"/>
      <c r="K104" s="112"/>
      <c r="L104" s="112"/>
      <c r="M104" s="112"/>
      <c r="N104" s="112"/>
      <c r="O104" s="112"/>
      <c r="P104" s="112"/>
      <c r="Q104" s="112"/>
      <c r="R104" s="112"/>
      <c r="S104" s="112"/>
      <c r="T104" s="112"/>
      <c r="U104" s="112"/>
      <c r="V104" s="112"/>
      <c r="W104" s="112"/>
      <c r="X104" s="190"/>
      <c r="Y104" s="471" t="s">
        <v>442</v>
      </c>
      <c r="Z104" s="701"/>
      <c r="AA104" s="702"/>
      <c r="AB104" s="165" t="s">
        <v>597</v>
      </c>
      <c r="AC104" s="165"/>
      <c r="AD104" s="165"/>
      <c r="AE104" s="445" t="s">
        <v>589</v>
      </c>
      <c r="AF104" s="445"/>
      <c r="AG104" s="445"/>
      <c r="AH104" s="445"/>
      <c r="AI104" s="445" t="s">
        <v>589</v>
      </c>
      <c r="AJ104" s="445"/>
      <c r="AK104" s="445"/>
      <c r="AL104" s="445"/>
      <c r="AM104" s="445" t="s">
        <v>589</v>
      </c>
      <c r="AN104" s="445"/>
      <c r="AO104" s="445"/>
      <c r="AP104" s="445"/>
      <c r="AQ104" s="156" t="s">
        <v>592</v>
      </c>
      <c r="AR104" s="157"/>
      <c r="AS104" s="157"/>
      <c r="AT104" s="158"/>
      <c r="AU104" s="137" t="s">
        <v>589</v>
      </c>
      <c r="AV104" s="138"/>
      <c r="AW104" s="138"/>
      <c r="AX104" s="139"/>
    </row>
    <row r="105" spans="1:50" ht="31.5" hidden="1" customHeight="1" x14ac:dyDescent="0.15">
      <c r="A105" s="424" t="s">
        <v>440</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1"/>
      <c r="Z105" s="212"/>
      <c r="AA105" s="213"/>
      <c r="AB105" s="169" t="s">
        <v>6</v>
      </c>
      <c r="AC105" s="170"/>
      <c r="AD105" s="171"/>
      <c r="AE105" s="169" t="s">
        <v>63</v>
      </c>
      <c r="AF105" s="170"/>
      <c r="AG105" s="170"/>
      <c r="AH105" s="171"/>
      <c r="AI105" s="169" t="s">
        <v>105</v>
      </c>
      <c r="AJ105" s="170"/>
      <c r="AK105" s="170"/>
      <c r="AL105" s="171"/>
      <c r="AM105" s="169" t="s">
        <v>478</v>
      </c>
      <c r="AN105" s="170"/>
      <c r="AO105" s="170"/>
      <c r="AP105" s="171"/>
      <c r="AQ105" s="159" t="s">
        <v>441</v>
      </c>
      <c r="AR105" s="160"/>
      <c r="AS105" s="160"/>
      <c r="AT105" s="161"/>
      <c r="AU105" s="159" t="s">
        <v>575</v>
      </c>
      <c r="AV105" s="160"/>
      <c r="AW105" s="160"/>
      <c r="AX105" s="162"/>
    </row>
    <row r="106" spans="1:50" ht="23.25" hidden="1" customHeight="1" x14ac:dyDescent="0.15">
      <c r="A106" s="427"/>
      <c r="B106" s="428"/>
      <c r="C106" s="428"/>
      <c r="D106" s="428"/>
      <c r="E106" s="428"/>
      <c r="F106" s="429"/>
      <c r="G106" s="106"/>
      <c r="H106" s="106"/>
      <c r="I106" s="106"/>
      <c r="J106" s="106"/>
      <c r="K106" s="106"/>
      <c r="L106" s="106"/>
      <c r="M106" s="106"/>
      <c r="N106" s="106"/>
      <c r="O106" s="106"/>
      <c r="P106" s="106"/>
      <c r="Q106" s="106"/>
      <c r="R106" s="106"/>
      <c r="S106" s="106"/>
      <c r="T106" s="106"/>
      <c r="U106" s="106"/>
      <c r="V106" s="106"/>
      <c r="W106" s="106"/>
      <c r="X106" s="188"/>
      <c r="Y106" s="465" t="s">
        <v>35</v>
      </c>
      <c r="Z106" s="466"/>
      <c r="AA106" s="467"/>
      <c r="AB106" s="468"/>
      <c r="AC106" s="469"/>
      <c r="AD106" s="470"/>
      <c r="AE106" s="445"/>
      <c r="AF106" s="445"/>
      <c r="AG106" s="445"/>
      <c r="AH106" s="445"/>
      <c r="AI106" s="445"/>
      <c r="AJ106" s="445"/>
      <c r="AK106" s="445"/>
      <c r="AL106" s="445"/>
      <c r="AM106" s="445"/>
      <c r="AN106" s="445"/>
      <c r="AO106" s="445"/>
      <c r="AP106" s="445"/>
      <c r="AQ106" s="137"/>
      <c r="AR106" s="138"/>
      <c r="AS106" s="138"/>
      <c r="AT106" s="139"/>
      <c r="AU106" s="137"/>
      <c r="AV106" s="138"/>
      <c r="AW106" s="138"/>
      <c r="AX106" s="139"/>
    </row>
    <row r="107" spans="1:50" ht="23.25" hidden="1" customHeight="1" x14ac:dyDescent="0.15">
      <c r="A107" s="430"/>
      <c r="B107" s="431"/>
      <c r="C107" s="431"/>
      <c r="D107" s="431"/>
      <c r="E107" s="431"/>
      <c r="F107" s="432"/>
      <c r="G107" s="112"/>
      <c r="H107" s="112"/>
      <c r="I107" s="112"/>
      <c r="J107" s="112"/>
      <c r="K107" s="112"/>
      <c r="L107" s="112"/>
      <c r="M107" s="112"/>
      <c r="N107" s="112"/>
      <c r="O107" s="112"/>
      <c r="P107" s="112"/>
      <c r="Q107" s="112"/>
      <c r="R107" s="112"/>
      <c r="S107" s="112"/>
      <c r="T107" s="112"/>
      <c r="U107" s="112"/>
      <c r="V107" s="112"/>
      <c r="W107" s="112"/>
      <c r="X107" s="190"/>
      <c r="Y107" s="471" t="s">
        <v>36</v>
      </c>
      <c r="Z107" s="472"/>
      <c r="AA107" s="473"/>
      <c r="AB107" s="474"/>
      <c r="AC107" s="475"/>
      <c r="AD107" s="476"/>
      <c r="AE107" s="445"/>
      <c r="AF107" s="445"/>
      <c r="AG107" s="445"/>
      <c r="AH107" s="445"/>
      <c r="AI107" s="445"/>
      <c r="AJ107" s="445"/>
      <c r="AK107" s="445"/>
      <c r="AL107" s="445"/>
      <c r="AM107" s="445"/>
      <c r="AN107" s="445"/>
      <c r="AO107" s="445"/>
      <c r="AP107" s="445"/>
      <c r="AQ107" s="137"/>
      <c r="AR107" s="138"/>
      <c r="AS107" s="138"/>
      <c r="AT107" s="139"/>
      <c r="AU107" s="137"/>
      <c r="AV107" s="138"/>
      <c r="AW107" s="138"/>
      <c r="AX107" s="139"/>
    </row>
    <row r="108" spans="1:50" ht="31.5" hidden="1" customHeight="1" x14ac:dyDescent="0.15">
      <c r="A108" s="424" t="s">
        <v>440</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1"/>
      <c r="Z108" s="212"/>
      <c r="AA108" s="213"/>
      <c r="AB108" s="169" t="s">
        <v>6</v>
      </c>
      <c r="AC108" s="170"/>
      <c r="AD108" s="171"/>
      <c r="AE108" s="169" t="s">
        <v>63</v>
      </c>
      <c r="AF108" s="170"/>
      <c r="AG108" s="170"/>
      <c r="AH108" s="171"/>
      <c r="AI108" s="169" t="s">
        <v>105</v>
      </c>
      <c r="AJ108" s="170"/>
      <c r="AK108" s="170"/>
      <c r="AL108" s="171"/>
      <c r="AM108" s="169" t="s">
        <v>478</v>
      </c>
      <c r="AN108" s="170"/>
      <c r="AO108" s="170"/>
      <c r="AP108" s="171"/>
      <c r="AQ108" s="159" t="s">
        <v>441</v>
      </c>
      <c r="AR108" s="160"/>
      <c r="AS108" s="160"/>
      <c r="AT108" s="161"/>
      <c r="AU108" s="159" t="s">
        <v>575</v>
      </c>
      <c r="AV108" s="160"/>
      <c r="AW108" s="160"/>
      <c r="AX108" s="162"/>
    </row>
    <row r="109" spans="1:50" ht="23.25" hidden="1" customHeight="1" x14ac:dyDescent="0.15">
      <c r="A109" s="427"/>
      <c r="B109" s="428"/>
      <c r="C109" s="428"/>
      <c r="D109" s="428"/>
      <c r="E109" s="428"/>
      <c r="F109" s="429"/>
      <c r="G109" s="106"/>
      <c r="H109" s="106"/>
      <c r="I109" s="106"/>
      <c r="J109" s="106"/>
      <c r="K109" s="106"/>
      <c r="L109" s="106"/>
      <c r="M109" s="106"/>
      <c r="N109" s="106"/>
      <c r="O109" s="106"/>
      <c r="P109" s="106"/>
      <c r="Q109" s="106"/>
      <c r="R109" s="106"/>
      <c r="S109" s="106"/>
      <c r="T109" s="106"/>
      <c r="U109" s="106"/>
      <c r="V109" s="106"/>
      <c r="W109" s="106"/>
      <c r="X109" s="188"/>
      <c r="Y109" s="465" t="s">
        <v>35</v>
      </c>
      <c r="Z109" s="466"/>
      <c r="AA109" s="467"/>
      <c r="AB109" s="468"/>
      <c r="AC109" s="469"/>
      <c r="AD109" s="470"/>
      <c r="AE109" s="445"/>
      <c r="AF109" s="445"/>
      <c r="AG109" s="445"/>
      <c r="AH109" s="445"/>
      <c r="AI109" s="445"/>
      <c r="AJ109" s="445"/>
      <c r="AK109" s="445"/>
      <c r="AL109" s="445"/>
      <c r="AM109" s="445"/>
      <c r="AN109" s="445"/>
      <c r="AO109" s="445"/>
      <c r="AP109" s="445"/>
      <c r="AQ109" s="137"/>
      <c r="AR109" s="138"/>
      <c r="AS109" s="138"/>
      <c r="AT109" s="139"/>
      <c r="AU109" s="137"/>
      <c r="AV109" s="138"/>
      <c r="AW109" s="138"/>
      <c r="AX109" s="139"/>
    </row>
    <row r="110" spans="1:50" ht="23.25" hidden="1" customHeight="1" x14ac:dyDescent="0.15">
      <c r="A110" s="430"/>
      <c r="B110" s="431"/>
      <c r="C110" s="431"/>
      <c r="D110" s="431"/>
      <c r="E110" s="431"/>
      <c r="F110" s="432"/>
      <c r="G110" s="112"/>
      <c r="H110" s="112"/>
      <c r="I110" s="112"/>
      <c r="J110" s="112"/>
      <c r="K110" s="112"/>
      <c r="L110" s="112"/>
      <c r="M110" s="112"/>
      <c r="N110" s="112"/>
      <c r="O110" s="112"/>
      <c r="P110" s="112"/>
      <c r="Q110" s="112"/>
      <c r="R110" s="112"/>
      <c r="S110" s="112"/>
      <c r="T110" s="112"/>
      <c r="U110" s="112"/>
      <c r="V110" s="112"/>
      <c r="W110" s="112"/>
      <c r="X110" s="190"/>
      <c r="Y110" s="471" t="s">
        <v>442</v>
      </c>
      <c r="Z110" s="472"/>
      <c r="AA110" s="473"/>
      <c r="AB110" s="474"/>
      <c r="AC110" s="475"/>
      <c r="AD110" s="476"/>
      <c r="AE110" s="445"/>
      <c r="AF110" s="445"/>
      <c r="AG110" s="445"/>
      <c r="AH110" s="445"/>
      <c r="AI110" s="445"/>
      <c r="AJ110" s="445"/>
      <c r="AK110" s="445"/>
      <c r="AL110" s="445"/>
      <c r="AM110" s="445"/>
      <c r="AN110" s="445"/>
      <c r="AO110" s="445"/>
      <c r="AP110" s="445"/>
      <c r="AQ110" s="137"/>
      <c r="AR110" s="138"/>
      <c r="AS110" s="138"/>
      <c r="AT110" s="139"/>
      <c r="AU110" s="137"/>
      <c r="AV110" s="138"/>
      <c r="AW110" s="138"/>
      <c r="AX110" s="139"/>
    </row>
    <row r="111" spans="1:50" ht="31.5" hidden="1" customHeight="1" x14ac:dyDescent="0.15">
      <c r="A111" s="424" t="s">
        <v>440</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1"/>
      <c r="Z111" s="212"/>
      <c r="AA111" s="213"/>
      <c r="AB111" s="169" t="s">
        <v>6</v>
      </c>
      <c r="AC111" s="170"/>
      <c r="AD111" s="171"/>
      <c r="AE111" s="169" t="s">
        <v>63</v>
      </c>
      <c r="AF111" s="170"/>
      <c r="AG111" s="170"/>
      <c r="AH111" s="171"/>
      <c r="AI111" s="169" t="s">
        <v>105</v>
      </c>
      <c r="AJ111" s="170"/>
      <c r="AK111" s="170"/>
      <c r="AL111" s="171"/>
      <c r="AM111" s="169" t="s">
        <v>478</v>
      </c>
      <c r="AN111" s="170"/>
      <c r="AO111" s="170"/>
      <c r="AP111" s="171"/>
      <c r="AQ111" s="159" t="s">
        <v>441</v>
      </c>
      <c r="AR111" s="160"/>
      <c r="AS111" s="160"/>
      <c r="AT111" s="161"/>
      <c r="AU111" s="159" t="s">
        <v>575</v>
      </c>
      <c r="AV111" s="160"/>
      <c r="AW111" s="160"/>
      <c r="AX111" s="162"/>
    </row>
    <row r="112" spans="1:50" ht="23.25" hidden="1" customHeight="1" x14ac:dyDescent="0.15">
      <c r="A112" s="427"/>
      <c r="B112" s="428"/>
      <c r="C112" s="428"/>
      <c r="D112" s="428"/>
      <c r="E112" s="428"/>
      <c r="F112" s="429"/>
      <c r="G112" s="106"/>
      <c r="H112" s="106"/>
      <c r="I112" s="106"/>
      <c r="J112" s="106"/>
      <c r="K112" s="106"/>
      <c r="L112" s="106"/>
      <c r="M112" s="106"/>
      <c r="N112" s="106"/>
      <c r="O112" s="106"/>
      <c r="P112" s="106"/>
      <c r="Q112" s="106"/>
      <c r="R112" s="106"/>
      <c r="S112" s="106"/>
      <c r="T112" s="106"/>
      <c r="U112" s="106"/>
      <c r="V112" s="106"/>
      <c r="W112" s="106"/>
      <c r="X112" s="188"/>
      <c r="Y112" s="465" t="s">
        <v>35</v>
      </c>
      <c r="Z112" s="466"/>
      <c r="AA112" s="467"/>
      <c r="AB112" s="468"/>
      <c r="AC112" s="469"/>
      <c r="AD112" s="470"/>
      <c r="AE112" s="445"/>
      <c r="AF112" s="445"/>
      <c r="AG112" s="445"/>
      <c r="AH112" s="445"/>
      <c r="AI112" s="445"/>
      <c r="AJ112" s="445"/>
      <c r="AK112" s="445"/>
      <c r="AL112" s="445"/>
      <c r="AM112" s="445"/>
      <c r="AN112" s="445"/>
      <c r="AO112" s="445"/>
      <c r="AP112" s="445"/>
      <c r="AQ112" s="137"/>
      <c r="AR112" s="138"/>
      <c r="AS112" s="138"/>
      <c r="AT112" s="139"/>
      <c r="AU112" s="137"/>
      <c r="AV112" s="138"/>
      <c r="AW112" s="138"/>
      <c r="AX112" s="139"/>
    </row>
    <row r="113" spans="1:50" ht="23.25" hidden="1" customHeight="1" x14ac:dyDescent="0.15">
      <c r="A113" s="430"/>
      <c r="B113" s="431"/>
      <c r="C113" s="431"/>
      <c r="D113" s="431"/>
      <c r="E113" s="431"/>
      <c r="F113" s="432"/>
      <c r="G113" s="112"/>
      <c r="H113" s="112"/>
      <c r="I113" s="112"/>
      <c r="J113" s="112"/>
      <c r="K113" s="112"/>
      <c r="L113" s="112"/>
      <c r="M113" s="112"/>
      <c r="N113" s="112"/>
      <c r="O113" s="112"/>
      <c r="P113" s="112"/>
      <c r="Q113" s="112"/>
      <c r="R113" s="112"/>
      <c r="S113" s="112"/>
      <c r="T113" s="112"/>
      <c r="U113" s="112"/>
      <c r="V113" s="112"/>
      <c r="W113" s="112"/>
      <c r="X113" s="190"/>
      <c r="Y113" s="471" t="s">
        <v>442</v>
      </c>
      <c r="Z113" s="472"/>
      <c r="AA113" s="473"/>
      <c r="AB113" s="474"/>
      <c r="AC113" s="475"/>
      <c r="AD113" s="476"/>
      <c r="AE113" s="445"/>
      <c r="AF113" s="445"/>
      <c r="AG113" s="445"/>
      <c r="AH113" s="445"/>
      <c r="AI113" s="445"/>
      <c r="AJ113" s="445"/>
      <c r="AK113" s="445"/>
      <c r="AL113" s="445"/>
      <c r="AM113" s="445"/>
      <c r="AN113" s="445"/>
      <c r="AO113" s="445"/>
      <c r="AP113" s="445"/>
      <c r="AQ113" s="137"/>
      <c r="AR113" s="138"/>
      <c r="AS113" s="138"/>
      <c r="AT113" s="139"/>
      <c r="AU113" s="137"/>
      <c r="AV113" s="138"/>
      <c r="AW113" s="138"/>
      <c r="AX113" s="139"/>
    </row>
    <row r="114" spans="1:50" ht="31.5" hidden="1" customHeight="1" x14ac:dyDescent="0.15">
      <c r="A114" s="424" t="s">
        <v>440</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1"/>
      <c r="Z114" s="212"/>
      <c r="AA114" s="213"/>
      <c r="AB114" s="169" t="s">
        <v>6</v>
      </c>
      <c r="AC114" s="170"/>
      <c r="AD114" s="171"/>
      <c r="AE114" s="169" t="s">
        <v>63</v>
      </c>
      <c r="AF114" s="170"/>
      <c r="AG114" s="170"/>
      <c r="AH114" s="171"/>
      <c r="AI114" s="169" t="s">
        <v>105</v>
      </c>
      <c r="AJ114" s="170"/>
      <c r="AK114" s="170"/>
      <c r="AL114" s="171"/>
      <c r="AM114" s="169" t="s">
        <v>478</v>
      </c>
      <c r="AN114" s="170"/>
      <c r="AO114" s="170"/>
      <c r="AP114" s="171"/>
      <c r="AQ114" s="159" t="s">
        <v>441</v>
      </c>
      <c r="AR114" s="160"/>
      <c r="AS114" s="160"/>
      <c r="AT114" s="161"/>
      <c r="AU114" s="159" t="s">
        <v>575</v>
      </c>
      <c r="AV114" s="160"/>
      <c r="AW114" s="160"/>
      <c r="AX114" s="162"/>
    </row>
    <row r="115" spans="1:50" ht="23.25" hidden="1" customHeight="1" x14ac:dyDescent="0.15">
      <c r="A115" s="427"/>
      <c r="B115" s="428"/>
      <c r="C115" s="428"/>
      <c r="D115" s="428"/>
      <c r="E115" s="428"/>
      <c r="F115" s="429"/>
      <c r="G115" s="106"/>
      <c r="H115" s="106"/>
      <c r="I115" s="106"/>
      <c r="J115" s="106"/>
      <c r="K115" s="106"/>
      <c r="L115" s="106"/>
      <c r="M115" s="106"/>
      <c r="N115" s="106"/>
      <c r="O115" s="106"/>
      <c r="P115" s="106"/>
      <c r="Q115" s="106"/>
      <c r="R115" s="106"/>
      <c r="S115" s="106"/>
      <c r="T115" s="106"/>
      <c r="U115" s="106"/>
      <c r="V115" s="106"/>
      <c r="W115" s="106"/>
      <c r="X115" s="188"/>
      <c r="Y115" s="465" t="s">
        <v>35</v>
      </c>
      <c r="Z115" s="466"/>
      <c r="AA115" s="467"/>
      <c r="AB115" s="468"/>
      <c r="AC115" s="469"/>
      <c r="AD115" s="470"/>
      <c r="AE115" s="445"/>
      <c r="AF115" s="445"/>
      <c r="AG115" s="445"/>
      <c r="AH115" s="445"/>
      <c r="AI115" s="445"/>
      <c r="AJ115" s="445"/>
      <c r="AK115" s="445"/>
      <c r="AL115" s="445"/>
      <c r="AM115" s="445"/>
      <c r="AN115" s="445"/>
      <c r="AO115" s="445"/>
      <c r="AP115" s="445"/>
      <c r="AQ115" s="137"/>
      <c r="AR115" s="138"/>
      <c r="AS115" s="138"/>
      <c r="AT115" s="139"/>
      <c r="AU115" s="137"/>
      <c r="AV115" s="138"/>
      <c r="AW115" s="138"/>
      <c r="AX115" s="139"/>
    </row>
    <row r="116" spans="1:50" ht="23.25" hidden="1" customHeight="1" x14ac:dyDescent="0.15">
      <c r="A116" s="430"/>
      <c r="B116" s="431"/>
      <c r="C116" s="431"/>
      <c r="D116" s="431"/>
      <c r="E116" s="431"/>
      <c r="F116" s="432"/>
      <c r="G116" s="112"/>
      <c r="H116" s="112"/>
      <c r="I116" s="112"/>
      <c r="J116" s="112"/>
      <c r="K116" s="112"/>
      <c r="L116" s="112"/>
      <c r="M116" s="112"/>
      <c r="N116" s="112"/>
      <c r="O116" s="112"/>
      <c r="P116" s="112"/>
      <c r="Q116" s="112"/>
      <c r="R116" s="112"/>
      <c r="S116" s="112"/>
      <c r="T116" s="112"/>
      <c r="U116" s="112"/>
      <c r="V116" s="112"/>
      <c r="W116" s="112"/>
      <c r="X116" s="190"/>
      <c r="Y116" s="471" t="s">
        <v>442</v>
      </c>
      <c r="Z116" s="472"/>
      <c r="AA116" s="473"/>
      <c r="AB116" s="474"/>
      <c r="AC116" s="475"/>
      <c r="AD116" s="476"/>
      <c r="AE116" s="445"/>
      <c r="AF116" s="445"/>
      <c r="AG116" s="445"/>
      <c r="AH116" s="445"/>
      <c r="AI116" s="445"/>
      <c r="AJ116" s="445"/>
      <c r="AK116" s="445"/>
      <c r="AL116" s="445"/>
      <c r="AM116" s="445"/>
      <c r="AN116" s="445"/>
      <c r="AO116" s="445"/>
      <c r="AP116" s="445"/>
      <c r="AQ116" s="137"/>
      <c r="AR116" s="138"/>
      <c r="AS116" s="138"/>
      <c r="AT116" s="139"/>
      <c r="AU116" s="137"/>
      <c r="AV116" s="138"/>
      <c r="AW116" s="138"/>
      <c r="AX116" s="139"/>
    </row>
    <row r="117" spans="1:50" ht="31.5" customHeight="1" x14ac:dyDescent="0.15">
      <c r="A117" s="449" t="s">
        <v>11</v>
      </c>
      <c r="B117" s="450"/>
      <c r="C117" s="450"/>
      <c r="D117" s="450"/>
      <c r="E117" s="450"/>
      <c r="F117" s="451"/>
      <c r="G117" s="170" t="s">
        <v>12</v>
      </c>
      <c r="H117" s="170"/>
      <c r="I117" s="170"/>
      <c r="J117" s="170"/>
      <c r="K117" s="170"/>
      <c r="L117" s="170"/>
      <c r="M117" s="170"/>
      <c r="N117" s="170"/>
      <c r="O117" s="170"/>
      <c r="P117" s="170"/>
      <c r="Q117" s="170"/>
      <c r="R117" s="170"/>
      <c r="S117" s="170"/>
      <c r="T117" s="170"/>
      <c r="U117" s="170"/>
      <c r="V117" s="170"/>
      <c r="W117" s="170"/>
      <c r="X117" s="171"/>
      <c r="Y117" s="458"/>
      <c r="Z117" s="459"/>
      <c r="AA117" s="460"/>
      <c r="AB117" s="169" t="s">
        <v>6</v>
      </c>
      <c r="AC117" s="170"/>
      <c r="AD117" s="171"/>
      <c r="AE117" s="268" t="s">
        <v>63</v>
      </c>
      <c r="AF117" s="268"/>
      <c r="AG117" s="268"/>
      <c r="AH117" s="268"/>
      <c r="AI117" s="268" t="s">
        <v>105</v>
      </c>
      <c r="AJ117" s="268"/>
      <c r="AK117" s="268"/>
      <c r="AL117" s="268"/>
      <c r="AM117" s="268" t="s">
        <v>478</v>
      </c>
      <c r="AN117" s="268"/>
      <c r="AO117" s="268"/>
      <c r="AP117" s="268"/>
      <c r="AQ117" s="435" t="s">
        <v>576</v>
      </c>
      <c r="AR117" s="435"/>
      <c r="AS117" s="435"/>
      <c r="AT117" s="435"/>
      <c r="AU117" s="435"/>
      <c r="AV117" s="435"/>
      <c r="AW117" s="435"/>
      <c r="AX117" s="436"/>
    </row>
    <row r="118" spans="1:50" ht="23.25" customHeight="1" x14ac:dyDescent="0.15">
      <c r="A118" s="452"/>
      <c r="B118" s="453"/>
      <c r="C118" s="453"/>
      <c r="D118" s="453"/>
      <c r="E118" s="453"/>
      <c r="F118" s="454"/>
      <c r="G118" s="437" t="s">
        <v>69</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165" t="s">
        <v>589</v>
      </c>
      <c r="AC118" s="165"/>
      <c r="AD118" s="165"/>
      <c r="AE118" s="445" t="s">
        <v>584</v>
      </c>
      <c r="AF118" s="445"/>
      <c r="AG118" s="445"/>
      <c r="AH118" s="445"/>
      <c r="AI118" s="445" t="s">
        <v>584</v>
      </c>
      <c r="AJ118" s="445"/>
      <c r="AK118" s="445"/>
      <c r="AL118" s="445"/>
      <c r="AM118" s="445" t="s">
        <v>584</v>
      </c>
      <c r="AN118" s="445"/>
      <c r="AO118" s="445"/>
      <c r="AP118" s="445"/>
      <c r="AQ118" s="137" t="s">
        <v>584</v>
      </c>
      <c r="AR118" s="138"/>
      <c r="AS118" s="138"/>
      <c r="AT118" s="138"/>
      <c r="AU118" s="138" t="s">
        <v>584</v>
      </c>
      <c r="AV118" s="138"/>
      <c r="AW118" s="138"/>
      <c r="AX118" s="176"/>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5" t="s">
        <v>32</v>
      </c>
      <c r="Z119" s="485"/>
      <c r="AA119" s="486"/>
      <c r="AB119" s="165" t="s">
        <v>597</v>
      </c>
      <c r="AC119" s="165"/>
      <c r="AD119" s="165"/>
      <c r="AE119" s="719" t="s">
        <v>584</v>
      </c>
      <c r="AF119" s="719"/>
      <c r="AG119" s="719"/>
      <c r="AH119" s="719"/>
      <c r="AI119" s="719" t="s">
        <v>584</v>
      </c>
      <c r="AJ119" s="719"/>
      <c r="AK119" s="719"/>
      <c r="AL119" s="719"/>
      <c r="AM119" s="719" t="s">
        <v>584</v>
      </c>
      <c r="AN119" s="719"/>
      <c r="AO119" s="719"/>
      <c r="AP119" s="719"/>
      <c r="AQ119" s="721" t="s">
        <v>584</v>
      </c>
      <c r="AR119" s="721"/>
      <c r="AS119" s="721"/>
      <c r="AT119" s="721"/>
      <c r="AU119" s="721" t="s">
        <v>584</v>
      </c>
      <c r="AV119" s="721"/>
      <c r="AW119" s="721"/>
      <c r="AX119" s="722"/>
    </row>
    <row r="120" spans="1:50" ht="31.5" hidden="1" customHeight="1" x14ac:dyDescent="0.15">
      <c r="A120" s="449" t="s">
        <v>11</v>
      </c>
      <c r="B120" s="450"/>
      <c r="C120" s="450"/>
      <c r="D120" s="450"/>
      <c r="E120" s="450"/>
      <c r="F120" s="451"/>
      <c r="G120" s="170" t="s">
        <v>12</v>
      </c>
      <c r="H120" s="170"/>
      <c r="I120" s="170"/>
      <c r="J120" s="170"/>
      <c r="K120" s="170"/>
      <c r="L120" s="170"/>
      <c r="M120" s="170"/>
      <c r="N120" s="170"/>
      <c r="O120" s="170"/>
      <c r="P120" s="170"/>
      <c r="Q120" s="170"/>
      <c r="R120" s="170"/>
      <c r="S120" s="170"/>
      <c r="T120" s="170"/>
      <c r="U120" s="170"/>
      <c r="V120" s="170"/>
      <c r="W120" s="170"/>
      <c r="X120" s="171"/>
      <c r="Y120" s="458"/>
      <c r="Z120" s="459"/>
      <c r="AA120" s="460"/>
      <c r="AB120" s="169" t="s">
        <v>6</v>
      </c>
      <c r="AC120" s="170"/>
      <c r="AD120" s="171"/>
      <c r="AE120" s="268" t="s">
        <v>63</v>
      </c>
      <c r="AF120" s="268"/>
      <c r="AG120" s="268"/>
      <c r="AH120" s="268"/>
      <c r="AI120" s="268" t="s">
        <v>105</v>
      </c>
      <c r="AJ120" s="268"/>
      <c r="AK120" s="268"/>
      <c r="AL120" s="268"/>
      <c r="AM120" s="268" t="s">
        <v>478</v>
      </c>
      <c r="AN120" s="268"/>
      <c r="AO120" s="268"/>
      <c r="AP120" s="268"/>
      <c r="AQ120" s="435" t="s">
        <v>576</v>
      </c>
      <c r="AR120" s="435"/>
      <c r="AS120" s="435"/>
      <c r="AT120" s="435"/>
      <c r="AU120" s="435"/>
      <c r="AV120" s="435"/>
      <c r="AW120" s="435"/>
      <c r="AX120" s="436"/>
    </row>
    <row r="121" spans="1:50" ht="23.25" hidden="1" customHeight="1" x14ac:dyDescent="0.15">
      <c r="A121" s="452"/>
      <c r="B121" s="453"/>
      <c r="C121" s="453"/>
      <c r="D121" s="453"/>
      <c r="E121" s="453"/>
      <c r="F121" s="454"/>
      <c r="G121" s="437" t="s">
        <v>69</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7"/>
      <c r="AR121" s="138"/>
      <c r="AS121" s="138"/>
      <c r="AT121" s="138"/>
      <c r="AU121" s="138"/>
      <c r="AV121" s="138"/>
      <c r="AW121" s="138"/>
      <c r="AX121" s="176"/>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5" t="s">
        <v>32</v>
      </c>
      <c r="Z122" s="485"/>
      <c r="AA122" s="486"/>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9" t="s">
        <v>11</v>
      </c>
      <c r="B123" s="450"/>
      <c r="C123" s="450"/>
      <c r="D123" s="450"/>
      <c r="E123" s="450"/>
      <c r="F123" s="451"/>
      <c r="G123" s="170" t="s">
        <v>12</v>
      </c>
      <c r="H123" s="170"/>
      <c r="I123" s="170"/>
      <c r="J123" s="170"/>
      <c r="K123" s="170"/>
      <c r="L123" s="170"/>
      <c r="M123" s="170"/>
      <c r="N123" s="170"/>
      <c r="O123" s="170"/>
      <c r="P123" s="170"/>
      <c r="Q123" s="170"/>
      <c r="R123" s="170"/>
      <c r="S123" s="170"/>
      <c r="T123" s="170"/>
      <c r="U123" s="170"/>
      <c r="V123" s="170"/>
      <c r="W123" s="170"/>
      <c r="X123" s="171"/>
      <c r="Y123" s="458"/>
      <c r="Z123" s="459"/>
      <c r="AA123" s="460"/>
      <c r="AB123" s="169" t="s">
        <v>6</v>
      </c>
      <c r="AC123" s="170"/>
      <c r="AD123" s="171"/>
      <c r="AE123" s="268" t="s">
        <v>63</v>
      </c>
      <c r="AF123" s="268"/>
      <c r="AG123" s="268"/>
      <c r="AH123" s="268"/>
      <c r="AI123" s="268" t="s">
        <v>105</v>
      </c>
      <c r="AJ123" s="268"/>
      <c r="AK123" s="268"/>
      <c r="AL123" s="268"/>
      <c r="AM123" s="268" t="s">
        <v>478</v>
      </c>
      <c r="AN123" s="268"/>
      <c r="AO123" s="268"/>
      <c r="AP123" s="268"/>
      <c r="AQ123" s="435" t="s">
        <v>576</v>
      </c>
      <c r="AR123" s="435"/>
      <c r="AS123" s="435"/>
      <c r="AT123" s="435"/>
      <c r="AU123" s="435"/>
      <c r="AV123" s="435"/>
      <c r="AW123" s="435"/>
      <c r="AX123" s="436"/>
    </row>
    <row r="124" spans="1:50" ht="23.25" hidden="1" customHeight="1" x14ac:dyDescent="0.15">
      <c r="A124" s="452"/>
      <c r="B124" s="453"/>
      <c r="C124" s="453"/>
      <c r="D124" s="453"/>
      <c r="E124" s="453"/>
      <c r="F124" s="454"/>
      <c r="G124" s="437" t="s">
        <v>69</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7"/>
      <c r="AR124" s="138"/>
      <c r="AS124" s="138"/>
      <c r="AT124" s="138"/>
      <c r="AU124" s="138"/>
      <c r="AV124" s="138"/>
      <c r="AW124" s="138"/>
      <c r="AX124" s="176"/>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5" t="s">
        <v>32</v>
      </c>
      <c r="Z125" s="485"/>
      <c r="AA125" s="486"/>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9" t="s">
        <v>11</v>
      </c>
      <c r="B126" s="450"/>
      <c r="C126" s="450"/>
      <c r="D126" s="450"/>
      <c r="E126" s="450"/>
      <c r="F126" s="451"/>
      <c r="G126" s="170" t="s">
        <v>12</v>
      </c>
      <c r="H126" s="170"/>
      <c r="I126" s="170"/>
      <c r="J126" s="170"/>
      <c r="K126" s="170"/>
      <c r="L126" s="170"/>
      <c r="M126" s="170"/>
      <c r="N126" s="170"/>
      <c r="O126" s="170"/>
      <c r="P126" s="170"/>
      <c r="Q126" s="170"/>
      <c r="R126" s="170"/>
      <c r="S126" s="170"/>
      <c r="T126" s="170"/>
      <c r="U126" s="170"/>
      <c r="V126" s="170"/>
      <c r="W126" s="170"/>
      <c r="X126" s="171"/>
      <c r="Y126" s="458"/>
      <c r="Z126" s="459"/>
      <c r="AA126" s="460"/>
      <c r="AB126" s="169" t="s">
        <v>6</v>
      </c>
      <c r="AC126" s="170"/>
      <c r="AD126" s="171"/>
      <c r="AE126" s="268" t="s">
        <v>63</v>
      </c>
      <c r="AF126" s="268"/>
      <c r="AG126" s="268"/>
      <c r="AH126" s="268"/>
      <c r="AI126" s="268" t="s">
        <v>105</v>
      </c>
      <c r="AJ126" s="268"/>
      <c r="AK126" s="268"/>
      <c r="AL126" s="268"/>
      <c r="AM126" s="268" t="s">
        <v>478</v>
      </c>
      <c r="AN126" s="268"/>
      <c r="AO126" s="268"/>
      <c r="AP126" s="268"/>
      <c r="AQ126" s="435" t="s">
        <v>576</v>
      </c>
      <c r="AR126" s="435"/>
      <c r="AS126" s="435"/>
      <c r="AT126" s="435"/>
      <c r="AU126" s="435"/>
      <c r="AV126" s="435"/>
      <c r="AW126" s="435"/>
      <c r="AX126" s="436"/>
    </row>
    <row r="127" spans="1:50" ht="23.25" hidden="1" customHeight="1" x14ac:dyDescent="0.15">
      <c r="A127" s="452"/>
      <c r="B127" s="453"/>
      <c r="C127" s="453"/>
      <c r="D127" s="453"/>
      <c r="E127" s="453"/>
      <c r="F127" s="454"/>
      <c r="G127" s="437" t="s">
        <v>69</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7"/>
      <c r="AR127" s="138"/>
      <c r="AS127" s="138"/>
      <c r="AT127" s="138"/>
      <c r="AU127" s="138"/>
      <c r="AV127" s="138"/>
      <c r="AW127" s="138"/>
      <c r="AX127" s="176"/>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5" t="s">
        <v>32</v>
      </c>
      <c r="Z128" s="485"/>
      <c r="AA128" s="486"/>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9" t="s">
        <v>11</v>
      </c>
      <c r="B129" s="450"/>
      <c r="C129" s="450"/>
      <c r="D129" s="450"/>
      <c r="E129" s="450"/>
      <c r="F129" s="451"/>
      <c r="G129" s="170" t="s">
        <v>12</v>
      </c>
      <c r="H129" s="170"/>
      <c r="I129" s="170"/>
      <c r="J129" s="170"/>
      <c r="K129" s="170"/>
      <c r="L129" s="170"/>
      <c r="M129" s="170"/>
      <c r="N129" s="170"/>
      <c r="O129" s="170"/>
      <c r="P129" s="170"/>
      <c r="Q129" s="170"/>
      <c r="R129" s="170"/>
      <c r="S129" s="170"/>
      <c r="T129" s="170"/>
      <c r="U129" s="170"/>
      <c r="V129" s="170"/>
      <c r="W129" s="170"/>
      <c r="X129" s="171"/>
      <c r="Y129" s="458"/>
      <c r="Z129" s="459"/>
      <c r="AA129" s="460"/>
      <c r="AB129" s="169" t="s">
        <v>6</v>
      </c>
      <c r="AC129" s="170"/>
      <c r="AD129" s="171"/>
      <c r="AE129" s="268" t="s">
        <v>63</v>
      </c>
      <c r="AF129" s="268"/>
      <c r="AG129" s="268"/>
      <c r="AH129" s="268"/>
      <c r="AI129" s="268" t="s">
        <v>105</v>
      </c>
      <c r="AJ129" s="268"/>
      <c r="AK129" s="268"/>
      <c r="AL129" s="268"/>
      <c r="AM129" s="268" t="s">
        <v>478</v>
      </c>
      <c r="AN129" s="268"/>
      <c r="AO129" s="268"/>
      <c r="AP129" s="268"/>
      <c r="AQ129" s="435" t="s">
        <v>576</v>
      </c>
      <c r="AR129" s="435"/>
      <c r="AS129" s="435"/>
      <c r="AT129" s="435"/>
      <c r="AU129" s="435"/>
      <c r="AV129" s="435"/>
      <c r="AW129" s="435"/>
      <c r="AX129" s="436"/>
    </row>
    <row r="130" spans="1:62" ht="23.25" hidden="1" customHeight="1" x14ac:dyDescent="0.15">
      <c r="A130" s="452"/>
      <c r="B130" s="453"/>
      <c r="C130" s="453"/>
      <c r="D130" s="453"/>
      <c r="E130" s="453"/>
      <c r="F130" s="454"/>
      <c r="G130" s="437" t="s">
        <v>69</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7"/>
      <c r="AR130" s="138"/>
      <c r="AS130" s="138"/>
      <c r="AT130" s="138"/>
      <c r="AU130" s="138"/>
      <c r="AV130" s="138"/>
      <c r="AW130" s="138"/>
      <c r="AX130" s="176"/>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400" t="s">
        <v>79</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86.2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578</v>
      </c>
      <c r="AE134" s="418"/>
      <c r="AF134" s="418"/>
      <c r="AG134" s="419" t="s">
        <v>600</v>
      </c>
      <c r="AH134" s="420"/>
      <c r="AI134" s="420"/>
      <c r="AJ134" s="420"/>
      <c r="AK134" s="420"/>
      <c r="AL134" s="420"/>
      <c r="AM134" s="420"/>
      <c r="AN134" s="420"/>
      <c r="AO134" s="420"/>
      <c r="AP134" s="420"/>
      <c r="AQ134" s="420"/>
      <c r="AR134" s="420"/>
      <c r="AS134" s="420"/>
      <c r="AT134" s="420"/>
      <c r="AU134" s="420"/>
      <c r="AV134" s="420"/>
      <c r="AW134" s="420"/>
      <c r="AX134" s="421"/>
    </row>
    <row r="135" spans="1:62" ht="72"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578</v>
      </c>
      <c r="AE135" s="367"/>
      <c r="AF135" s="367"/>
      <c r="AG135" s="360" t="s">
        <v>601</v>
      </c>
      <c r="AH135" s="361"/>
      <c r="AI135" s="361"/>
      <c r="AJ135" s="361"/>
      <c r="AK135" s="361"/>
      <c r="AL135" s="361"/>
      <c r="AM135" s="361"/>
      <c r="AN135" s="361"/>
      <c r="AO135" s="361"/>
      <c r="AP135" s="361"/>
      <c r="AQ135" s="361"/>
      <c r="AR135" s="361"/>
      <c r="AS135" s="361"/>
      <c r="AT135" s="361"/>
      <c r="AU135" s="361"/>
      <c r="AV135" s="361"/>
      <c r="AW135" s="361"/>
      <c r="AX135" s="362"/>
    </row>
    <row r="136" spans="1:62" ht="114.7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578</v>
      </c>
      <c r="AE136" s="382"/>
      <c r="AF136" s="383"/>
      <c r="AG136" s="108" t="s">
        <v>602</v>
      </c>
      <c r="AH136" s="109"/>
      <c r="AI136" s="109"/>
      <c r="AJ136" s="109"/>
      <c r="AK136" s="109"/>
      <c r="AL136" s="109"/>
      <c r="AM136" s="109"/>
      <c r="AN136" s="109"/>
      <c r="AO136" s="109"/>
      <c r="AP136" s="109"/>
      <c r="AQ136" s="109"/>
      <c r="AR136" s="109"/>
      <c r="AS136" s="109"/>
      <c r="AT136" s="109"/>
      <c r="AU136" s="109"/>
      <c r="AV136" s="109"/>
      <c r="AW136" s="109"/>
      <c r="AX136" s="110"/>
    </row>
    <row r="137" spans="1:62" ht="36" customHeight="1" x14ac:dyDescent="0.15">
      <c r="A137" s="310" t="s">
        <v>24</v>
      </c>
      <c r="B137" s="368"/>
      <c r="C137" s="390" t="s">
        <v>26</v>
      </c>
      <c r="D137" s="391"/>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2"/>
      <c r="AD137" s="103" t="s">
        <v>578</v>
      </c>
      <c r="AE137" s="104"/>
      <c r="AF137" s="351"/>
      <c r="AG137" s="105" t="s">
        <v>603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6" customHeight="1" x14ac:dyDescent="0.15">
      <c r="A138" s="312"/>
      <c r="B138" s="369"/>
      <c r="C138" s="393"/>
      <c r="D138" s="394"/>
      <c r="E138" s="397" t="s">
        <v>476</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599</v>
      </c>
      <c r="AE138" s="367"/>
      <c r="AF138" s="370"/>
      <c r="AG138" s="108"/>
      <c r="AH138" s="109"/>
      <c r="AI138" s="109"/>
      <c r="AJ138" s="109"/>
      <c r="AK138" s="109"/>
      <c r="AL138" s="109"/>
      <c r="AM138" s="109"/>
      <c r="AN138" s="109"/>
      <c r="AO138" s="109"/>
      <c r="AP138" s="109"/>
      <c r="AQ138" s="109"/>
      <c r="AR138" s="109"/>
      <c r="AS138" s="109"/>
      <c r="AT138" s="109"/>
      <c r="AU138" s="109"/>
      <c r="AV138" s="109"/>
      <c r="AW138" s="109"/>
      <c r="AX138" s="110"/>
    </row>
    <row r="139" spans="1:62" ht="36" customHeight="1" x14ac:dyDescent="0.15">
      <c r="A139" s="312"/>
      <c r="B139" s="369"/>
      <c r="C139" s="395"/>
      <c r="D139" s="396"/>
      <c r="E139" s="371" t="s">
        <v>70</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599</v>
      </c>
      <c r="AE139" s="375"/>
      <c r="AF139" s="375"/>
      <c r="AG139" s="108"/>
      <c r="AH139" s="109"/>
      <c r="AI139" s="109"/>
      <c r="AJ139" s="109"/>
      <c r="AK139" s="109"/>
      <c r="AL139" s="109"/>
      <c r="AM139" s="109"/>
      <c r="AN139" s="109"/>
      <c r="AO139" s="109"/>
      <c r="AP139" s="109"/>
      <c r="AQ139" s="109"/>
      <c r="AR139" s="109"/>
      <c r="AS139" s="109"/>
      <c r="AT139" s="109"/>
      <c r="AU139" s="109"/>
      <c r="AV139" s="109"/>
      <c r="AW139" s="109"/>
      <c r="AX139" s="110"/>
    </row>
    <row r="140" spans="1:62" ht="51.75" customHeight="1" x14ac:dyDescent="0.15">
      <c r="A140" s="312"/>
      <c r="B140" s="313"/>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3" t="s">
        <v>578</v>
      </c>
      <c r="AE140" s="104"/>
      <c r="AF140" s="104"/>
      <c r="AG140" s="352" t="s">
        <v>604</v>
      </c>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2"/>
      <c r="B141" s="313"/>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584</v>
      </c>
      <c r="AE141" s="367"/>
      <c r="AF141" s="370"/>
      <c r="AG141" s="360" t="s">
        <v>584</v>
      </c>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2"/>
      <c r="B142" s="313"/>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584</v>
      </c>
      <c r="AE142" s="367"/>
      <c r="AF142" s="367"/>
      <c r="AG142" s="360" t="s">
        <v>584</v>
      </c>
      <c r="AH142" s="361"/>
      <c r="AI142" s="361"/>
      <c r="AJ142" s="361"/>
      <c r="AK142" s="361"/>
      <c r="AL142" s="361"/>
      <c r="AM142" s="361"/>
      <c r="AN142" s="361"/>
      <c r="AO142" s="361"/>
      <c r="AP142" s="361"/>
      <c r="AQ142" s="361"/>
      <c r="AR142" s="361"/>
      <c r="AS142" s="361"/>
      <c r="AT142" s="361"/>
      <c r="AU142" s="361"/>
      <c r="AV142" s="361"/>
      <c r="AW142" s="361"/>
      <c r="AX142" s="362"/>
    </row>
    <row r="143" spans="1:62" ht="63.75" customHeight="1" x14ac:dyDescent="0.15">
      <c r="A143" s="312"/>
      <c r="B143" s="313"/>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578</v>
      </c>
      <c r="AE143" s="367"/>
      <c r="AF143" s="367"/>
      <c r="AG143" s="360" t="s">
        <v>605</v>
      </c>
      <c r="AH143" s="361"/>
      <c r="AI143" s="361"/>
      <c r="AJ143" s="361"/>
      <c r="AK143" s="361"/>
      <c r="AL143" s="361"/>
      <c r="AM143" s="361"/>
      <c r="AN143" s="361"/>
      <c r="AO143" s="361"/>
      <c r="AP143" s="361"/>
      <c r="AQ143" s="361"/>
      <c r="AR143" s="361"/>
      <c r="AS143" s="361"/>
      <c r="AT143" s="361"/>
      <c r="AU143" s="361"/>
      <c r="AV143" s="361"/>
      <c r="AW143" s="361"/>
      <c r="AX143" s="362"/>
    </row>
    <row r="144" spans="1:62" ht="68.25" customHeight="1" x14ac:dyDescent="0.15">
      <c r="A144" s="346"/>
      <c r="B144" s="347"/>
      <c r="C144" s="378" t="s">
        <v>71</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578</v>
      </c>
      <c r="AE144" s="382"/>
      <c r="AF144" s="383"/>
      <c r="AG144" s="384" t="s">
        <v>606</v>
      </c>
      <c r="AH144" s="385"/>
      <c r="AI144" s="385"/>
      <c r="AJ144" s="385"/>
      <c r="AK144" s="385"/>
      <c r="AL144" s="385"/>
      <c r="AM144" s="385"/>
      <c r="AN144" s="385"/>
      <c r="AO144" s="385"/>
      <c r="AP144" s="385"/>
      <c r="AQ144" s="385"/>
      <c r="AR144" s="385"/>
      <c r="AS144" s="385"/>
      <c r="AT144" s="385"/>
      <c r="AU144" s="385"/>
      <c r="AV144" s="385"/>
      <c r="AW144" s="385"/>
      <c r="AX144" s="386"/>
    </row>
    <row r="145" spans="1:51" ht="93" customHeight="1" x14ac:dyDescent="0.15">
      <c r="A145" s="310" t="s">
        <v>25</v>
      </c>
      <c r="B145" s="311"/>
      <c r="C145" s="348" t="s">
        <v>72</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3" t="s">
        <v>578</v>
      </c>
      <c r="AE145" s="104"/>
      <c r="AF145" s="351"/>
      <c r="AG145" s="352" t="s">
        <v>607</v>
      </c>
      <c r="AH145" s="353"/>
      <c r="AI145" s="353"/>
      <c r="AJ145" s="353"/>
      <c r="AK145" s="353"/>
      <c r="AL145" s="353"/>
      <c r="AM145" s="353"/>
      <c r="AN145" s="353"/>
      <c r="AO145" s="353"/>
      <c r="AP145" s="353"/>
      <c r="AQ145" s="353"/>
      <c r="AR145" s="353"/>
      <c r="AS145" s="353"/>
      <c r="AT145" s="353"/>
      <c r="AU145" s="353"/>
      <c r="AV145" s="353"/>
      <c r="AW145" s="353"/>
      <c r="AX145" s="354"/>
    </row>
    <row r="146" spans="1:51" ht="88.5" customHeight="1" x14ac:dyDescent="0.15">
      <c r="A146" s="312"/>
      <c r="B146" s="313"/>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578</v>
      </c>
      <c r="AE146" s="359"/>
      <c r="AF146" s="359"/>
      <c r="AG146" s="360" t="s">
        <v>608</v>
      </c>
      <c r="AH146" s="361"/>
      <c r="AI146" s="361"/>
      <c r="AJ146" s="361"/>
      <c r="AK146" s="361"/>
      <c r="AL146" s="361"/>
      <c r="AM146" s="361"/>
      <c r="AN146" s="361"/>
      <c r="AO146" s="361"/>
      <c r="AP146" s="361"/>
      <c r="AQ146" s="361"/>
      <c r="AR146" s="361"/>
      <c r="AS146" s="361"/>
      <c r="AT146" s="361"/>
      <c r="AU146" s="361"/>
      <c r="AV146" s="361"/>
      <c r="AW146" s="361"/>
      <c r="AX146" s="362"/>
    </row>
    <row r="147" spans="1:51" ht="63.75" customHeight="1" x14ac:dyDescent="0.15">
      <c r="A147" s="312"/>
      <c r="B147" s="313"/>
      <c r="C147" s="363" t="s">
        <v>64</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578</v>
      </c>
      <c r="AE147" s="367"/>
      <c r="AF147" s="367"/>
      <c r="AG147" s="360" t="s">
        <v>609</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584</v>
      </c>
      <c r="AE148" s="367"/>
      <c r="AF148" s="367"/>
      <c r="AG148" s="111" t="s">
        <v>584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t="s">
        <v>584</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349</v>
      </c>
      <c r="D150" s="115"/>
      <c r="E150" s="115"/>
      <c r="F150" s="116"/>
      <c r="G150" s="117" t="s">
        <v>451</v>
      </c>
      <c r="H150" s="115"/>
      <c r="I150" s="115"/>
      <c r="J150" s="115"/>
      <c r="K150" s="115"/>
      <c r="L150" s="115"/>
      <c r="M150" s="115"/>
      <c r="N150" s="117" t="s">
        <v>452</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649</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610</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436</v>
      </c>
      <c r="B159" s="331"/>
      <c r="C159" s="331"/>
      <c r="D159" s="331"/>
      <c r="E159" s="331"/>
      <c r="F159" s="332"/>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0.100000000000001"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0.100000000000001"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0.100000000000001"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0.100000000000001"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0.100000000000001"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0.100000000000001"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0.100000000000001"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0.10000000000000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0.10000000000000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0.10000000000000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0.10000000000000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0.10000000000000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0.10000000000000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0.10000000000000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0.10000000000000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0.10000000000000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0.10000000000000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0.10000000000000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0.10000000000000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0.10000000000000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0.10000000000000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0.10000000000000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0.10000000000000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0.10000000000000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0.10000000000000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0.10000000000000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0.10000000000000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0.10000000000000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0.10000000000000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1.25" customHeight="1" x14ac:dyDescent="0.15">
      <c r="A198" s="339" t="s">
        <v>477</v>
      </c>
      <c r="B198" s="340"/>
      <c r="C198" s="340"/>
      <c r="D198" s="340"/>
      <c r="E198" s="340"/>
      <c r="F198" s="341"/>
      <c r="G198" s="345" t="s">
        <v>650</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611</v>
      </c>
      <c r="H200" s="289"/>
      <c r="I200" s="289"/>
      <c r="J200" s="289"/>
      <c r="K200" s="290"/>
      <c r="L200" s="291" t="s">
        <v>612</v>
      </c>
      <c r="M200" s="292"/>
      <c r="N200" s="292"/>
      <c r="O200" s="292"/>
      <c r="P200" s="292"/>
      <c r="Q200" s="292"/>
      <c r="R200" s="292"/>
      <c r="S200" s="292"/>
      <c r="T200" s="292"/>
      <c r="U200" s="292"/>
      <c r="V200" s="292"/>
      <c r="W200" s="292"/>
      <c r="X200" s="293"/>
      <c r="Y200" s="294">
        <v>9179</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9179</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82</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83</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88</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438</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90</v>
      </c>
      <c r="D254" s="262"/>
      <c r="E254" s="262"/>
      <c r="F254" s="262"/>
      <c r="G254" s="262"/>
      <c r="H254" s="262"/>
      <c r="I254" s="262"/>
      <c r="J254" s="249" t="s">
        <v>67</v>
      </c>
      <c r="K254" s="267"/>
      <c r="L254" s="267"/>
      <c r="M254" s="267"/>
      <c r="N254" s="267"/>
      <c r="O254" s="267"/>
      <c r="P254" s="268" t="s">
        <v>91</v>
      </c>
      <c r="Q254" s="268"/>
      <c r="R254" s="268"/>
      <c r="S254" s="268"/>
      <c r="T254" s="268"/>
      <c r="U254" s="268"/>
      <c r="V254" s="268"/>
      <c r="W254" s="268"/>
      <c r="X254" s="268"/>
      <c r="Y254" s="250" t="s">
        <v>92</v>
      </c>
      <c r="Z254" s="251"/>
      <c r="AA254" s="251"/>
      <c r="AB254" s="251"/>
      <c r="AC254" s="249" t="s">
        <v>348</v>
      </c>
      <c r="AD254" s="249"/>
      <c r="AE254" s="249"/>
      <c r="AF254" s="249"/>
      <c r="AG254" s="249"/>
      <c r="AH254" s="250" t="s">
        <v>66</v>
      </c>
      <c r="AI254" s="262"/>
      <c r="AJ254" s="262"/>
      <c r="AK254" s="262"/>
      <c r="AL254" s="262" t="s">
        <v>17</v>
      </c>
      <c r="AM254" s="262"/>
      <c r="AN254" s="262"/>
      <c r="AO254" s="263"/>
      <c r="AP254" s="253" t="s">
        <v>437</v>
      </c>
      <c r="AQ254" s="253"/>
      <c r="AR254" s="253"/>
      <c r="AS254" s="253"/>
      <c r="AT254" s="253"/>
      <c r="AU254" s="253"/>
      <c r="AV254" s="253"/>
      <c r="AW254" s="253"/>
      <c r="AX254" s="253"/>
    </row>
    <row r="255" spans="1:50" ht="65.25" customHeight="1" x14ac:dyDescent="0.15">
      <c r="A255" s="239">
        <v>1</v>
      </c>
      <c r="B255" s="239">
        <v>1</v>
      </c>
      <c r="C255" s="261" t="s">
        <v>651</v>
      </c>
      <c r="D255" s="259"/>
      <c r="E255" s="259"/>
      <c r="F255" s="259"/>
      <c r="G255" s="259"/>
      <c r="H255" s="259"/>
      <c r="I255" s="259"/>
      <c r="J255" s="242" t="s">
        <v>584</v>
      </c>
      <c r="K255" s="243"/>
      <c r="L255" s="243"/>
      <c r="M255" s="243"/>
      <c r="N255" s="243"/>
      <c r="O255" s="243"/>
      <c r="P255" s="244" t="s">
        <v>628</v>
      </c>
      <c r="Q255" s="244"/>
      <c r="R255" s="244"/>
      <c r="S255" s="244"/>
      <c r="T255" s="244"/>
      <c r="U255" s="244"/>
      <c r="V255" s="244"/>
      <c r="W255" s="244"/>
      <c r="X255" s="244"/>
      <c r="Y255" s="245">
        <f>+ROUND(9179479428/1000000,1)</f>
        <v>9179.5</v>
      </c>
      <c r="Z255" s="246"/>
      <c r="AA255" s="246"/>
      <c r="AB255" s="247"/>
      <c r="AC255" s="232" t="s">
        <v>186</v>
      </c>
      <c r="AD255" s="232"/>
      <c r="AE255" s="232"/>
      <c r="AF255" s="232"/>
      <c r="AG255" s="232"/>
      <c r="AH255" s="233" t="s">
        <v>641</v>
      </c>
      <c r="AI255" s="234"/>
      <c r="AJ255" s="234"/>
      <c r="AK255" s="234"/>
      <c r="AL255" s="235" t="s">
        <v>642</v>
      </c>
      <c r="AM255" s="236"/>
      <c r="AN255" s="236"/>
      <c r="AO255" s="237"/>
      <c r="AP255" s="238" t="s">
        <v>643</v>
      </c>
      <c r="AQ255" s="238"/>
      <c r="AR255" s="238"/>
      <c r="AS255" s="238"/>
      <c r="AT255" s="238"/>
      <c r="AU255" s="238"/>
      <c r="AV255" s="238"/>
      <c r="AW255" s="238"/>
      <c r="AX255" s="238"/>
    </row>
    <row r="256" spans="1:50" ht="30" customHeight="1" x14ac:dyDescent="0.15">
      <c r="A256" s="239">
        <v>2</v>
      </c>
      <c r="B256" s="239">
        <v>1</v>
      </c>
      <c r="C256" s="259" t="s">
        <v>620</v>
      </c>
      <c r="D256" s="259"/>
      <c r="E256" s="259"/>
      <c r="F256" s="259"/>
      <c r="G256" s="259"/>
      <c r="H256" s="259"/>
      <c r="I256" s="259"/>
      <c r="J256" s="242">
        <v>2010401051696</v>
      </c>
      <c r="K256" s="243"/>
      <c r="L256" s="243"/>
      <c r="M256" s="243"/>
      <c r="N256" s="243"/>
      <c r="O256" s="243"/>
      <c r="P256" s="244" t="s">
        <v>629</v>
      </c>
      <c r="Q256" s="244"/>
      <c r="R256" s="244"/>
      <c r="S256" s="244"/>
      <c r="T256" s="244"/>
      <c r="U256" s="244"/>
      <c r="V256" s="244"/>
      <c r="W256" s="244"/>
      <c r="X256" s="244"/>
      <c r="Y256" s="245">
        <f>+ROUND(3027926880/1000000,1)</f>
        <v>3027.9</v>
      </c>
      <c r="Z256" s="246"/>
      <c r="AA256" s="246"/>
      <c r="AB256" s="247"/>
      <c r="AC256" s="232" t="s">
        <v>186</v>
      </c>
      <c r="AD256" s="232"/>
      <c r="AE256" s="232"/>
      <c r="AF256" s="232"/>
      <c r="AG256" s="232"/>
      <c r="AH256" s="233" t="s">
        <v>641</v>
      </c>
      <c r="AI256" s="234"/>
      <c r="AJ256" s="234"/>
      <c r="AK256" s="234"/>
      <c r="AL256" s="235" t="s">
        <v>642</v>
      </c>
      <c r="AM256" s="236"/>
      <c r="AN256" s="236"/>
      <c r="AO256" s="237"/>
      <c r="AP256" s="238" t="s">
        <v>643</v>
      </c>
      <c r="AQ256" s="238"/>
      <c r="AR256" s="238"/>
      <c r="AS256" s="238"/>
      <c r="AT256" s="238"/>
      <c r="AU256" s="238"/>
      <c r="AV256" s="238"/>
      <c r="AW256" s="238"/>
      <c r="AX256" s="238"/>
    </row>
    <row r="257" spans="1:50" ht="30" customHeight="1" x14ac:dyDescent="0.15">
      <c r="A257" s="239">
        <v>3</v>
      </c>
      <c r="B257" s="239">
        <v>1</v>
      </c>
      <c r="C257" s="259" t="s">
        <v>621</v>
      </c>
      <c r="D257" s="259"/>
      <c r="E257" s="259"/>
      <c r="F257" s="259"/>
      <c r="G257" s="259"/>
      <c r="H257" s="259"/>
      <c r="I257" s="259"/>
      <c r="J257" s="242">
        <v>7000020131041</v>
      </c>
      <c r="K257" s="243"/>
      <c r="L257" s="243"/>
      <c r="M257" s="243"/>
      <c r="N257" s="243"/>
      <c r="O257" s="243"/>
      <c r="P257" s="244" t="s">
        <v>630</v>
      </c>
      <c r="Q257" s="244"/>
      <c r="R257" s="244"/>
      <c r="S257" s="244"/>
      <c r="T257" s="244"/>
      <c r="U257" s="244"/>
      <c r="V257" s="244"/>
      <c r="W257" s="244"/>
      <c r="X257" s="244"/>
      <c r="Y257" s="245">
        <f>+ROUND(175440000/1000000,1)</f>
        <v>175.4</v>
      </c>
      <c r="Z257" s="246"/>
      <c r="AA257" s="246"/>
      <c r="AB257" s="247"/>
      <c r="AC257" s="232" t="s">
        <v>186</v>
      </c>
      <c r="AD257" s="232"/>
      <c r="AE257" s="232"/>
      <c r="AF257" s="232"/>
      <c r="AG257" s="232"/>
      <c r="AH257" s="233" t="s">
        <v>641</v>
      </c>
      <c r="AI257" s="234"/>
      <c r="AJ257" s="234"/>
      <c r="AK257" s="234"/>
      <c r="AL257" s="235" t="s">
        <v>642</v>
      </c>
      <c r="AM257" s="236"/>
      <c r="AN257" s="236"/>
      <c r="AO257" s="237"/>
      <c r="AP257" s="238" t="s">
        <v>643</v>
      </c>
      <c r="AQ257" s="238"/>
      <c r="AR257" s="238"/>
      <c r="AS257" s="238"/>
      <c r="AT257" s="238"/>
      <c r="AU257" s="238"/>
      <c r="AV257" s="238"/>
      <c r="AW257" s="238"/>
      <c r="AX257" s="238"/>
    </row>
    <row r="258" spans="1:50" ht="30" customHeight="1" x14ac:dyDescent="0.15">
      <c r="A258" s="239">
        <v>4</v>
      </c>
      <c r="B258" s="239">
        <v>1</v>
      </c>
      <c r="C258" s="259" t="s">
        <v>622</v>
      </c>
      <c r="D258" s="259"/>
      <c r="E258" s="259"/>
      <c r="F258" s="259"/>
      <c r="G258" s="259"/>
      <c r="H258" s="259"/>
      <c r="I258" s="259"/>
      <c r="J258" s="242">
        <v>4120001077476</v>
      </c>
      <c r="K258" s="243"/>
      <c r="L258" s="243"/>
      <c r="M258" s="243"/>
      <c r="N258" s="243"/>
      <c r="O258" s="243"/>
      <c r="P258" s="244" t="s">
        <v>631</v>
      </c>
      <c r="Q258" s="244"/>
      <c r="R258" s="244"/>
      <c r="S258" s="244"/>
      <c r="T258" s="244"/>
      <c r="U258" s="244"/>
      <c r="V258" s="244"/>
      <c r="W258" s="244"/>
      <c r="X258" s="244"/>
      <c r="Y258" s="245">
        <f>+ROUND(108000000/1000000,1)</f>
        <v>108</v>
      </c>
      <c r="Z258" s="246"/>
      <c r="AA258" s="246"/>
      <c r="AB258" s="247"/>
      <c r="AC258" s="232" t="s">
        <v>186</v>
      </c>
      <c r="AD258" s="232"/>
      <c r="AE258" s="232"/>
      <c r="AF258" s="232"/>
      <c r="AG258" s="232"/>
      <c r="AH258" s="233" t="s">
        <v>641</v>
      </c>
      <c r="AI258" s="234"/>
      <c r="AJ258" s="234"/>
      <c r="AK258" s="234"/>
      <c r="AL258" s="235" t="s">
        <v>642</v>
      </c>
      <c r="AM258" s="236"/>
      <c r="AN258" s="236"/>
      <c r="AO258" s="237"/>
      <c r="AP258" s="238" t="s">
        <v>643</v>
      </c>
      <c r="AQ258" s="238"/>
      <c r="AR258" s="238"/>
      <c r="AS258" s="238"/>
      <c r="AT258" s="238"/>
      <c r="AU258" s="238"/>
      <c r="AV258" s="238"/>
      <c r="AW258" s="238"/>
      <c r="AX258" s="238"/>
    </row>
    <row r="259" spans="1:50" ht="45" customHeight="1" x14ac:dyDescent="0.15">
      <c r="A259" s="239">
        <v>5</v>
      </c>
      <c r="B259" s="239">
        <v>1</v>
      </c>
      <c r="C259" s="259" t="s">
        <v>623</v>
      </c>
      <c r="D259" s="259"/>
      <c r="E259" s="259"/>
      <c r="F259" s="259"/>
      <c r="G259" s="259"/>
      <c r="H259" s="259"/>
      <c r="I259" s="259"/>
      <c r="J259" s="242">
        <v>7010401001556</v>
      </c>
      <c r="K259" s="243"/>
      <c r="L259" s="243"/>
      <c r="M259" s="243"/>
      <c r="N259" s="243"/>
      <c r="O259" s="243"/>
      <c r="P259" s="244" t="s">
        <v>632</v>
      </c>
      <c r="Q259" s="244"/>
      <c r="R259" s="244"/>
      <c r="S259" s="244"/>
      <c r="T259" s="244"/>
      <c r="U259" s="244"/>
      <c r="V259" s="244"/>
      <c r="W259" s="244"/>
      <c r="X259" s="244"/>
      <c r="Y259" s="245">
        <f>+ROUND(93781800/1000000,1)</f>
        <v>93.8</v>
      </c>
      <c r="Z259" s="246"/>
      <c r="AA259" s="246"/>
      <c r="AB259" s="247"/>
      <c r="AC259" s="232" t="s">
        <v>186</v>
      </c>
      <c r="AD259" s="232"/>
      <c r="AE259" s="232"/>
      <c r="AF259" s="232"/>
      <c r="AG259" s="232"/>
      <c r="AH259" s="233" t="s">
        <v>641</v>
      </c>
      <c r="AI259" s="234"/>
      <c r="AJ259" s="234"/>
      <c r="AK259" s="234"/>
      <c r="AL259" s="235" t="s">
        <v>642</v>
      </c>
      <c r="AM259" s="236"/>
      <c r="AN259" s="236"/>
      <c r="AO259" s="237"/>
      <c r="AP259" s="238" t="s">
        <v>643</v>
      </c>
      <c r="AQ259" s="238"/>
      <c r="AR259" s="238"/>
      <c r="AS259" s="238"/>
      <c r="AT259" s="238"/>
      <c r="AU259" s="238"/>
      <c r="AV259" s="238"/>
      <c r="AW259" s="238"/>
      <c r="AX259" s="238"/>
    </row>
    <row r="260" spans="1:50" ht="45" customHeight="1" x14ac:dyDescent="0.15">
      <c r="A260" s="239">
        <v>6</v>
      </c>
      <c r="B260" s="239">
        <v>1</v>
      </c>
      <c r="C260" s="259" t="s">
        <v>624</v>
      </c>
      <c r="D260" s="259"/>
      <c r="E260" s="259"/>
      <c r="F260" s="259"/>
      <c r="G260" s="259"/>
      <c r="H260" s="259"/>
      <c r="I260" s="259"/>
      <c r="J260" s="242">
        <v>4010401022860</v>
      </c>
      <c r="K260" s="243"/>
      <c r="L260" s="243"/>
      <c r="M260" s="243"/>
      <c r="N260" s="243"/>
      <c r="O260" s="243"/>
      <c r="P260" s="244" t="s">
        <v>633</v>
      </c>
      <c r="Q260" s="244"/>
      <c r="R260" s="244"/>
      <c r="S260" s="244"/>
      <c r="T260" s="244"/>
      <c r="U260" s="244"/>
      <c r="V260" s="244"/>
      <c r="W260" s="244"/>
      <c r="X260" s="244"/>
      <c r="Y260" s="245">
        <f>+ROUND(54317952/1000000,1)</f>
        <v>54.3</v>
      </c>
      <c r="Z260" s="246"/>
      <c r="AA260" s="246"/>
      <c r="AB260" s="247"/>
      <c r="AC260" s="232" t="s">
        <v>186</v>
      </c>
      <c r="AD260" s="232"/>
      <c r="AE260" s="232"/>
      <c r="AF260" s="232"/>
      <c r="AG260" s="232"/>
      <c r="AH260" s="233" t="s">
        <v>641</v>
      </c>
      <c r="AI260" s="234"/>
      <c r="AJ260" s="234"/>
      <c r="AK260" s="234"/>
      <c r="AL260" s="235" t="s">
        <v>642</v>
      </c>
      <c r="AM260" s="236"/>
      <c r="AN260" s="236"/>
      <c r="AO260" s="237"/>
      <c r="AP260" s="238" t="s">
        <v>643</v>
      </c>
      <c r="AQ260" s="238"/>
      <c r="AR260" s="238"/>
      <c r="AS260" s="238"/>
      <c r="AT260" s="238"/>
      <c r="AU260" s="238"/>
      <c r="AV260" s="238"/>
      <c r="AW260" s="238"/>
      <c r="AX260" s="238"/>
    </row>
    <row r="261" spans="1:50" ht="30" customHeight="1" x14ac:dyDescent="0.15">
      <c r="A261" s="239">
        <v>7</v>
      </c>
      <c r="B261" s="239">
        <v>1</v>
      </c>
      <c r="C261" s="259" t="s">
        <v>625</v>
      </c>
      <c r="D261" s="259"/>
      <c r="E261" s="259"/>
      <c r="F261" s="259"/>
      <c r="G261" s="259"/>
      <c r="H261" s="259"/>
      <c r="I261" s="259"/>
      <c r="J261" s="242">
        <v>9000020131130</v>
      </c>
      <c r="K261" s="243"/>
      <c r="L261" s="243"/>
      <c r="M261" s="243"/>
      <c r="N261" s="243"/>
      <c r="O261" s="243"/>
      <c r="P261" s="244" t="s">
        <v>630</v>
      </c>
      <c r="Q261" s="244"/>
      <c r="R261" s="244"/>
      <c r="S261" s="244"/>
      <c r="T261" s="244"/>
      <c r="U261" s="244"/>
      <c r="V261" s="244"/>
      <c r="W261" s="244"/>
      <c r="X261" s="244"/>
      <c r="Y261" s="245">
        <f>+ROUND(37969200/1000000,1)</f>
        <v>38</v>
      </c>
      <c r="Z261" s="246"/>
      <c r="AA261" s="246"/>
      <c r="AB261" s="247"/>
      <c r="AC261" s="232" t="s">
        <v>474</v>
      </c>
      <c r="AD261" s="232"/>
      <c r="AE261" s="232"/>
      <c r="AF261" s="232"/>
      <c r="AG261" s="232"/>
      <c r="AH261" s="233" t="s">
        <v>641</v>
      </c>
      <c r="AI261" s="234"/>
      <c r="AJ261" s="234"/>
      <c r="AK261" s="234"/>
      <c r="AL261" s="235" t="s">
        <v>642</v>
      </c>
      <c r="AM261" s="236"/>
      <c r="AN261" s="236"/>
      <c r="AO261" s="237"/>
      <c r="AP261" s="238" t="s">
        <v>643</v>
      </c>
      <c r="AQ261" s="238"/>
      <c r="AR261" s="238"/>
      <c r="AS261" s="238"/>
      <c r="AT261" s="238"/>
      <c r="AU261" s="238"/>
      <c r="AV261" s="238"/>
      <c r="AW261" s="238"/>
      <c r="AX261" s="238"/>
    </row>
    <row r="262" spans="1:50" ht="30" customHeight="1" x14ac:dyDescent="0.15">
      <c r="A262" s="239">
        <v>8</v>
      </c>
      <c r="B262" s="239">
        <v>1</v>
      </c>
      <c r="C262" s="261" t="s">
        <v>657</v>
      </c>
      <c r="D262" s="259"/>
      <c r="E262" s="259"/>
      <c r="F262" s="259"/>
      <c r="G262" s="259"/>
      <c r="H262" s="259"/>
      <c r="I262" s="259"/>
      <c r="J262" s="242">
        <v>7120001040927</v>
      </c>
      <c r="K262" s="243"/>
      <c r="L262" s="243"/>
      <c r="M262" s="243"/>
      <c r="N262" s="243"/>
      <c r="O262" s="243"/>
      <c r="P262" s="244" t="s">
        <v>634</v>
      </c>
      <c r="Q262" s="244"/>
      <c r="R262" s="244"/>
      <c r="S262" s="244"/>
      <c r="T262" s="244"/>
      <c r="U262" s="244"/>
      <c r="V262" s="244"/>
      <c r="W262" s="244"/>
      <c r="X262" s="244"/>
      <c r="Y262" s="245">
        <f>+ROUND(30294000/1000000,1)</f>
        <v>30.3</v>
      </c>
      <c r="Z262" s="246"/>
      <c r="AA262" s="246"/>
      <c r="AB262" s="247"/>
      <c r="AC262" s="232" t="s">
        <v>186</v>
      </c>
      <c r="AD262" s="232"/>
      <c r="AE262" s="232"/>
      <c r="AF262" s="232"/>
      <c r="AG262" s="232"/>
      <c r="AH262" s="233" t="s">
        <v>641</v>
      </c>
      <c r="AI262" s="234"/>
      <c r="AJ262" s="234"/>
      <c r="AK262" s="234"/>
      <c r="AL262" s="235" t="s">
        <v>642</v>
      </c>
      <c r="AM262" s="236"/>
      <c r="AN262" s="236"/>
      <c r="AO262" s="237"/>
      <c r="AP262" s="238" t="s">
        <v>643</v>
      </c>
      <c r="AQ262" s="238"/>
      <c r="AR262" s="238"/>
      <c r="AS262" s="238"/>
      <c r="AT262" s="238"/>
      <c r="AU262" s="238"/>
      <c r="AV262" s="238"/>
      <c r="AW262" s="238"/>
      <c r="AX262" s="238"/>
    </row>
    <row r="263" spans="1:50" ht="30" customHeight="1" x14ac:dyDescent="0.15">
      <c r="A263" s="239">
        <v>9</v>
      </c>
      <c r="B263" s="239">
        <v>1</v>
      </c>
      <c r="C263" s="261" t="s">
        <v>657</v>
      </c>
      <c r="D263" s="259"/>
      <c r="E263" s="259"/>
      <c r="F263" s="259"/>
      <c r="G263" s="259"/>
      <c r="H263" s="259"/>
      <c r="I263" s="259"/>
      <c r="J263" s="242">
        <v>7120001040927</v>
      </c>
      <c r="K263" s="243"/>
      <c r="L263" s="243"/>
      <c r="M263" s="243"/>
      <c r="N263" s="243"/>
      <c r="O263" s="243"/>
      <c r="P263" s="244" t="s">
        <v>635</v>
      </c>
      <c r="Q263" s="244"/>
      <c r="R263" s="244"/>
      <c r="S263" s="244"/>
      <c r="T263" s="244"/>
      <c r="U263" s="244"/>
      <c r="V263" s="244"/>
      <c r="W263" s="244"/>
      <c r="X263" s="244"/>
      <c r="Y263" s="245">
        <f>+ROUND(3564000/1000000,1)</f>
        <v>3.6</v>
      </c>
      <c r="Z263" s="246"/>
      <c r="AA263" s="246"/>
      <c r="AB263" s="247"/>
      <c r="AC263" s="232" t="s">
        <v>467</v>
      </c>
      <c r="AD263" s="232"/>
      <c r="AE263" s="232"/>
      <c r="AF263" s="232"/>
      <c r="AG263" s="232"/>
      <c r="AH263" s="233">
        <v>1</v>
      </c>
      <c r="AI263" s="234"/>
      <c r="AJ263" s="234"/>
      <c r="AK263" s="234"/>
      <c r="AL263" s="235">
        <v>97.05</v>
      </c>
      <c r="AM263" s="236"/>
      <c r="AN263" s="236"/>
      <c r="AO263" s="237"/>
      <c r="AP263" s="238" t="s">
        <v>643</v>
      </c>
      <c r="AQ263" s="238"/>
      <c r="AR263" s="238"/>
      <c r="AS263" s="238"/>
      <c r="AT263" s="238"/>
      <c r="AU263" s="238"/>
      <c r="AV263" s="238"/>
      <c r="AW263" s="238"/>
      <c r="AX263" s="238"/>
    </row>
    <row r="264" spans="1:50" ht="30" customHeight="1" x14ac:dyDescent="0.15">
      <c r="A264" s="239">
        <v>10</v>
      </c>
      <c r="B264" s="239">
        <v>1</v>
      </c>
      <c r="C264" s="261" t="s">
        <v>657</v>
      </c>
      <c r="D264" s="259"/>
      <c r="E264" s="259"/>
      <c r="F264" s="259"/>
      <c r="G264" s="259"/>
      <c r="H264" s="259"/>
      <c r="I264" s="259"/>
      <c r="J264" s="242">
        <v>7120001040927</v>
      </c>
      <c r="K264" s="243"/>
      <c r="L264" s="243"/>
      <c r="M264" s="243"/>
      <c r="N264" s="243"/>
      <c r="O264" s="243"/>
      <c r="P264" s="244" t="s">
        <v>636</v>
      </c>
      <c r="Q264" s="244"/>
      <c r="R264" s="244"/>
      <c r="S264" s="244"/>
      <c r="T264" s="244"/>
      <c r="U264" s="244"/>
      <c r="V264" s="244"/>
      <c r="W264" s="244"/>
      <c r="X264" s="244"/>
      <c r="Y264" s="245">
        <f>+ROUND(982800/1000000,1)</f>
        <v>1</v>
      </c>
      <c r="Z264" s="246"/>
      <c r="AA264" s="246"/>
      <c r="AB264" s="247"/>
      <c r="AC264" s="232" t="s">
        <v>473</v>
      </c>
      <c r="AD264" s="232"/>
      <c r="AE264" s="232"/>
      <c r="AF264" s="232"/>
      <c r="AG264" s="232"/>
      <c r="AH264" s="233" t="s">
        <v>641</v>
      </c>
      <c r="AI264" s="234"/>
      <c r="AJ264" s="234"/>
      <c r="AK264" s="234"/>
      <c r="AL264" s="235" t="s">
        <v>642</v>
      </c>
      <c r="AM264" s="236"/>
      <c r="AN264" s="236"/>
      <c r="AO264" s="237"/>
      <c r="AP264" s="238" t="s">
        <v>643</v>
      </c>
      <c r="AQ264" s="238"/>
      <c r="AR264" s="238"/>
      <c r="AS264" s="238"/>
      <c r="AT264" s="238"/>
      <c r="AU264" s="238"/>
      <c r="AV264" s="238"/>
      <c r="AW264" s="238"/>
      <c r="AX264" s="238"/>
    </row>
    <row r="265" spans="1:50" ht="30" customHeight="1" x14ac:dyDescent="0.15">
      <c r="A265" s="239">
        <v>11</v>
      </c>
      <c r="B265" s="239">
        <v>1</v>
      </c>
      <c r="C265" s="261" t="s">
        <v>657</v>
      </c>
      <c r="D265" s="259"/>
      <c r="E265" s="259"/>
      <c r="F265" s="259"/>
      <c r="G265" s="259"/>
      <c r="H265" s="259"/>
      <c r="I265" s="259"/>
      <c r="J265" s="242">
        <v>7120001040927</v>
      </c>
      <c r="K265" s="243"/>
      <c r="L265" s="243"/>
      <c r="M265" s="243"/>
      <c r="N265" s="243"/>
      <c r="O265" s="243"/>
      <c r="P265" s="244" t="s">
        <v>637</v>
      </c>
      <c r="Q265" s="244"/>
      <c r="R265" s="244"/>
      <c r="S265" s="244"/>
      <c r="T265" s="244"/>
      <c r="U265" s="244"/>
      <c r="V265" s="244"/>
      <c r="W265" s="244"/>
      <c r="X265" s="244"/>
      <c r="Y265" s="245">
        <f>+ROUND(799200/1000000,1)</f>
        <v>0.8</v>
      </c>
      <c r="Z265" s="246"/>
      <c r="AA265" s="246"/>
      <c r="AB265" s="247"/>
      <c r="AC265" s="232" t="s">
        <v>473</v>
      </c>
      <c r="AD265" s="232"/>
      <c r="AE265" s="232"/>
      <c r="AF265" s="232"/>
      <c r="AG265" s="232"/>
      <c r="AH265" s="233" t="s">
        <v>641</v>
      </c>
      <c r="AI265" s="234"/>
      <c r="AJ265" s="234"/>
      <c r="AK265" s="234"/>
      <c r="AL265" s="235" t="s">
        <v>642</v>
      </c>
      <c r="AM265" s="236"/>
      <c r="AN265" s="236"/>
      <c r="AO265" s="237"/>
      <c r="AP265" s="238" t="s">
        <v>643</v>
      </c>
      <c r="AQ265" s="238"/>
      <c r="AR265" s="238"/>
      <c r="AS265" s="238"/>
      <c r="AT265" s="238"/>
      <c r="AU265" s="238"/>
      <c r="AV265" s="238"/>
      <c r="AW265" s="238"/>
      <c r="AX265" s="238"/>
    </row>
    <row r="266" spans="1:50" ht="45" customHeight="1" x14ac:dyDescent="0.15">
      <c r="A266" s="239">
        <v>12</v>
      </c>
      <c r="B266" s="239">
        <v>1</v>
      </c>
      <c r="C266" s="259" t="s">
        <v>626</v>
      </c>
      <c r="D266" s="259"/>
      <c r="E266" s="259"/>
      <c r="F266" s="259"/>
      <c r="G266" s="259"/>
      <c r="H266" s="259"/>
      <c r="I266" s="259"/>
      <c r="J266" s="242">
        <v>5011005003759</v>
      </c>
      <c r="K266" s="243"/>
      <c r="L266" s="243"/>
      <c r="M266" s="243"/>
      <c r="N266" s="243"/>
      <c r="O266" s="243"/>
      <c r="P266" s="244" t="s">
        <v>638</v>
      </c>
      <c r="Q266" s="244"/>
      <c r="R266" s="244"/>
      <c r="S266" s="244"/>
      <c r="T266" s="244"/>
      <c r="U266" s="244"/>
      <c r="V266" s="244"/>
      <c r="W266" s="244"/>
      <c r="X266" s="244"/>
      <c r="Y266" s="245">
        <f>+ROUND(29106000/1000000,1)</f>
        <v>29.1</v>
      </c>
      <c r="Z266" s="246"/>
      <c r="AA266" s="246"/>
      <c r="AB266" s="247"/>
      <c r="AC266" s="232" t="s">
        <v>186</v>
      </c>
      <c r="AD266" s="232"/>
      <c r="AE266" s="232"/>
      <c r="AF266" s="232"/>
      <c r="AG266" s="232"/>
      <c r="AH266" s="233" t="s">
        <v>641</v>
      </c>
      <c r="AI266" s="234"/>
      <c r="AJ266" s="234"/>
      <c r="AK266" s="234"/>
      <c r="AL266" s="235" t="s">
        <v>642</v>
      </c>
      <c r="AM266" s="236"/>
      <c r="AN266" s="236"/>
      <c r="AO266" s="237"/>
      <c r="AP266" s="238" t="s">
        <v>643</v>
      </c>
      <c r="AQ266" s="238"/>
      <c r="AR266" s="238"/>
      <c r="AS266" s="238"/>
      <c r="AT266" s="238"/>
      <c r="AU266" s="238"/>
      <c r="AV266" s="238"/>
      <c r="AW266" s="238"/>
      <c r="AX266" s="238"/>
    </row>
    <row r="267" spans="1:50" ht="45" customHeight="1" x14ac:dyDescent="0.15">
      <c r="A267" s="239">
        <v>13</v>
      </c>
      <c r="B267" s="239">
        <v>1</v>
      </c>
      <c r="C267" s="259" t="s">
        <v>627</v>
      </c>
      <c r="D267" s="259"/>
      <c r="E267" s="259"/>
      <c r="F267" s="259"/>
      <c r="G267" s="259"/>
      <c r="H267" s="259"/>
      <c r="I267" s="259"/>
      <c r="J267" s="242">
        <v>3010601021886</v>
      </c>
      <c r="K267" s="243"/>
      <c r="L267" s="243"/>
      <c r="M267" s="243"/>
      <c r="N267" s="243"/>
      <c r="O267" s="243"/>
      <c r="P267" s="244" t="s">
        <v>639</v>
      </c>
      <c r="Q267" s="244"/>
      <c r="R267" s="244"/>
      <c r="S267" s="244"/>
      <c r="T267" s="244"/>
      <c r="U267" s="244"/>
      <c r="V267" s="244"/>
      <c r="W267" s="244"/>
      <c r="X267" s="244"/>
      <c r="Y267" s="245">
        <f>+ROUND(18919431/1000000,1)</f>
        <v>18.899999999999999</v>
      </c>
      <c r="Z267" s="246"/>
      <c r="AA267" s="246"/>
      <c r="AB267" s="247"/>
      <c r="AC267" s="232" t="s">
        <v>186</v>
      </c>
      <c r="AD267" s="232"/>
      <c r="AE267" s="232"/>
      <c r="AF267" s="232"/>
      <c r="AG267" s="232"/>
      <c r="AH267" s="233" t="s">
        <v>641</v>
      </c>
      <c r="AI267" s="234"/>
      <c r="AJ267" s="234"/>
      <c r="AK267" s="234"/>
      <c r="AL267" s="235" t="s">
        <v>642</v>
      </c>
      <c r="AM267" s="236"/>
      <c r="AN267" s="236"/>
      <c r="AO267" s="237"/>
      <c r="AP267" s="238" t="s">
        <v>643</v>
      </c>
      <c r="AQ267" s="238"/>
      <c r="AR267" s="238"/>
      <c r="AS267" s="238"/>
      <c r="AT267" s="238"/>
      <c r="AU267" s="238"/>
      <c r="AV267" s="238"/>
      <c r="AW267" s="238"/>
      <c r="AX267" s="238"/>
    </row>
    <row r="268" spans="1:50" ht="45" customHeight="1" x14ac:dyDescent="0.15">
      <c r="A268" s="239">
        <v>14</v>
      </c>
      <c r="B268" s="239">
        <v>1</v>
      </c>
      <c r="C268" s="259" t="s">
        <v>627</v>
      </c>
      <c r="D268" s="259"/>
      <c r="E268" s="259"/>
      <c r="F268" s="259"/>
      <c r="G268" s="259"/>
      <c r="H268" s="259"/>
      <c r="I268" s="259"/>
      <c r="J268" s="242">
        <v>3010601021886</v>
      </c>
      <c r="K268" s="243"/>
      <c r="L268" s="243"/>
      <c r="M268" s="243"/>
      <c r="N268" s="243"/>
      <c r="O268" s="243"/>
      <c r="P268" s="244" t="s">
        <v>640</v>
      </c>
      <c r="Q268" s="244"/>
      <c r="R268" s="244"/>
      <c r="S268" s="244"/>
      <c r="T268" s="244"/>
      <c r="U268" s="244"/>
      <c r="V268" s="244"/>
      <c r="W268" s="244"/>
      <c r="X268" s="244"/>
      <c r="Y268" s="245">
        <f>+ROUND(3507175/1000000,1)</f>
        <v>3.5</v>
      </c>
      <c r="Z268" s="246"/>
      <c r="AA268" s="246"/>
      <c r="AB268" s="247"/>
      <c r="AC268" s="232" t="s">
        <v>186</v>
      </c>
      <c r="AD268" s="232"/>
      <c r="AE268" s="232"/>
      <c r="AF268" s="232"/>
      <c r="AG268" s="232"/>
      <c r="AH268" s="233" t="s">
        <v>641</v>
      </c>
      <c r="AI268" s="234"/>
      <c r="AJ268" s="234"/>
      <c r="AK268" s="234"/>
      <c r="AL268" s="235" t="s">
        <v>642</v>
      </c>
      <c r="AM268" s="236"/>
      <c r="AN268" s="236"/>
      <c r="AO268" s="237"/>
      <c r="AP268" s="238" t="s">
        <v>643</v>
      </c>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348</v>
      </c>
      <c r="AD287" s="249"/>
      <c r="AE287" s="249"/>
      <c r="AF287" s="249"/>
      <c r="AG287" s="249"/>
      <c r="AH287" s="250" t="s">
        <v>66</v>
      </c>
      <c r="AI287" s="251"/>
      <c r="AJ287" s="251"/>
      <c r="AK287" s="251"/>
      <c r="AL287" s="251" t="s">
        <v>17</v>
      </c>
      <c r="AM287" s="251"/>
      <c r="AN287" s="251"/>
      <c r="AO287" s="260"/>
      <c r="AP287" s="253" t="s">
        <v>437</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348</v>
      </c>
      <c r="AD320" s="249"/>
      <c r="AE320" s="249"/>
      <c r="AF320" s="249"/>
      <c r="AG320" s="249"/>
      <c r="AH320" s="250" t="s">
        <v>66</v>
      </c>
      <c r="AI320" s="251"/>
      <c r="AJ320" s="251"/>
      <c r="AK320" s="251"/>
      <c r="AL320" s="251" t="s">
        <v>17</v>
      </c>
      <c r="AM320" s="251"/>
      <c r="AN320" s="251"/>
      <c r="AO320" s="260"/>
      <c r="AP320" s="253" t="s">
        <v>437</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348</v>
      </c>
      <c r="AD353" s="249"/>
      <c r="AE353" s="249"/>
      <c r="AF353" s="249"/>
      <c r="AG353" s="249"/>
      <c r="AH353" s="250" t="s">
        <v>66</v>
      </c>
      <c r="AI353" s="251"/>
      <c r="AJ353" s="251"/>
      <c r="AK353" s="251"/>
      <c r="AL353" s="251" t="s">
        <v>17</v>
      </c>
      <c r="AM353" s="251"/>
      <c r="AN353" s="251"/>
      <c r="AO353" s="260"/>
      <c r="AP353" s="253" t="s">
        <v>437</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348</v>
      </c>
      <c r="AD386" s="249"/>
      <c r="AE386" s="249"/>
      <c r="AF386" s="249"/>
      <c r="AG386" s="249"/>
      <c r="AH386" s="250" t="s">
        <v>66</v>
      </c>
      <c r="AI386" s="251"/>
      <c r="AJ386" s="251"/>
      <c r="AK386" s="251"/>
      <c r="AL386" s="251" t="s">
        <v>17</v>
      </c>
      <c r="AM386" s="251"/>
      <c r="AN386" s="251"/>
      <c r="AO386" s="260"/>
      <c r="AP386" s="253" t="s">
        <v>437</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348</v>
      </c>
      <c r="AD419" s="249"/>
      <c r="AE419" s="249"/>
      <c r="AF419" s="249"/>
      <c r="AG419" s="249"/>
      <c r="AH419" s="250" t="s">
        <v>66</v>
      </c>
      <c r="AI419" s="251"/>
      <c r="AJ419" s="251"/>
      <c r="AK419" s="251"/>
      <c r="AL419" s="251" t="s">
        <v>17</v>
      </c>
      <c r="AM419" s="251"/>
      <c r="AN419" s="251"/>
      <c r="AO419" s="260"/>
      <c r="AP419" s="253" t="s">
        <v>437</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348</v>
      </c>
      <c r="AD452" s="249"/>
      <c r="AE452" s="249"/>
      <c r="AF452" s="249"/>
      <c r="AG452" s="249"/>
      <c r="AH452" s="250" t="s">
        <v>66</v>
      </c>
      <c r="AI452" s="251"/>
      <c r="AJ452" s="251"/>
      <c r="AK452" s="251"/>
      <c r="AL452" s="251" t="s">
        <v>17</v>
      </c>
      <c r="AM452" s="251"/>
      <c r="AN452" s="251"/>
      <c r="AO452" s="260"/>
      <c r="AP452" s="253" t="s">
        <v>437</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348</v>
      </c>
      <c r="AD485" s="249"/>
      <c r="AE485" s="249"/>
      <c r="AF485" s="249"/>
      <c r="AG485" s="249"/>
      <c r="AH485" s="250" t="s">
        <v>66</v>
      </c>
      <c r="AI485" s="251"/>
      <c r="AJ485" s="251"/>
      <c r="AK485" s="251"/>
      <c r="AL485" s="251" t="s">
        <v>17</v>
      </c>
      <c r="AM485" s="251"/>
      <c r="AN485" s="251"/>
      <c r="AO485" s="260"/>
      <c r="AP485" s="253" t="s">
        <v>437</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3" t="s">
        <v>438</v>
      </c>
      <c r="AM516" s="734"/>
      <c r="AN516" s="734"/>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65</v>
      </c>
      <c r="AD519" s="249"/>
      <c r="AE519" s="249"/>
      <c r="AF519" s="249"/>
      <c r="AG519" s="249"/>
      <c r="AH519" s="250" t="s">
        <v>66</v>
      </c>
      <c r="AI519" s="251"/>
      <c r="AJ519" s="251"/>
      <c r="AK519" s="251"/>
      <c r="AL519" s="251" t="s">
        <v>17</v>
      </c>
      <c r="AM519" s="251"/>
      <c r="AN519" s="251"/>
      <c r="AO519" s="252"/>
      <c r="AP519" s="253" t="s">
        <v>437</v>
      </c>
      <c r="AQ519" s="253"/>
      <c r="AR519" s="253"/>
      <c r="AS519" s="253"/>
      <c r="AT519" s="253"/>
      <c r="AU519" s="253"/>
      <c r="AV519" s="253"/>
      <c r="AW519" s="253"/>
      <c r="AX519" s="253"/>
    </row>
    <row r="520" spans="1:50" ht="24.75" customHeight="1" x14ac:dyDescent="0.15">
      <c r="A520" s="239">
        <v>1</v>
      </c>
      <c r="B520" s="239">
        <v>1</v>
      </c>
      <c r="C520" s="240"/>
      <c r="D520" s="240"/>
      <c r="E520" s="248" t="s">
        <v>614</v>
      </c>
      <c r="F520" s="241"/>
      <c r="G520" s="241"/>
      <c r="H520" s="241"/>
      <c r="I520" s="241"/>
      <c r="J520" s="242" t="s">
        <v>615</v>
      </c>
      <c r="K520" s="243"/>
      <c r="L520" s="243"/>
      <c r="M520" s="243"/>
      <c r="N520" s="243"/>
      <c r="O520" s="243"/>
      <c r="P520" s="254" t="s">
        <v>615</v>
      </c>
      <c r="Q520" s="244"/>
      <c r="R520" s="244"/>
      <c r="S520" s="244"/>
      <c r="T520" s="244"/>
      <c r="U520" s="244"/>
      <c r="V520" s="244"/>
      <c r="W520" s="244"/>
      <c r="X520" s="244"/>
      <c r="Y520" s="245" t="s">
        <v>616</v>
      </c>
      <c r="Z520" s="246"/>
      <c r="AA520" s="246"/>
      <c r="AB520" s="247"/>
      <c r="AC520" s="232"/>
      <c r="AD520" s="232"/>
      <c r="AE520" s="232"/>
      <c r="AF520" s="232"/>
      <c r="AG520" s="232"/>
      <c r="AH520" s="233" t="s">
        <v>615</v>
      </c>
      <c r="AI520" s="234"/>
      <c r="AJ520" s="234"/>
      <c r="AK520" s="234"/>
      <c r="AL520" s="235" t="s">
        <v>615</v>
      </c>
      <c r="AM520" s="236"/>
      <c r="AN520" s="236"/>
      <c r="AO520" s="237"/>
      <c r="AP520" s="238" t="s">
        <v>615</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88:AO317 AL321:AO350 AL354:AO383 AL387:AO416 AL420:AO449 AL453:AO482 AL486:AO515 AL520:AO549 AL255:AO284">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I34:AI36 AM34:AM36">
    <cfRule type="expression" dxfId="249" priority="1">
      <formula>IF(RIGHT(TEXT(AI34,"0.#"),1)=".",FALSE,TRUE)</formula>
    </cfRule>
    <cfRule type="expression" dxfId="248" priority="2">
      <formula>IF(RIGHT(TEXT(AI34,"0.#"),1)=".",TRUE,FALSE)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3" fitToHeight="0" orientation="portrait" r:id="rId1"/>
  <headerFooter differentFirst="1" alignWithMargins="0"/>
  <rowBreaks count="3" manualBreakCount="3">
    <brk id="131"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481</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578</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467</v>
      </c>
      <c r="AI2" s="51" t="s">
        <v>139</v>
      </c>
      <c r="AK2" s="51" t="s">
        <v>140</v>
      </c>
      <c r="AM2" s="89"/>
      <c r="AN2" s="89"/>
      <c r="AP2" s="60" t="s">
        <v>467</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578</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483</v>
      </c>
      <c r="Y3" s="56" t="s">
        <v>145</v>
      </c>
      <c r="Z3" s="49"/>
      <c r="AA3" s="56" t="s">
        <v>164</v>
      </c>
      <c r="AB3" s="50"/>
      <c r="AC3" s="57" t="s">
        <v>147</v>
      </c>
      <c r="AD3" s="48"/>
      <c r="AE3" s="58" t="s">
        <v>148</v>
      </c>
      <c r="AF3" s="49"/>
      <c r="AG3" s="60" t="s">
        <v>468</v>
      </c>
      <c r="AI3" s="51" t="s">
        <v>149</v>
      </c>
      <c r="AK3" s="51" t="str">
        <f>CHAR(CODE(AK2)+1)</f>
        <v>B</v>
      </c>
      <c r="AM3" s="89"/>
      <c r="AN3" s="89"/>
      <c r="AP3" s="60" t="s">
        <v>468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480</v>
      </c>
      <c r="W4" s="56" t="s">
        <v>484</v>
      </c>
      <c r="Y4" s="56" t="s">
        <v>154</v>
      </c>
      <c r="Z4" s="49"/>
      <c r="AA4" s="56" t="s">
        <v>173</v>
      </c>
      <c r="AB4" s="50"/>
      <c r="AC4" s="56" t="s">
        <v>156</v>
      </c>
      <c r="AD4" s="48"/>
      <c r="AE4" s="58" t="s">
        <v>157</v>
      </c>
      <c r="AF4" s="49"/>
      <c r="AG4" s="60" t="s">
        <v>469</v>
      </c>
      <c r="AI4" s="51" t="s">
        <v>158</v>
      </c>
      <c r="AK4" s="51" t="str">
        <f t="shared" ref="AK4:AK49" si="7">CHAR(CODE(AK3)+1)</f>
        <v>C</v>
      </c>
      <c r="AM4" s="89"/>
      <c r="AN4" s="89"/>
      <c r="AP4" s="60" t="s">
        <v>469</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485</v>
      </c>
      <c r="Y5" s="56" t="s">
        <v>163</v>
      </c>
      <c r="Z5" s="49"/>
      <c r="AA5" s="56" t="s">
        <v>182</v>
      </c>
      <c r="AB5" s="50"/>
      <c r="AC5" s="56" t="s">
        <v>165</v>
      </c>
      <c r="AD5" s="50"/>
      <c r="AE5" s="58" t="s">
        <v>166</v>
      </c>
      <c r="AF5" s="49"/>
      <c r="AG5" s="60" t="s">
        <v>470</v>
      </c>
      <c r="AI5" s="60" t="s">
        <v>167</v>
      </c>
      <c r="AK5" s="51" t="str">
        <f t="shared" si="7"/>
        <v>D</v>
      </c>
      <c r="AP5" s="60" t="s">
        <v>470</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578</v>
      </c>
      <c r="R6" s="44" t="str">
        <f t="shared" si="3"/>
        <v>交付</v>
      </c>
      <c r="S6" s="44" t="str">
        <f t="shared" si="4"/>
        <v>交付</v>
      </c>
      <c r="T6" s="44"/>
      <c r="W6" s="56" t="s">
        <v>486</v>
      </c>
      <c r="Y6" s="56" t="s">
        <v>172</v>
      </c>
      <c r="Z6" s="49"/>
      <c r="AA6" s="56" t="s">
        <v>188</v>
      </c>
      <c r="AB6" s="50"/>
      <c r="AC6" s="56" t="s">
        <v>174</v>
      </c>
      <c r="AD6" s="50"/>
      <c r="AE6" s="58" t="s">
        <v>175</v>
      </c>
      <c r="AF6" s="49"/>
      <c r="AG6" s="60" t="s">
        <v>471</v>
      </c>
      <c r="AI6" s="51" t="s">
        <v>176</v>
      </c>
      <c r="AK6" s="51" t="str">
        <f t="shared" si="7"/>
        <v>E</v>
      </c>
      <c r="AP6" s="60" t="s">
        <v>471</v>
      </c>
    </row>
    <row r="7" spans="1:42" ht="13.5" customHeight="1" x14ac:dyDescent="0.15">
      <c r="A7" s="52" t="s">
        <v>177</v>
      </c>
      <c r="B7" s="53"/>
      <c r="C7" s="44" t="str">
        <f t="shared" si="0"/>
        <v/>
      </c>
      <c r="D7" s="44" t="str">
        <f t="shared" si="8"/>
        <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487</v>
      </c>
      <c r="Y7" s="56" t="s">
        <v>181</v>
      </c>
      <c r="Z7" s="49"/>
      <c r="AA7" s="56" t="s">
        <v>193</v>
      </c>
      <c r="AB7" s="50"/>
      <c r="AC7" s="50"/>
      <c r="AD7" s="50"/>
      <c r="AE7" s="50"/>
      <c r="AF7" s="49"/>
      <c r="AG7" s="60" t="s">
        <v>472</v>
      </c>
      <c r="AK7" s="51" t="str">
        <f t="shared" si="7"/>
        <v>F</v>
      </c>
      <c r="AP7" s="60" t="s">
        <v>472</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488</v>
      </c>
      <c r="Y8" s="56" t="s">
        <v>187</v>
      </c>
      <c r="Z8" s="49"/>
      <c r="AA8" s="56" t="s">
        <v>198</v>
      </c>
      <c r="AB8" s="50"/>
      <c r="AC8" s="50"/>
      <c r="AD8" s="50"/>
      <c r="AE8" s="50"/>
      <c r="AF8" s="49"/>
      <c r="AG8" s="60" t="s">
        <v>473</v>
      </c>
      <c r="AK8" s="51" t="str">
        <f t="shared" si="7"/>
        <v>G</v>
      </c>
      <c r="AP8" s="60" t="s">
        <v>473</v>
      </c>
    </row>
    <row r="9" spans="1:42" ht="13.5" customHeight="1" x14ac:dyDescent="0.15">
      <c r="A9" s="52" t="s">
        <v>189</v>
      </c>
      <c r="B9" s="53"/>
      <c r="C9" s="44" t="str">
        <f t="shared" si="0"/>
        <v/>
      </c>
      <c r="D9" s="44" t="str">
        <f t="shared" si="8"/>
        <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489</v>
      </c>
      <c r="Y9" s="56" t="s">
        <v>192</v>
      </c>
      <c r="Z9" s="49"/>
      <c r="AA9" s="56" t="s">
        <v>203</v>
      </c>
      <c r="AB9" s="50"/>
      <c r="AC9" s="50"/>
      <c r="AD9" s="50"/>
      <c r="AE9" s="50"/>
      <c r="AF9" s="49"/>
      <c r="AG9" s="60" t="s">
        <v>474</v>
      </c>
      <c r="AK9" s="51" t="str">
        <f t="shared" si="7"/>
        <v>H</v>
      </c>
      <c r="AP9" s="60" t="s">
        <v>474</v>
      </c>
    </row>
    <row r="10" spans="1:42" ht="13.5" customHeight="1" x14ac:dyDescent="0.15">
      <c r="A10" s="52" t="s">
        <v>194</v>
      </c>
      <c r="B10" s="53"/>
      <c r="C10" s="44" t="str">
        <f t="shared" si="0"/>
        <v/>
      </c>
      <c r="D10" s="44" t="str">
        <f t="shared" si="8"/>
        <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490</v>
      </c>
      <c r="Y10" s="56" t="s">
        <v>197</v>
      </c>
      <c r="Z10" s="49"/>
      <c r="AA10" s="56" t="s">
        <v>207</v>
      </c>
      <c r="AB10" s="50"/>
      <c r="AC10" s="50"/>
      <c r="AD10" s="50"/>
      <c r="AE10" s="50"/>
      <c r="AF10" s="49"/>
      <c r="AG10" s="60" t="s">
        <v>460</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491</v>
      </c>
      <c r="Y11" s="56" t="s">
        <v>202</v>
      </c>
      <c r="Z11" s="49"/>
      <c r="AA11" s="56" t="s">
        <v>211</v>
      </c>
      <c r="AB11" s="50"/>
      <c r="AC11" s="50"/>
      <c r="AD11" s="50"/>
      <c r="AE11" s="50"/>
      <c r="AF11" s="49"/>
      <c r="AG11" s="51" t="s">
        <v>461</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492</v>
      </c>
      <c r="Y12" s="56" t="s">
        <v>206</v>
      </c>
      <c r="Z12" s="49"/>
      <c r="AA12" s="56" t="s">
        <v>215</v>
      </c>
      <c r="AB12" s="50"/>
      <c r="AC12" s="50"/>
      <c r="AD12" s="50"/>
      <c r="AE12" s="50"/>
      <c r="AF12" s="49"/>
      <c r="AG12" s="51" t="s">
        <v>462</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文教及び科学振興</v>
      </c>
      <c r="L13" s="44"/>
      <c r="O13" s="44"/>
      <c r="P13" s="44"/>
      <c r="Q13" s="61"/>
      <c r="T13" s="44"/>
      <c r="W13" s="56" t="s">
        <v>493</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一般会計</v>
      </c>
      <c r="K14" s="44"/>
      <c r="L14" s="44"/>
      <c r="O14" s="44"/>
      <c r="P14" s="44"/>
      <c r="Q14" s="61"/>
      <c r="T14" s="44"/>
      <c r="W14" s="56" t="s">
        <v>494</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一般会計</v>
      </c>
      <c r="K15" s="44"/>
      <c r="L15" s="44"/>
      <c r="O15" s="44"/>
      <c r="P15" s="44"/>
      <c r="Q15" s="61"/>
      <c r="T15" s="44"/>
      <c r="W15" s="56" t="s">
        <v>495</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一般会計</v>
      </c>
      <c r="K16" s="44"/>
      <c r="L16" s="44"/>
      <c r="O16" s="44"/>
      <c r="P16" s="44"/>
      <c r="Q16" s="61"/>
      <c r="T16" s="44"/>
      <c r="W16" s="56" t="s">
        <v>496</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一般会計</v>
      </c>
      <c r="K17" s="44"/>
      <c r="L17" s="44"/>
      <c r="O17" s="44"/>
      <c r="P17" s="44"/>
      <c r="Q17" s="61"/>
      <c r="T17" s="44"/>
      <c r="W17" s="56" t="s">
        <v>497</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一般会計</v>
      </c>
      <c r="K18" s="44"/>
      <c r="L18" s="44"/>
      <c r="O18" s="44"/>
      <c r="P18" s="44"/>
      <c r="Q18" s="61"/>
      <c r="T18" s="44"/>
      <c r="W18" s="56" t="s">
        <v>498</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一般会計</v>
      </c>
      <c r="K19" s="44"/>
      <c r="L19" s="44"/>
      <c r="O19" s="44"/>
      <c r="P19" s="44"/>
      <c r="Q19" s="61"/>
      <c r="T19" s="44"/>
      <c r="W19" s="56" t="s">
        <v>499</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一般会計</v>
      </c>
      <c r="K20" s="44"/>
      <c r="L20" s="44"/>
      <c r="O20" s="44"/>
      <c r="P20" s="44"/>
      <c r="Q20" s="61"/>
      <c r="T20" s="44"/>
      <c r="W20" s="56" t="s">
        <v>500</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一般会計</v>
      </c>
      <c r="K21" s="44"/>
      <c r="L21" s="44"/>
      <c r="O21" s="44"/>
      <c r="P21" s="44"/>
      <c r="Q21" s="61"/>
      <c r="T21" s="44"/>
      <c r="W21" s="56" t="s">
        <v>501</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一般会計</v>
      </c>
      <c r="K22" s="44"/>
      <c r="L22" s="44"/>
      <c r="O22" s="44"/>
      <c r="P22" s="44"/>
      <c r="Q22" s="61"/>
      <c r="T22" s="44"/>
      <c r="W22" s="56" t="s">
        <v>502</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一般会計</v>
      </c>
      <c r="K23" s="44"/>
      <c r="L23" s="44"/>
      <c r="O23" s="44"/>
      <c r="P23" s="44"/>
      <c r="Q23" s="61"/>
      <c r="T23" s="44"/>
      <c r="W23" s="56" t="s">
        <v>503</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一般会計</v>
      </c>
      <c r="K24" s="44"/>
      <c r="L24" s="44"/>
      <c r="O24" s="44"/>
      <c r="P24" s="44"/>
      <c r="Q24" s="61"/>
      <c r="T24" s="44"/>
      <c r="W24" s="56" t="s">
        <v>504</v>
      </c>
      <c r="Y24" s="56" t="s">
        <v>254</v>
      </c>
      <c r="Z24" s="49"/>
      <c r="AA24" s="56" t="s">
        <v>261</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256</v>
      </c>
      <c r="G25" s="55"/>
      <c r="H25" s="44" t="str">
        <f t="shared" si="1"/>
        <v/>
      </c>
      <c r="I25" s="44" t="str">
        <f t="shared" si="5"/>
        <v>一般会計</v>
      </c>
      <c r="K25" s="44"/>
      <c r="L25" s="44"/>
      <c r="O25" s="44"/>
      <c r="P25" s="44"/>
      <c r="Q25" s="61"/>
      <c r="T25" s="44"/>
      <c r="W25" s="56" t="s">
        <v>505</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一般会計</v>
      </c>
      <c r="K26" s="44"/>
      <c r="L26" s="44"/>
      <c r="O26" s="44"/>
      <c r="P26" s="44"/>
      <c r="Q26" s="61"/>
      <c r="T26" s="44"/>
      <c r="W26" s="56" t="s">
        <v>506</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507</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508</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509</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510</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511</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512</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513</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514</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515</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516</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290</v>
      </c>
      <c r="Z37" s="49"/>
      <c r="AF37" s="49"/>
      <c r="AK37" s="51" t="str">
        <f t="shared" si="7"/>
        <v>j</v>
      </c>
    </row>
    <row r="38" spans="1:37" x14ac:dyDescent="0.15">
      <c r="A38" s="44"/>
      <c r="B38" s="44"/>
      <c r="F38" s="44"/>
      <c r="G38" s="61"/>
      <c r="K38" s="44"/>
      <c r="L38" s="44"/>
      <c r="O38" s="44"/>
      <c r="P38" s="44"/>
      <c r="Q38" s="61"/>
      <c r="T38" s="44"/>
      <c r="W38" s="56" t="s">
        <v>517</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292</v>
      </c>
      <c r="Z39" s="49"/>
      <c r="AF39" s="49"/>
      <c r="AK39" s="51" t="str">
        <f t="shared" si="7"/>
        <v>l</v>
      </c>
    </row>
    <row r="40" spans="1:37" x14ac:dyDescent="0.15">
      <c r="A40" s="44"/>
      <c r="B40" s="44"/>
      <c r="F40" s="44"/>
      <c r="G40" s="61"/>
      <c r="K40" s="44"/>
      <c r="L40" s="44"/>
      <c r="O40" s="44"/>
      <c r="P40" s="44"/>
      <c r="Q40" s="61"/>
      <c r="T40" s="44"/>
      <c r="W40" s="56" t="s">
        <v>519</v>
      </c>
      <c r="Y40" s="56" t="s">
        <v>293</v>
      </c>
      <c r="Z40" s="49"/>
      <c r="AF40" s="49"/>
      <c r="AK40" s="51" t="str">
        <f t="shared" si="7"/>
        <v>m</v>
      </c>
    </row>
    <row r="41" spans="1:37" x14ac:dyDescent="0.15">
      <c r="A41" s="44"/>
      <c r="B41" s="44"/>
      <c r="F41" s="44"/>
      <c r="G41" s="61"/>
      <c r="K41" s="44"/>
      <c r="L41" s="44"/>
      <c r="O41" s="44"/>
      <c r="P41" s="44"/>
      <c r="Q41" s="61"/>
      <c r="T41" s="44"/>
      <c r="W41" s="56" t="s">
        <v>520</v>
      </c>
      <c r="Y41" s="56" t="s">
        <v>294</v>
      </c>
      <c r="Z41" s="49"/>
      <c r="AF41" s="49"/>
      <c r="AK41" s="51" t="str">
        <f t="shared" si="7"/>
        <v>n</v>
      </c>
    </row>
    <row r="42" spans="1:37" x14ac:dyDescent="0.15">
      <c r="A42" s="44"/>
      <c r="B42" s="44"/>
      <c r="F42" s="44"/>
      <c r="G42" s="61"/>
      <c r="K42" s="44"/>
      <c r="L42" s="44"/>
      <c r="O42" s="44"/>
      <c r="P42" s="44"/>
      <c r="Q42" s="61"/>
      <c r="T42" s="44"/>
      <c r="W42" s="56" t="s">
        <v>521</v>
      </c>
      <c r="Y42" s="56" t="s">
        <v>295</v>
      </c>
      <c r="Z42" s="49"/>
      <c r="AF42" s="49"/>
      <c r="AK42" s="51" t="str">
        <f t="shared" si="7"/>
        <v>o</v>
      </c>
    </row>
    <row r="43" spans="1:37" x14ac:dyDescent="0.15">
      <c r="A43" s="44"/>
      <c r="B43" s="44"/>
      <c r="F43" s="44"/>
      <c r="G43" s="61"/>
      <c r="K43" s="44"/>
      <c r="L43" s="44"/>
      <c r="O43" s="44"/>
      <c r="P43" s="44"/>
      <c r="Q43" s="61"/>
      <c r="T43" s="44"/>
      <c r="W43" s="56" t="s">
        <v>522</v>
      </c>
      <c r="Y43" s="56" t="s">
        <v>296</v>
      </c>
      <c r="Z43" s="49"/>
      <c r="AF43" s="49"/>
      <c r="AK43" s="51" t="str">
        <f t="shared" si="7"/>
        <v>p</v>
      </c>
    </row>
    <row r="44" spans="1:37" x14ac:dyDescent="0.15">
      <c r="A44" s="44"/>
      <c r="B44" s="44"/>
      <c r="F44" s="44"/>
      <c r="G44" s="61"/>
      <c r="K44" s="44"/>
      <c r="L44" s="44"/>
      <c r="O44" s="44"/>
      <c r="P44" s="44"/>
      <c r="Q44" s="61"/>
      <c r="T44" s="44"/>
      <c r="W44" s="56" t="s">
        <v>523</v>
      </c>
      <c r="Y44" s="56" t="s">
        <v>297</v>
      </c>
      <c r="Z44" s="49"/>
      <c r="AF44" s="49"/>
      <c r="AK44" s="51" t="str">
        <f t="shared" si="7"/>
        <v>q</v>
      </c>
    </row>
    <row r="45" spans="1:37" x14ac:dyDescent="0.15">
      <c r="A45" s="44"/>
      <c r="B45" s="44"/>
      <c r="F45" s="44"/>
      <c r="G45" s="61"/>
      <c r="K45" s="44"/>
      <c r="L45" s="44"/>
      <c r="O45" s="44"/>
      <c r="P45" s="44"/>
      <c r="Q45" s="61"/>
      <c r="T45" s="44"/>
      <c r="W45" s="56" t="s">
        <v>524</v>
      </c>
      <c r="Y45" s="56" t="s">
        <v>298</v>
      </c>
      <c r="Z45" s="49"/>
      <c r="AF45" s="49"/>
      <c r="AK45" s="51" t="str">
        <f t="shared" si="7"/>
        <v>r</v>
      </c>
    </row>
    <row r="46" spans="1:37" x14ac:dyDescent="0.15">
      <c r="A46" s="44"/>
      <c r="B46" s="44"/>
      <c r="F46" s="44"/>
      <c r="G46" s="61"/>
      <c r="K46" s="44"/>
      <c r="L46" s="44"/>
      <c r="O46" s="44"/>
      <c r="P46" s="44"/>
      <c r="Q46" s="61"/>
      <c r="T46" s="44"/>
      <c r="W46" s="56" t="s">
        <v>564</v>
      </c>
      <c r="Y46" s="56" t="s">
        <v>299</v>
      </c>
      <c r="Z46" s="49"/>
      <c r="AF46" s="49"/>
      <c r="AK46" s="51" t="str">
        <f t="shared" si="7"/>
        <v>s</v>
      </c>
    </row>
    <row r="47" spans="1:37" x14ac:dyDescent="0.15">
      <c r="A47" s="44"/>
      <c r="B47" s="44"/>
      <c r="F47" s="44"/>
      <c r="G47" s="61"/>
      <c r="K47" s="44"/>
      <c r="L47" s="44"/>
      <c r="O47" s="44"/>
      <c r="P47" s="44"/>
      <c r="Q47" s="61"/>
      <c r="T47" s="44"/>
      <c r="W47" s="56" t="s">
        <v>565</v>
      </c>
      <c r="Y47" s="56" t="s">
        <v>300</v>
      </c>
      <c r="Z47" s="49"/>
      <c r="AF47" s="49"/>
      <c r="AK47" s="51" t="str">
        <f t="shared" si="7"/>
        <v>t</v>
      </c>
    </row>
    <row r="48" spans="1:37" x14ac:dyDescent="0.15">
      <c r="A48" s="44"/>
      <c r="B48" s="44"/>
      <c r="F48" s="44"/>
      <c r="G48" s="61"/>
      <c r="K48" s="44"/>
      <c r="L48" s="44"/>
      <c r="O48" s="44"/>
      <c r="P48" s="44"/>
      <c r="Q48" s="61"/>
      <c r="T48" s="44"/>
      <c r="W48" s="56" t="s">
        <v>566</v>
      </c>
      <c r="Y48" s="56" t="s">
        <v>301</v>
      </c>
      <c r="Z48" s="49"/>
      <c r="AF48" s="49"/>
      <c r="AK48" s="51" t="str">
        <f t="shared" si="7"/>
        <v>u</v>
      </c>
    </row>
    <row r="49" spans="1:37" x14ac:dyDescent="0.15">
      <c r="A49" s="44"/>
      <c r="B49" s="44"/>
      <c r="F49" s="44"/>
      <c r="G49" s="61"/>
      <c r="K49" s="44"/>
      <c r="L49" s="44"/>
      <c r="O49" s="44"/>
      <c r="P49" s="44"/>
      <c r="Q49" s="61"/>
      <c r="T49" s="44"/>
      <c r="W49" s="56" t="s">
        <v>567</v>
      </c>
      <c r="Y49" s="56" t="s">
        <v>302</v>
      </c>
      <c r="Z49" s="49"/>
      <c r="AF49" s="49"/>
      <c r="AK49" s="51" t="str">
        <f t="shared" si="7"/>
        <v>v</v>
      </c>
    </row>
    <row r="50" spans="1:37" x14ac:dyDescent="0.15">
      <c r="A50" s="44"/>
      <c r="B50" s="44"/>
      <c r="F50" s="44"/>
      <c r="G50" s="61"/>
      <c r="K50" s="44"/>
      <c r="L50" s="44"/>
      <c r="O50" s="44"/>
      <c r="P50" s="44"/>
      <c r="Q50" s="61"/>
      <c r="T50" s="44"/>
      <c r="W50" s="56" t="s">
        <v>568</v>
      </c>
      <c r="Y50" s="56" t="s">
        <v>303</v>
      </c>
      <c r="Z50" s="49"/>
      <c r="AF50" s="49"/>
    </row>
    <row r="51" spans="1:37" x14ac:dyDescent="0.15">
      <c r="A51" s="44"/>
      <c r="B51" s="44"/>
      <c r="F51" s="44"/>
      <c r="G51" s="61"/>
      <c r="K51" s="44"/>
      <c r="L51" s="44"/>
      <c r="O51" s="44"/>
      <c r="P51" s="44"/>
      <c r="Q51" s="61"/>
      <c r="T51" s="44"/>
      <c r="W51" s="56" t="s">
        <v>569</v>
      </c>
      <c r="Y51" s="56" t="s">
        <v>304</v>
      </c>
      <c r="Z51" s="49"/>
      <c r="AF51" s="49"/>
    </row>
    <row r="52" spans="1:37" x14ac:dyDescent="0.15">
      <c r="A52" s="44"/>
      <c r="B52" s="44"/>
      <c r="F52" s="44"/>
      <c r="G52" s="61"/>
      <c r="K52" s="44"/>
      <c r="L52" s="44"/>
      <c r="O52" s="44"/>
      <c r="P52" s="44"/>
      <c r="Q52" s="61"/>
      <c r="T52" s="44"/>
      <c r="W52" s="56" t="s">
        <v>525</v>
      </c>
      <c r="Y52" s="56" t="s">
        <v>305</v>
      </c>
      <c r="Z52" s="49"/>
      <c r="AF52" s="49"/>
    </row>
    <row r="53" spans="1:37" x14ac:dyDescent="0.15">
      <c r="A53" s="44"/>
      <c r="B53" s="44"/>
      <c r="F53" s="44"/>
      <c r="G53" s="61"/>
      <c r="K53" s="44"/>
      <c r="L53" s="44"/>
      <c r="O53" s="44"/>
      <c r="P53" s="44"/>
      <c r="Q53" s="61"/>
      <c r="T53" s="44"/>
      <c r="W53" s="56" t="s">
        <v>526</v>
      </c>
      <c r="Y53" s="56" t="s">
        <v>306</v>
      </c>
      <c r="Z53" s="49"/>
      <c r="AF53" s="49"/>
    </row>
    <row r="54" spans="1:37" x14ac:dyDescent="0.15">
      <c r="A54" s="44"/>
      <c r="B54" s="44"/>
      <c r="F54" s="44"/>
      <c r="G54" s="61"/>
      <c r="K54" s="44"/>
      <c r="L54" s="44"/>
      <c r="O54" s="44"/>
      <c r="P54" s="63"/>
      <c r="Q54" s="61"/>
      <c r="T54" s="44"/>
      <c r="W54" s="56" t="s">
        <v>527</v>
      </c>
      <c r="Y54" s="56" t="s">
        <v>307</v>
      </c>
      <c r="Z54" s="49"/>
      <c r="AF54" s="49"/>
    </row>
    <row r="55" spans="1:37" x14ac:dyDescent="0.15">
      <c r="A55" s="44"/>
      <c r="B55" s="44"/>
      <c r="F55" s="44"/>
      <c r="G55" s="61"/>
      <c r="K55" s="44"/>
      <c r="L55" s="44"/>
      <c r="O55" s="44"/>
      <c r="P55" s="44"/>
      <c r="Q55" s="61"/>
      <c r="T55" s="44"/>
      <c r="W55" s="56" t="s">
        <v>528</v>
      </c>
      <c r="Y55" s="56" t="s">
        <v>308</v>
      </c>
      <c r="Z55" s="49"/>
      <c r="AF55" s="49"/>
    </row>
    <row r="56" spans="1:37" x14ac:dyDescent="0.15">
      <c r="A56" s="44"/>
      <c r="B56" s="44"/>
      <c r="F56" s="44"/>
      <c r="G56" s="61"/>
      <c r="K56" s="44"/>
      <c r="L56" s="44"/>
      <c r="O56" s="44"/>
      <c r="P56" s="44"/>
      <c r="Q56" s="61"/>
      <c r="T56" s="44"/>
      <c r="W56" s="56" t="s">
        <v>529</v>
      </c>
      <c r="Y56" s="56" t="s">
        <v>309</v>
      </c>
      <c r="Z56" s="49"/>
      <c r="AF56" s="49"/>
    </row>
    <row r="57" spans="1:37" x14ac:dyDescent="0.15">
      <c r="A57" s="44"/>
      <c r="B57" s="44"/>
      <c r="F57" s="44"/>
      <c r="G57" s="61"/>
      <c r="K57" s="44"/>
      <c r="L57" s="44"/>
      <c r="O57" s="44"/>
      <c r="P57" s="44"/>
      <c r="Q57" s="61"/>
      <c r="T57" s="44"/>
      <c r="W57" s="56" t="s">
        <v>530</v>
      </c>
      <c r="Y57" s="56" t="s">
        <v>310</v>
      </c>
      <c r="Z57" s="49"/>
      <c r="AF57" s="49"/>
    </row>
    <row r="58" spans="1:37" x14ac:dyDescent="0.15">
      <c r="A58" s="44"/>
      <c r="B58" s="44"/>
      <c r="F58" s="44"/>
      <c r="G58" s="61"/>
      <c r="K58" s="44"/>
      <c r="L58" s="44"/>
      <c r="O58" s="44"/>
      <c r="P58" s="44"/>
      <c r="Q58" s="61"/>
      <c r="T58" s="44"/>
      <c r="W58" s="56" t="s">
        <v>531</v>
      </c>
      <c r="Y58" s="56" t="s">
        <v>311</v>
      </c>
      <c r="Z58" s="49"/>
      <c r="AF58" s="49"/>
    </row>
    <row r="59" spans="1:37" x14ac:dyDescent="0.15">
      <c r="A59" s="44"/>
      <c r="B59" s="44"/>
      <c r="F59" s="44"/>
      <c r="G59" s="61"/>
      <c r="K59" s="44"/>
      <c r="L59" s="44"/>
      <c r="O59" s="44"/>
      <c r="P59" s="44"/>
      <c r="Q59" s="61"/>
      <c r="T59" s="44"/>
      <c r="W59" s="56" t="s">
        <v>532</v>
      </c>
      <c r="Y59" s="56" t="s">
        <v>312</v>
      </c>
      <c r="Z59" s="49"/>
      <c r="AF59" s="49"/>
    </row>
    <row r="60" spans="1:37" x14ac:dyDescent="0.15">
      <c r="A60" s="44"/>
      <c r="B60" s="44"/>
      <c r="F60" s="44"/>
      <c r="G60" s="61"/>
      <c r="K60" s="44"/>
      <c r="L60" s="44"/>
      <c r="O60" s="44"/>
      <c r="P60" s="44"/>
      <c r="Q60" s="61"/>
      <c r="T60" s="44"/>
      <c r="W60" s="56" t="s">
        <v>533</v>
      </c>
      <c r="Y60" s="56" t="s">
        <v>313</v>
      </c>
      <c r="Z60" s="49"/>
      <c r="AF60" s="49"/>
    </row>
    <row r="61" spans="1:37" x14ac:dyDescent="0.15">
      <c r="A61" s="44"/>
      <c r="B61" s="44"/>
      <c r="F61" s="44"/>
      <c r="G61" s="61"/>
      <c r="K61" s="44"/>
      <c r="L61" s="44"/>
      <c r="O61" s="44"/>
      <c r="P61" s="44"/>
      <c r="Q61" s="61"/>
      <c r="T61" s="44"/>
      <c r="W61" s="56" t="s">
        <v>534</v>
      </c>
      <c r="Y61" s="56" t="s">
        <v>314</v>
      </c>
      <c r="Z61" s="49"/>
      <c r="AF61" s="49"/>
    </row>
    <row r="62" spans="1:37" x14ac:dyDescent="0.15">
      <c r="A62" s="44"/>
      <c r="B62" s="44"/>
      <c r="F62" s="44"/>
      <c r="G62" s="61"/>
      <c r="K62" s="44"/>
      <c r="L62" s="44"/>
      <c r="O62" s="44"/>
      <c r="P62" s="44"/>
      <c r="Q62" s="61"/>
      <c r="T62" s="44"/>
      <c r="W62" s="56" t="s">
        <v>535</v>
      </c>
      <c r="Y62" s="56" t="s">
        <v>315</v>
      </c>
      <c r="Z62" s="49"/>
      <c r="AF62" s="49"/>
    </row>
    <row r="63" spans="1:37" x14ac:dyDescent="0.15">
      <c r="A63" s="44"/>
      <c r="B63" s="44"/>
      <c r="F63" s="44"/>
      <c r="G63" s="61"/>
      <c r="K63" s="44"/>
      <c r="L63" s="44"/>
      <c r="O63" s="44"/>
      <c r="P63" s="44"/>
      <c r="Q63" s="61"/>
      <c r="T63" s="44"/>
      <c r="W63" s="56" t="s">
        <v>536</v>
      </c>
      <c r="Y63" s="56" t="s">
        <v>316</v>
      </c>
      <c r="Z63" s="49"/>
      <c r="AF63" s="49"/>
    </row>
    <row r="64" spans="1:37" x14ac:dyDescent="0.15">
      <c r="A64" s="44"/>
      <c r="B64" s="44"/>
      <c r="F64" s="44"/>
      <c r="G64" s="61"/>
      <c r="K64" s="44"/>
      <c r="L64" s="44"/>
      <c r="O64" s="44"/>
      <c r="P64" s="44"/>
      <c r="Q64" s="61"/>
      <c r="T64" s="44"/>
      <c r="W64" s="56" t="s">
        <v>537</v>
      </c>
      <c r="Y64" s="56" t="s">
        <v>317</v>
      </c>
      <c r="Z64" s="49"/>
      <c r="AF64" s="49"/>
    </row>
    <row r="65" spans="1:32" x14ac:dyDescent="0.15">
      <c r="A65" s="44"/>
      <c r="B65" s="44"/>
      <c r="F65" s="44"/>
      <c r="G65" s="61"/>
      <c r="K65" s="44"/>
      <c r="L65" s="44"/>
      <c r="O65" s="44"/>
      <c r="P65" s="44"/>
      <c r="Q65" s="61"/>
      <c r="T65" s="44"/>
      <c r="W65" s="56" t="s">
        <v>538</v>
      </c>
      <c r="Y65" s="56" t="s">
        <v>318</v>
      </c>
      <c r="Z65" s="49"/>
      <c r="AF65" s="49"/>
    </row>
    <row r="66" spans="1:32" x14ac:dyDescent="0.15">
      <c r="A66" s="44"/>
      <c r="B66" s="44"/>
      <c r="F66" s="44"/>
      <c r="G66" s="61"/>
      <c r="K66" s="44"/>
      <c r="L66" s="44"/>
      <c r="O66" s="44"/>
      <c r="P66" s="44"/>
      <c r="Q66" s="61"/>
      <c r="T66" s="44"/>
      <c r="W66" s="56" t="s">
        <v>539</v>
      </c>
      <c r="Y66" s="56" t="s">
        <v>319</v>
      </c>
      <c r="Z66" s="49"/>
      <c r="AF66" s="49"/>
    </row>
    <row r="67" spans="1:32" x14ac:dyDescent="0.15">
      <c r="A67" s="44"/>
      <c r="B67" s="44"/>
      <c r="F67" s="44"/>
      <c r="G67" s="61"/>
      <c r="K67" s="44"/>
      <c r="L67" s="44"/>
      <c r="O67" s="44"/>
      <c r="P67" s="44"/>
      <c r="Q67" s="61"/>
      <c r="T67" s="44"/>
      <c r="W67" s="56" t="s">
        <v>540</v>
      </c>
      <c r="Y67" s="56" t="s">
        <v>320</v>
      </c>
      <c r="Z67" s="49"/>
      <c r="AF67" s="49"/>
    </row>
    <row r="68" spans="1:32" x14ac:dyDescent="0.15">
      <c r="A68" s="44"/>
      <c r="B68" s="44"/>
      <c r="F68" s="44"/>
      <c r="G68" s="61"/>
      <c r="K68" s="44"/>
      <c r="L68" s="44"/>
      <c r="O68" s="44"/>
      <c r="P68" s="44"/>
      <c r="Q68" s="61"/>
      <c r="T68" s="44"/>
      <c r="W68" s="56" t="s">
        <v>541</v>
      </c>
      <c r="Y68" s="56" t="s">
        <v>321</v>
      </c>
      <c r="Z68" s="49"/>
      <c r="AF68" s="49"/>
    </row>
    <row r="69" spans="1:32" x14ac:dyDescent="0.15">
      <c r="A69" s="44"/>
      <c r="B69" s="44"/>
      <c r="F69" s="44"/>
      <c r="G69" s="61"/>
      <c r="K69" s="44"/>
      <c r="L69" s="44"/>
      <c r="O69" s="44"/>
      <c r="P69" s="44"/>
      <c r="Q69" s="61"/>
      <c r="T69" s="44"/>
      <c r="W69" s="56" t="s">
        <v>542</v>
      </c>
      <c r="Y69" s="56" t="s">
        <v>322</v>
      </c>
      <c r="Z69" s="49"/>
      <c r="AF69" s="49"/>
    </row>
    <row r="70" spans="1:32" x14ac:dyDescent="0.15">
      <c r="W70" s="56" t="s">
        <v>543</v>
      </c>
      <c r="Y70" s="56" t="s">
        <v>323</v>
      </c>
    </row>
    <row r="71" spans="1:32" x14ac:dyDescent="0.15">
      <c r="W71" s="56" t="s">
        <v>544</v>
      </c>
      <c r="Y71" s="56" t="s">
        <v>324</v>
      </c>
    </row>
    <row r="72" spans="1:32" x14ac:dyDescent="0.15">
      <c r="W72" s="56" t="s">
        <v>545</v>
      </c>
      <c r="Y72" s="56" t="s">
        <v>325</v>
      </c>
    </row>
    <row r="73" spans="1:32" x14ac:dyDescent="0.15">
      <c r="W73" s="56" t="s">
        <v>546</v>
      </c>
      <c r="Y73" s="56" t="s">
        <v>326</v>
      </c>
    </row>
    <row r="74" spans="1:32" x14ac:dyDescent="0.15">
      <c r="W74" s="56" t="s">
        <v>547</v>
      </c>
      <c r="Y74" s="56" t="s">
        <v>327</v>
      </c>
    </row>
    <row r="75" spans="1:32" x14ac:dyDescent="0.15">
      <c r="W75" s="56" t="s">
        <v>548</v>
      </c>
      <c r="Y75" s="56" t="s">
        <v>328</v>
      </c>
    </row>
    <row r="76" spans="1:32" x14ac:dyDescent="0.15">
      <c r="W76" s="56" t="s">
        <v>549</v>
      </c>
      <c r="Y76" s="56" t="s">
        <v>329</v>
      </c>
    </row>
    <row r="77" spans="1:32" x14ac:dyDescent="0.15">
      <c r="W77" s="56" t="s">
        <v>550</v>
      </c>
      <c r="Y77" s="56" t="s">
        <v>330</v>
      </c>
    </row>
    <row r="78" spans="1:32" x14ac:dyDescent="0.15">
      <c r="W78" s="56" t="s">
        <v>551</v>
      </c>
      <c r="Y78" s="56" t="s">
        <v>331</v>
      </c>
    </row>
    <row r="79" spans="1:32" x14ac:dyDescent="0.15">
      <c r="W79" s="56" t="s">
        <v>552</v>
      </c>
      <c r="Y79" s="56" t="s">
        <v>332</v>
      </c>
    </row>
    <row r="80" spans="1:32" x14ac:dyDescent="0.15">
      <c r="W80" s="56" t="s">
        <v>553</v>
      </c>
      <c r="Y80" s="56" t="s">
        <v>333</v>
      </c>
    </row>
    <row r="81" spans="23:25" x14ac:dyDescent="0.15">
      <c r="W81" s="56" t="s">
        <v>554</v>
      </c>
      <c r="Y81" s="56" t="s">
        <v>334</v>
      </c>
    </row>
    <row r="82" spans="23:25" x14ac:dyDescent="0.15">
      <c r="W82" s="56" t="s">
        <v>555</v>
      </c>
      <c r="Y82" s="56" t="s">
        <v>335</v>
      </c>
    </row>
    <row r="83" spans="23:25" x14ac:dyDescent="0.15">
      <c r="W83" s="56" t="s">
        <v>556</v>
      </c>
      <c r="Y83" s="56" t="s">
        <v>336</v>
      </c>
    </row>
    <row r="84" spans="23:25" x14ac:dyDescent="0.15">
      <c r="W84" s="56" t="s">
        <v>557</v>
      </c>
      <c r="Y84" s="56" t="s">
        <v>337</v>
      </c>
    </row>
    <row r="85" spans="23:25" x14ac:dyDescent="0.15">
      <c r="W85" s="56" t="s">
        <v>558</v>
      </c>
      <c r="Y85" s="56" t="s">
        <v>338</v>
      </c>
    </row>
    <row r="86" spans="23:25" x14ac:dyDescent="0.15">
      <c r="W86" s="56" t="s">
        <v>559</v>
      </c>
      <c r="Y86" s="56" t="s">
        <v>339</v>
      </c>
    </row>
    <row r="87" spans="23:25" x14ac:dyDescent="0.15">
      <c r="W87" s="56" t="s">
        <v>560</v>
      </c>
      <c r="Y87" s="56" t="s">
        <v>340</v>
      </c>
    </row>
    <row r="88" spans="23:25" x14ac:dyDescent="0.15">
      <c r="W88" s="56" t="s">
        <v>561</v>
      </c>
      <c r="Y88" s="56" t="s">
        <v>341</v>
      </c>
    </row>
    <row r="89" spans="23:25" x14ac:dyDescent="0.15">
      <c r="W89" s="56" t="s">
        <v>562</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482</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2"/>
      <c r="AA2" s="273"/>
      <c r="AB2" s="849" t="s">
        <v>6</v>
      </c>
      <c r="AC2" s="850"/>
      <c r="AD2" s="851"/>
      <c r="AE2" s="220" t="s">
        <v>63</v>
      </c>
      <c r="AF2" s="220"/>
      <c r="AG2" s="220"/>
      <c r="AH2" s="220"/>
      <c r="AI2" s="220" t="s">
        <v>105</v>
      </c>
      <c r="AJ2" s="220"/>
      <c r="AK2" s="220"/>
      <c r="AL2" s="220"/>
      <c r="AM2" s="220" t="s">
        <v>478</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7"/>
      <c r="AR3" s="230"/>
      <c r="AS3" s="228" t="s">
        <v>62</v>
      </c>
      <c r="AT3" s="229"/>
      <c r="AU3" s="230"/>
      <c r="AV3" s="230"/>
      <c r="AW3" s="207" t="s">
        <v>351</v>
      </c>
      <c r="AX3" s="231"/>
    </row>
    <row r="4" spans="1:50" ht="22.5" customHeight="1" x14ac:dyDescent="0.15">
      <c r="A4" s="184"/>
      <c r="B4" s="182"/>
      <c r="C4" s="182"/>
      <c r="D4" s="182"/>
      <c r="E4" s="182"/>
      <c r="F4" s="183"/>
      <c r="G4" s="194"/>
      <c r="H4" s="855"/>
      <c r="I4" s="855"/>
      <c r="J4" s="855"/>
      <c r="K4" s="855"/>
      <c r="L4" s="855"/>
      <c r="M4" s="855"/>
      <c r="N4" s="855"/>
      <c r="O4" s="856"/>
      <c r="P4" s="106"/>
      <c r="Q4" s="863"/>
      <c r="R4" s="863"/>
      <c r="S4" s="863"/>
      <c r="T4" s="863"/>
      <c r="U4" s="863"/>
      <c r="V4" s="863"/>
      <c r="W4" s="863"/>
      <c r="X4" s="864"/>
      <c r="Y4" s="869" t="s">
        <v>8</v>
      </c>
      <c r="Z4" s="870"/>
      <c r="AA4" s="871"/>
      <c r="AB4" s="165"/>
      <c r="AC4" s="872"/>
      <c r="AD4" s="87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7"/>
      <c r="H5" s="858"/>
      <c r="I5" s="858"/>
      <c r="J5" s="858"/>
      <c r="K5" s="858"/>
      <c r="L5" s="858"/>
      <c r="M5" s="858"/>
      <c r="N5" s="858"/>
      <c r="O5" s="859"/>
      <c r="P5" s="865"/>
      <c r="Q5" s="865"/>
      <c r="R5" s="865"/>
      <c r="S5" s="865"/>
      <c r="T5" s="865"/>
      <c r="U5" s="865"/>
      <c r="V5" s="865"/>
      <c r="W5" s="865"/>
      <c r="X5" s="866"/>
      <c r="Y5" s="169" t="s">
        <v>34</v>
      </c>
      <c r="Z5" s="607"/>
      <c r="AA5" s="665"/>
      <c r="AB5" s="172"/>
      <c r="AC5" s="873"/>
      <c r="AD5" s="87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352</v>
      </c>
      <c r="AC6" s="875"/>
      <c r="AD6" s="87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4" t="s">
        <v>475</v>
      </c>
      <c r="B7" s="835"/>
      <c r="C7" s="835"/>
      <c r="D7" s="835"/>
      <c r="E7" s="835"/>
      <c r="F7" s="83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2"/>
      <c r="AA9" s="273"/>
      <c r="AB9" s="849" t="s">
        <v>6</v>
      </c>
      <c r="AC9" s="850"/>
      <c r="AD9" s="851"/>
      <c r="AE9" s="220" t="s">
        <v>63</v>
      </c>
      <c r="AF9" s="220"/>
      <c r="AG9" s="220"/>
      <c r="AH9" s="220"/>
      <c r="AI9" s="220" t="s">
        <v>105</v>
      </c>
      <c r="AJ9" s="220"/>
      <c r="AK9" s="220"/>
      <c r="AL9" s="220"/>
      <c r="AM9" s="220" t="s">
        <v>478</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7"/>
      <c r="AR10" s="230"/>
      <c r="AS10" s="228" t="s">
        <v>62</v>
      </c>
      <c r="AT10" s="229"/>
      <c r="AU10" s="230"/>
      <c r="AV10" s="230"/>
      <c r="AW10" s="207" t="s">
        <v>351</v>
      </c>
      <c r="AX10" s="231"/>
    </row>
    <row r="11" spans="1:50" ht="22.5" customHeight="1" x14ac:dyDescent="0.15">
      <c r="A11" s="184"/>
      <c r="B11" s="182"/>
      <c r="C11" s="182"/>
      <c r="D11" s="182"/>
      <c r="E11" s="182"/>
      <c r="F11" s="183"/>
      <c r="G11" s="194"/>
      <c r="H11" s="855"/>
      <c r="I11" s="855"/>
      <c r="J11" s="855"/>
      <c r="K11" s="855"/>
      <c r="L11" s="855"/>
      <c r="M11" s="855"/>
      <c r="N11" s="855"/>
      <c r="O11" s="856"/>
      <c r="P11" s="106"/>
      <c r="Q11" s="863"/>
      <c r="R11" s="863"/>
      <c r="S11" s="863"/>
      <c r="T11" s="863"/>
      <c r="U11" s="863"/>
      <c r="V11" s="863"/>
      <c r="W11" s="863"/>
      <c r="X11" s="864"/>
      <c r="Y11" s="869" t="s">
        <v>8</v>
      </c>
      <c r="Z11" s="870"/>
      <c r="AA11" s="871"/>
      <c r="AB11" s="165"/>
      <c r="AC11" s="872"/>
      <c r="AD11" s="87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7"/>
      <c r="H12" s="858"/>
      <c r="I12" s="858"/>
      <c r="J12" s="858"/>
      <c r="K12" s="858"/>
      <c r="L12" s="858"/>
      <c r="M12" s="858"/>
      <c r="N12" s="858"/>
      <c r="O12" s="859"/>
      <c r="P12" s="865"/>
      <c r="Q12" s="865"/>
      <c r="R12" s="865"/>
      <c r="S12" s="865"/>
      <c r="T12" s="865"/>
      <c r="U12" s="865"/>
      <c r="V12" s="865"/>
      <c r="W12" s="865"/>
      <c r="X12" s="866"/>
      <c r="Y12" s="169" t="s">
        <v>34</v>
      </c>
      <c r="Z12" s="607"/>
      <c r="AA12" s="665"/>
      <c r="AB12" s="172"/>
      <c r="AC12" s="873"/>
      <c r="AD12" s="87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353</v>
      </c>
      <c r="AC13" s="875"/>
      <c r="AD13" s="87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4" t="s">
        <v>475</v>
      </c>
      <c r="B14" s="835"/>
      <c r="C14" s="835"/>
      <c r="D14" s="835"/>
      <c r="E14" s="835"/>
      <c r="F14" s="83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2"/>
      <c r="AA16" s="273"/>
      <c r="AB16" s="849" t="s">
        <v>6</v>
      </c>
      <c r="AC16" s="850"/>
      <c r="AD16" s="851"/>
      <c r="AE16" s="220" t="s">
        <v>63</v>
      </c>
      <c r="AF16" s="220"/>
      <c r="AG16" s="220"/>
      <c r="AH16" s="220"/>
      <c r="AI16" s="220" t="s">
        <v>105</v>
      </c>
      <c r="AJ16" s="220"/>
      <c r="AK16" s="220"/>
      <c r="AL16" s="220"/>
      <c r="AM16" s="220" t="s">
        <v>478</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7"/>
      <c r="AR17" s="230"/>
      <c r="AS17" s="228" t="s">
        <v>62</v>
      </c>
      <c r="AT17" s="229"/>
      <c r="AU17" s="230"/>
      <c r="AV17" s="230"/>
      <c r="AW17" s="207" t="s">
        <v>351</v>
      </c>
      <c r="AX17" s="231"/>
    </row>
    <row r="18" spans="1:50" ht="22.5" customHeight="1" x14ac:dyDescent="0.15">
      <c r="A18" s="184"/>
      <c r="B18" s="182"/>
      <c r="C18" s="182"/>
      <c r="D18" s="182"/>
      <c r="E18" s="182"/>
      <c r="F18" s="183"/>
      <c r="G18" s="194"/>
      <c r="H18" s="855"/>
      <c r="I18" s="855"/>
      <c r="J18" s="855"/>
      <c r="K18" s="855"/>
      <c r="L18" s="855"/>
      <c r="M18" s="855"/>
      <c r="N18" s="855"/>
      <c r="O18" s="856"/>
      <c r="P18" s="106"/>
      <c r="Q18" s="863"/>
      <c r="R18" s="863"/>
      <c r="S18" s="863"/>
      <c r="T18" s="863"/>
      <c r="U18" s="863"/>
      <c r="V18" s="863"/>
      <c r="W18" s="863"/>
      <c r="X18" s="864"/>
      <c r="Y18" s="869" t="s">
        <v>8</v>
      </c>
      <c r="Z18" s="870"/>
      <c r="AA18" s="871"/>
      <c r="AB18" s="165"/>
      <c r="AC18" s="872"/>
      <c r="AD18" s="87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7"/>
      <c r="H19" s="858"/>
      <c r="I19" s="858"/>
      <c r="J19" s="858"/>
      <c r="K19" s="858"/>
      <c r="L19" s="858"/>
      <c r="M19" s="858"/>
      <c r="N19" s="858"/>
      <c r="O19" s="859"/>
      <c r="P19" s="865"/>
      <c r="Q19" s="865"/>
      <c r="R19" s="865"/>
      <c r="S19" s="865"/>
      <c r="T19" s="865"/>
      <c r="U19" s="865"/>
      <c r="V19" s="865"/>
      <c r="W19" s="865"/>
      <c r="X19" s="866"/>
      <c r="Y19" s="169" t="s">
        <v>34</v>
      </c>
      <c r="Z19" s="607"/>
      <c r="AA19" s="665"/>
      <c r="AB19" s="172"/>
      <c r="AC19" s="873"/>
      <c r="AD19" s="87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353</v>
      </c>
      <c r="AC20" s="875"/>
      <c r="AD20" s="87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4" t="s">
        <v>475</v>
      </c>
      <c r="B21" s="835"/>
      <c r="C21" s="835"/>
      <c r="D21" s="835"/>
      <c r="E21" s="835"/>
      <c r="F21" s="83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2"/>
      <c r="AA23" s="273"/>
      <c r="AB23" s="849" t="s">
        <v>6</v>
      </c>
      <c r="AC23" s="850"/>
      <c r="AD23" s="851"/>
      <c r="AE23" s="220" t="s">
        <v>63</v>
      </c>
      <c r="AF23" s="220"/>
      <c r="AG23" s="220"/>
      <c r="AH23" s="220"/>
      <c r="AI23" s="220" t="s">
        <v>105</v>
      </c>
      <c r="AJ23" s="220"/>
      <c r="AK23" s="220"/>
      <c r="AL23" s="220"/>
      <c r="AM23" s="220" t="s">
        <v>478</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7"/>
      <c r="AR24" s="230"/>
      <c r="AS24" s="228" t="s">
        <v>62</v>
      </c>
      <c r="AT24" s="229"/>
      <c r="AU24" s="230"/>
      <c r="AV24" s="230"/>
      <c r="AW24" s="207" t="s">
        <v>351</v>
      </c>
      <c r="AX24" s="231"/>
    </row>
    <row r="25" spans="1:50" ht="22.5" customHeight="1" x14ac:dyDescent="0.15">
      <c r="A25" s="184"/>
      <c r="B25" s="182"/>
      <c r="C25" s="182"/>
      <c r="D25" s="182"/>
      <c r="E25" s="182"/>
      <c r="F25" s="183"/>
      <c r="G25" s="194"/>
      <c r="H25" s="855"/>
      <c r="I25" s="855"/>
      <c r="J25" s="855"/>
      <c r="K25" s="855"/>
      <c r="L25" s="855"/>
      <c r="M25" s="855"/>
      <c r="N25" s="855"/>
      <c r="O25" s="856"/>
      <c r="P25" s="106"/>
      <c r="Q25" s="863"/>
      <c r="R25" s="863"/>
      <c r="S25" s="863"/>
      <c r="T25" s="863"/>
      <c r="U25" s="863"/>
      <c r="V25" s="863"/>
      <c r="W25" s="863"/>
      <c r="X25" s="864"/>
      <c r="Y25" s="869" t="s">
        <v>8</v>
      </c>
      <c r="Z25" s="870"/>
      <c r="AA25" s="871"/>
      <c r="AB25" s="165"/>
      <c r="AC25" s="872"/>
      <c r="AD25" s="87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7"/>
      <c r="H26" s="858"/>
      <c r="I26" s="858"/>
      <c r="J26" s="858"/>
      <c r="K26" s="858"/>
      <c r="L26" s="858"/>
      <c r="M26" s="858"/>
      <c r="N26" s="858"/>
      <c r="O26" s="859"/>
      <c r="P26" s="865"/>
      <c r="Q26" s="865"/>
      <c r="R26" s="865"/>
      <c r="S26" s="865"/>
      <c r="T26" s="865"/>
      <c r="U26" s="865"/>
      <c r="V26" s="865"/>
      <c r="W26" s="865"/>
      <c r="X26" s="866"/>
      <c r="Y26" s="169" t="s">
        <v>34</v>
      </c>
      <c r="Z26" s="607"/>
      <c r="AA26" s="665"/>
      <c r="AB26" s="172"/>
      <c r="AC26" s="873"/>
      <c r="AD26" s="87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353</v>
      </c>
      <c r="AC27" s="875"/>
      <c r="AD27" s="87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4" t="s">
        <v>475</v>
      </c>
      <c r="B28" s="835"/>
      <c r="C28" s="835"/>
      <c r="D28" s="835"/>
      <c r="E28" s="835"/>
      <c r="F28" s="83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2"/>
      <c r="AA30" s="273"/>
      <c r="AB30" s="849" t="s">
        <v>6</v>
      </c>
      <c r="AC30" s="850"/>
      <c r="AD30" s="851"/>
      <c r="AE30" s="220" t="s">
        <v>63</v>
      </c>
      <c r="AF30" s="220"/>
      <c r="AG30" s="220"/>
      <c r="AH30" s="220"/>
      <c r="AI30" s="220" t="s">
        <v>105</v>
      </c>
      <c r="AJ30" s="220"/>
      <c r="AK30" s="220"/>
      <c r="AL30" s="220"/>
      <c r="AM30" s="220" t="s">
        <v>478</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7"/>
      <c r="AR31" s="230"/>
      <c r="AS31" s="228" t="s">
        <v>62</v>
      </c>
      <c r="AT31" s="229"/>
      <c r="AU31" s="230"/>
      <c r="AV31" s="230"/>
      <c r="AW31" s="207" t="s">
        <v>351</v>
      </c>
      <c r="AX31" s="231"/>
    </row>
    <row r="32" spans="1:50" ht="22.5" customHeight="1" x14ac:dyDescent="0.15">
      <c r="A32" s="184"/>
      <c r="B32" s="182"/>
      <c r="C32" s="182"/>
      <c r="D32" s="182"/>
      <c r="E32" s="182"/>
      <c r="F32" s="183"/>
      <c r="G32" s="194"/>
      <c r="H32" s="855"/>
      <c r="I32" s="855"/>
      <c r="J32" s="855"/>
      <c r="K32" s="855"/>
      <c r="L32" s="855"/>
      <c r="M32" s="855"/>
      <c r="N32" s="855"/>
      <c r="O32" s="856"/>
      <c r="P32" s="106"/>
      <c r="Q32" s="863"/>
      <c r="R32" s="863"/>
      <c r="S32" s="863"/>
      <c r="T32" s="863"/>
      <c r="U32" s="863"/>
      <c r="V32" s="863"/>
      <c r="W32" s="863"/>
      <c r="X32" s="864"/>
      <c r="Y32" s="869" t="s">
        <v>8</v>
      </c>
      <c r="Z32" s="870"/>
      <c r="AA32" s="871"/>
      <c r="AB32" s="165"/>
      <c r="AC32" s="872"/>
      <c r="AD32" s="87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7"/>
      <c r="H33" s="858"/>
      <c r="I33" s="858"/>
      <c r="J33" s="858"/>
      <c r="K33" s="858"/>
      <c r="L33" s="858"/>
      <c r="M33" s="858"/>
      <c r="N33" s="858"/>
      <c r="O33" s="859"/>
      <c r="P33" s="865"/>
      <c r="Q33" s="865"/>
      <c r="R33" s="865"/>
      <c r="S33" s="865"/>
      <c r="T33" s="865"/>
      <c r="U33" s="865"/>
      <c r="V33" s="865"/>
      <c r="W33" s="865"/>
      <c r="X33" s="866"/>
      <c r="Y33" s="169" t="s">
        <v>34</v>
      </c>
      <c r="Z33" s="607"/>
      <c r="AA33" s="665"/>
      <c r="AB33" s="172"/>
      <c r="AC33" s="873"/>
      <c r="AD33" s="87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352</v>
      </c>
      <c r="AC34" s="875"/>
      <c r="AD34" s="87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4" t="s">
        <v>475</v>
      </c>
      <c r="B35" s="835"/>
      <c r="C35" s="835"/>
      <c r="D35" s="835"/>
      <c r="E35" s="835"/>
      <c r="F35" s="83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2"/>
      <c r="AA37" s="273"/>
      <c r="AB37" s="849" t="s">
        <v>6</v>
      </c>
      <c r="AC37" s="850"/>
      <c r="AD37" s="851"/>
      <c r="AE37" s="220" t="s">
        <v>63</v>
      </c>
      <c r="AF37" s="220"/>
      <c r="AG37" s="220"/>
      <c r="AH37" s="220"/>
      <c r="AI37" s="220" t="s">
        <v>105</v>
      </c>
      <c r="AJ37" s="220"/>
      <c r="AK37" s="220"/>
      <c r="AL37" s="220"/>
      <c r="AM37" s="220" t="s">
        <v>478</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7"/>
      <c r="AR38" s="230"/>
      <c r="AS38" s="228" t="s">
        <v>62</v>
      </c>
      <c r="AT38" s="229"/>
      <c r="AU38" s="230"/>
      <c r="AV38" s="230"/>
      <c r="AW38" s="207" t="s">
        <v>351</v>
      </c>
      <c r="AX38" s="231"/>
    </row>
    <row r="39" spans="1:50" ht="22.5" customHeight="1" x14ac:dyDescent="0.15">
      <c r="A39" s="184"/>
      <c r="B39" s="182"/>
      <c r="C39" s="182"/>
      <c r="D39" s="182"/>
      <c r="E39" s="182"/>
      <c r="F39" s="183"/>
      <c r="G39" s="194"/>
      <c r="H39" s="855"/>
      <c r="I39" s="855"/>
      <c r="J39" s="855"/>
      <c r="K39" s="855"/>
      <c r="L39" s="855"/>
      <c r="M39" s="855"/>
      <c r="N39" s="855"/>
      <c r="O39" s="856"/>
      <c r="P39" s="106"/>
      <c r="Q39" s="863"/>
      <c r="R39" s="863"/>
      <c r="S39" s="863"/>
      <c r="T39" s="863"/>
      <c r="U39" s="863"/>
      <c r="V39" s="863"/>
      <c r="W39" s="863"/>
      <c r="X39" s="864"/>
      <c r="Y39" s="869" t="s">
        <v>8</v>
      </c>
      <c r="Z39" s="870"/>
      <c r="AA39" s="871"/>
      <c r="AB39" s="165"/>
      <c r="AC39" s="872"/>
      <c r="AD39" s="87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7"/>
      <c r="H40" s="858"/>
      <c r="I40" s="858"/>
      <c r="J40" s="858"/>
      <c r="K40" s="858"/>
      <c r="L40" s="858"/>
      <c r="M40" s="858"/>
      <c r="N40" s="858"/>
      <c r="O40" s="859"/>
      <c r="P40" s="865"/>
      <c r="Q40" s="865"/>
      <c r="R40" s="865"/>
      <c r="S40" s="865"/>
      <c r="T40" s="865"/>
      <c r="U40" s="865"/>
      <c r="V40" s="865"/>
      <c r="W40" s="865"/>
      <c r="X40" s="866"/>
      <c r="Y40" s="169" t="s">
        <v>34</v>
      </c>
      <c r="Z40" s="607"/>
      <c r="AA40" s="665"/>
      <c r="AB40" s="172"/>
      <c r="AC40" s="873"/>
      <c r="AD40" s="87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353</v>
      </c>
      <c r="AC41" s="875"/>
      <c r="AD41" s="87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4" t="s">
        <v>475</v>
      </c>
      <c r="B42" s="835"/>
      <c r="C42" s="835"/>
      <c r="D42" s="835"/>
      <c r="E42" s="835"/>
      <c r="F42" s="83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2"/>
      <c r="AA44" s="273"/>
      <c r="AB44" s="849" t="s">
        <v>6</v>
      </c>
      <c r="AC44" s="850"/>
      <c r="AD44" s="851"/>
      <c r="AE44" s="220" t="s">
        <v>63</v>
      </c>
      <c r="AF44" s="220"/>
      <c r="AG44" s="220"/>
      <c r="AH44" s="220"/>
      <c r="AI44" s="220" t="s">
        <v>105</v>
      </c>
      <c r="AJ44" s="220"/>
      <c r="AK44" s="220"/>
      <c r="AL44" s="220"/>
      <c r="AM44" s="220" t="s">
        <v>478</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7"/>
      <c r="AR45" s="230"/>
      <c r="AS45" s="228" t="s">
        <v>62</v>
      </c>
      <c r="AT45" s="229"/>
      <c r="AU45" s="230"/>
      <c r="AV45" s="230"/>
      <c r="AW45" s="207" t="s">
        <v>351</v>
      </c>
      <c r="AX45" s="231"/>
    </row>
    <row r="46" spans="1:50" ht="22.5" customHeight="1" x14ac:dyDescent="0.15">
      <c r="A46" s="184"/>
      <c r="B46" s="182"/>
      <c r="C46" s="182"/>
      <c r="D46" s="182"/>
      <c r="E46" s="182"/>
      <c r="F46" s="183"/>
      <c r="G46" s="194"/>
      <c r="H46" s="855"/>
      <c r="I46" s="855"/>
      <c r="J46" s="855"/>
      <c r="K46" s="855"/>
      <c r="L46" s="855"/>
      <c r="M46" s="855"/>
      <c r="N46" s="855"/>
      <c r="O46" s="856"/>
      <c r="P46" s="106"/>
      <c r="Q46" s="863"/>
      <c r="R46" s="863"/>
      <c r="S46" s="863"/>
      <c r="T46" s="863"/>
      <c r="U46" s="863"/>
      <c r="V46" s="863"/>
      <c r="W46" s="863"/>
      <c r="X46" s="864"/>
      <c r="Y46" s="869" t="s">
        <v>8</v>
      </c>
      <c r="Z46" s="870"/>
      <c r="AA46" s="871"/>
      <c r="AB46" s="165"/>
      <c r="AC46" s="872"/>
      <c r="AD46" s="87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7"/>
      <c r="H47" s="858"/>
      <c r="I47" s="858"/>
      <c r="J47" s="858"/>
      <c r="K47" s="858"/>
      <c r="L47" s="858"/>
      <c r="M47" s="858"/>
      <c r="N47" s="858"/>
      <c r="O47" s="859"/>
      <c r="P47" s="865"/>
      <c r="Q47" s="865"/>
      <c r="R47" s="865"/>
      <c r="S47" s="865"/>
      <c r="T47" s="865"/>
      <c r="U47" s="865"/>
      <c r="V47" s="865"/>
      <c r="W47" s="865"/>
      <c r="X47" s="866"/>
      <c r="Y47" s="169" t="s">
        <v>34</v>
      </c>
      <c r="Z47" s="607"/>
      <c r="AA47" s="665"/>
      <c r="AB47" s="172"/>
      <c r="AC47" s="873"/>
      <c r="AD47" s="87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353</v>
      </c>
      <c r="AC48" s="875"/>
      <c r="AD48" s="87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4" t="s">
        <v>475</v>
      </c>
      <c r="B49" s="835"/>
      <c r="C49" s="835"/>
      <c r="D49" s="835"/>
      <c r="E49" s="835"/>
      <c r="F49" s="83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2"/>
      <c r="AA51" s="273"/>
      <c r="AB51" s="849" t="s">
        <v>6</v>
      </c>
      <c r="AC51" s="850"/>
      <c r="AD51" s="851"/>
      <c r="AE51" s="220" t="s">
        <v>63</v>
      </c>
      <c r="AF51" s="220"/>
      <c r="AG51" s="220"/>
      <c r="AH51" s="220"/>
      <c r="AI51" s="220" t="s">
        <v>105</v>
      </c>
      <c r="AJ51" s="220"/>
      <c r="AK51" s="220"/>
      <c r="AL51" s="220"/>
      <c r="AM51" s="220" t="s">
        <v>478</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7"/>
      <c r="AR52" s="230"/>
      <c r="AS52" s="228" t="s">
        <v>62</v>
      </c>
      <c r="AT52" s="229"/>
      <c r="AU52" s="230"/>
      <c r="AV52" s="230"/>
      <c r="AW52" s="207" t="s">
        <v>351</v>
      </c>
      <c r="AX52" s="231"/>
    </row>
    <row r="53" spans="1:50" ht="22.5" customHeight="1" x14ac:dyDescent="0.15">
      <c r="A53" s="184"/>
      <c r="B53" s="182"/>
      <c r="C53" s="182"/>
      <c r="D53" s="182"/>
      <c r="E53" s="182"/>
      <c r="F53" s="183"/>
      <c r="G53" s="194"/>
      <c r="H53" s="855"/>
      <c r="I53" s="855"/>
      <c r="J53" s="855"/>
      <c r="K53" s="855"/>
      <c r="L53" s="855"/>
      <c r="M53" s="855"/>
      <c r="N53" s="855"/>
      <c r="O53" s="856"/>
      <c r="P53" s="106"/>
      <c r="Q53" s="863"/>
      <c r="R53" s="863"/>
      <c r="S53" s="863"/>
      <c r="T53" s="863"/>
      <c r="U53" s="863"/>
      <c r="V53" s="863"/>
      <c r="W53" s="863"/>
      <c r="X53" s="864"/>
      <c r="Y53" s="869" t="s">
        <v>8</v>
      </c>
      <c r="Z53" s="870"/>
      <c r="AA53" s="871"/>
      <c r="AB53" s="165"/>
      <c r="AC53" s="872"/>
      <c r="AD53" s="87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7"/>
      <c r="H54" s="858"/>
      <c r="I54" s="858"/>
      <c r="J54" s="858"/>
      <c r="K54" s="858"/>
      <c r="L54" s="858"/>
      <c r="M54" s="858"/>
      <c r="N54" s="858"/>
      <c r="O54" s="859"/>
      <c r="P54" s="865"/>
      <c r="Q54" s="865"/>
      <c r="R54" s="865"/>
      <c r="S54" s="865"/>
      <c r="T54" s="865"/>
      <c r="U54" s="865"/>
      <c r="V54" s="865"/>
      <c r="W54" s="865"/>
      <c r="X54" s="866"/>
      <c r="Y54" s="169" t="s">
        <v>34</v>
      </c>
      <c r="Z54" s="607"/>
      <c r="AA54" s="665"/>
      <c r="AB54" s="172"/>
      <c r="AC54" s="873"/>
      <c r="AD54" s="87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353</v>
      </c>
      <c r="AC55" s="875"/>
      <c r="AD55" s="87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4" t="s">
        <v>475</v>
      </c>
      <c r="B56" s="835"/>
      <c r="C56" s="835"/>
      <c r="D56" s="835"/>
      <c r="E56" s="835"/>
      <c r="F56" s="83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2"/>
      <c r="AA58" s="273"/>
      <c r="AB58" s="849" t="s">
        <v>6</v>
      </c>
      <c r="AC58" s="850"/>
      <c r="AD58" s="851"/>
      <c r="AE58" s="220" t="s">
        <v>63</v>
      </c>
      <c r="AF58" s="220"/>
      <c r="AG58" s="220"/>
      <c r="AH58" s="220"/>
      <c r="AI58" s="220" t="s">
        <v>105</v>
      </c>
      <c r="AJ58" s="220"/>
      <c r="AK58" s="220"/>
      <c r="AL58" s="220"/>
      <c r="AM58" s="220" t="s">
        <v>478</v>
      </c>
      <c r="AN58" s="220"/>
      <c r="AO58" s="220"/>
      <c r="AP58" s="214"/>
      <c r="AQ58" s="222" t="s">
        <v>61</v>
      </c>
      <c r="AR58" s="223"/>
      <c r="AS58" s="223"/>
      <c r="AT58" s="224"/>
      <c r="AU58" s="840" t="s">
        <v>48</v>
      </c>
      <c r="AV58" s="840"/>
      <c r="AW58" s="840"/>
      <c r="AX58" s="84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7"/>
      <c r="AR59" s="230"/>
      <c r="AS59" s="228" t="s">
        <v>62</v>
      </c>
      <c r="AT59" s="229"/>
      <c r="AU59" s="230"/>
      <c r="AV59" s="230"/>
      <c r="AW59" s="207" t="s">
        <v>351</v>
      </c>
      <c r="AX59" s="231"/>
    </row>
    <row r="60" spans="1:50" ht="22.5" customHeight="1" x14ac:dyDescent="0.15">
      <c r="A60" s="184"/>
      <c r="B60" s="182"/>
      <c r="C60" s="182"/>
      <c r="D60" s="182"/>
      <c r="E60" s="182"/>
      <c r="F60" s="183"/>
      <c r="G60" s="194"/>
      <c r="H60" s="855"/>
      <c r="I60" s="855"/>
      <c r="J60" s="855"/>
      <c r="K60" s="855"/>
      <c r="L60" s="855"/>
      <c r="M60" s="855"/>
      <c r="N60" s="855"/>
      <c r="O60" s="856"/>
      <c r="P60" s="106"/>
      <c r="Q60" s="863"/>
      <c r="R60" s="863"/>
      <c r="S60" s="863"/>
      <c r="T60" s="863"/>
      <c r="U60" s="863"/>
      <c r="V60" s="863"/>
      <c r="W60" s="863"/>
      <c r="X60" s="864"/>
      <c r="Y60" s="869" t="s">
        <v>8</v>
      </c>
      <c r="Z60" s="870"/>
      <c r="AA60" s="871"/>
      <c r="AB60" s="165"/>
      <c r="AC60" s="872"/>
      <c r="AD60" s="87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7"/>
      <c r="H61" s="858"/>
      <c r="I61" s="858"/>
      <c r="J61" s="858"/>
      <c r="K61" s="858"/>
      <c r="L61" s="858"/>
      <c r="M61" s="858"/>
      <c r="N61" s="858"/>
      <c r="O61" s="859"/>
      <c r="P61" s="865"/>
      <c r="Q61" s="865"/>
      <c r="R61" s="865"/>
      <c r="S61" s="865"/>
      <c r="T61" s="865"/>
      <c r="U61" s="865"/>
      <c r="V61" s="865"/>
      <c r="W61" s="865"/>
      <c r="X61" s="866"/>
      <c r="Y61" s="169" t="s">
        <v>34</v>
      </c>
      <c r="Z61" s="607"/>
      <c r="AA61" s="665"/>
      <c r="AB61" s="172"/>
      <c r="AC61" s="873"/>
      <c r="AD61" s="87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352</v>
      </c>
      <c r="AC62" s="875"/>
      <c r="AD62" s="87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4" t="s">
        <v>475</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2"/>
      <c r="AA65" s="273"/>
      <c r="AB65" s="849" t="s">
        <v>6</v>
      </c>
      <c r="AC65" s="850"/>
      <c r="AD65" s="851"/>
      <c r="AE65" s="220" t="s">
        <v>63</v>
      </c>
      <c r="AF65" s="220"/>
      <c r="AG65" s="220"/>
      <c r="AH65" s="220"/>
      <c r="AI65" s="220" t="s">
        <v>105</v>
      </c>
      <c r="AJ65" s="220"/>
      <c r="AK65" s="220"/>
      <c r="AL65" s="220"/>
      <c r="AM65" s="220" t="s">
        <v>478</v>
      </c>
      <c r="AN65" s="220"/>
      <c r="AO65" s="220"/>
      <c r="AP65" s="214"/>
      <c r="AQ65" s="222" t="s">
        <v>61</v>
      </c>
      <c r="AR65" s="223"/>
      <c r="AS65" s="223"/>
      <c r="AT65" s="224"/>
      <c r="AU65" s="840" t="s">
        <v>48</v>
      </c>
      <c r="AV65" s="840"/>
      <c r="AW65" s="840"/>
      <c r="AX65" s="84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7"/>
      <c r="AR66" s="230"/>
      <c r="AS66" s="228" t="s">
        <v>62</v>
      </c>
      <c r="AT66" s="229"/>
      <c r="AU66" s="230"/>
      <c r="AV66" s="230"/>
      <c r="AW66" s="207" t="s">
        <v>351</v>
      </c>
      <c r="AX66" s="231"/>
    </row>
    <row r="67" spans="1:50" ht="22.5" customHeight="1" x14ac:dyDescent="0.15">
      <c r="A67" s="184"/>
      <c r="B67" s="182"/>
      <c r="C67" s="182"/>
      <c r="D67" s="182"/>
      <c r="E67" s="182"/>
      <c r="F67" s="183"/>
      <c r="G67" s="194"/>
      <c r="H67" s="855"/>
      <c r="I67" s="855"/>
      <c r="J67" s="855"/>
      <c r="K67" s="855"/>
      <c r="L67" s="855"/>
      <c r="M67" s="855"/>
      <c r="N67" s="855"/>
      <c r="O67" s="856"/>
      <c r="P67" s="106"/>
      <c r="Q67" s="863"/>
      <c r="R67" s="863"/>
      <c r="S67" s="863"/>
      <c r="T67" s="863"/>
      <c r="U67" s="863"/>
      <c r="V67" s="863"/>
      <c r="W67" s="863"/>
      <c r="X67" s="864"/>
      <c r="Y67" s="869" t="s">
        <v>8</v>
      </c>
      <c r="Z67" s="870"/>
      <c r="AA67" s="871"/>
      <c r="AB67" s="165"/>
      <c r="AC67" s="872"/>
      <c r="AD67" s="87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7"/>
      <c r="H68" s="858"/>
      <c r="I68" s="858"/>
      <c r="J68" s="858"/>
      <c r="K68" s="858"/>
      <c r="L68" s="858"/>
      <c r="M68" s="858"/>
      <c r="N68" s="858"/>
      <c r="O68" s="859"/>
      <c r="P68" s="865"/>
      <c r="Q68" s="865"/>
      <c r="R68" s="865"/>
      <c r="S68" s="865"/>
      <c r="T68" s="865"/>
      <c r="U68" s="865"/>
      <c r="V68" s="865"/>
      <c r="W68" s="865"/>
      <c r="X68" s="866"/>
      <c r="Y68" s="169" t="s">
        <v>34</v>
      </c>
      <c r="Z68" s="607"/>
      <c r="AA68" s="665"/>
      <c r="AB68" s="172"/>
      <c r="AC68" s="873"/>
      <c r="AD68" s="87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353</v>
      </c>
      <c r="AC69" s="875"/>
      <c r="AD69" s="87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4" t="s">
        <v>475</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354</v>
      </c>
      <c r="H2" s="299"/>
      <c r="I2" s="299"/>
      <c r="J2" s="299"/>
      <c r="K2" s="299"/>
      <c r="L2" s="299"/>
      <c r="M2" s="299"/>
      <c r="N2" s="299"/>
      <c r="O2" s="299"/>
      <c r="P2" s="299"/>
      <c r="Q2" s="299"/>
      <c r="R2" s="299"/>
      <c r="S2" s="299"/>
      <c r="T2" s="299"/>
      <c r="U2" s="299"/>
      <c r="V2" s="299"/>
      <c r="W2" s="299"/>
      <c r="X2" s="299"/>
      <c r="Y2" s="299"/>
      <c r="Z2" s="299"/>
      <c r="AA2" s="299"/>
      <c r="AB2" s="300"/>
      <c r="AC2" s="298" t="s">
        <v>355</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356</v>
      </c>
      <c r="H15" s="299"/>
      <c r="I15" s="299"/>
      <c r="J15" s="299"/>
      <c r="K15" s="299"/>
      <c r="L15" s="299"/>
      <c r="M15" s="299"/>
      <c r="N15" s="299"/>
      <c r="O15" s="299"/>
      <c r="P15" s="299"/>
      <c r="Q15" s="299"/>
      <c r="R15" s="299"/>
      <c r="S15" s="299"/>
      <c r="T15" s="299"/>
      <c r="U15" s="299"/>
      <c r="V15" s="299"/>
      <c r="W15" s="299"/>
      <c r="X15" s="299"/>
      <c r="Y15" s="299"/>
      <c r="Z15" s="299"/>
      <c r="AA15" s="299"/>
      <c r="AB15" s="300"/>
      <c r="AC15" s="298" t="s">
        <v>357</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358</v>
      </c>
      <c r="H28" s="299"/>
      <c r="I28" s="299"/>
      <c r="J28" s="299"/>
      <c r="K28" s="299"/>
      <c r="L28" s="299"/>
      <c r="M28" s="299"/>
      <c r="N28" s="299"/>
      <c r="O28" s="299"/>
      <c r="P28" s="299"/>
      <c r="Q28" s="299"/>
      <c r="R28" s="299"/>
      <c r="S28" s="299"/>
      <c r="T28" s="299"/>
      <c r="U28" s="299"/>
      <c r="V28" s="299"/>
      <c r="W28" s="299"/>
      <c r="X28" s="299"/>
      <c r="Y28" s="299"/>
      <c r="Z28" s="299"/>
      <c r="AA28" s="299"/>
      <c r="AB28" s="300"/>
      <c r="AC28" s="298" t="s">
        <v>359</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360</v>
      </c>
      <c r="H41" s="299"/>
      <c r="I41" s="299"/>
      <c r="J41" s="299"/>
      <c r="K41" s="299"/>
      <c r="L41" s="299"/>
      <c r="M41" s="299"/>
      <c r="N41" s="299"/>
      <c r="O41" s="299"/>
      <c r="P41" s="299"/>
      <c r="Q41" s="299"/>
      <c r="R41" s="299"/>
      <c r="S41" s="299"/>
      <c r="T41" s="299"/>
      <c r="U41" s="299"/>
      <c r="V41" s="299"/>
      <c r="W41" s="299"/>
      <c r="X41" s="299"/>
      <c r="Y41" s="299"/>
      <c r="Z41" s="299"/>
      <c r="AA41" s="299"/>
      <c r="AB41" s="300"/>
      <c r="AC41" s="298" t="s">
        <v>361</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362</v>
      </c>
      <c r="H55" s="299"/>
      <c r="I55" s="299"/>
      <c r="J55" s="299"/>
      <c r="K55" s="299"/>
      <c r="L55" s="299"/>
      <c r="M55" s="299"/>
      <c r="N55" s="299"/>
      <c r="O55" s="299"/>
      <c r="P55" s="299"/>
      <c r="Q55" s="299"/>
      <c r="R55" s="299"/>
      <c r="S55" s="299"/>
      <c r="T55" s="299"/>
      <c r="U55" s="299"/>
      <c r="V55" s="299"/>
      <c r="W55" s="299"/>
      <c r="X55" s="299"/>
      <c r="Y55" s="299"/>
      <c r="Z55" s="299"/>
      <c r="AA55" s="299"/>
      <c r="AB55" s="300"/>
      <c r="AC55" s="298" t="s">
        <v>363</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364</v>
      </c>
      <c r="H68" s="299"/>
      <c r="I68" s="299"/>
      <c r="J68" s="299"/>
      <c r="K68" s="299"/>
      <c r="L68" s="299"/>
      <c r="M68" s="299"/>
      <c r="N68" s="299"/>
      <c r="O68" s="299"/>
      <c r="P68" s="299"/>
      <c r="Q68" s="299"/>
      <c r="R68" s="299"/>
      <c r="S68" s="299"/>
      <c r="T68" s="299"/>
      <c r="U68" s="299"/>
      <c r="V68" s="299"/>
      <c r="W68" s="299"/>
      <c r="X68" s="299"/>
      <c r="Y68" s="299"/>
      <c r="Z68" s="299"/>
      <c r="AA68" s="299"/>
      <c r="AB68" s="300"/>
      <c r="AC68" s="298" t="s">
        <v>365</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366</v>
      </c>
      <c r="H81" s="299"/>
      <c r="I81" s="299"/>
      <c r="J81" s="299"/>
      <c r="K81" s="299"/>
      <c r="L81" s="299"/>
      <c r="M81" s="299"/>
      <c r="N81" s="299"/>
      <c r="O81" s="299"/>
      <c r="P81" s="299"/>
      <c r="Q81" s="299"/>
      <c r="R81" s="299"/>
      <c r="S81" s="299"/>
      <c r="T81" s="299"/>
      <c r="U81" s="299"/>
      <c r="V81" s="299"/>
      <c r="W81" s="299"/>
      <c r="X81" s="299"/>
      <c r="Y81" s="299"/>
      <c r="Z81" s="299"/>
      <c r="AA81" s="299"/>
      <c r="AB81" s="300"/>
      <c r="AC81" s="298" t="s">
        <v>367</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368</v>
      </c>
      <c r="H94" s="299"/>
      <c r="I94" s="299"/>
      <c r="J94" s="299"/>
      <c r="K94" s="299"/>
      <c r="L94" s="299"/>
      <c r="M94" s="299"/>
      <c r="N94" s="299"/>
      <c r="O94" s="299"/>
      <c r="P94" s="299"/>
      <c r="Q94" s="299"/>
      <c r="R94" s="299"/>
      <c r="S94" s="299"/>
      <c r="T94" s="299"/>
      <c r="U94" s="299"/>
      <c r="V94" s="299"/>
      <c r="W94" s="299"/>
      <c r="X94" s="299"/>
      <c r="Y94" s="299"/>
      <c r="Z94" s="299"/>
      <c r="AA94" s="299"/>
      <c r="AB94" s="300"/>
      <c r="AC94" s="298" t="s">
        <v>369</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370</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371</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372</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373</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374</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375</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376</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377</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378</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379</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380</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381</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382</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383</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384</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385</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386</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387</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388</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389</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390</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391</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392</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393</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395</v>
      </c>
      <c r="Z3" s="251"/>
      <c r="AA3" s="251"/>
      <c r="AB3" s="251"/>
      <c r="AC3" s="249" t="s">
        <v>348</v>
      </c>
      <c r="AD3" s="249"/>
      <c r="AE3" s="249"/>
      <c r="AF3" s="249"/>
      <c r="AG3" s="249"/>
      <c r="AH3" s="251" t="s">
        <v>66</v>
      </c>
      <c r="AI3" s="251"/>
      <c r="AJ3" s="251"/>
      <c r="AK3" s="251"/>
      <c r="AL3" s="251" t="s">
        <v>17</v>
      </c>
      <c r="AM3" s="251"/>
      <c r="AN3" s="251"/>
      <c r="AO3" s="260"/>
      <c r="AP3" s="253" t="s">
        <v>437</v>
      </c>
      <c r="AQ3" s="253"/>
      <c r="AR3" s="253"/>
      <c r="AS3" s="253"/>
      <c r="AT3" s="253"/>
      <c r="AU3" s="253"/>
      <c r="AV3" s="253"/>
      <c r="AW3" s="253"/>
      <c r="AX3" s="253"/>
    </row>
    <row r="4" spans="1:50" ht="24.75" customHeight="1" x14ac:dyDescent="0.15">
      <c r="A4" s="899">
        <v>1</v>
      </c>
      <c r="B4" s="899">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348</v>
      </c>
      <c r="AD36" s="249"/>
      <c r="AE36" s="249"/>
      <c r="AF36" s="249"/>
      <c r="AG36" s="249"/>
      <c r="AH36" s="251" t="s">
        <v>66</v>
      </c>
      <c r="AI36" s="251"/>
      <c r="AJ36" s="251"/>
      <c r="AK36" s="251"/>
      <c r="AL36" s="251" t="s">
        <v>17</v>
      </c>
      <c r="AM36" s="251"/>
      <c r="AN36" s="251"/>
      <c r="AO36" s="260"/>
      <c r="AP36" s="253" t="s">
        <v>437</v>
      </c>
      <c r="AQ36" s="253"/>
      <c r="AR36" s="253"/>
      <c r="AS36" s="253"/>
      <c r="AT36" s="253"/>
      <c r="AU36" s="253"/>
      <c r="AV36" s="253"/>
      <c r="AW36" s="253"/>
      <c r="AX36" s="253"/>
    </row>
    <row r="37" spans="1:50" ht="24.75" customHeight="1" x14ac:dyDescent="0.15">
      <c r="A37" s="899">
        <v>1</v>
      </c>
      <c r="B37" s="899">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348</v>
      </c>
      <c r="AD69" s="249"/>
      <c r="AE69" s="249"/>
      <c r="AF69" s="249"/>
      <c r="AG69" s="249"/>
      <c r="AH69" s="251" t="s">
        <v>66</v>
      </c>
      <c r="AI69" s="251"/>
      <c r="AJ69" s="251"/>
      <c r="AK69" s="251"/>
      <c r="AL69" s="251" t="s">
        <v>17</v>
      </c>
      <c r="AM69" s="251"/>
      <c r="AN69" s="251"/>
      <c r="AO69" s="260"/>
      <c r="AP69" s="253" t="s">
        <v>437</v>
      </c>
      <c r="AQ69" s="253"/>
      <c r="AR69" s="253"/>
      <c r="AS69" s="253"/>
      <c r="AT69" s="253"/>
      <c r="AU69" s="253"/>
      <c r="AV69" s="253"/>
      <c r="AW69" s="253"/>
      <c r="AX69" s="253"/>
    </row>
    <row r="70" spans="1:50" ht="24.75" customHeight="1" x14ac:dyDescent="0.15">
      <c r="A70" s="899">
        <v>1</v>
      </c>
      <c r="B70" s="899">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348</v>
      </c>
      <c r="AD102" s="249"/>
      <c r="AE102" s="249"/>
      <c r="AF102" s="249"/>
      <c r="AG102" s="249"/>
      <c r="AH102" s="251" t="s">
        <v>66</v>
      </c>
      <c r="AI102" s="251"/>
      <c r="AJ102" s="251"/>
      <c r="AK102" s="251"/>
      <c r="AL102" s="251" t="s">
        <v>17</v>
      </c>
      <c r="AM102" s="251"/>
      <c r="AN102" s="251"/>
      <c r="AO102" s="260"/>
      <c r="AP102" s="253" t="s">
        <v>437</v>
      </c>
      <c r="AQ102" s="253"/>
      <c r="AR102" s="253"/>
      <c r="AS102" s="253"/>
      <c r="AT102" s="253"/>
      <c r="AU102" s="253"/>
      <c r="AV102" s="253"/>
      <c r="AW102" s="253"/>
      <c r="AX102" s="253"/>
    </row>
    <row r="103" spans="1:50" ht="24.75" customHeight="1" x14ac:dyDescent="0.15">
      <c r="A103" s="899">
        <v>1</v>
      </c>
      <c r="B103" s="899">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348</v>
      </c>
      <c r="AD135" s="249"/>
      <c r="AE135" s="249"/>
      <c r="AF135" s="249"/>
      <c r="AG135" s="249"/>
      <c r="AH135" s="251" t="s">
        <v>66</v>
      </c>
      <c r="AI135" s="251"/>
      <c r="AJ135" s="251"/>
      <c r="AK135" s="251"/>
      <c r="AL135" s="251" t="s">
        <v>17</v>
      </c>
      <c r="AM135" s="251"/>
      <c r="AN135" s="251"/>
      <c r="AO135" s="260"/>
      <c r="AP135" s="253" t="s">
        <v>437</v>
      </c>
      <c r="AQ135" s="253"/>
      <c r="AR135" s="253"/>
      <c r="AS135" s="253"/>
      <c r="AT135" s="253"/>
      <c r="AU135" s="253"/>
      <c r="AV135" s="253"/>
      <c r="AW135" s="253"/>
      <c r="AX135" s="253"/>
    </row>
    <row r="136" spans="1:50" ht="24.75" customHeight="1" x14ac:dyDescent="0.15">
      <c r="A136" s="899">
        <v>1</v>
      </c>
      <c r="B136" s="899">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348</v>
      </c>
      <c r="AD168" s="249"/>
      <c r="AE168" s="249"/>
      <c r="AF168" s="249"/>
      <c r="AG168" s="249"/>
      <c r="AH168" s="251" t="s">
        <v>66</v>
      </c>
      <c r="AI168" s="251"/>
      <c r="AJ168" s="251"/>
      <c r="AK168" s="251"/>
      <c r="AL168" s="251" t="s">
        <v>17</v>
      </c>
      <c r="AM168" s="251"/>
      <c r="AN168" s="251"/>
      <c r="AO168" s="260"/>
      <c r="AP168" s="253" t="s">
        <v>437</v>
      </c>
      <c r="AQ168" s="253"/>
      <c r="AR168" s="253"/>
      <c r="AS168" s="253"/>
      <c r="AT168" s="253"/>
      <c r="AU168" s="253"/>
      <c r="AV168" s="253"/>
      <c r="AW168" s="253"/>
      <c r="AX168" s="253"/>
    </row>
    <row r="169" spans="1:50" ht="24.75" customHeight="1" x14ac:dyDescent="0.15">
      <c r="A169" s="899">
        <v>1</v>
      </c>
      <c r="B169" s="899">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348</v>
      </c>
      <c r="AD201" s="249"/>
      <c r="AE201" s="249"/>
      <c r="AF201" s="249"/>
      <c r="AG201" s="249"/>
      <c r="AH201" s="251" t="s">
        <v>66</v>
      </c>
      <c r="AI201" s="251"/>
      <c r="AJ201" s="251"/>
      <c r="AK201" s="251"/>
      <c r="AL201" s="251" t="s">
        <v>17</v>
      </c>
      <c r="AM201" s="251"/>
      <c r="AN201" s="251"/>
      <c r="AO201" s="260"/>
      <c r="AP201" s="253" t="s">
        <v>437</v>
      </c>
      <c r="AQ201" s="253"/>
      <c r="AR201" s="253"/>
      <c r="AS201" s="253"/>
      <c r="AT201" s="253"/>
      <c r="AU201" s="253"/>
      <c r="AV201" s="253"/>
      <c r="AW201" s="253"/>
      <c r="AX201" s="253"/>
    </row>
    <row r="202" spans="1:50" ht="24.75" customHeight="1" x14ac:dyDescent="0.15">
      <c r="A202" s="899">
        <v>1</v>
      </c>
      <c r="B202" s="899">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348</v>
      </c>
      <c r="AD234" s="249"/>
      <c r="AE234" s="249"/>
      <c r="AF234" s="249"/>
      <c r="AG234" s="249"/>
      <c r="AH234" s="251" t="s">
        <v>66</v>
      </c>
      <c r="AI234" s="251"/>
      <c r="AJ234" s="251"/>
      <c r="AK234" s="251"/>
      <c r="AL234" s="251" t="s">
        <v>17</v>
      </c>
      <c r="AM234" s="251"/>
      <c r="AN234" s="251"/>
      <c r="AO234" s="260"/>
      <c r="AP234" s="253" t="s">
        <v>437</v>
      </c>
      <c r="AQ234" s="253"/>
      <c r="AR234" s="253"/>
      <c r="AS234" s="253"/>
      <c r="AT234" s="253"/>
      <c r="AU234" s="253"/>
      <c r="AV234" s="253"/>
      <c r="AW234" s="253"/>
      <c r="AX234" s="253"/>
    </row>
    <row r="235" spans="1:50" ht="24.75" customHeight="1" x14ac:dyDescent="0.15">
      <c r="A235" s="899">
        <v>1</v>
      </c>
      <c r="B235" s="899">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348</v>
      </c>
      <c r="AD267" s="249"/>
      <c r="AE267" s="249"/>
      <c r="AF267" s="249"/>
      <c r="AG267" s="249"/>
      <c r="AH267" s="251" t="s">
        <v>66</v>
      </c>
      <c r="AI267" s="251"/>
      <c r="AJ267" s="251"/>
      <c r="AK267" s="251"/>
      <c r="AL267" s="251" t="s">
        <v>17</v>
      </c>
      <c r="AM267" s="251"/>
      <c r="AN267" s="251"/>
      <c r="AO267" s="260"/>
      <c r="AP267" s="253" t="s">
        <v>437</v>
      </c>
      <c r="AQ267" s="253"/>
      <c r="AR267" s="253"/>
      <c r="AS267" s="253"/>
      <c r="AT267" s="253"/>
      <c r="AU267" s="253"/>
      <c r="AV267" s="253"/>
      <c r="AW267" s="253"/>
      <c r="AX267" s="253"/>
    </row>
    <row r="268" spans="1:50" ht="24.75" customHeight="1" x14ac:dyDescent="0.15">
      <c r="A268" s="899">
        <v>1</v>
      </c>
      <c r="B268" s="89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348</v>
      </c>
      <c r="AD300" s="249"/>
      <c r="AE300" s="249"/>
      <c r="AF300" s="249"/>
      <c r="AG300" s="249"/>
      <c r="AH300" s="251" t="s">
        <v>66</v>
      </c>
      <c r="AI300" s="251"/>
      <c r="AJ300" s="251"/>
      <c r="AK300" s="251"/>
      <c r="AL300" s="251" t="s">
        <v>17</v>
      </c>
      <c r="AM300" s="251"/>
      <c r="AN300" s="251"/>
      <c r="AO300" s="260"/>
      <c r="AP300" s="253" t="s">
        <v>437</v>
      </c>
      <c r="AQ300" s="253"/>
      <c r="AR300" s="253"/>
      <c r="AS300" s="253"/>
      <c r="AT300" s="253"/>
      <c r="AU300" s="253"/>
      <c r="AV300" s="253"/>
      <c r="AW300" s="253"/>
      <c r="AX300" s="253"/>
    </row>
    <row r="301" spans="1:50" ht="24.75" customHeight="1" x14ac:dyDescent="0.15">
      <c r="A301" s="899">
        <v>1</v>
      </c>
      <c r="B301" s="89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348</v>
      </c>
      <c r="AD333" s="249"/>
      <c r="AE333" s="249"/>
      <c r="AF333" s="249"/>
      <c r="AG333" s="249"/>
      <c r="AH333" s="251" t="s">
        <v>66</v>
      </c>
      <c r="AI333" s="251"/>
      <c r="AJ333" s="251"/>
      <c r="AK333" s="251"/>
      <c r="AL333" s="251" t="s">
        <v>17</v>
      </c>
      <c r="AM333" s="251"/>
      <c r="AN333" s="251"/>
      <c r="AO333" s="260"/>
      <c r="AP333" s="253" t="s">
        <v>437</v>
      </c>
      <c r="AQ333" s="253"/>
      <c r="AR333" s="253"/>
      <c r="AS333" s="253"/>
      <c r="AT333" s="253"/>
      <c r="AU333" s="253"/>
      <c r="AV333" s="253"/>
      <c r="AW333" s="253"/>
      <c r="AX333" s="253"/>
    </row>
    <row r="334" spans="1:50" ht="24.75" customHeight="1" x14ac:dyDescent="0.15">
      <c r="A334" s="899">
        <v>1</v>
      </c>
      <c r="B334" s="89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348</v>
      </c>
      <c r="AD366" s="249"/>
      <c r="AE366" s="249"/>
      <c r="AF366" s="249"/>
      <c r="AG366" s="249"/>
      <c r="AH366" s="251" t="s">
        <v>66</v>
      </c>
      <c r="AI366" s="251"/>
      <c r="AJ366" s="251"/>
      <c r="AK366" s="251"/>
      <c r="AL366" s="251" t="s">
        <v>17</v>
      </c>
      <c r="AM366" s="251"/>
      <c r="AN366" s="251"/>
      <c r="AO366" s="260"/>
      <c r="AP366" s="253" t="s">
        <v>437</v>
      </c>
      <c r="AQ366" s="253"/>
      <c r="AR366" s="253"/>
      <c r="AS366" s="253"/>
      <c r="AT366" s="253"/>
      <c r="AU366" s="253"/>
      <c r="AV366" s="253"/>
      <c r="AW366" s="253"/>
      <c r="AX366" s="253"/>
    </row>
    <row r="367" spans="1:50" ht="24.75" customHeight="1" x14ac:dyDescent="0.15">
      <c r="A367" s="899">
        <v>1</v>
      </c>
      <c r="B367" s="89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348</v>
      </c>
      <c r="AD399" s="249"/>
      <c r="AE399" s="249"/>
      <c r="AF399" s="249"/>
      <c r="AG399" s="249"/>
      <c r="AH399" s="251" t="s">
        <v>66</v>
      </c>
      <c r="AI399" s="251"/>
      <c r="AJ399" s="251"/>
      <c r="AK399" s="251"/>
      <c r="AL399" s="251" t="s">
        <v>17</v>
      </c>
      <c r="AM399" s="251"/>
      <c r="AN399" s="251"/>
      <c r="AO399" s="260"/>
      <c r="AP399" s="253" t="s">
        <v>437</v>
      </c>
      <c r="AQ399" s="253"/>
      <c r="AR399" s="253"/>
      <c r="AS399" s="253"/>
      <c r="AT399" s="253"/>
      <c r="AU399" s="253"/>
      <c r="AV399" s="253"/>
      <c r="AW399" s="253"/>
      <c r="AX399" s="253"/>
    </row>
    <row r="400" spans="1:50" ht="24.75" customHeight="1" x14ac:dyDescent="0.15">
      <c r="A400" s="899">
        <v>1</v>
      </c>
      <c r="B400" s="89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348</v>
      </c>
      <c r="AD432" s="249"/>
      <c r="AE432" s="249"/>
      <c r="AF432" s="249"/>
      <c r="AG432" s="249"/>
      <c r="AH432" s="251" t="s">
        <v>66</v>
      </c>
      <c r="AI432" s="251"/>
      <c r="AJ432" s="251"/>
      <c r="AK432" s="251"/>
      <c r="AL432" s="251" t="s">
        <v>17</v>
      </c>
      <c r="AM432" s="251"/>
      <c r="AN432" s="251"/>
      <c r="AO432" s="260"/>
      <c r="AP432" s="253" t="s">
        <v>437</v>
      </c>
      <c r="AQ432" s="253"/>
      <c r="AR432" s="253"/>
      <c r="AS432" s="253"/>
      <c r="AT432" s="253"/>
      <c r="AU432" s="253"/>
      <c r="AV432" s="253"/>
      <c r="AW432" s="253"/>
      <c r="AX432" s="253"/>
    </row>
    <row r="433" spans="1:50" ht="24.75" customHeight="1" x14ac:dyDescent="0.15">
      <c r="A433" s="899">
        <v>1</v>
      </c>
      <c r="B433" s="89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348</v>
      </c>
      <c r="AD465" s="249"/>
      <c r="AE465" s="249"/>
      <c r="AF465" s="249"/>
      <c r="AG465" s="249"/>
      <c r="AH465" s="251" t="s">
        <v>66</v>
      </c>
      <c r="AI465" s="251"/>
      <c r="AJ465" s="251"/>
      <c r="AK465" s="251"/>
      <c r="AL465" s="251" t="s">
        <v>17</v>
      </c>
      <c r="AM465" s="251"/>
      <c r="AN465" s="251"/>
      <c r="AO465" s="260"/>
      <c r="AP465" s="253" t="s">
        <v>437</v>
      </c>
      <c r="AQ465" s="253"/>
      <c r="AR465" s="253"/>
      <c r="AS465" s="253"/>
      <c r="AT465" s="253"/>
      <c r="AU465" s="253"/>
      <c r="AV465" s="253"/>
      <c r="AW465" s="253"/>
      <c r="AX465" s="253"/>
    </row>
    <row r="466" spans="1:50" ht="24.75" customHeight="1" x14ac:dyDescent="0.15">
      <c r="A466" s="899">
        <v>1</v>
      </c>
      <c r="B466" s="89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348</v>
      </c>
      <c r="AD498" s="249"/>
      <c r="AE498" s="249"/>
      <c r="AF498" s="249"/>
      <c r="AG498" s="249"/>
      <c r="AH498" s="251" t="s">
        <v>66</v>
      </c>
      <c r="AI498" s="251"/>
      <c r="AJ498" s="251"/>
      <c r="AK498" s="251"/>
      <c r="AL498" s="251" t="s">
        <v>17</v>
      </c>
      <c r="AM498" s="251"/>
      <c r="AN498" s="251"/>
      <c r="AO498" s="260"/>
      <c r="AP498" s="253" t="s">
        <v>437</v>
      </c>
      <c r="AQ498" s="253"/>
      <c r="AR498" s="253"/>
      <c r="AS498" s="253"/>
      <c r="AT498" s="253"/>
      <c r="AU498" s="253"/>
      <c r="AV498" s="253"/>
      <c r="AW498" s="253"/>
      <c r="AX498" s="253"/>
    </row>
    <row r="499" spans="1:50" ht="24.75" customHeight="1" x14ac:dyDescent="0.15">
      <c r="A499" s="899">
        <v>1</v>
      </c>
      <c r="B499" s="89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348</v>
      </c>
      <c r="AD531" s="249"/>
      <c r="AE531" s="249"/>
      <c r="AF531" s="249"/>
      <c r="AG531" s="249"/>
      <c r="AH531" s="251" t="s">
        <v>66</v>
      </c>
      <c r="AI531" s="251"/>
      <c r="AJ531" s="251"/>
      <c r="AK531" s="251"/>
      <c r="AL531" s="251" t="s">
        <v>17</v>
      </c>
      <c r="AM531" s="251"/>
      <c r="AN531" s="251"/>
      <c r="AO531" s="260"/>
      <c r="AP531" s="253" t="s">
        <v>437</v>
      </c>
      <c r="AQ531" s="253"/>
      <c r="AR531" s="253"/>
      <c r="AS531" s="253"/>
      <c r="AT531" s="253"/>
      <c r="AU531" s="253"/>
      <c r="AV531" s="253"/>
      <c r="AW531" s="253"/>
      <c r="AX531" s="253"/>
    </row>
    <row r="532" spans="1:50" ht="24.75" customHeight="1" x14ac:dyDescent="0.15">
      <c r="A532" s="899">
        <v>1</v>
      </c>
      <c r="B532" s="899">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348</v>
      </c>
      <c r="AD564" s="249"/>
      <c r="AE564" s="249"/>
      <c r="AF564" s="249"/>
      <c r="AG564" s="249"/>
      <c r="AH564" s="251" t="s">
        <v>66</v>
      </c>
      <c r="AI564" s="251"/>
      <c r="AJ564" s="251"/>
      <c r="AK564" s="251"/>
      <c r="AL564" s="251" t="s">
        <v>17</v>
      </c>
      <c r="AM564" s="251"/>
      <c r="AN564" s="251"/>
      <c r="AO564" s="260"/>
      <c r="AP564" s="253" t="s">
        <v>437</v>
      </c>
      <c r="AQ564" s="253"/>
      <c r="AR564" s="253"/>
      <c r="AS564" s="253"/>
      <c r="AT564" s="253"/>
      <c r="AU564" s="253"/>
      <c r="AV564" s="253"/>
      <c r="AW564" s="253"/>
      <c r="AX564" s="253"/>
    </row>
    <row r="565" spans="1:50" ht="24.75" customHeight="1" x14ac:dyDescent="0.15">
      <c r="A565" s="899">
        <v>1</v>
      </c>
      <c r="B565" s="899">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348</v>
      </c>
      <c r="AD597" s="249"/>
      <c r="AE597" s="249"/>
      <c r="AF597" s="249"/>
      <c r="AG597" s="249"/>
      <c r="AH597" s="251" t="s">
        <v>66</v>
      </c>
      <c r="AI597" s="251"/>
      <c r="AJ597" s="251"/>
      <c r="AK597" s="251"/>
      <c r="AL597" s="251" t="s">
        <v>17</v>
      </c>
      <c r="AM597" s="251"/>
      <c r="AN597" s="251"/>
      <c r="AO597" s="260"/>
      <c r="AP597" s="253" t="s">
        <v>437</v>
      </c>
      <c r="AQ597" s="253"/>
      <c r="AR597" s="253"/>
      <c r="AS597" s="253"/>
      <c r="AT597" s="253"/>
      <c r="AU597" s="253"/>
      <c r="AV597" s="253"/>
      <c r="AW597" s="253"/>
      <c r="AX597" s="253"/>
    </row>
    <row r="598" spans="1:50" ht="24.75" customHeight="1" x14ac:dyDescent="0.15">
      <c r="A598" s="899">
        <v>1</v>
      </c>
      <c r="B598" s="899">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348</v>
      </c>
      <c r="AD630" s="249"/>
      <c r="AE630" s="249"/>
      <c r="AF630" s="249"/>
      <c r="AG630" s="249"/>
      <c r="AH630" s="251" t="s">
        <v>66</v>
      </c>
      <c r="AI630" s="251"/>
      <c r="AJ630" s="251"/>
      <c r="AK630" s="251"/>
      <c r="AL630" s="251" t="s">
        <v>17</v>
      </c>
      <c r="AM630" s="251"/>
      <c r="AN630" s="251"/>
      <c r="AO630" s="260"/>
      <c r="AP630" s="253" t="s">
        <v>437</v>
      </c>
      <c r="AQ630" s="253"/>
      <c r="AR630" s="253"/>
      <c r="AS630" s="253"/>
      <c r="AT630" s="253"/>
      <c r="AU630" s="253"/>
      <c r="AV630" s="253"/>
      <c r="AW630" s="253"/>
      <c r="AX630" s="253"/>
    </row>
    <row r="631" spans="1:50" ht="24.75" customHeight="1" x14ac:dyDescent="0.15">
      <c r="A631" s="899">
        <v>1</v>
      </c>
      <c r="B631" s="899">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348</v>
      </c>
      <c r="AD663" s="249"/>
      <c r="AE663" s="249"/>
      <c r="AF663" s="249"/>
      <c r="AG663" s="249"/>
      <c r="AH663" s="251" t="s">
        <v>66</v>
      </c>
      <c r="AI663" s="251"/>
      <c r="AJ663" s="251"/>
      <c r="AK663" s="251"/>
      <c r="AL663" s="251" t="s">
        <v>17</v>
      </c>
      <c r="AM663" s="251"/>
      <c r="AN663" s="251"/>
      <c r="AO663" s="260"/>
      <c r="AP663" s="253" t="s">
        <v>437</v>
      </c>
      <c r="AQ663" s="253"/>
      <c r="AR663" s="253"/>
      <c r="AS663" s="253"/>
      <c r="AT663" s="253"/>
      <c r="AU663" s="253"/>
      <c r="AV663" s="253"/>
      <c r="AW663" s="253"/>
      <c r="AX663" s="253"/>
    </row>
    <row r="664" spans="1:50" ht="24.75" customHeight="1" x14ac:dyDescent="0.15">
      <c r="A664" s="899">
        <v>1</v>
      </c>
      <c r="B664" s="899">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348</v>
      </c>
      <c r="AD696" s="249"/>
      <c r="AE696" s="249"/>
      <c r="AF696" s="249"/>
      <c r="AG696" s="249"/>
      <c r="AH696" s="251" t="s">
        <v>66</v>
      </c>
      <c r="AI696" s="251"/>
      <c r="AJ696" s="251"/>
      <c r="AK696" s="251"/>
      <c r="AL696" s="251" t="s">
        <v>17</v>
      </c>
      <c r="AM696" s="251"/>
      <c r="AN696" s="251"/>
      <c r="AO696" s="260"/>
      <c r="AP696" s="253" t="s">
        <v>437</v>
      </c>
      <c r="AQ696" s="253"/>
      <c r="AR696" s="253"/>
      <c r="AS696" s="253"/>
      <c r="AT696" s="253"/>
      <c r="AU696" s="253"/>
      <c r="AV696" s="253"/>
      <c r="AW696" s="253"/>
      <c r="AX696" s="253"/>
    </row>
    <row r="697" spans="1:50" ht="24.75" customHeight="1" x14ac:dyDescent="0.15">
      <c r="A697" s="899">
        <v>1</v>
      </c>
      <c r="B697" s="899">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348</v>
      </c>
      <c r="AD729" s="249"/>
      <c r="AE729" s="249"/>
      <c r="AF729" s="249"/>
      <c r="AG729" s="249"/>
      <c r="AH729" s="251" t="s">
        <v>66</v>
      </c>
      <c r="AI729" s="251"/>
      <c r="AJ729" s="251"/>
      <c r="AK729" s="251"/>
      <c r="AL729" s="251" t="s">
        <v>17</v>
      </c>
      <c r="AM729" s="251"/>
      <c r="AN729" s="251"/>
      <c r="AO729" s="260"/>
      <c r="AP729" s="253" t="s">
        <v>437</v>
      </c>
      <c r="AQ729" s="253"/>
      <c r="AR729" s="253"/>
      <c r="AS729" s="253"/>
      <c r="AT729" s="253"/>
      <c r="AU729" s="253"/>
      <c r="AV729" s="253"/>
      <c r="AW729" s="253"/>
      <c r="AX729" s="253"/>
    </row>
    <row r="730" spans="1:50" ht="24.75" customHeight="1" x14ac:dyDescent="0.15">
      <c r="A730" s="899">
        <v>1</v>
      </c>
      <c r="B730" s="899">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348</v>
      </c>
      <c r="AD762" s="249"/>
      <c r="AE762" s="249"/>
      <c r="AF762" s="249"/>
      <c r="AG762" s="249"/>
      <c r="AH762" s="251" t="s">
        <v>66</v>
      </c>
      <c r="AI762" s="251"/>
      <c r="AJ762" s="251"/>
      <c r="AK762" s="251"/>
      <c r="AL762" s="251" t="s">
        <v>17</v>
      </c>
      <c r="AM762" s="251"/>
      <c r="AN762" s="251"/>
      <c r="AO762" s="260"/>
      <c r="AP762" s="253" t="s">
        <v>437</v>
      </c>
      <c r="AQ762" s="253"/>
      <c r="AR762" s="253"/>
      <c r="AS762" s="253"/>
      <c r="AT762" s="253"/>
      <c r="AU762" s="253"/>
      <c r="AV762" s="253"/>
      <c r="AW762" s="253"/>
      <c r="AX762" s="253"/>
    </row>
    <row r="763" spans="1:50" ht="24.75" customHeight="1" x14ac:dyDescent="0.15">
      <c r="A763" s="899">
        <v>1</v>
      </c>
      <c r="B763" s="899">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348</v>
      </c>
      <c r="AD795" s="249"/>
      <c r="AE795" s="249"/>
      <c r="AF795" s="249"/>
      <c r="AG795" s="249"/>
      <c r="AH795" s="251" t="s">
        <v>66</v>
      </c>
      <c r="AI795" s="251"/>
      <c r="AJ795" s="251"/>
      <c r="AK795" s="251"/>
      <c r="AL795" s="251" t="s">
        <v>17</v>
      </c>
      <c r="AM795" s="251"/>
      <c r="AN795" s="251"/>
      <c r="AO795" s="260"/>
      <c r="AP795" s="253" t="s">
        <v>437</v>
      </c>
      <c r="AQ795" s="253"/>
      <c r="AR795" s="253"/>
      <c r="AS795" s="253"/>
      <c r="AT795" s="253"/>
      <c r="AU795" s="253"/>
      <c r="AV795" s="253"/>
      <c r="AW795" s="253"/>
      <c r="AX795" s="253"/>
    </row>
    <row r="796" spans="1:50" ht="24.75" customHeight="1" x14ac:dyDescent="0.15">
      <c r="A796" s="899">
        <v>1</v>
      </c>
      <c r="B796" s="899">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348</v>
      </c>
      <c r="AD828" s="249"/>
      <c r="AE828" s="249"/>
      <c r="AF828" s="249"/>
      <c r="AG828" s="249"/>
      <c r="AH828" s="251" t="s">
        <v>66</v>
      </c>
      <c r="AI828" s="251"/>
      <c r="AJ828" s="251"/>
      <c r="AK828" s="251"/>
      <c r="AL828" s="251" t="s">
        <v>17</v>
      </c>
      <c r="AM828" s="251"/>
      <c r="AN828" s="251"/>
      <c r="AO828" s="260"/>
      <c r="AP828" s="253" t="s">
        <v>437</v>
      </c>
      <c r="AQ828" s="253"/>
      <c r="AR828" s="253"/>
      <c r="AS828" s="253"/>
      <c r="AT828" s="253"/>
      <c r="AU828" s="253"/>
      <c r="AV828" s="253"/>
      <c r="AW828" s="253"/>
      <c r="AX828" s="253"/>
    </row>
    <row r="829" spans="1:50" ht="24.75" customHeight="1" x14ac:dyDescent="0.15">
      <c r="A829" s="899">
        <v>1</v>
      </c>
      <c r="B829" s="899">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348</v>
      </c>
      <c r="AD861" s="249"/>
      <c r="AE861" s="249"/>
      <c r="AF861" s="249"/>
      <c r="AG861" s="249"/>
      <c r="AH861" s="251" t="s">
        <v>66</v>
      </c>
      <c r="AI861" s="251"/>
      <c r="AJ861" s="251"/>
      <c r="AK861" s="251"/>
      <c r="AL861" s="251" t="s">
        <v>17</v>
      </c>
      <c r="AM861" s="251"/>
      <c r="AN861" s="251"/>
      <c r="AO861" s="260"/>
      <c r="AP861" s="253" t="s">
        <v>437</v>
      </c>
      <c r="AQ861" s="253"/>
      <c r="AR861" s="253"/>
      <c r="AS861" s="253"/>
      <c r="AT861" s="253"/>
      <c r="AU861" s="253"/>
      <c r="AV861" s="253"/>
      <c r="AW861" s="253"/>
      <c r="AX861" s="253"/>
    </row>
    <row r="862" spans="1:50" ht="24.75" customHeight="1" x14ac:dyDescent="0.15">
      <c r="A862" s="899">
        <v>1</v>
      </c>
      <c r="B862" s="899">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348</v>
      </c>
      <c r="AD894" s="249"/>
      <c r="AE894" s="249"/>
      <c r="AF894" s="249"/>
      <c r="AG894" s="249"/>
      <c r="AH894" s="251" t="s">
        <v>66</v>
      </c>
      <c r="AI894" s="251"/>
      <c r="AJ894" s="251"/>
      <c r="AK894" s="251"/>
      <c r="AL894" s="251" t="s">
        <v>17</v>
      </c>
      <c r="AM894" s="251"/>
      <c r="AN894" s="251"/>
      <c r="AO894" s="260"/>
      <c r="AP894" s="253" t="s">
        <v>437</v>
      </c>
      <c r="AQ894" s="253"/>
      <c r="AR894" s="253"/>
      <c r="AS894" s="253"/>
      <c r="AT894" s="253"/>
      <c r="AU894" s="253"/>
      <c r="AV894" s="253"/>
      <c r="AW894" s="253"/>
      <c r="AX894" s="253"/>
    </row>
    <row r="895" spans="1:50" ht="24.75" customHeight="1" x14ac:dyDescent="0.15">
      <c r="A895" s="899">
        <v>1</v>
      </c>
      <c r="B895" s="899">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348</v>
      </c>
      <c r="AD927" s="249"/>
      <c r="AE927" s="249"/>
      <c r="AF927" s="249"/>
      <c r="AG927" s="249"/>
      <c r="AH927" s="251" t="s">
        <v>66</v>
      </c>
      <c r="AI927" s="251"/>
      <c r="AJ927" s="251"/>
      <c r="AK927" s="251"/>
      <c r="AL927" s="251" t="s">
        <v>17</v>
      </c>
      <c r="AM927" s="251"/>
      <c r="AN927" s="251"/>
      <c r="AO927" s="260"/>
      <c r="AP927" s="253" t="s">
        <v>437</v>
      </c>
      <c r="AQ927" s="253"/>
      <c r="AR927" s="253"/>
      <c r="AS927" s="253"/>
      <c r="AT927" s="253"/>
      <c r="AU927" s="253"/>
      <c r="AV927" s="253"/>
      <c r="AW927" s="253"/>
      <c r="AX927" s="253"/>
    </row>
    <row r="928" spans="1:50" ht="24.75" customHeight="1" x14ac:dyDescent="0.15">
      <c r="A928" s="899">
        <v>1</v>
      </c>
      <c r="B928" s="899">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348</v>
      </c>
      <c r="AD960" s="249"/>
      <c r="AE960" s="249"/>
      <c r="AF960" s="249"/>
      <c r="AG960" s="249"/>
      <c r="AH960" s="251" t="s">
        <v>66</v>
      </c>
      <c r="AI960" s="251"/>
      <c r="AJ960" s="251"/>
      <c r="AK960" s="251"/>
      <c r="AL960" s="251" t="s">
        <v>17</v>
      </c>
      <c r="AM960" s="251"/>
      <c r="AN960" s="251"/>
      <c r="AO960" s="260"/>
      <c r="AP960" s="253" t="s">
        <v>437</v>
      </c>
      <c r="AQ960" s="253"/>
      <c r="AR960" s="253"/>
      <c r="AS960" s="253"/>
      <c r="AT960" s="253"/>
      <c r="AU960" s="253"/>
      <c r="AV960" s="253"/>
      <c r="AW960" s="253"/>
      <c r="AX960" s="253"/>
    </row>
    <row r="961" spans="1:50" ht="24.75" customHeight="1" x14ac:dyDescent="0.15">
      <c r="A961" s="899">
        <v>1</v>
      </c>
      <c r="B961" s="899">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348</v>
      </c>
      <c r="AD993" s="249"/>
      <c r="AE993" s="249"/>
      <c r="AF993" s="249"/>
      <c r="AG993" s="249"/>
      <c r="AH993" s="251" t="s">
        <v>66</v>
      </c>
      <c r="AI993" s="251"/>
      <c r="AJ993" s="251"/>
      <c r="AK993" s="251"/>
      <c r="AL993" s="251" t="s">
        <v>17</v>
      </c>
      <c r="AM993" s="251"/>
      <c r="AN993" s="251"/>
      <c r="AO993" s="260"/>
      <c r="AP993" s="253" t="s">
        <v>437</v>
      </c>
      <c r="AQ993" s="253"/>
      <c r="AR993" s="253"/>
      <c r="AS993" s="253"/>
      <c r="AT993" s="253"/>
      <c r="AU993" s="253"/>
      <c r="AV993" s="253"/>
      <c r="AW993" s="253"/>
      <c r="AX993" s="253"/>
    </row>
    <row r="994" spans="1:50" ht="24.75" customHeight="1" x14ac:dyDescent="0.15">
      <c r="A994" s="899">
        <v>1</v>
      </c>
      <c r="B994" s="899">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348</v>
      </c>
      <c r="AD1026" s="249"/>
      <c r="AE1026" s="249"/>
      <c r="AF1026" s="249"/>
      <c r="AG1026" s="249"/>
      <c r="AH1026" s="251" t="s">
        <v>66</v>
      </c>
      <c r="AI1026" s="251"/>
      <c r="AJ1026" s="251"/>
      <c r="AK1026" s="251"/>
      <c r="AL1026" s="251" t="s">
        <v>17</v>
      </c>
      <c r="AM1026" s="251"/>
      <c r="AN1026" s="251"/>
      <c r="AO1026" s="260"/>
      <c r="AP1026" s="253" t="s">
        <v>437</v>
      </c>
      <c r="AQ1026" s="253"/>
      <c r="AR1026" s="253"/>
      <c r="AS1026" s="253"/>
      <c r="AT1026" s="253"/>
      <c r="AU1026" s="253"/>
      <c r="AV1026" s="253"/>
      <c r="AW1026" s="253"/>
      <c r="AX1026" s="253"/>
    </row>
    <row r="1027" spans="1:50" ht="24.75" customHeight="1" x14ac:dyDescent="0.15">
      <c r="A1027" s="899">
        <v>1</v>
      </c>
      <c r="B1027" s="899">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348</v>
      </c>
      <c r="AD1059" s="249"/>
      <c r="AE1059" s="249"/>
      <c r="AF1059" s="249"/>
      <c r="AG1059" s="249"/>
      <c r="AH1059" s="251" t="s">
        <v>66</v>
      </c>
      <c r="AI1059" s="251"/>
      <c r="AJ1059" s="251"/>
      <c r="AK1059" s="251"/>
      <c r="AL1059" s="251" t="s">
        <v>17</v>
      </c>
      <c r="AM1059" s="251"/>
      <c r="AN1059" s="251"/>
      <c r="AO1059" s="260"/>
      <c r="AP1059" s="253" t="s">
        <v>437</v>
      </c>
      <c r="AQ1059" s="253"/>
      <c r="AR1059" s="253"/>
      <c r="AS1059" s="253"/>
      <c r="AT1059" s="253"/>
      <c r="AU1059" s="253"/>
      <c r="AV1059" s="253"/>
      <c r="AW1059" s="253"/>
      <c r="AX1059" s="253"/>
    </row>
    <row r="1060" spans="1:50" ht="24.75" customHeight="1" x14ac:dyDescent="0.15">
      <c r="A1060" s="899">
        <v>1</v>
      </c>
      <c r="B1060" s="899">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348</v>
      </c>
      <c r="AD1092" s="249"/>
      <c r="AE1092" s="249"/>
      <c r="AF1092" s="249"/>
      <c r="AG1092" s="249"/>
      <c r="AH1092" s="251" t="s">
        <v>66</v>
      </c>
      <c r="AI1092" s="251"/>
      <c r="AJ1092" s="251"/>
      <c r="AK1092" s="251"/>
      <c r="AL1092" s="251" t="s">
        <v>17</v>
      </c>
      <c r="AM1092" s="251"/>
      <c r="AN1092" s="251"/>
      <c r="AO1092" s="260"/>
      <c r="AP1092" s="253" t="s">
        <v>437</v>
      </c>
      <c r="AQ1092" s="253"/>
      <c r="AR1092" s="253"/>
      <c r="AS1092" s="253"/>
      <c r="AT1092" s="253"/>
      <c r="AU1092" s="253"/>
      <c r="AV1092" s="253"/>
      <c r="AW1092" s="253"/>
      <c r="AX1092" s="253"/>
    </row>
    <row r="1093" spans="1:50" ht="24.75" customHeight="1" x14ac:dyDescent="0.15">
      <c r="A1093" s="899">
        <v>1</v>
      </c>
      <c r="B1093" s="899">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348</v>
      </c>
      <c r="AD1125" s="249"/>
      <c r="AE1125" s="249"/>
      <c r="AF1125" s="249"/>
      <c r="AG1125" s="249"/>
      <c r="AH1125" s="251" t="s">
        <v>66</v>
      </c>
      <c r="AI1125" s="251"/>
      <c r="AJ1125" s="251"/>
      <c r="AK1125" s="251"/>
      <c r="AL1125" s="251" t="s">
        <v>17</v>
      </c>
      <c r="AM1125" s="251"/>
      <c r="AN1125" s="251"/>
      <c r="AO1125" s="260"/>
      <c r="AP1125" s="253" t="s">
        <v>437</v>
      </c>
      <c r="AQ1125" s="253"/>
      <c r="AR1125" s="253"/>
      <c r="AS1125" s="253"/>
      <c r="AT1125" s="253"/>
      <c r="AU1125" s="253"/>
      <c r="AV1125" s="253"/>
      <c r="AW1125" s="253"/>
      <c r="AX1125" s="253"/>
    </row>
    <row r="1126" spans="1:50" ht="24.75" customHeight="1" x14ac:dyDescent="0.15">
      <c r="A1126" s="899">
        <v>1</v>
      </c>
      <c r="B1126" s="899">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348</v>
      </c>
      <c r="AD1158" s="249"/>
      <c r="AE1158" s="249"/>
      <c r="AF1158" s="249"/>
      <c r="AG1158" s="249"/>
      <c r="AH1158" s="251" t="s">
        <v>66</v>
      </c>
      <c r="AI1158" s="251"/>
      <c r="AJ1158" s="251"/>
      <c r="AK1158" s="251"/>
      <c r="AL1158" s="251" t="s">
        <v>17</v>
      </c>
      <c r="AM1158" s="251"/>
      <c r="AN1158" s="251"/>
      <c r="AO1158" s="260"/>
      <c r="AP1158" s="253" t="s">
        <v>437</v>
      </c>
      <c r="AQ1158" s="253"/>
      <c r="AR1158" s="253"/>
      <c r="AS1158" s="253"/>
      <c r="AT1158" s="253"/>
      <c r="AU1158" s="253"/>
      <c r="AV1158" s="253"/>
      <c r="AW1158" s="253"/>
      <c r="AX1158" s="253"/>
    </row>
    <row r="1159" spans="1:50" ht="24.75" customHeight="1" x14ac:dyDescent="0.15">
      <c r="A1159" s="899">
        <v>1</v>
      </c>
      <c r="B1159" s="899">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348</v>
      </c>
      <c r="AD1191" s="249"/>
      <c r="AE1191" s="249"/>
      <c r="AF1191" s="249"/>
      <c r="AG1191" s="249"/>
      <c r="AH1191" s="251" t="s">
        <v>66</v>
      </c>
      <c r="AI1191" s="251"/>
      <c r="AJ1191" s="251"/>
      <c r="AK1191" s="251"/>
      <c r="AL1191" s="251" t="s">
        <v>17</v>
      </c>
      <c r="AM1191" s="251"/>
      <c r="AN1191" s="251"/>
      <c r="AO1191" s="260"/>
      <c r="AP1191" s="253" t="s">
        <v>437</v>
      </c>
      <c r="AQ1191" s="253"/>
      <c r="AR1191" s="253"/>
      <c r="AS1191" s="253"/>
      <c r="AT1191" s="253"/>
      <c r="AU1191" s="253"/>
      <c r="AV1191" s="253"/>
      <c r="AW1191" s="253"/>
      <c r="AX1191" s="253"/>
    </row>
    <row r="1192" spans="1:50" ht="24.75" customHeight="1" x14ac:dyDescent="0.15">
      <c r="A1192" s="899">
        <v>1</v>
      </c>
      <c r="B1192" s="899">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348</v>
      </c>
      <c r="AD1224" s="249"/>
      <c r="AE1224" s="249"/>
      <c r="AF1224" s="249"/>
      <c r="AG1224" s="249"/>
      <c r="AH1224" s="251" t="s">
        <v>66</v>
      </c>
      <c r="AI1224" s="251"/>
      <c r="AJ1224" s="251"/>
      <c r="AK1224" s="251"/>
      <c r="AL1224" s="251" t="s">
        <v>17</v>
      </c>
      <c r="AM1224" s="251"/>
      <c r="AN1224" s="251"/>
      <c r="AO1224" s="260"/>
      <c r="AP1224" s="253" t="s">
        <v>437</v>
      </c>
      <c r="AQ1224" s="253"/>
      <c r="AR1224" s="253"/>
      <c r="AS1224" s="253"/>
      <c r="AT1224" s="253"/>
      <c r="AU1224" s="253"/>
      <c r="AV1224" s="253"/>
      <c r="AW1224" s="253"/>
      <c r="AX1224" s="253"/>
    </row>
    <row r="1225" spans="1:50" ht="24.75" customHeight="1" x14ac:dyDescent="0.15">
      <c r="A1225" s="899">
        <v>1</v>
      </c>
      <c r="B1225" s="899">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348</v>
      </c>
      <c r="AD1257" s="249"/>
      <c r="AE1257" s="249"/>
      <c r="AF1257" s="249"/>
      <c r="AG1257" s="249"/>
      <c r="AH1257" s="251" t="s">
        <v>66</v>
      </c>
      <c r="AI1257" s="251"/>
      <c r="AJ1257" s="251"/>
      <c r="AK1257" s="251"/>
      <c r="AL1257" s="251" t="s">
        <v>17</v>
      </c>
      <c r="AM1257" s="251"/>
      <c r="AN1257" s="251"/>
      <c r="AO1257" s="260"/>
      <c r="AP1257" s="253" t="s">
        <v>437</v>
      </c>
      <c r="AQ1257" s="253"/>
      <c r="AR1257" s="253"/>
      <c r="AS1257" s="253"/>
      <c r="AT1257" s="253"/>
      <c r="AU1257" s="253"/>
      <c r="AV1257" s="253"/>
      <c r="AW1257" s="253"/>
      <c r="AX1257" s="253"/>
    </row>
    <row r="1258" spans="1:50" ht="24.75" customHeight="1" x14ac:dyDescent="0.15">
      <c r="A1258" s="899">
        <v>1</v>
      </c>
      <c r="B1258" s="899">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348</v>
      </c>
      <c r="AD1290" s="249"/>
      <c r="AE1290" s="249"/>
      <c r="AF1290" s="249"/>
      <c r="AG1290" s="249"/>
      <c r="AH1290" s="251" t="s">
        <v>66</v>
      </c>
      <c r="AI1290" s="251"/>
      <c r="AJ1290" s="251"/>
      <c r="AK1290" s="251"/>
      <c r="AL1290" s="251" t="s">
        <v>17</v>
      </c>
      <c r="AM1290" s="251"/>
      <c r="AN1290" s="251"/>
      <c r="AO1290" s="260"/>
      <c r="AP1290" s="253" t="s">
        <v>437</v>
      </c>
      <c r="AQ1290" s="253"/>
      <c r="AR1290" s="253"/>
      <c r="AS1290" s="253"/>
      <c r="AT1290" s="253"/>
      <c r="AU1290" s="253"/>
      <c r="AV1290" s="253"/>
      <c r="AW1290" s="253"/>
      <c r="AX1290" s="253"/>
    </row>
    <row r="1291" spans="1:50" ht="24.75" customHeight="1" x14ac:dyDescent="0.15">
      <c r="A1291" s="899">
        <v>1</v>
      </c>
      <c r="B1291" s="899">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2018-05-21T12:00:58Z</cp:lastPrinted>
  <dcterms:created xsi:type="dcterms:W3CDTF">2012-03-13T00:50:25Z</dcterms:created>
  <dcterms:modified xsi:type="dcterms:W3CDTF">2020-11-20T08:16:47Z</dcterms:modified>
</cp:coreProperties>
</file>