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149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<sst xmlns="http://schemas.openxmlformats.org/spreadsheetml/2006/main" count="2887" uniqueCount="634">
  <si>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</si>
  <si>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</si>
  <si>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</si>
  <si>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</si>
  <si>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</si>
  <si>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</si>
  <si>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</si>
  <si>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</si>
  <si>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</si>
  <si>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</si>
  <si>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</si>
  <si>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</si>
  <si>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</si>
  <si>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</si>
  <si>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</si>
  <si>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</si>
  <si>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</si>
  <si>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</si>
  <si>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</si>
  <si>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</si>
  <si>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</si>
  <si>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</si>
  <si>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</si>
  <si>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</si>
  <si>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</si>
  <si>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</si>
  <si>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</si>
  <si>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</si>
  <si>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</si>
  <si>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</si>
  <si>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</si>
  <si>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</si>
  <si>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</si>
  <si>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</si>
  <si>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</si>
  <si>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</si>
  <si>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</si>
  <si>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</si>
  <si>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</si>
  <si>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</si>
  <si>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</si>
  <si>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</si>
  <si>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</si>
  <si>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</si>
  <si>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</si>
  <si>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</si>
  <si>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</si>
  <si>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</si>
  <si>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</si>
  <si>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</si>
  <si>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</si>
  <si>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</si>
  <si>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</si>
  <si>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</si>
  <si>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</si>
  <si>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</si>
  <si>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</si>
  <si>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</si>
  <si>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</si>
  <si>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</si>
  <si>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</si>
  <si>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</si>
  <si>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</si>
  <si>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</si>
  <si>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</si>
  <si>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</si>
  <si>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</si>
  <si>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</si>
  <si>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</si>
  <si>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</si>
  <si>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</si>
  <si>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</si>
  <si>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</si>
  <si>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</si>
  <si>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</si>
  <si>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</si>
  <si>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</si>
  <si>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</si>
  <si>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</si>
  <si>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</si>
  <si>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</si>
  <si>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</si>
  <si>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</si>
  <si>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</si>
  <si>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</si>
  <si>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</si>
  <si>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</si>
  <si>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</si>
  <si>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</si>
  <si>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</si>
  <si>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</si>
  <si>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</si>
  <si>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</si>
  <si>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</si>
  <si>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</si>
  <si>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</si>
  <si>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</si>
  <si>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</si>
  <si>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</si>
  <si>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</si>
  <si>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</si>
  <si>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</si>
  <si>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</si>
  <si>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</si>
  <si>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</si>
  <si>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</si>
  <si>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</si>
  <si>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</si>
  <si>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</si>
  <si>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</si>
  <si>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</si>
  <si>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</si>
  <si>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</si>
  <si>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</si>
  <si>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</si>
  <si>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</si>
  <si>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</si>
  <si>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</si>
  <si>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</si>
  <si>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</si>
  <si>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</si>
  <si>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</si>
  <si>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</si>
  <si>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</si>
  <si>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</si>
  <si>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</si>
  <si>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</si>
  <si>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</si>
  <si>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</si>
  <si>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</si>
  <si>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</si>
  <si>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</si>
  <si>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</si>
  <si>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</si>
  <si>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</si>
  <si>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</si>
  <si>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</si>
  <si>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</si>
  <si>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</si>
  <si>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</si>
  <si>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</si>
  <si>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</si>
  <si>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</si>
  <si>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</si>
  <si>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</si>
  <si>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</si>
  <si>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</si>
  <si>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</si>
  <si>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</si>
  <si>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</si>
  <si>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</si>
  <si>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</si>
  <si>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</si>
  <si>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</si>
  <si>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</si>
  <si>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</si>
  <si>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</si>
  <si>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</si>
  <si>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</si>
  <si>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</si>
  <si>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</si>
  <si>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</si>
  <si>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</si>
  <si>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</si>
  <si>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</si>
  <si>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</si>
  <si>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</si>
  <si>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</si>
  <si>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</si>
  <si>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</si>
  <si>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</si>
  <si>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</si>
  <si>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</si>
  <si>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</si>
  <si>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</si>
  <si>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</si>
  <si>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</si>
  <si>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</si>
  <si>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</si>
  <si>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</si>
  <si>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</si>
  <si>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</si>
  <si>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</si>
  <si>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</si>
  <si>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</si>
  <si>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</si>
  <si>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</si>
  <si>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</si>
  <si>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</si>
  <si>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</si>
  <si>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</si>
  <si>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</si>
  <si>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</si>
  <si>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</si>
  <si>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</si>
  <si>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</si>
  <si>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</si>
  <si>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</si>
  <si>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</si>
  <si>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</si>
  <si>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</si>
  <si>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</si>
  <si>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</si>
  <si>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</si>
  <si>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</si>
  <si>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</si>
  <si>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</si>
  <si>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</si>
  <si>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</si>
  <si>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</si>
  <si>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</si>
  <si>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</si>
  <si>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</si>
  <si>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</si>
  <si>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</si>
  <si>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</si>
  <si>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</si>
  <si>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</si>
  <si>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</si>
  <si>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</si>
  <si>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</si>
  <si>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</si>
  <si>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</si>
  <si>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</si>
  <si>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</si>
  <si>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</si>
  <si>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</si>
  <si>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</si>
  <si>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</si>
  <si>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</si>
  <si>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</si>
  <si>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</si>
  <si>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</si>
  <si>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</si>
  <si>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</si>
  <si>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</si>
  <si>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</si>
  <si>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</si>
  <si>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</si>
  <si>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</si>
  <si>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</si>
  <si>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</si>
  <si>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</si>
  <si>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</si>
  <si>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</si>
  <si>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</si>
  <si>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</si>
  <si>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</si>
  <si>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</si>
  <si>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</si>
  <si>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</si>
  <si>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</si>
  <si>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</si>
  <si>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</si>
  <si>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</si>
  <si>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</si>
  <si>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</si>
  <si>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</si>
  <si>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</si>
  <si>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</si>
  <si>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</si>
  <si>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</si>
  <si>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</si>
  <si>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</si>
  <si>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</si>
  <si>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</si>
  <si>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</si>
  <si>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</si>
  <si>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</si>
  <si>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</si>
  <si>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</si>
  <si>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</si>
  <si>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</si>
  <si>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</si>
  <si>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</si>
  <si>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</si>
  <si>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</si>
  <si>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</si>
  <si>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</si>
  <si>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</si>
  <si>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</si>
  <si>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</si>
  <si>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</si>
  <si>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</si>
  <si>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</si>
  <si>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</si>
  <si>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</si>
  <si>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</si>
  <si>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</si>
  <si>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</si>
  <si>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</si>
  <si>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</si>
  <si>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</si>
  <si>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</si>
  <si>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</si>
  <si>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</si>
  <si>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</si>
  <si>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</si>
  <si>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</si>
  <si>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</si>
  <si>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</si>
  <si>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</si>
  <si>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</si>
  <si>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</si>
  <si>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</si>
  <si>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</si>
  <si>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</si>
  <si>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</si>
  <si>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</si>
  <si>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</si>
  <si>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</si>
  <si>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</si>
  <si>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</si>
  <si>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</si>
  <si>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</si>
  <si>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</si>
  <si>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</si>
  <si>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</si>
  <si>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</si>
  <si>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</si>
  <si>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</si>
  <si>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</si>
  <si>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</si>
  <si>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</si>
  <si>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</si>
  <si>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</si>
  <si>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</si>
  <si>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</si>
  <si>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</si>
  <si>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</si>
  <si>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</si>
  <si>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</si>
  <si>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</si>
  <si>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</si>
  <si>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</si>
  <si>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</si>
  <si>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</si>
  <si>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</si>
  <si>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</si>
  <si>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</si>
  <si>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</si>
  <si>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</si>
  <si>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</si>
  <si>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</si>
  <si>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</si>
  <si>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</si>
  <si>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</si>
  <si>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</si>
  <si>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</si>
  <si>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</si>
  <si>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</si>
  <si>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</si>
  <si>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</si>
  <si>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</si>
  <si>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</si>
  <si>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</si>
  <si>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</si>
  <si>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</si>
  <si>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</si>
  <si>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</si>
  <si>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</si>
  <si>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</si>
  <si>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</si>
  <si>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</si>
  <si>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</si>
  <si>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</si>
  <si>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</si>
  <si>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</si>
  <si>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</si>
  <si>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</si>
  <si>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</si>
  <si>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</si>
  <si>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</si>
  <si>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</si>
  <si>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</si>
  <si>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</si>
  <si>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</si>
  <si>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</si>
  <si>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</si>
  <si>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</si>
  <si>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</si>
  <si>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</si>
  <si>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</si>
  <si>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</si>
  <si>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</si>
  <si>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</si>
  <si>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</si>
  <si>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</si>
  <si>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</si>
  <si>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</si>
  <si>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</si>
  <si>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</si>
  <si>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</si>
  <si>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</si>
  <si>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</si>
  <si>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</si>
  <si>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</si>
  <si>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</si>
  <si>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</si>
  <si>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</si>
  <si>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</si>
  <si>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</si>
  <si>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</si>
  <si>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</si>
  <si>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</si>
  <si>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</si>
  <si>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</si>
  <si>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</si>
  <si>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</si>
  <si>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</si>
  <si>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</si>
  <si>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</si>
  <si>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</si>
  <si>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</si>
  <si>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</si>
  <si>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</si>
  <si>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</si>
  <si>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</si>
  <si>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</si>
  <si>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</si>
  <si>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</si>
  <si>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</si>
  <si>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</si>
  <si>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</si>
  <si>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</si>
  <si>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</si>
  <si>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</si>
  <si>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</si>
  <si>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</si>
  <si>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</si>
  <si>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</si>
  <si>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</si>
  <si>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</si>
  <si>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</si>
  <si>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</si>
  <si>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</si>
  <si>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</si>
  <si>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</si>
  <si>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</si>
  <si>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</si>
  <si>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</si>
  <si>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</si>
  <si>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</si>
  <si>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</si>
  <si>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</si>
  <si>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</si>
  <si>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</si>
  <si>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</si>
  <si>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</si>
  <si>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</si>
  <si>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</si>
  <si>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</si>
  <si>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</si>
  <si>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</si>
  <si>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</si>
  <si>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</si>
  <si>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</si>
  <si>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</si>
  <si>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</si>
  <si>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</si>
  <si>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</si>
  <si>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</si>
  <si>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</si>
  <si>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</si>
  <si>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</si>
  <si>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</si>
  <si>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</si>
  <si>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</si>
  <si>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</si>
  <si>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</si>
  <si>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</si>
  <si>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</si>
  <si>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</si>
  <si>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</si>
  <si>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</si>
  <si>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</si>
  <si>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</si>
  <si>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</si>
  <si>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</si>
  <si>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</si>
  <si>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</si>
  <si>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</si>
  <si>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</si>
  <si>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</si>
  <si>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</si>
  <si>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</si>
  <si>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</si>
  <si>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</si>
  <si>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</si>
  <si>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</si>
  <si>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</si>
  <si>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</si>
  <si>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</si>
  <si>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</si>
  <si>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</si>
  <si>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</si>
  <si>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</si>
  <si>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</si>
  <si>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</si>
  <si>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</si>
  <si>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</si>
  <si>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</si>
  <si>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</si>
  <si>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</si>
  <si>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</si>
  <si>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</si>
  <si>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</si>
  <si>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</si>
  <si>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</si>
  <si>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</si>
  <si>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</si>
  <si>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</si>
  <si>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</si>
  <si>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</si>
  <si>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</si>
  <si>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</si>
  <si>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</si>
  <si>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</si>
  <si>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</si>
  <si>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</si>
  <si>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</si>
  <si>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</si>
  <si>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</si>
  <si>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</si>
  <si>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</si>
  <si>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</si>
  <si>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</si>
  <si>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</si>
  <si>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</si>
  <si>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</si>
  <si>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</si>
  <si>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</si>
  <si>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</si>
  <si>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</si>
  <si>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</si>
  <si>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</si>
  <si>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</si>
  <si>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</si>
  <si>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</si>
  <si>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</si>
  <si>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</si>
  <si>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</si>
  <si>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</si>
  <si>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</si>
  <si>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</si>
  <si>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</si>
  <si>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</si>
  <si>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</si>
  <si>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</si>
  <si>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</si>
  <si>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</si>
  <si>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文化財保護共通費</t>
  </si>
  <si>
    <t>文化庁</t>
  </si>
  <si>
    <t>文化財部伝統文化課
文化財部美術学芸課
文化財部記念物課
文化財部参事官(建造物担当)</t>
  </si>
  <si>
    <t>文化財保護法 第1条、第41条、第45条第2項、第48条、第52条第1項、第55条第3項、第98条第3項、第131条第2項、第156条
重要美術品等ノ保存ニ関スル法律 第2条
銃砲刀剣類所持等取締法</t>
  </si>
  <si>
    <t>文化芸術の振興に関する基本的な方針（第４次基本方針）  
（平成27年5月22日閣議決定）</t>
  </si>
  <si>
    <t>貴重な国民的財産である文化財を適切に保護するための各種事務を実施し、次世代に確実に継承することを目的とする。</t>
  </si>
  <si>
    <t>-</t>
  </si>
  <si>
    <t>470</t>
    <phoneticPr fontId="5"/>
  </si>
  <si>
    <t>388</t>
    <phoneticPr fontId="5"/>
  </si>
  <si>
    <t>411</t>
    <phoneticPr fontId="5"/>
  </si>
  <si>
    <t>377</t>
    <phoneticPr fontId="5"/>
  </si>
  <si>
    <t>372</t>
    <phoneticPr fontId="5"/>
  </si>
  <si>
    <t>368</t>
    <phoneticPr fontId="5"/>
  </si>
  <si>
    <t>348</t>
    <phoneticPr fontId="5"/>
  </si>
  <si>
    <t>毎年度の滅失・毀損による国指定文化財の解除件数を０にする。</t>
  </si>
  <si>
    <t>滅失・毀損による国指定文化財の解除件数</t>
  </si>
  <si>
    <t>文化審議会文化財分科会議事要旨（第158回～第190回）</t>
    <rPh sb="0" eb="2">
      <t>ブンカ</t>
    </rPh>
    <rPh sb="2" eb="5">
      <t>シンギカイ</t>
    </rPh>
    <rPh sb="5" eb="8">
      <t>ブンカザイ</t>
    </rPh>
    <rPh sb="8" eb="11">
      <t>ブンカカイ</t>
    </rPh>
    <rPh sb="11" eb="13">
      <t>ギジ</t>
    </rPh>
    <rPh sb="13" eb="15">
      <t>ヨウシ</t>
    </rPh>
    <rPh sb="16" eb="17">
      <t>ダイ</t>
    </rPh>
    <rPh sb="20" eb="21">
      <t>カイ</t>
    </rPh>
    <rPh sb="22" eb="23">
      <t>ダイ</t>
    </rPh>
    <rPh sb="26" eb="27">
      <t>カイ</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</si>
  <si>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</si>
  <si>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</si>
  <si>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</si>
  <si>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</si>
  <si>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</si>
  <si>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</si>
  <si>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</si>
  <si>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</si>
  <si>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</si>
  <si>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</si>
  <si>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</si>
  <si>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</si>
  <si>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</si>
  <si>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</si>
  <si>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文化財の維持管理、記録保存、文化財指定のための調査、講習会等、いずれも国が文化財の適切な保存・活用等のために実施すべき事務事業である。</t>
  </si>
  <si>
    <t>　各事業の規程において支援対象を明確に定めており、受益者負担とすべきものは支援の対象から外している。</t>
    <rPh sb="1" eb="2">
      <t>カク</t>
    </rPh>
    <rPh sb="2" eb="4">
      <t>ジギョウ</t>
    </rPh>
    <rPh sb="5" eb="7">
      <t>キテイ</t>
    </rPh>
    <rPh sb="11" eb="13">
      <t>シエン</t>
    </rPh>
    <rPh sb="13" eb="15">
      <t>タイショウ</t>
    </rPh>
    <rPh sb="16" eb="18">
      <t>メイカク</t>
    </rPh>
    <rPh sb="19" eb="20">
      <t>サダ</t>
    </rPh>
    <rPh sb="25" eb="28">
      <t>ジュエキシャ</t>
    </rPh>
    <rPh sb="28" eb="30">
      <t>フタン</t>
    </rPh>
    <rPh sb="37" eb="39">
      <t>シエン</t>
    </rPh>
    <rPh sb="40" eb="42">
      <t>タイショウ</t>
    </rPh>
    <rPh sb="44" eb="45">
      <t>ハズ</t>
    </rPh>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</si>
  <si>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5"/>
  </si>
  <si>
    <t>-</t>
    <phoneticPr fontId="5"/>
  </si>
  <si>
    <t>　各事業の規程において支援対象を明確に定めている。</t>
  </si>
  <si>
    <t>　少額随意契約の場合であっても相見積もりを徴収するなど、効率化を図っている。</t>
  </si>
  <si>
    <t>　文化庁所有の文化財の維持管理や、文化財の保存・活用等に係る知識の向上を図るための講習会の開催などを実施し、文化財の国指定解除の防止に寄与するなど、事業の成果はいずれも有効に活用されており、妥当な支出である。</t>
  </si>
  <si>
    <t>‐</t>
  </si>
  <si>
    <t>講習会の実施件数</t>
    <phoneticPr fontId="5"/>
  </si>
  <si>
    <t>講習会の予算額／　講習会の件数　　　　　　　　　　　</t>
    <phoneticPr fontId="5"/>
  </si>
  <si>
    <t>千円</t>
    <rPh sb="0" eb="1">
      <t>セン</t>
    </rPh>
    <rPh sb="1" eb="2">
      <t>エン</t>
    </rPh>
    <phoneticPr fontId="5"/>
  </si>
  <si>
    <t>千円/件</t>
    <rPh sb="0" eb="1">
      <t>セン</t>
    </rPh>
    <rPh sb="1" eb="2">
      <t>エン</t>
    </rPh>
    <rPh sb="3" eb="4">
      <t>ケン</t>
    </rPh>
    <phoneticPr fontId="5"/>
  </si>
  <si>
    <t>-</t>
    <phoneticPr fontId="5"/>
  </si>
  <si>
    <t>6,187/4</t>
  </si>
  <si>
    <t>6,136/4</t>
    <phoneticPr fontId="5"/>
  </si>
  <si>
    <t>5,662/4</t>
    <phoneticPr fontId="5"/>
  </si>
  <si>
    <t>5,421/4</t>
    <phoneticPr fontId="5"/>
  </si>
  <si>
    <t>借損料</t>
    <rPh sb="0" eb="1">
      <t>シャク</t>
    </rPh>
    <rPh sb="1" eb="2">
      <t>ソン</t>
    </rPh>
    <phoneticPr fontId="5"/>
  </si>
  <si>
    <t>文化財収蔵庫の借料</t>
    <rPh sb="0" eb="3">
      <t>ブンカザイ</t>
    </rPh>
    <rPh sb="3" eb="6">
      <t>シュウゾウコ</t>
    </rPh>
    <rPh sb="7" eb="9">
      <t>シャクリョウ</t>
    </rPh>
    <phoneticPr fontId="5"/>
  </si>
  <si>
    <t>文化財収蔵庫の賃借</t>
    <rPh sb="0" eb="3">
      <t>ブンカザイ</t>
    </rPh>
    <rPh sb="3" eb="6">
      <t>シュウゾウコ</t>
    </rPh>
    <phoneticPr fontId="5"/>
  </si>
  <si>
    <t>-</t>
    <phoneticPr fontId="5"/>
  </si>
  <si>
    <t>-</t>
    <phoneticPr fontId="5"/>
  </si>
  <si>
    <t>-</t>
    <phoneticPr fontId="5"/>
  </si>
  <si>
    <t>-</t>
    <phoneticPr fontId="5"/>
  </si>
  <si>
    <t>無</t>
  </si>
  <si>
    <t>　請負先選定の際には見積合わせを行う、調査対象の文化財が近隣にある場合にはまとめて調査を行うなど、限られた予算内で効率的に事業が実施されるよう努めている。</t>
    <phoneticPr fontId="5"/>
  </si>
  <si>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5"/>
  </si>
  <si>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5"/>
  </si>
  <si>
    <t>-</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</si>
  <si>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</si>
  <si>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12　文化による心豊かな社会の実現</t>
  </si>
  <si>
    <t>12-2　文化財の保存及び活用の充実</t>
  </si>
  <si>
    <t>職員旅費</t>
    <rPh sb="0" eb="2">
      <t>ショクイン</t>
    </rPh>
    <rPh sb="2" eb="4">
      <t>リョヒ</t>
    </rPh>
    <phoneticPr fontId="5"/>
  </si>
  <si>
    <t>庁費</t>
    <rPh sb="0" eb="2">
      <t>チョウヒ</t>
    </rPh>
    <phoneticPr fontId="5"/>
  </si>
  <si>
    <t>国宝重要文化財出陳給与金</t>
    <phoneticPr fontId="5"/>
  </si>
  <si>
    <t>委員等旅費</t>
    <rPh sb="0" eb="2">
      <t>イイン</t>
    </rPh>
    <rPh sb="2" eb="3">
      <t>トウ</t>
    </rPh>
    <rPh sb="3" eb="5">
      <t>リョヒ</t>
    </rPh>
    <phoneticPr fontId="5"/>
  </si>
  <si>
    <t>-</t>
    <phoneticPr fontId="5"/>
  </si>
  <si>
    <t>　本事業は、文化財の維持管理、記録保存、文化財指定のための調査、知識の向上を図るための講習会など、文化財の保存・活用等のために必要な事務事業を実施するものであり、成果目標及び成果実績からみて十分な成果を挙げている。</t>
  </si>
  <si>
    <t>　引き続き契約の競争性・透明性を確保し、執行の更なる効率化に努めるとともに、計画的な事業の実施による執行率の向上を図る。</t>
  </si>
  <si>
    <t>-</t>
    <phoneticPr fontId="5"/>
  </si>
  <si>
    <t>-</t>
    <phoneticPr fontId="5"/>
  </si>
  <si>
    <t>１．文化財保存活用事務処理：文化財保護法において規定されている事務、文化財に関する条約の締結による施策等を実施する。また、古美術品の所有者からの輸出申請に対し、国宝、重要文化財、重要美術品等認定物件に該当しない旨の証明書を発行する。
２．調査：文化財指定等のための調査を実施する。
３．保存管理：文化財の維持管理、記録保存等に必要な事務（国有文化財維持管理、管理台帳等作成・整備等）を実施する。
４．普及活用（重要文化財等公開）：適切な施設での国指定文化財の公開を促進することにより文化財の滅失等を防ぐため、国指定文化財の所有者に対して国立博物館等の施設での公開について勧告又は承認を行うとともに、所有者に出陳給与金を支給する。
５．講習会等：美術工芸品修理技術者、美術刀剣類製作者、文化財建造物の修理技術者等を対象に、より高度な知識・技術の取得を目的とした講習会を実施する。
６．補助金事務費：補助事業実施に関する調査・指導を実施する。
７．銃砲刀剣類登録事務円滑化：美術工芸品として価値のある銃砲刀剣類の登録を円滑に進め、将来の国指定文化財の滅失の可能性を低減させるため、銃砲刀剣類の登録について銃砲刀剣類登録鑑定実技講習会等を行い、登録審査委員の鑑定の資質の向上と事務の効率化・円滑化を図る。</t>
    <phoneticPr fontId="5"/>
  </si>
  <si>
    <t>文化財保存活用事務処理及び銃砲刀剣類登録事務円滑化等の拡充</t>
    <rPh sb="11" eb="12">
      <t>オヨ</t>
    </rPh>
    <rPh sb="25" eb="26">
      <t>トウ</t>
    </rPh>
    <rPh sb="27" eb="29">
      <t>カクジュウ</t>
    </rPh>
    <phoneticPr fontId="5"/>
  </si>
  <si>
    <t>事業目的の達成に向け、より適切な成果目標及び成果把握方法について引き続き検討する。</t>
    <phoneticPr fontId="5"/>
  </si>
  <si>
    <t>執行等改善</t>
  </si>
  <si>
    <t>１．事業評価の観点：
　本事業は、文化財保護法において規定されている事務や補助事業実施に関する調査・指導等を実施するものであり、成果の把握方法等の工夫・改善の観点から検証を行った。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事業の実施方法等についても一層の工夫が必要である。</t>
    <phoneticPr fontId="5"/>
  </si>
  <si>
    <t>-</t>
    <phoneticPr fontId="5"/>
  </si>
  <si>
    <t>諸謝金</t>
    <rPh sb="0" eb="3">
      <t>ショシャキン</t>
    </rPh>
    <phoneticPr fontId="5"/>
  </si>
  <si>
    <t>伝統文化課長　髙橋宏治
美術学芸課長　平山直子
記念物課長　　大西啓介
参事官(建造物担当)
豊城浩行</t>
    <rPh sb="0" eb="2">
      <t>デントウ</t>
    </rPh>
    <rPh sb="2" eb="4">
      <t>ブンカ</t>
    </rPh>
    <rPh sb="4" eb="6">
      <t>カチョウ</t>
    </rPh>
    <rPh sb="7" eb="9">
      <t>タカハシ</t>
    </rPh>
    <rPh sb="9" eb="10">
      <t>ヒロシ</t>
    </rPh>
    <rPh sb="10" eb="11">
      <t>ジ</t>
    </rPh>
    <rPh sb="19" eb="23">
      <t>ヒラヤマナオコ</t>
    </rPh>
    <rPh sb="31" eb="33">
      <t>オオニシ</t>
    </rPh>
    <rPh sb="33" eb="35">
      <t>ケイスケ</t>
    </rPh>
    <rPh sb="47" eb="49">
      <t>トヨシロ</t>
    </rPh>
    <rPh sb="49" eb="50">
      <t>ヒロシ</t>
    </rPh>
    <rPh sb="50" eb="51">
      <t>ギョウ</t>
    </rPh>
    <phoneticPr fontId="5"/>
  </si>
  <si>
    <t>-</t>
    <phoneticPr fontId="5"/>
  </si>
  <si>
    <t>A.独立行政法人国立文化財機構東京国立博物館</t>
    <rPh sb="2" eb="4">
      <t>ドクリツ</t>
    </rPh>
    <rPh sb="4" eb="6">
      <t>ギョウセイ</t>
    </rPh>
    <rPh sb="6" eb="8">
      <t>ホウジン</t>
    </rPh>
    <phoneticPr fontId="5"/>
  </si>
  <si>
    <t>独立行政法人国立文化財機構東京国立博物館</t>
    <rPh sb="0" eb="2">
      <t>ドクリツ</t>
    </rPh>
    <rPh sb="2" eb="4">
      <t>ギョウセイ</t>
    </rPh>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</si>
</sst>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741</xdr:row>
      <xdr:rowOff>0</xdr:rowOff>
    </xdr:from>
    <xdr:to>
      <xdr:col>46</xdr:col>
      <xdr:colOff>105874</xdr:colOff>
      <xdr:row>755</xdr:row>
      <xdr:rowOff>267444</xdr:rowOff>
    </xdr:to>
    <xdr:pic>
      <xdr:nvPicPr>
        <xdr:cNvPr id="3" name="図 2">
          <a:extLst>
            <a:ext uri="{FF2B5EF4-FFF2-40B4-BE49-F238E27FC236}">
              <a16:creationId xmlns:a16="http://schemas.microsoft.com/office/drawing/2014/main" id="{FA2EE53D-CDBC-4181-88E9-9BC5CE29F8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6900" y="45358050"/>
          <a:ext cx="7878274" cy="53347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358</v>
      </c>
      <c r="AT2" s="941"/>
      <c r="AU2" s="941"/>
      <c r="AV2" s="52" t="str">
        <f>IF(AW2="", "", "-")</f>
        <v/>
      </c>
      <c r="AW2" s="912"/>
      <c r="AX2" s="912"/>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68.25" customHeight="1" x14ac:dyDescent="0.15">
      <c r="A5" s="691" t="s">
        <v>67</v>
      </c>
      <c r="B5" s="692"/>
      <c r="C5" s="692"/>
      <c r="D5" s="692"/>
      <c r="E5" s="692"/>
      <c r="F5" s="693"/>
      <c r="G5" s="838" t="s">
        <v>118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630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6.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観光立国</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43.25" customHeight="1" x14ac:dyDescent="0.15">
      <c r="A10" s="659" t="s">
        <v>30</v>
      </c>
      <c r="B10" s="660"/>
      <c r="C10" s="660"/>
      <c r="D10" s="660"/>
      <c r="E10" s="660"/>
      <c r="F10" s="660"/>
      <c r="G10" s="753" t="s">
        <v>623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54.692</v>
      </c>
      <c r="Q13" s="657"/>
      <c r="R13" s="657"/>
      <c r="S13" s="657"/>
      <c r="T13" s="657"/>
      <c r="U13" s="657"/>
      <c r="V13" s="658"/>
      <c r="W13" s="656">
        <v>54.497999999999998</v>
      </c>
      <c r="X13" s="657"/>
      <c r="Y13" s="657"/>
      <c r="Z13" s="657"/>
      <c r="AA13" s="657"/>
      <c r="AB13" s="657"/>
      <c r="AC13" s="658"/>
      <c r="AD13" s="656">
        <v>51</v>
      </c>
      <c r="AE13" s="657"/>
      <c r="AF13" s="657"/>
      <c r="AG13" s="657"/>
      <c r="AH13" s="657"/>
      <c r="AI13" s="657"/>
      <c r="AJ13" s="658"/>
      <c r="AK13" s="656">
        <v>54</v>
      </c>
      <c r="AL13" s="657"/>
      <c r="AM13" s="657"/>
      <c r="AN13" s="657"/>
      <c r="AO13" s="657"/>
      <c r="AP13" s="657"/>
      <c r="AQ13" s="658"/>
      <c r="AR13" s="920">
        <v>90</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v>-0.1</v>
      </c>
      <c r="Q14" s="657"/>
      <c r="R14" s="657"/>
      <c r="S14" s="657"/>
      <c r="T14" s="657"/>
      <c r="U14" s="657"/>
      <c r="V14" s="658"/>
      <c r="W14" s="656" t="s">
        <v>557</v>
      </c>
      <c r="X14" s="657"/>
      <c r="Y14" s="657"/>
      <c r="Z14" s="657"/>
      <c r="AA14" s="657"/>
      <c r="AB14" s="657"/>
      <c r="AC14" s="658"/>
      <c r="AD14" s="656" t="s">
        <v>621</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631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631</v>
      </c>
      <c r="AE17" s="657"/>
      <c r="AF17" s="657"/>
      <c r="AG17" s="657"/>
      <c r="AH17" s="657"/>
      <c r="AI17" s="657"/>
      <c r="AJ17" s="658"/>
      <c r="AK17" s="656" t="s">
        <v>557</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54.591999999999999</v>
      </c>
      <c r="Q18" s="878"/>
      <c r="R18" s="878"/>
      <c r="S18" s="878"/>
      <c r="T18" s="878"/>
      <c r="U18" s="878"/>
      <c r="V18" s="879"/>
      <c r="W18" s="877">
        <f>SUM(W13:AC17)</f>
        <v>54.497999999999998</v>
      </c>
      <c r="X18" s="878"/>
      <c r="Y18" s="878"/>
      <c r="Z18" s="878"/>
      <c r="AA18" s="878"/>
      <c r="AB18" s="878"/>
      <c r="AC18" s="879"/>
      <c r="AD18" s="877">
        <f>SUM(AD13:AJ17)</f>
        <v>51</v>
      </c>
      <c r="AE18" s="878"/>
      <c r="AF18" s="878"/>
      <c r="AG18" s="878"/>
      <c r="AH18" s="878"/>
      <c r="AI18" s="878"/>
      <c r="AJ18" s="879"/>
      <c r="AK18" s="877">
        <f>SUM(AK13:AQ17)</f>
        <v>54</v>
      </c>
      <c r="AL18" s="878"/>
      <c r="AM18" s="878"/>
      <c r="AN18" s="878"/>
      <c r="AO18" s="878"/>
      <c r="AP18" s="878"/>
      <c r="AQ18" s="879"/>
      <c r="AR18" s="877">
        <f>SUM(AR13:AX17)</f>
        <v>90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53.3</v>
      </c>
      <c r="Q19" s="657"/>
      <c r="R19" s="657"/>
      <c r="S19" s="657"/>
      <c r="T19" s="657"/>
      <c r="U19" s="657"/>
      <c r="V19" s="658"/>
      <c r="W19" s="656">
        <v>48.5</v>
      </c>
      <c r="X19" s="657"/>
      <c r="Y19" s="657"/>
      <c r="Z19" s="657"/>
      <c r="AA19" s="657"/>
      <c r="AB19" s="657"/>
      <c r="AC19" s="658"/>
      <c r="AD19" s="656">
        <v>49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0.97633352872215706</v>
      </c>
      <c r="Q20" s="311"/>
      <c r="R20" s="311"/>
      <c r="S20" s="311"/>
      <c r="T20" s="311"/>
      <c r="U20" s="311"/>
      <c r="V20" s="311"/>
      <c r="W20" s="311">
        <f>IF(W18=0, "-", SUM(W19)/W18)</f>
        <v>0.8899409152629455</v>
      </c>
      <c r="X20" s="311"/>
      <c r="Y20" s="311"/>
      <c r="Z20" s="311"/>
      <c r="AA20" s="311"/>
      <c r="AB20" s="311"/>
      <c r="AC20" s="311"/>
      <c r="AD20" s="311">
        <f>IF(AD18=0, "-", SUM(AD19)/AD18)</f>
        <v>0.96078431372549022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0.97633352872215706</v>
      </c>
      <c r="Q21" s="311"/>
      <c r="R21" s="311"/>
      <c r="S21" s="311"/>
      <c r="T21" s="311"/>
      <c r="U21" s="311"/>
      <c r="V21" s="311"/>
      <c r="W21" s="311">
        <f>IF(W19=0, "-", SUM(W19)/SUM(W13,W14))</f>
        <v>0.8899409152629455</v>
      </c>
      <c r="X21" s="311"/>
      <c r="Y21" s="311"/>
      <c r="Z21" s="311"/>
      <c r="AA21" s="311"/>
      <c r="AB21" s="311"/>
      <c r="AC21" s="311"/>
      <c r="AD21" s="311">
        <f>IF(AD19=0, "-", SUM(AD19)/SUM(AD13,AD14))</f>
        <v>0.96078431372549022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614</v>
      </c>
      <c r="H23" s="954"/>
      <c r="I23" s="954"/>
      <c r="J23" s="954"/>
      <c r="K23" s="954"/>
      <c r="L23" s="954"/>
      <c r="M23" s="954"/>
      <c r="N23" s="954"/>
      <c r="O23" s="955"/>
      <c r="P23" s="920">
        <v>22.986999999999998</v>
      </c>
      <c r="Q23" s="921"/>
      <c r="R23" s="921"/>
      <c r="S23" s="921"/>
      <c r="T23" s="921"/>
      <c r="U23" s="921"/>
      <c r="V23" s="938"/>
      <c r="W23" s="920">
        <v>37.686999999999998</v>
      </c>
      <c r="X23" s="921"/>
      <c r="Y23" s="921"/>
      <c r="Z23" s="921"/>
      <c r="AA23" s="921"/>
      <c r="AB23" s="921"/>
      <c r="AC23" s="938"/>
      <c r="AD23" s="975" t="s">
        <v>624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615</v>
      </c>
      <c r="H24" s="957"/>
      <c r="I24" s="957"/>
      <c r="J24" s="957"/>
      <c r="K24" s="957"/>
      <c r="L24" s="957"/>
      <c r="M24" s="957"/>
      <c r="N24" s="957"/>
      <c r="O24" s="958"/>
      <c r="P24" s="656">
        <v>13.750999999999999</v>
      </c>
      <c r="Q24" s="657"/>
      <c r="R24" s="657"/>
      <c r="S24" s="657"/>
      <c r="T24" s="657"/>
      <c r="U24" s="657"/>
      <c r="V24" s="658"/>
      <c r="W24" s="656">
        <v>22.239000000000001</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616</v>
      </c>
      <c r="H25" s="957"/>
      <c r="I25" s="957"/>
      <c r="J25" s="957"/>
      <c r="K25" s="957"/>
      <c r="L25" s="957"/>
      <c r="M25" s="957"/>
      <c r="N25" s="957"/>
      <c r="O25" s="958"/>
      <c r="P25" s="656">
        <v>8.548</v>
      </c>
      <c r="Q25" s="657"/>
      <c r="R25" s="657"/>
      <c r="S25" s="657"/>
      <c r="T25" s="657"/>
      <c r="U25" s="657"/>
      <c r="V25" s="658"/>
      <c r="W25" s="656">
        <v>13.683999999999999</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629</v>
      </c>
      <c r="H26" s="957"/>
      <c r="I26" s="957"/>
      <c r="J26" s="957"/>
      <c r="K26" s="957"/>
      <c r="L26" s="957"/>
      <c r="M26" s="957"/>
      <c r="N26" s="957"/>
      <c r="O26" s="958"/>
      <c r="P26" s="656">
        <v>2.9260000000000002</v>
      </c>
      <c r="Q26" s="657"/>
      <c r="R26" s="657"/>
      <c r="S26" s="657"/>
      <c r="T26" s="657"/>
      <c r="U26" s="657"/>
      <c r="V26" s="658"/>
      <c r="W26" s="656">
        <v>9.8539999999999992</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617</v>
      </c>
      <c r="H27" s="957"/>
      <c r="I27" s="957"/>
      <c r="J27" s="957"/>
      <c r="K27" s="957"/>
      <c r="L27" s="957"/>
      <c r="M27" s="957"/>
      <c r="N27" s="957"/>
      <c r="O27" s="958"/>
      <c r="P27" s="656">
        <v>4.1920000000000002</v>
      </c>
      <c r="Q27" s="657"/>
      <c r="R27" s="657"/>
      <c r="S27" s="657"/>
      <c r="T27" s="657"/>
      <c r="U27" s="657"/>
      <c r="V27" s="658"/>
      <c r="W27" s="656">
        <v>4.6580000000000004</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77">
        <f>P29-SUM(P23:P27)</f>
        <v>1.5959999999999965</v>
      </c>
      <c r="Q28" s="878"/>
      <c r="R28" s="878"/>
      <c r="S28" s="878"/>
      <c r="T28" s="878"/>
      <c r="U28" s="878"/>
      <c r="V28" s="879"/>
      <c r="W28" s="877">
        <f>W29-SUM(W23:W27)</f>
        <v>1.8780000000000001</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54</v>
      </c>
      <c r="Q29" s="935"/>
      <c r="R29" s="935"/>
      <c r="S29" s="935"/>
      <c r="T29" s="935"/>
      <c r="U29" s="935"/>
      <c r="V29" s="936"/>
      <c r="W29" s="934">
        <f>AR13</f>
        <v>90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622</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568</v>
      </c>
      <c r="AC32" s="457"/>
      <c r="AD32" s="457"/>
      <c r="AE32" s="211">
        <v>0</v>
      </c>
      <c r="AF32" s="212"/>
      <c r="AG32" s="212"/>
      <c r="AH32" s="212"/>
      <c r="AI32" s="211">
        <v>0</v>
      </c>
      <c r="AJ32" s="212"/>
      <c r="AK32" s="212"/>
      <c r="AL32" s="212"/>
      <c r="AM32" s="211">
        <v>0</v>
      </c>
      <c r="AN32" s="212"/>
      <c r="AO32" s="212"/>
      <c r="AP32" s="212"/>
      <c r="AQ32" s="333" t="s">
        <v>569</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0</v>
      </c>
      <c r="AF33" s="212"/>
      <c r="AG33" s="212"/>
      <c r="AH33" s="212"/>
      <c r="AI33" s="211">
        <v>0</v>
      </c>
      <c r="AJ33" s="212"/>
      <c r="AK33" s="212"/>
      <c r="AL33" s="212"/>
      <c r="AM33" s="211">
        <v>0</v>
      </c>
      <c r="AN33" s="212"/>
      <c r="AO33" s="212"/>
      <c r="AP33" s="212"/>
      <c r="AQ33" s="333">
        <v>0</v>
      </c>
      <c r="AR33" s="200"/>
      <c r="AS33" s="200"/>
      <c r="AT33" s="334"/>
      <c r="AU33" s="212">
        <v>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569</v>
      </c>
      <c r="AR34" s="200"/>
      <c r="AS34" s="200"/>
      <c r="AT34" s="334"/>
      <c r="AU34" s="212" t="s">
        <v>570</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590</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v>
      </c>
      <c r="AF101" s="212"/>
      <c r="AG101" s="212"/>
      <c r="AH101" s="213"/>
      <c r="AI101" s="211">
        <v>4</v>
      </c>
      <c r="AJ101" s="212"/>
      <c r="AK101" s="212"/>
      <c r="AL101" s="213"/>
      <c r="AM101" s="211">
        <v>4</v>
      </c>
      <c r="AN101" s="212"/>
      <c r="AO101" s="212"/>
      <c r="AP101" s="213"/>
      <c r="AQ101" s="211" t="s">
        <v>569</v>
      </c>
      <c r="AR101" s="212"/>
      <c r="AS101" s="212"/>
      <c r="AT101" s="213"/>
      <c r="AU101" s="211" t="s">
        <v>594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592</v>
      </c>
      <c r="AC116" s="459"/>
      <c r="AD116" s="460"/>
      <c r="AE116" s="414">
        <v>1546</v>
      </c>
      <c r="AF116" s="414"/>
      <c r="AG116" s="414"/>
      <c r="AH116" s="414"/>
      <c r="AI116" s="414">
        <v>1534</v>
      </c>
      <c r="AJ116" s="414"/>
      <c r="AK116" s="414"/>
      <c r="AL116" s="414"/>
      <c r="AM116" s="414">
        <v>1416</v>
      </c>
      <c r="AN116" s="414"/>
      <c r="AO116" s="414"/>
      <c r="AP116" s="414"/>
      <c r="AQ116" s="211">
        <v>1355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593</v>
      </c>
      <c r="AC117" s="469"/>
      <c r="AD117" s="470"/>
      <c r="AE117" s="547" t="s">
        <v>595</v>
      </c>
      <c r="AF117" s="547"/>
      <c r="AG117" s="547"/>
      <c r="AH117" s="547"/>
      <c r="AI117" s="547" t="s">
        <v>596</v>
      </c>
      <c r="AJ117" s="547"/>
      <c r="AK117" s="547"/>
      <c r="AL117" s="547"/>
      <c r="AM117" s="547" t="s">
        <v>597</v>
      </c>
      <c r="AN117" s="547"/>
      <c r="AO117" s="547"/>
      <c r="AP117" s="547"/>
      <c r="AQ117" s="547" t="s">
        <v>598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602</v>
      </c>
      <c r="AV133" s="193"/>
      <c r="AW133" s="126" t="s">
        <v>300</v>
      </c>
      <c r="AX133" s="188"/>
    </row>
    <row r="134" spans="1:50" ht="39.75" customHeight="1" x14ac:dyDescent="0.15">
      <c r="A134" s="182"/>
      <c r="B134" s="179"/>
      <c r="C134" s="173"/>
      <c r="D134" s="179"/>
      <c r="E134" s="173"/>
      <c r="F134" s="174"/>
      <c r="G134" s="97" t="s">
        <v>608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323</v>
      </c>
      <c r="AF134" s="200"/>
      <c r="AG134" s="200"/>
      <c r="AH134" s="200"/>
      <c r="AI134" s="199">
        <v>337</v>
      </c>
      <c r="AJ134" s="200"/>
      <c r="AK134" s="200"/>
      <c r="AL134" s="200"/>
      <c r="AM134" s="199">
        <v>348</v>
      </c>
      <c r="AN134" s="200"/>
      <c r="AO134" s="200"/>
      <c r="AP134" s="200"/>
      <c r="AQ134" s="199" t="s">
        <v>610</v>
      </c>
      <c r="AR134" s="200"/>
      <c r="AS134" s="200"/>
      <c r="AT134" s="200"/>
      <c r="AU134" s="199" t="s">
        <v>602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325</v>
      </c>
      <c r="AF135" s="200"/>
      <c r="AG135" s="200"/>
      <c r="AH135" s="200"/>
      <c r="AI135" s="199">
        <v>335</v>
      </c>
      <c r="AJ135" s="200"/>
      <c r="AK135" s="200"/>
      <c r="AL135" s="200"/>
      <c r="AM135" s="199">
        <v>345</v>
      </c>
      <c r="AN135" s="200"/>
      <c r="AO135" s="200"/>
      <c r="AP135" s="200"/>
      <c r="AQ135" s="199">
        <v>355</v>
      </c>
      <c r="AR135" s="200"/>
      <c r="AS135" s="200"/>
      <c r="AT135" s="200"/>
      <c r="AU135" s="199" t="s">
        <v>602</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602</v>
      </c>
      <c r="AV137" s="193"/>
      <c r="AW137" s="126" t="s">
        <v>300</v>
      </c>
      <c r="AX137" s="188"/>
    </row>
    <row r="138" spans="1:50" ht="39.75" customHeight="1" x14ac:dyDescent="0.15">
      <c r="A138" s="182"/>
      <c r="B138" s="179"/>
      <c r="C138" s="173"/>
      <c r="D138" s="179"/>
      <c r="E138" s="173"/>
      <c r="F138" s="174"/>
      <c r="G138" s="97" t="s">
        <v>609</v>
      </c>
      <c r="H138" s="98"/>
      <c r="I138" s="98"/>
      <c r="J138" s="98"/>
      <c r="K138" s="98"/>
      <c r="L138" s="98"/>
      <c r="M138" s="98"/>
      <c r="N138" s="98"/>
      <c r="O138" s="98"/>
      <c r="P138" s="98"/>
      <c r="Q138" s="98"/>
      <c r="R138" s="98"/>
      <c r="S138" s="98"/>
      <c r="T138" s="98"/>
      <c r="U138" s="98"/>
      <c r="V138" s="98"/>
      <c r="W138" s="98"/>
      <c r="X138" s="99"/>
      <c r="Y138" s="194" t="s">
        <v>379</v>
      </c>
      <c r="Z138" s="195"/>
      <c r="AA138" s="196"/>
      <c r="AB138" s="197" t="s">
        <v>568</v>
      </c>
      <c r="AC138" s="198"/>
      <c r="AD138" s="198"/>
      <c r="AE138" s="199">
        <v>8686</v>
      </c>
      <c r="AF138" s="200"/>
      <c r="AG138" s="200"/>
      <c r="AH138" s="200"/>
      <c r="AI138" s="199">
        <v>8982</v>
      </c>
      <c r="AJ138" s="200"/>
      <c r="AK138" s="200"/>
      <c r="AL138" s="200"/>
      <c r="AM138" s="199">
        <v>9625</v>
      </c>
      <c r="AN138" s="200"/>
      <c r="AO138" s="200"/>
      <c r="AP138" s="200"/>
      <c r="AQ138" s="199" t="s">
        <v>602</v>
      </c>
      <c r="AR138" s="200"/>
      <c r="AS138" s="200"/>
      <c r="AT138" s="200"/>
      <c r="AU138" s="199" t="s">
        <v>602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568</v>
      </c>
      <c r="AC139" s="206"/>
      <c r="AD139" s="206"/>
      <c r="AE139" s="199">
        <v>8605</v>
      </c>
      <c r="AF139" s="200"/>
      <c r="AG139" s="200"/>
      <c r="AH139" s="200"/>
      <c r="AI139" s="199">
        <v>8950</v>
      </c>
      <c r="AJ139" s="200"/>
      <c r="AK139" s="200"/>
      <c r="AL139" s="200"/>
      <c r="AM139" s="199">
        <v>9295</v>
      </c>
      <c r="AN139" s="200"/>
      <c r="AO139" s="200"/>
      <c r="AP139" s="200"/>
      <c r="AQ139" s="199">
        <v>9640</v>
      </c>
      <c r="AR139" s="200"/>
      <c r="AS139" s="200"/>
      <c r="AT139" s="200"/>
      <c r="AU139" s="199" t="s">
        <v>602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2"/>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557</v>
      </c>
      <c r="K484" s="899"/>
      <c r="L484" s="899"/>
      <c r="M484" s="899"/>
      <c r="N484" s="899"/>
      <c r="O484" s="899"/>
      <c r="P484" s="899"/>
      <c r="Q484" s="899"/>
      <c r="R484" s="899"/>
      <c r="S484" s="899"/>
      <c r="T484" s="900"/>
      <c r="U484" s="587" t="s">
        <v>569</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569</v>
      </c>
      <c r="AF486" s="193"/>
      <c r="AG486" s="126" t="s">
        <v>356</v>
      </c>
      <c r="AH486" s="127"/>
      <c r="AI486" s="149"/>
      <c r="AJ486" s="149"/>
      <c r="AK486" s="149"/>
      <c r="AL486" s="147"/>
      <c r="AM486" s="149"/>
      <c r="AN486" s="149"/>
      <c r="AO486" s="149"/>
      <c r="AP486" s="147"/>
      <c r="AQ486" s="589" t="s">
        <v>569</v>
      </c>
      <c r="AR486" s="193"/>
      <c r="AS486" s="126" t="s">
        <v>356</v>
      </c>
      <c r="AT486" s="127"/>
      <c r="AU486" s="193" t="s">
        <v>569</v>
      </c>
      <c r="AV486" s="193"/>
      <c r="AW486" s="126" t="s">
        <v>300</v>
      </c>
      <c r="AX486" s="188"/>
    </row>
    <row r="487" spans="1:50" ht="23.25" customHeight="1" x14ac:dyDescent="0.15">
      <c r="A487" s="182"/>
      <c r="B487" s="179"/>
      <c r="C487" s="173"/>
      <c r="D487" s="179"/>
      <c r="E487" s="335"/>
      <c r="F487" s="336"/>
      <c r="G487" s="97" t="s">
        <v>571</v>
      </c>
      <c r="H487" s="98"/>
      <c r="I487" s="98"/>
      <c r="J487" s="98"/>
      <c r="K487" s="98"/>
      <c r="L487" s="98"/>
      <c r="M487" s="98"/>
      <c r="N487" s="98"/>
      <c r="O487" s="98"/>
      <c r="P487" s="98"/>
      <c r="Q487" s="98"/>
      <c r="R487" s="98"/>
      <c r="S487" s="98"/>
      <c r="T487" s="98"/>
      <c r="U487" s="98"/>
      <c r="V487" s="98"/>
      <c r="W487" s="98"/>
      <c r="X487" s="99"/>
      <c r="Y487" s="194" t="s">
        <v>12</v>
      </c>
      <c r="Z487" s="195"/>
      <c r="AA487" s="196"/>
      <c r="AB487" s="206" t="s">
        <v>569</v>
      </c>
      <c r="AC487" s="206"/>
      <c r="AD487" s="206"/>
      <c r="AE487" s="333" t="s">
        <v>569</v>
      </c>
      <c r="AF487" s="200"/>
      <c r="AG487" s="200"/>
      <c r="AH487" s="200"/>
      <c r="AI487" s="333" t="s">
        <v>569</v>
      </c>
      <c r="AJ487" s="200"/>
      <c r="AK487" s="200"/>
      <c r="AL487" s="200"/>
      <c r="AM487" s="333" t="s">
        <v>577</v>
      </c>
      <c r="AN487" s="200"/>
      <c r="AO487" s="200"/>
      <c r="AP487" s="334"/>
      <c r="AQ487" s="333" t="s">
        <v>578</v>
      </c>
      <c r="AR487" s="200"/>
      <c r="AS487" s="200"/>
      <c r="AT487" s="334"/>
      <c r="AU487" s="200" t="s">
        <v>569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574</v>
      </c>
      <c r="AC488" s="198"/>
      <c r="AD488" s="198"/>
      <c r="AE488" s="333" t="s">
        <v>575</v>
      </c>
      <c r="AF488" s="200"/>
      <c r="AG488" s="200"/>
      <c r="AH488" s="334"/>
      <c r="AI488" s="333" t="s">
        <v>576</v>
      </c>
      <c r="AJ488" s="200"/>
      <c r="AK488" s="200"/>
      <c r="AL488" s="200"/>
      <c r="AM488" s="333" t="s">
        <v>569</v>
      </c>
      <c r="AN488" s="200"/>
      <c r="AO488" s="200"/>
      <c r="AP488" s="334"/>
      <c r="AQ488" s="333" t="s">
        <v>569</v>
      </c>
      <c r="AR488" s="200"/>
      <c r="AS488" s="200"/>
      <c r="AT488" s="334"/>
      <c r="AU488" s="200" t="s">
        <v>579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569</v>
      </c>
      <c r="AF489" s="200"/>
      <c r="AG489" s="200"/>
      <c r="AH489" s="334"/>
      <c r="AI489" s="333" t="s">
        <v>569</v>
      </c>
      <c r="AJ489" s="200"/>
      <c r="AK489" s="200"/>
      <c r="AL489" s="200"/>
      <c r="AM489" s="333" t="s">
        <v>569</v>
      </c>
      <c r="AN489" s="200"/>
      <c r="AO489" s="200"/>
      <c r="AP489" s="334"/>
      <c r="AQ489" s="333" t="s">
        <v>569</v>
      </c>
      <c r="AR489" s="200"/>
      <c r="AS489" s="200"/>
      <c r="AT489" s="334"/>
      <c r="AU489" s="200" t="s">
        <v>569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572</v>
      </c>
      <c r="AF511" s="193"/>
      <c r="AG511" s="126" t="s">
        <v>356</v>
      </c>
      <c r="AH511" s="127"/>
      <c r="AI511" s="149"/>
      <c r="AJ511" s="149"/>
      <c r="AK511" s="149"/>
      <c r="AL511" s="147"/>
      <c r="AM511" s="149"/>
      <c r="AN511" s="149"/>
      <c r="AO511" s="149"/>
      <c r="AP511" s="147"/>
      <c r="AQ511" s="589" t="s">
        <v>573</v>
      </c>
      <c r="AR511" s="193"/>
      <c r="AS511" s="126" t="s">
        <v>356</v>
      </c>
      <c r="AT511" s="127"/>
      <c r="AU511" s="193" t="s">
        <v>569</v>
      </c>
      <c r="AV511" s="193"/>
      <c r="AW511" s="126" t="s">
        <v>300</v>
      </c>
      <c r="AX511" s="188"/>
    </row>
    <row r="512" spans="1:50" ht="23.25" customHeight="1" x14ac:dyDescent="0.15">
      <c r="A512" s="182"/>
      <c r="B512" s="179"/>
      <c r="C512" s="173"/>
      <c r="D512" s="179"/>
      <c r="E512" s="335"/>
      <c r="F512" s="336"/>
      <c r="G512" s="97" t="s">
        <v>569</v>
      </c>
      <c r="H512" s="98"/>
      <c r="I512" s="98"/>
      <c r="J512" s="98"/>
      <c r="K512" s="98"/>
      <c r="L512" s="98"/>
      <c r="M512" s="98"/>
      <c r="N512" s="98"/>
      <c r="O512" s="98"/>
      <c r="P512" s="98"/>
      <c r="Q512" s="98"/>
      <c r="R512" s="98"/>
      <c r="S512" s="98"/>
      <c r="T512" s="98"/>
      <c r="U512" s="98"/>
      <c r="V512" s="98"/>
      <c r="W512" s="98"/>
      <c r="X512" s="99"/>
      <c r="Y512" s="194" t="s">
        <v>12</v>
      </c>
      <c r="Z512" s="195"/>
      <c r="AA512" s="196"/>
      <c r="AB512" s="206" t="s">
        <v>569</v>
      </c>
      <c r="AC512" s="206"/>
      <c r="AD512" s="206"/>
      <c r="AE512" s="333" t="s">
        <v>569</v>
      </c>
      <c r="AF512" s="200"/>
      <c r="AG512" s="200"/>
      <c r="AH512" s="200"/>
      <c r="AI512" s="333" t="s">
        <v>569</v>
      </c>
      <c r="AJ512" s="200"/>
      <c r="AK512" s="200"/>
      <c r="AL512" s="200"/>
      <c r="AM512" s="333" t="s">
        <v>569</v>
      </c>
      <c r="AN512" s="200"/>
      <c r="AO512" s="200"/>
      <c r="AP512" s="334"/>
      <c r="AQ512" s="333" t="s">
        <v>569</v>
      </c>
      <c r="AR512" s="200"/>
      <c r="AS512" s="200"/>
      <c r="AT512" s="334"/>
      <c r="AU512" s="200" t="s">
        <v>581</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569</v>
      </c>
      <c r="AC513" s="198"/>
      <c r="AD513" s="198"/>
      <c r="AE513" s="333" t="s">
        <v>569</v>
      </c>
      <c r="AF513" s="200"/>
      <c r="AG513" s="200"/>
      <c r="AH513" s="334"/>
      <c r="AI513" s="333" t="s">
        <v>579</v>
      </c>
      <c r="AJ513" s="200"/>
      <c r="AK513" s="200"/>
      <c r="AL513" s="200"/>
      <c r="AM513" s="333" t="s">
        <v>569</v>
      </c>
      <c r="AN513" s="200"/>
      <c r="AO513" s="200"/>
      <c r="AP513" s="334"/>
      <c r="AQ513" s="333" t="s">
        <v>569</v>
      </c>
      <c r="AR513" s="200"/>
      <c r="AS513" s="200"/>
      <c r="AT513" s="334"/>
      <c r="AU513" s="200" t="s">
        <v>569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569</v>
      </c>
      <c r="AF514" s="200"/>
      <c r="AG514" s="200"/>
      <c r="AH514" s="334"/>
      <c r="AI514" s="333" t="s">
        <v>569</v>
      </c>
      <c r="AJ514" s="200"/>
      <c r="AK514" s="200"/>
      <c r="AL514" s="200"/>
      <c r="AM514" s="333" t="s">
        <v>569</v>
      </c>
      <c r="AN514" s="200"/>
      <c r="AO514" s="200"/>
      <c r="AP514" s="334"/>
      <c r="AQ514" s="333" t="s">
        <v>580</v>
      </c>
      <c r="AR514" s="200"/>
      <c r="AS514" s="200"/>
      <c r="AT514" s="334"/>
      <c r="AU514" s="200" t="s">
        <v>569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569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589</v>
      </c>
      <c r="AE712" s="782"/>
      <c r="AF712" s="782"/>
      <c r="AG712" s="809" t="s">
        <v>571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589</v>
      </c>
      <c r="AE713" s="322"/>
      <c r="AF713" s="662"/>
      <c r="AG713" s="94" t="s">
        <v>585</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62.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62.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6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589</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618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0.75" customHeight="1" thickBot="1" x14ac:dyDescent="0.2">
      <c r="A731" s="798" t="s">
        <v>256</v>
      </c>
      <c r="B731" s="799"/>
      <c r="C731" s="799"/>
      <c r="D731" s="799"/>
      <c r="E731" s="800"/>
      <c r="F731" s="728"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626</v>
      </c>
      <c r="B733" s="673"/>
      <c r="C733" s="673"/>
      <c r="D733" s="673"/>
      <c r="E733" s="674"/>
      <c r="F733" s="636" t="s">
        <v>625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628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558</v>
      </c>
      <c r="F737" s="989"/>
      <c r="G737" s="989"/>
      <c r="H737" s="989"/>
      <c r="I737" s="989"/>
      <c r="J737" s="989"/>
      <c r="K737" s="989"/>
      <c r="L737" s="989"/>
      <c r="M737" s="989"/>
      <c r="N737" s="358" t="s">
        <v>358</v>
      </c>
      <c r="O737" s="358"/>
      <c r="P737" s="358"/>
      <c r="Q737" s="358"/>
      <c r="R737" s="989" t="s">
        <v>559</v>
      </c>
      <c r="S737" s="989"/>
      <c r="T737" s="989"/>
      <c r="U737" s="989"/>
      <c r="V737" s="989"/>
      <c r="W737" s="989"/>
      <c r="X737" s="989"/>
      <c r="Y737" s="989"/>
      <c r="Z737" s="989"/>
      <c r="AA737" s="358" t="s">
        <v>359</v>
      </c>
      <c r="AB737" s="358"/>
      <c r="AC737" s="358"/>
      <c r="AD737" s="358"/>
      <c r="AE737" s="989" t="s">
        <v>560</v>
      </c>
      <c r="AF737" s="989"/>
      <c r="AG737" s="989"/>
      <c r="AH737" s="989"/>
      <c r="AI737" s="989"/>
      <c r="AJ737" s="989"/>
      <c r="AK737" s="989"/>
      <c r="AL737" s="989"/>
      <c r="AM737" s="989"/>
      <c r="AN737" s="358" t="s">
        <v>360</v>
      </c>
      <c r="AO737" s="358"/>
      <c r="AP737" s="358"/>
      <c r="AQ737" s="358"/>
      <c r="AR737" s="990" t="s">
        <v>561</v>
      </c>
      <c r="AS737" s="991"/>
      <c r="AT737" s="991"/>
      <c r="AU737" s="991"/>
      <c r="AV737" s="991"/>
      <c r="AW737" s="991"/>
      <c r="AX737" s="992"/>
      <c r="AY737" s="89"/>
      <c r="AZ737" s="89"/>
    </row>
    <row r="738" spans="1:52" ht="24.75" customHeight="1" x14ac:dyDescent="0.15">
      <c r="A738" s="993" t="s">
        <v>361</v>
      </c>
      <c r="B738" s="203"/>
      <c r="C738" s="203"/>
      <c r="D738" s="204"/>
      <c r="E738" s="989" t="s">
        <v>562</v>
      </c>
      <c r="F738" s="989"/>
      <c r="G738" s="989"/>
      <c r="H738" s="989"/>
      <c r="I738" s="989"/>
      <c r="J738" s="989"/>
      <c r="K738" s="989"/>
      <c r="L738" s="989"/>
      <c r="M738" s="989"/>
      <c r="N738" s="358" t="s">
        <v>362</v>
      </c>
      <c r="O738" s="358"/>
      <c r="P738" s="358"/>
      <c r="Q738" s="358"/>
      <c r="R738" s="989" t="s">
        <v>563</v>
      </c>
      <c r="S738" s="989"/>
      <c r="T738" s="989"/>
      <c r="U738" s="989"/>
      <c r="V738" s="989"/>
      <c r="W738" s="989"/>
      <c r="X738" s="989"/>
      <c r="Y738" s="989"/>
      <c r="Z738" s="989"/>
      <c r="AA738" s="358" t="s">
        <v>482</v>
      </c>
      <c r="AB738" s="358"/>
      <c r="AC738" s="358"/>
      <c r="AD738" s="358"/>
      <c r="AE738" s="989" t="s">
        <v>564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357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2.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2.3589630000000001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40.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2.3589630000000001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6.25" customHeight="1" x14ac:dyDescent="0.15">
      <c r="A837" s="372">
        <v>1</v>
      </c>
      <c r="B837" s="372">
        <v>1</v>
      </c>
      <c r="C837" s="354" t="s">
        <v>633</v>
      </c>
      <c r="D837" s="340"/>
      <c r="E837" s="340"/>
      <c r="F837" s="340"/>
      <c r="G837" s="340"/>
      <c r="H837" s="340"/>
      <c r="I837" s="340"/>
      <c r="J837" s="905">
        <v>3010505001183</v>
      </c>
      <c r="K837" s="906"/>
      <c r="L837" s="906"/>
      <c r="M837" s="906"/>
      <c r="N837" s="906"/>
      <c r="O837" s="907"/>
      <c r="P837" s="343" t="s">
        <v>601</v>
      </c>
      <c r="Q837" s="343"/>
      <c r="R837" s="343"/>
      <c r="S837" s="343"/>
      <c r="T837" s="343"/>
      <c r="U837" s="343"/>
      <c r="V837" s="343"/>
      <c r="W837" s="343"/>
      <c r="X837" s="343"/>
      <c r="Y837" s="344">
        <v>2.3589630000000001</v>
      </c>
      <c r="Z837" s="345"/>
      <c r="AA837" s="345"/>
      <c r="AB837" s="346"/>
      <c r="AC837" s="356" t="s">
        <v>524</v>
      </c>
      <c r="AD837" s="364"/>
      <c r="AE837" s="364"/>
      <c r="AF837" s="364"/>
      <c r="AG837" s="364"/>
      <c r="AH837" s="365" t="s">
        <v>602</v>
      </c>
      <c r="AI837" s="366"/>
      <c r="AJ837" s="366"/>
      <c r="AK837" s="366"/>
      <c r="AL837" s="350">
        <v>100</v>
      </c>
      <c r="AM837" s="351"/>
      <c r="AN837" s="351"/>
      <c r="AO837" s="352"/>
      <c r="AP837" s="353" t="s">
        <v>603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602</v>
      </c>
      <c r="F1102" s="371"/>
      <c r="G1102" s="371"/>
      <c r="H1102" s="371"/>
      <c r="I1102" s="371"/>
      <c r="J1102" s="341" t="s">
        <v>602</v>
      </c>
      <c r="K1102" s="342"/>
      <c r="L1102" s="342"/>
      <c r="M1102" s="342"/>
      <c r="N1102" s="342"/>
      <c r="O1102" s="342"/>
      <c r="P1102" s="355" t="s">
        <v>602</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602</v>
      </c>
      <c r="AI1102" s="349"/>
      <c r="AJ1102" s="349"/>
      <c r="AK1102" s="349"/>
      <c r="AL1102" s="350" t="s">
        <v>602</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3:AX13 P15:AX15 AK14:AQ14 P16:AQ17">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2018-06-20T13:24:46Z</cp:lastPrinted>
  <dcterms:created xsi:type="dcterms:W3CDTF">2012-03-13T00:50:25Z</dcterms:created>
  <dcterms:modified xsi:type="dcterms:W3CDTF">2018-09-03T12:52:19Z</dcterms:modified>
</cp:coreProperties>
</file>