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soukatu\"/>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<sst xmlns="http://schemas.openxmlformats.org/spreadsheetml/2006/main" count="2919" uniqueCount="664">
  <si>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</si>
  <si>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</si>
  <si>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</si>
  <si>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</si>
  <si>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</si>
  <si>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</si>
  <si>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</si>
  <si>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</si>
  <si>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</si>
  <si>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</si>
  <si>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</si>
  <si>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</si>
  <si>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</si>
  <si>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</si>
  <si>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</si>
  <si>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</si>
  <si>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</si>
  <si>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</si>
  <si>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</si>
  <si>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</si>
  <si>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</si>
  <si>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</si>
  <si>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</si>
  <si>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</si>
  <si>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</si>
  <si>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</si>
  <si>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</si>
  <si>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</si>
  <si>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</si>
  <si>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</si>
  <si>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</si>
  <si>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</si>
  <si>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</si>
  <si>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</si>
  <si>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</si>
  <si>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</si>
  <si>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</si>
  <si>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</si>
  <si>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</si>
  <si>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</si>
  <si>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</si>
  <si>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</si>
  <si>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</si>
  <si>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</si>
  <si>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</si>
  <si>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</si>
  <si>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</si>
  <si>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</si>
  <si>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</si>
  <si>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</si>
  <si>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</si>
  <si>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</si>
  <si>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</si>
  <si>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</si>
  <si>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</si>
  <si>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</si>
  <si>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</si>
  <si>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</si>
  <si>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</si>
  <si>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</si>
  <si>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</si>
  <si>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</si>
  <si>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</si>
  <si>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</si>
  <si>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</si>
  <si>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</si>
  <si>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</si>
  <si>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</si>
  <si>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</si>
  <si>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</si>
  <si>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</si>
  <si>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</si>
  <si>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</si>
  <si>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</si>
  <si>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</si>
  <si>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</si>
  <si>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</si>
  <si>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</si>
  <si>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</si>
  <si>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</si>
  <si>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</si>
  <si>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</si>
  <si>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</si>
  <si>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</si>
  <si>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</si>
  <si>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</si>
  <si>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</si>
  <si>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</si>
  <si>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</si>
  <si>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</si>
  <si>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</si>
  <si>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</si>
  <si>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</si>
  <si>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</si>
  <si>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</si>
  <si>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</si>
  <si>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</si>
  <si>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</si>
  <si>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</si>
  <si>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</si>
  <si>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</si>
  <si>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</si>
  <si>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</si>
  <si>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</si>
  <si>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</si>
  <si>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</si>
  <si>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</si>
  <si>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</si>
  <si>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</si>
  <si>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</si>
  <si>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</si>
  <si>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</si>
  <si>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</si>
  <si>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</si>
  <si>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</si>
  <si>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</si>
  <si>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</si>
  <si>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</si>
  <si>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</si>
  <si>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</si>
  <si>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</si>
  <si>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</si>
  <si>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</si>
  <si>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</si>
  <si>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</si>
  <si>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</si>
  <si>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</si>
  <si>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</si>
  <si>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</si>
  <si>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</si>
  <si>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</si>
  <si>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</si>
  <si>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</si>
  <si>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</si>
  <si>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</si>
  <si>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</si>
  <si>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</si>
  <si>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</si>
  <si>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</si>
  <si>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</si>
  <si>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</si>
  <si>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</si>
  <si>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</si>
  <si>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</si>
  <si>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</si>
  <si>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</si>
  <si>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</si>
  <si>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</si>
  <si>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</si>
  <si>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</si>
  <si>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</si>
  <si>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</si>
  <si>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</si>
  <si>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</si>
  <si>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</si>
  <si>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</si>
  <si>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</si>
  <si>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</si>
  <si>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</si>
  <si>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</si>
  <si>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</si>
  <si>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</si>
  <si>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</si>
  <si>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</si>
  <si>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</si>
  <si>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</si>
  <si>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</si>
  <si>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</si>
  <si>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</si>
  <si>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</si>
  <si>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</si>
  <si>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</si>
  <si>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</si>
  <si>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</si>
  <si>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</si>
  <si>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</si>
  <si>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</si>
  <si>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</si>
  <si>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</si>
  <si>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</si>
  <si>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</si>
  <si>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</si>
  <si>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</si>
  <si>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</si>
  <si>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</si>
  <si>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</si>
  <si>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</si>
  <si>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</si>
  <si>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</si>
  <si>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</si>
  <si>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</si>
  <si>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</si>
  <si>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</si>
  <si>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</si>
  <si>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</si>
  <si>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</si>
  <si>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</si>
  <si>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</si>
  <si>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</si>
  <si>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</si>
  <si>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</si>
  <si>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</si>
  <si>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</si>
  <si>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</si>
  <si>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</si>
  <si>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</si>
  <si>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</si>
  <si>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</si>
  <si>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</si>
  <si>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</si>
  <si>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</si>
  <si>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</si>
  <si>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</si>
  <si>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</si>
  <si>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</si>
  <si>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</si>
  <si>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</si>
  <si>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</si>
  <si>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</si>
  <si>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</si>
  <si>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</si>
  <si>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</si>
  <si>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</si>
  <si>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</si>
  <si>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</si>
  <si>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</si>
  <si>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</si>
  <si>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</si>
  <si>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</si>
  <si>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</si>
  <si>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</si>
  <si>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</si>
  <si>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</si>
  <si>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</si>
  <si>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</si>
  <si>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</si>
  <si>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</si>
  <si>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</si>
  <si>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</si>
  <si>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</si>
  <si>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</si>
  <si>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</si>
  <si>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</si>
  <si>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</si>
  <si>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</si>
  <si>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</si>
  <si>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</si>
  <si>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</si>
  <si>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</si>
  <si>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</si>
  <si>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</si>
  <si>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</si>
  <si>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</si>
  <si>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</si>
  <si>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</si>
  <si>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</si>
  <si>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</si>
  <si>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</si>
  <si>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</si>
  <si>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</si>
  <si>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</si>
  <si>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</si>
  <si>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</si>
  <si>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</si>
  <si>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</si>
  <si>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</si>
  <si>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</si>
  <si>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</si>
  <si>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</si>
  <si>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</si>
  <si>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</si>
  <si>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</si>
  <si>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</si>
  <si>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</si>
  <si>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</si>
  <si>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</si>
  <si>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</si>
  <si>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</si>
  <si>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</si>
  <si>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</si>
  <si>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</si>
  <si>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</si>
  <si>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</si>
  <si>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</si>
  <si>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</si>
  <si>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</si>
  <si>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</si>
  <si>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</si>
  <si>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</si>
  <si>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</si>
  <si>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</si>
  <si>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</si>
  <si>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</si>
  <si>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</si>
  <si>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</si>
  <si>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</si>
  <si>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</si>
  <si>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</si>
  <si>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</si>
  <si>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</si>
  <si>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</si>
  <si>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</si>
  <si>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</si>
  <si>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</si>
  <si>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</si>
  <si>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</si>
  <si>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</si>
  <si>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</si>
  <si>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</si>
  <si>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</si>
  <si>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</si>
  <si>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</si>
  <si>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</si>
  <si>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</si>
  <si>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</si>
  <si>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</si>
  <si>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</si>
  <si>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</si>
  <si>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</si>
  <si>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</si>
  <si>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</si>
  <si>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</si>
  <si>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</si>
  <si>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</si>
  <si>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</si>
  <si>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</si>
  <si>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</si>
  <si>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</si>
  <si>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</si>
  <si>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</si>
  <si>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</si>
  <si>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</si>
  <si>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</si>
  <si>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</si>
  <si>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</si>
  <si>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</si>
  <si>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</si>
  <si>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</si>
  <si>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</si>
  <si>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</si>
  <si>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</si>
  <si>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</si>
  <si>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</si>
  <si>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</si>
  <si>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</si>
  <si>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</si>
  <si>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</si>
  <si>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</si>
  <si>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</si>
  <si>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</si>
  <si>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</si>
  <si>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</si>
  <si>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</si>
  <si>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</si>
  <si>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</si>
  <si>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</si>
  <si>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</si>
  <si>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</si>
  <si>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</si>
  <si>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</si>
  <si>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</si>
  <si>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</si>
  <si>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</si>
  <si>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</si>
  <si>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</si>
  <si>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</si>
  <si>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</si>
  <si>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</si>
  <si>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</si>
  <si>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</si>
  <si>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</si>
  <si>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</si>
  <si>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</si>
  <si>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</si>
  <si>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</si>
  <si>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</si>
  <si>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</si>
  <si>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</si>
  <si>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</si>
  <si>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</si>
  <si>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</si>
  <si>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</si>
  <si>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</si>
  <si>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</si>
  <si>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</si>
  <si>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</si>
  <si>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</si>
  <si>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</si>
  <si>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</si>
  <si>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</si>
  <si>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</si>
  <si>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</si>
  <si>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</si>
  <si>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</si>
  <si>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</si>
  <si>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</si>
  <si>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</si>
  <si>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</si>
  <si>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</si>
  <si>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</si>
  <si>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</si>
  <si>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</si>
  <si>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</si>
  <si>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</si>
  <si>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</si>
  <si>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</si>
  <si>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</si>
  <si>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</si>
  <si>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</si>
  <si>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</si>
  <si>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</si>
  <si>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</si>
  <si>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</si>
  <si>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</si>
  <si>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</si>
  <si>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</si>
  <si>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</si>
  <si>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</si>
  <si>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</si>
  <si>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</si>
  <si>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</si>
  <si>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</si>
  <si>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</si>
  <si>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</si>
  <si>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</si>
  <si>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</si>
  <si>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</si>
  <si>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</si>
  <si>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</si>
  <si>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</si>
  <si>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</si>
  <si>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</si>
  <si>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</si>
  <si>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</si>
  <si>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</si>
  <si>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</si>
  <si>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</si>
  <si>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</si>
  <si>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</si>
  <si>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</si>
  <si>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</si>
  <si>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</si>
  <si>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</si>
  <si>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</si>
  <si>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</si>
  <si>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</si>
  <si>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</si>
  <si>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</si>
  <si>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</si>
  <si>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</si>
  <si>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</si>
  <si>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</si>
  <si>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</si>
  <si>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</si>
  <si>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</si>
  <si>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</si>
  <si>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</si>
  <si>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</si>
  <si>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</si>
  <si>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</si>
  <si>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</si>
  <si>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</si>
  <si>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</si>
  <si>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</si>
  <si>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</si>
  <si>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</si>
  <si>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</si>
  <si>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</si>
  <si>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</si>
  <si>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</si>
  <si>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</si>
  <si>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</si>
  <si>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</si>
  <si>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</si>
  <si>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</si>
  <si>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</si>
  <si>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</si>
  <si>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</si>
  <si>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</si>
  <si>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</si>
  <si>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</si>
  <si>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</si>
  <si>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</si>
  <si>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</si>
  <si>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</si>
  <si>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</si>
  <si>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</si>
  <si>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</si>
  <si>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</si>
  <si>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</si>
  <si>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</si>
  <si>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</si>
  <si>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</si>
  <si>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</si>
  <si>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</si>
  <si>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</si>
  <si>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</si>
  <si>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</si>
  <si>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</si>
  <si>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</si>
  <si>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</si>
  <si>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</si>
  <si>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</si>
  <si>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</si>
  <si>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</si>
  <si>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</si>
  <si>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</si>
  <si>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</si>
  <si>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</si>
  <si>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</si>
  <si>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</si>
  <si>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</si>
  <si>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</si>
  <si>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</si>
  <si>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</si>
  <si>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</si>
  <si>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</si>
  <si>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</si>
  <si>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</si>
  <si>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</si>
  <si>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</si>
  <si>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</si>
  <si>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</si>
  <si>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</si>
  <si>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</si>
  <si>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</si>
  <si>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</si>
  <si>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</si>
  <si>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</si>
  <si>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</si>
  <si>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</si>
  <si>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</si>
  <si>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</si>
  <si>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</si>
  <si>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</si>
  <si>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</si>
  <si>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</si>
  <si>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</si>
  <si>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</si>
  <si>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</si>
  <si>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</si>
  <si>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</si>
  <si>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</si>
  <si>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</si>
  <si>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</si>
  <si>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</si>
  <si>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</si>
  <si>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</si>
  <si>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</si>
  <si>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</si>
  <si>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</si>
  <si>
    <t>産業連携・地域支援課</t>
  </si>
  <si>
    <t>-</t>
  </si>
  <si>
    <t>-</t>
    <phoneticPr fontId="5"/>
  </si>
  <si>
    <t>オープンイノベーションの「場」としての大学の重要性がますます高まってきていることから、大学を核とした本格的な産学連携に向けて、施策の企画立案のための情報収集、国内・国外における産学官連携活動の事例調査等を行う事業である。具体的には、新たなイノベーション・エコシステムを創出する動きを加速するための方策の方向性、また我が国に適した共同研究等成果の取扱に関するモデルについてなどの調査・分析を行う。</t>
    <rPh sb="110" eb="113">
      <t>グタイテキ</t>
    </rPh>
    <rPh sb="188" eb="190">
      <t>チョウサ</t>
    </rPh>
    <rPh sb="191" eb="193">
      <t>ブンセキ</t>
    </rPh>
    <rPh sb="194" eb="195">
      <t>オコナ</t>
    </rPh>
    <phoneticPr fontId="5"/>
  </si>
  <si>
    <t>-</t>
    <phoneticPr fontId="5"/>
  </si>
  <si>
    <t>産業連携・地域支援課長　   西條　正明</t>
    <phoneticPr fontId="5"/>
  </si>
  <si>
    <t>-</t>
    <phoneticPr fontId="5"/>
  </si>
  <si>
    <t>-</t>
    <phoneticPr fontId="5"/>
  </si>
  <si>
    <t>新25-0019</t>
    <rPh sb="0" eb="1">
      <t>シン</t>
    </rPh>
    <phoneticPr fontId="5"/>
  </si>
  <si>
    <t>192</t>
    <phoneticPr fontId="5"/>
  </si>
  <si>
    <t>182</t>
    <phoneticPr fontId="5"/>
  </si>
  <si>
    <t>170</t>
    <phoneticPr fontId="5"/>
  </si>
  <si>
    <t>産学官連携支援事業委託費</t>
    <rPh sb="0" eb="2">
      <t>サンガク</t>
    </rPh>
    <rPh sb="2" eb="3">
      <t>カン</t>
    </rPh>
    <rPh sb="3" eb="5">
      <t>レンケイ</t>
    </rPh>
    <rPh sb="5" eb="7">
      <t>シエン</t>
    </rPh>
    <rPh sb="7" eb="9">
      <t>ジギョウ</t>
    </rPh>
    <rPh sb="9" eb="11">
      <t>イタク</t>
    </rPh>
    <rPh sb="11" eb="12">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</si>
  <si>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</si>
  <si>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</si>
  <si>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</si>
  <si>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</si>
  <si>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百万円</t>
    <rPh sb="0" eb="3">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</si>
  <si>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</si>
  <si>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</si>
  <si>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</si>
  <si>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</si>
  <si>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</si>
  <si>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</si>
  <si>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</si>
  <si>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</si>
  <si>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</si>
  <si>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</si>
  <si>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</si>
  <si>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</si>
  <si>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</si>
  <si>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調査・分析のテーマについては、社会、国民のニーズに応えるべく、関連閣議決定文書にもあるように、喫緊性及び重要性が高いものを設定している。</t>
    <rPh sb="0" eb="2">
      <t>チョウサ</t>
    </rPh>
    <rPh sb="3" eb="5">
      <t>ブンセキ</t>
    </rPh>
    <rPh sb="15" eb="17">
      <t>シャカイ</t>
    </rPh>
    <rPh sb="18" eb="20">
      <t>コクミン</t>
    </rPh>
    <rPh sb="25" eb="26">
      <t>コタ</t>
    </rPh>
    <rPh sb="31" eb="33">
      <t>カンレン</t>
    </rPh>
    <rPh sb="33" eb="35">
      <t>カクギ</t>
    </rPh>
    <rPh sb="35" eb="37">
      <t>ケッテイ</t>
    </rPh>
    <rPh sb="37" eb="39">
      <t>ブンショ</t>
    </rPh>
    <rPh sb="47" eb="50">
      <t>キッキンセイ</t>
    </rPh>
    <rPh sb="50" eb="51">
      <t>オヨ</t>
    </rPh>
    <rPh sb="52" eb="55">
      <t>ジュウヨウセイ</t>
    </rPh>
    <rPh sb="56" eb="57">
      <t>タカ</t>
    </rPh>
    <rPh sb="61" eb="63">
      <t>セッテイ</t>
    </rPh>
    <phoneticPr fontId="5"/>
  </si>
  <si>
    <t>一部地域に留まらず、我が国全体でイノベーションの創出や研究成果の社会還元等を図るため、国が主導して行う必要がある。</t>
    <rPh sb="0" eb="2">
      <t>イチブ</t>
    </rPh>
    <rPh sb="2" eb="4">
      <t>チイキ</t>
    </rPh>
    <rPh sb="5" eb="6">
      <t>トド</t>
    </rPh>
    <rPh sb="10" eb="11">
      <t>ワ</t>
    </rPh>
    <rPh sb="12" eb="13">
      <t>クニ</t>
    </rPh>
    <rPh sb="13" eb="15">
      <t>ゼンタイ</t>
    </rPh>
    <rPh sb="24" eb="26">
      <t>ソウシュツ</t>
    </rPh>
    <rPh sb="27" eb="29">
      <t>ケンキュウ</t>
    </rPh>
    <rPh sb="29" eb="31">
      <t>セイカ</t>
    </rPh>
    <rPh sb="32" eb="34">
      <t>シャカイ</t>
    </rPh>
    <rPh sb="34" eb="36">
      <t>カンゲン</t>
    </rPh>
    <rPh sb="36" eb="37">
      <t>トウ</t>
    </rPh>
    <rPh sb="38" eb="39">
      <t>ハカ</t>
    </rPh>
    <rPh sb="43" eb="44">
      <t>クニ</t>
    </rPh>
    <rPh sb="45" eb="47">
      <t>シュドウ</t>
    </rPh>
    <rPh sb="49" eb="50">
      <t>オコナ</t>
    </rPh>
    <rPh sb="51" eb="53">
      <t>ヒツヨウ</t>
    </rPh>
    <phoneticPr fontId="5"/>
  </si>
  <si>
    <t>本事業は、支出先の選定にあたって一般競争入札（総合評価落札方式）を実施しており、国費の負担割合は妥当である。</t>
    <rPh sb="0" eb="1">
      <t>ホン</t>
    </rPh>
    <rPh sb="1" eb="3">
      <t>ジギョウ</t>
    </rPh>
    <rPh sb="5" eb="7">
      <t>シシュツ</t>
    </rPh>
    <rPh sb="7" eb="8">
      <t>サキ</t>
    </rPh>
    <rPh sb="9" eb="11">
      <t>センテイ</t>
    </rPh>
    <rPh sb="16" eb="18">
      <t>イッパン</t>
    </rPh>
    <rPh sb="18" eb="20">
      <t>キョウソウ</t>
    </rPh>
    <rPh sb="20" eb="22">
      <t>ニュウサツ</t>
    </rPh>
    <rPh sb="23" eb="27">
      <t>ソウゴウヒョウカ</t>
    </rPh>
    <rPh sb="27" eb="29">
      <t>ラクサツ</t>
    </rPh>
    <rPh sb="29" eb="31">
      <t>ホウシキ</t>
    </rPh>
    <rPh sb="33" eb="35">
      <t>ジッシ</t>
    </rPh>
    <rPh sb="40" eb="42">
      <t>コクヒ</t>
    </rPh>
    <rPh sb="43" eb="45">
      <t>フタン</t>
    </rPh>
    <rPh sb="45" eb="47">
      <t>ワリアイ</t>
    </rPh>
    <rPh sb="48" eb="50">
      <t>ダトウ</t>
    </rPh>
    <phoneticPr fontId="5"/>
  </si>
  <si>
    <t>‐</t>
  </si>
  <si>
    <t>契約・額の確定の際に、委託費の費目・使途の内容について厳正に確認することで、事業目的に即した真に必要なものに限定している。</t>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</si>
  <si>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7" eb="39">
      <t>ダトウ</t>
    </rPh>
    <rPh sb="43" eb="45">
      <t>スイジュン</t>
    </rPh>
    <rPh sb="47" eb="49">
      <t>カクニン</t>
    </rPh>
    <phoneticPr fontId="5"/>
  </si>
  <si>
    <t>事業期間中に委託先との連絡を密に取り、調査研究の円滑な進行と委託費の適切な使用について確認している。</t>
    <phoneticPr fontId="5"/>
  </si>
  <si>
    <t>-</t>
    <phoneticPr fontId="5"/>
  </si>
  <si>
    <t>調査実施を専門的知見とネットワークを有する外部機関に委託したことで、効率的・効果的に実施できた。</t>
    <phoneticPr fontId="5"/>
  </si>
  <si>
    <t>調査・分析の結果を基に、新たな課題の発掘や新規施策に結びつけることもできた。</t>
    <phoneticPr fontId="5"/>
  </si>
  <si>
    <t>見込んでいた調査結果報告書の発行を始め、委員会等での報告やHP上での公開等、活動実績を広く周知できた。</t>
    <phoneticPr fontId="5"/>
  </si>
  <si>
    <t>引き続き有効性・効率性に留意しつつ、新規施策に結びつく調査課題設定を行っていく。</t>
    <phoneticPr fontId="5"/>
  </si>
  <si>
    <t>報告書の発行数</t>
    <rPh sb="0" eb="3">
      <t>ホウコクショ</t>
    </rPh>
    <rPh sb="4" eb="6">
      <t>ハッコウ</t>
    </rPh>
    <rPh sb="6" eb="7">
      <t>スウ</t>
    </rPh>
    <phoneticPr fontId="5"/>
  </si>
  <si>
    <t>件数</t>
    <rPh sb="0" eb="2">
      <t>ケンスウ</t>
    </rPh>
    <phoneticPr fontId="5"/>
  </si>
  <si>
    <t>-</t>
    <phoneticPr fontId="5"/>
  </si>
  <si>
    <t>-</t>
    <phoneticPr fontId="5"/>
  </si>
  <si>
    <t>○第5期科学技術基本計画（平成28年1月22日閣議決定）
○科学技術イノベーション総合戦略2017（平成29年6月2日）</t>
    <phoneticPr fontId="5"/>
  </si>
  <si>
    <t>執行額／報告書の発行数　　　　　　　　　　　　　　</t>
    <rPh sb="0" eb="2">
      <t>シッコウ</t>
    </rPh>
    <rPh sb="2" eb="3">
      <t>ガク</t>
    </rPh>
    <rPh sb="4" eb="7">
      <t>ホウコクショ</t>
    </rPh>
    <rPh sb="8" eb="10">
      <t>ハッコウ</t>
    </rPh>
    <rPh sb="10" eb="11">
      <t>スウ</t>
    </rPh>
    <phoneticPr fontId="5"/>
  </si>
  <si>
    <t>百万円</t>
    <rPh sb="0" eb="3">
      <t>ヒャクマンエン</t>
    </rPh>
    <phoneticPr fontId="5"/>
  </si>
  <si>
    <t>イノベーション創出の総合的推進</t>
    <phoneticPr fontId="5"/>
  </si>
  <si>
    <t>大学等と民間企業との共同研究受入金額</t>
    <rPh sb="0" eb="2">
      <t>ダイガク</t>
    </rPh>
    <rPh sb="2" eb="3">
      <t>トウ</t>
    </rPh>
    <rPh sb="4" eb="6">
      <t>ミンカン</t>
    </rPh>
    <rPh sb="6" eb="8">
      <t>キギョウ</t>
    </rPh>
    <rPh sb="10" eb="12">
      <t>キョウドウ</t>
    </rPh>
    <rPh sb="12" eb="14">
      <t>ケンキュウ</t>
    </rPh>
    <rPh sb="14" eb="16">
      <t>ウケイレ</t>
    </rPh>
    <rPh sb="16" eb="18">
      <t>キンガク</t>
    </rPh>
    <phoneticPr fontId="5"/>
  </si>
  <si>
    <t>-</t>
    <phoneticPr fontId="5"/>
  </si>
  <si>
    <t>-</t>
    <phoneticPr fontId="5"/>
  </si>
  <si>
    <t>-</t>
    <phoneticPr fontId="5"/>
  </si>
  <si>
    <t>-</t>
    <phoneticPr fontId="5"/>
  </si>
  <si>
    <t>-</t>
    <phoneticPr fontId="5"/>
  </si>
  <si>
    <t>-</t>
    <phoneticPr fontId="5"/>
  </si>
  <si>
    <t xml:space="preserve"> 文部科学省「平成28年度大学等における産学連携等実施状況について」（平成30年2月16日）等</t>
    <rPh sb="1" eb="6">
      <t>モンブカガクショウ</t>
    </rPh>
    <rPh sb="46" eb="47">
      <t>トウ</t>
    </rPh>
    <phoneticPr fontId="5"/>
  </si>
  <si>
    <t>B.株式会社三菱総合研究所</t>
    <phoneticPr fontId="5"/>
  </si>
  <si>
    <t>-</t>
    <phoneticPr fontId="5"/>
  </si>
  <si>
    <t>-</t>
    <phoneticPr fontId="5"/>
  </si>
  <si>
    <t>-</t>
    <phoneticPr fontId="5"/>
  </si>
  <si>
    <t>-</t>
    <phoneticPr fontId="5"/>
  </si>
  <si>
    <t>大学等と民間企業との共同研究受入金額</t>
    <rPh sb="0" eb="2">
      <t>ダイガク</t>
    </rPh>
    <rPh sb="2" eb="3">
      <t>トウ</t>
    </rPh>
    <rPh sb="4" eb="6">
      <t>ミンカン</t>
    </rPh>
    <rPh sb="6" eb="8">
      <t>キギョウ</t>
    </rPh>
    <rPh sb="10" eb="12">
      <t>キョウドウ</t>
    </rPh>
    <rPh sb="12" eb="14">
      <t>ケンキュウ</t>
    </rPh>
    <rPh sb="14" eb="16">
      <t>ウケイレ</t>
    </rPh>
    <rPh sb="16" eb="18">
      <t>キンガク</t>
    </rPh>
    <phoneticPr fontId="5"/>
  </si>
  <si>
    <t>百万円</t>
    <rPh sb="0" eb="3">
      <t>ヒャクマンエン</t>
    </rPh>
    <phoneticPr fontId="5"/>
  </si>
  <si>
    <t>-</t>
    <phoneticPr fontId="5"/>
  </si>
  <si>
    <t>-</t>
    <phoneticPr fontId="5"/>
  </si>
  <si>
    <t>オープン＆クローズ戦略時代の共同研究における成果取扱いの在り方に関する調査／受託事業者数　　　　　　　　　　　　　　</t>
    <rPh sb="9" eb="11">
      <t>センリャク</t>
    </rPh>
    <rPh sb="11" eb="13">
      <t>ジダイ</t>
    </rPh>
    <rPh sb="14" eb="16">
      <t>キョウドウ</t>
    </rPh>
    <rPh sb="16" eb="18">
      <t>ケンキュウ</t>
    </rPh>
    <rPh sb="22" eb="24">
      <t>セイカ</t>
    </rPh>
    <rPh sb="24" eb="26">
      <t>トリアツカ</t>
    </rPh>
    <rPh sb="28" eb="29">
      <t>ア</t>
    </rPh>
    <rPh sb="30" eb="31">
      <t>カタ</t>
    </rPh>
    <rPh sb="32" eb="33">
      <t>カン</t>
    </rPh>
    <rPh sb="35" eb="37">
      <t>チョウサ</t>
    </rPh>
    <rPh sb="38" eb="40">
      <t>ジュタク</t>
    </rPh>
    <rPh sb="40" eb="42">
      <t>ジギョウ</t>
    </rPh>
    <rPh sb="42" eb="43">
      <t>シャ</t>
    </rPh>
    <rPh sb="43" eb="44">
      <t>スウ</t>
    </rPh>
    <phoneticPr fontId="5"/>
  </si>
  <si>
    <t>海外大学等における産学連携のマネジメント・制度に関する調査／受託事業者数　</t>
    <rPh sb="0" eb="2">
      <t>カイガイ</t>
    </rPh>
    <rPh sb="2" eb="4">
      <t>ダイガク</t>
    </rPh>
    <rPh sb="4" eb="5">
      <t>トウ</t>
    </rPh>
    <rPh sb="9" eb="11">
      <t>サンガク</t>
    </rPh>
    <rPh sb="11" eb="13">
      <t>レンケイ</t>
    </rPh>
    <rPh sb="21" eb="23">
      <t>セイド</t>
    </rPh>
    <rPh sb="24" eb="25">
      <t>カン</t>
    </rPh>
    <rPh sb="27" eb="29">
      <t>チョウサ</t>
    </rPh>
    <phoneticPr fontId="5"/>
  </si>
  <si>
    <t>17/1</t>
    <phoneticPr fontId="5"/>
  </si>
  <si>
    <t>14/1</t>
    <phoneticPr fontId="5"/>
  </si>
  <si>
    <t>人件費</t>
    <rPh sb="0" eb="3">
      <t>ジンケンヒ</t>
    </rPh>
    <phoneticPr fontId="5"/>
  </si>
  <si>
    <t>事業実施担当者の雇用にかかる経費</t>
    <rPh sb="0" eb="2">
      <t>ジギョウ</t>
    </rPh>
    <rPh sb="2" eb="4">
      <t>ジッシ</t>
    </rPh>
    <rPh sb="4" eb="7">
      <t>タントウシャ</t>
    </rPh>
    <rPh sb="8" eb="10">
      <t>コヨウ</t>
    </rPh>
    <rPh sb="14" eb="16">
      <t>ケイヒ</t>
    </rPh>
    <phoneticPr fontId="5"/>
  </si>
  <si>
    <t>業務実施費</t>
    <rPh sb="0" eb="2">
      <t>ギョウム</t>
    </rPh>
    <rPh sb="2" eb="4">
      <t>ジッシ</t>
    </rPh>
    <rPh sb="4" eb="5">
      <t>ヒ</t>
    </rPh>
    <phoneticPr fontId="5"/>
  </si>
  <si>
    <t>調査活動費</t>
    <rPh sb="0" eb="2">
      <t>チョウサ</t>
    </rPh>
    <rPh sb="2" eb="4">
      <t>カツドウ</t>
    </rPh>
    <rPh sb="4" eb="5">
      <t>ヒ</t>
    </rPh>
    <phoneticPr fontId="5"/>
  </si>
  <si>
    <t>一般管理費</t>
    <rPh sb="0" eb="2">
      <t>イッパン</t>
    </rPh>
    <rPh sb="2" eb="5">
      <t>カンリヒ</t>
    </rPh>
    <phoneticPr fontId="5"/>
  </si>
  <si>
    <t>上記経費の１５％</t>
    <rPh sb="0" eb="2">
      <t>ジョウキ</t>
    </rPh>
    <rPh sb="2" eb="4">
      <t>ケイヒ</t>
    </rPh>
    <phoneticPr fontId="5"/>
  </si>
  <si>
    <t>当事業は「第5期科学技術基本計画」や「科学技術イノベーション総合戦略2017」において必要性が明記される項目を調査・分析するなど、政策の優先度が極めて高い事業である。</t>
    <rPh sb="0" eb="1">
      <t>トウ</t>
    </rPh>
    <rPh sb="1" eb="3">
      <t>ジギョウ</t>
    </rPh>
    <rPh sb="5" eb="6">
      <t>ダイ</t>
    </rPh>
    <rPh sb="7" eb="8">
      <t>キ</t>
    </rPh>
    <rPh sb="8" eb="10">
      <t>カガク</t>
    </rPh>
    <rPh sb="10" eb="12">
      <t>ギジュツ</t>
    </rPh>
    <rPh sb="12" eb="14">
      <t>キホン</t>
    </rPh>
    <rPh sb="14" eb="16">
      <t>ケイカク</t>
    </rPh>
    <rPh sb="19" eb="21">
      <t>カガク</t>
    </rPh>
    <rPh sb="21" eb="23">
      <t>ギジュツ</t>
    </rPh>
    <rPh sb="30" eb="32">
      <t>ソウゴウ</t>
    </rPh>
    <rPh sb="32" eb="34">
      <t>センリャク</t>
    </rPh>
    <rPh sb="43" eb="46">
      <t>ヒツヨウセイ</t>
    </rPh>
    <rPh sb="47" eb="49">
      <t>メイキ</t>
    </rPh>
    <rPh sb="52" eb="54">
      <t>コウモク</t>
    </rPh>
    <rPh sb="55" eb="57">
      <t>チョウサ</t>
    </rPh>
    <rPh sb="58" eb="60">
      <t>ブンセキ</t>
    </rPh>
    <rPh sb="65" eb="67">
      <t>セイサク</t>
    </rPh>
    <rPh sb="68" eb="71">
      <t>ユウセンド</t>
    </rPh>
    <rPh sb="72" eb="73">
      <t>キワ</t>
    </rPh>
    <rPh sb="75" eb="76">
      <t>タカ</t>
    </rPh>
    <rPh sb="77" eb="79">
      <t>ジギョウ</t>
    </rPh>
    <phoneticPr fontId="5"/>
  </si>
  <si>
    <t>-</t>
    <phoneticPr fontId="5"/>
  </si>
  <si>
    <t>-</t>
    <phoneticPr fontId="5"/>
  </si>
  <si>
    <t>-</t>
    <phoneticPr fontId="5"/>
  </si>
  <si>
    <t>-</t>
    <phoneticPr fontId="5"/>
  </si>
  <si>
    <t>31/2</t>
    <phoneticPr fontId="5"/>
  </si>
  <si>
    <t>44/3</t>
    <phoneticPr fontId="5"/>
  </si>
  <si>
    <t>A.アンダーソン・毛利・友常法律事務所</t>
    <phoneticPr fontId="5"/>
  </si>
  <si>
    <t>アンダーソン・毛利・友常法律事務所</t>
    <phoneticPr fontId="5"/>
  </si>
  <si>
    <t>株式会社三菱総合研究所</t>
    <phoneticPr fontId="5"/>
  </si>
  <si>
    <t>共同研究等成果の取扱いモデルについて、コンソーシアム型モデルに対する調査を行うとともに、個別型モデルに対する改善等の開発・検証</t>
    <phoneticPr fontId="5"/>
  </si>
  <si>
    <t>米国の有力大学等におけるマネジメントの実情を調査し、我が国の大学における産学連携に係るマネジメントの比較を通じて、我が国の大学が優先して取り組むべき課題・取組を調査・分析</t>
    <phoneticPr fontId="5"/>
  </si>
  <si>
    <t>-</t>
    <phoneticPr fontId="5"/>
  </si>
  <si>
    <t>-</t>
    <phoneticPr fontId="5"/>
  </si>
  <si>
    <t>　大学や公的研究機関等で生み出される優れた基礎研究の成果をはじめとする革新的な研究開発成果をイノベーションにつなげていくため、イノベーション創出や研究成果の社会還元に関する施策を総合的に推進するとともに、イノベーションに係る成果の国民への発信を行う。</t>
    <phoneticPr fontId="5"/>
  </si>
  <si>
    <t>-</t>
    <phoneticPr fontId="5"/>
  </si>
  <si>
    <t>百万円/件</t>
    <rPh sb="0" eb="3">
      <t>ヒャクマンエン</t>
    </rPh>
    <rPh sb="4" eb="5">
      <t>ケン</t>
    </rPh>
    <phoneticPr fontId="5"/>
  </si>
  <si>
    <t>百万円/件</t>
    <rPh sb="0" eb="1">
      <t>ヒャク</t>
    </rPh>
    <rPh sb="1" eb="2">
      <t>マン</t>
    </rPh>
    <rPh sb="2" eb="3">
      <t>エン</t>
    </rPh>
    <rPh sb="4" eb="5">
      <t>ケン</t>
    </rPh>
    <phoneticPr fontId="5"/>
  </si>
  <si>
    <t>7　イノベーション創出に向けたシステム改革</t>
    <phoneticPr fontId="5"/>
  </si>
  <si>
    <t>7-1　産学官における人材・知・資金の好循環システムの構築</t>
    <phoneticPr fontId="5"/>
  </si>
  <si>
    <t>32年度までの5年間で国公立私立大学等における民間企業との共同研究の受入金額が5割増加</t>
    <rPh sb="2" eb="4">
      <t>ネンド</t>
    </rPh>
    <rPh sb="8" eb="10">
      <t>ネンカン</t>
    </rPh>
    <rPh sb="11" eb="14">
      <t>コッコウリツ</t>
    </rPh>
    <rPh sb="14" eb="16">
      <t>シリツ</t>
    </rPh>
    <rPh sb="16" eb="18">
      <t>ダイガク</t>
    </rPh>
    <rPh sb="18" eb="19">
      <t>トウ</t>
    </rPh>
    <rPh sb="23" eb="25">
      <t>ミンカン</t>
    </rPh>
    <rPh sb="25" eb="27">
      <t>キギョウ</t>
    </rPh>
    <rPh sb="29" eb="31">
      <t>キョウドウ</t>
    </rPh>
    <rPh sb="31" eb="33">
      <t>ケンキュウ</t>
    </rPh>
    <rPh sb="34" eb="36">
      <t>ウケイレ</t>
    </rPh>
    <rPh sb="36" eb="38">
      <t>キンガク</t>
    </rPh>
    <rPh sb="40" eb="41">
      <t>ワリ</t>
    </rPh>
    <rPh sb="41" eb="43">
      <t>ゾウカ</t>
    </rPh>
    <phoneticPr fontId="5"/>
  </si>
  <si>
    <t>-</t>
    <phoneticPr fontId="5"/>
  </si>
  <si>
    <t>-</t>
    <phoneticPr fontId="5"/>
  </si>
  <si>
    <t>支出先選定にあたっては、十分な公告期間を確保したうえで公募（総合評価）を実施しており、その該当性や競争性を確保した。</t>
    <rPh sb="0" eb="2">
      <t>シシュツ</t>
    </rPh>
    <rPh sb="2" eb="3">
      <t>サキ</t>
    </rPh>
    <rPh sb="3" eb="5">
      <t>センテイ</t>
    </rPh>
    <rPh sb="12" eb="14">
      <t>ジュウブン</t>
    </rPh>
    <rPh sb="15" eb="17">
      <t>コウコク</t>
    </rPh>
    <rPh sb="17" eb="19">
      <t>キカン</t>
    </rPh>
    <rPh sb="20" eb="22">
      <t>カクホ</t>
    </rPh>
    <rPh sb="27" eb="29">
      <t>コウボ</t>
    </rPh>
    <rPh sb="30" eb="32">
      <t>ソウゴウ</t>
    </rPh>
    <rPh sb="32" eb="34">
      <t>ヒョウカ</t>
    </rPh>
    <rPh sb="36" eb="38">
      <t>ジッシ</t>
    </rPh>
    <rPh sb="45" eb="48">
      <t>ガイトウセイ</t>
    </rPh>
    <rPh sb="49" eb="52">
      <t>キョウソウセイ</t>
    </rPh>
    <rPh sb="53" eb="55">
      <t>カクホ</t>
    </rPh>
    <phoneticPr fontId="5"/>
  </si>
  <si>
    <t>仕様書に基づく事項が適切に実施され、海外大学におけるマネジメント・制度等を調査し、我が国と比較することで、我が国の大学が優先して取り組むべき課題・取り組みを調査・分析でき、また我が国に適したオープン＆クローズ戦略時代の共同研究等成果の取り扱いモデルとして、複数の機関が参画するコンソーシアム型モデルについて検討することが出来た。また、予算の状況・資金の流れ、費目・使途等についても適切である。</t>
    <rPh sb="53" eb="54">
      <t>ワ</t>
    </rPh>
    <rPh sb="55" eb="56">
      <t>コク</t>
    </rPh>
    <rPh sb="57" eb="59">
      <t>ダイガク</t>
    </rPh>
    <rPh sb="60" eb="62">
      <t>ユウセン</t>
    </rPh>
    <rPh sb="64" eb="65">
      <t>ト</t>
    </rPh>
    <rPh sb="66" eb="67">
      <t>ク</t>
    </rPh>
    <rPh sb="70" eb="72">
      <t>カダイ</t>
    </rPh>
    <rPh sb="73" eb="74">
      <t>ト</t>
    </rPh>
    <rPh sb="75" eb="76">
      <t>ク</t>
    </rPh>
    <rPh sb="78" eb="80">
      <t>チョウサ</t>
    </rPh>
    <rPh sb="81" eb="83">
      <t>ブンセキ</t>
    </rPh>
    <rPh sb="88" eb="89">
      <t>ワ</t>
    </rPh>
    <rPh sb="90" eb="91">
      <t>クニ</t>
    </rPh>
    <rPh sb="92" eb="93">
      <t>テキ</t>
    </rPh>
    <rPh sb="104" eb="106">
      <t>センリャク</t>
    </rPh>
    <rPh sb="106" eb="108">
      <t>ジダイ</t>
    </rPh>
    <rPh sb="109" eb="111">
      <t>キョウドウ</t>
    </rPh>
    <rPh sb="111" eb="113">
      <t>ケンキュウ</t>
    </rPh>
    <rPh sb="113" eb="114">
      <t>トウ</t>
    </rPh>
    <rPh sb="114" eb="116">
      <t>セイカ</t>
    </rPh>
    <rPh sb="117" eb="118">
      <t>ト</t>
    </rPh>
    <rPh sb="119" eb="120">
      <t>アツカ</t>
    </rPh>
    <rPh sb="128" eb="130">
      <t>フクスウ</t>
    </rPh>
    <rPh sb="131" eb="133">
      <t>キカン</t>
    </rPh>
    <rPh sb="134" eb="136">
      <t>サンカク</t>
    </rPh>
    <rPh sb="145" eb="146">
      <t>ガタ</t>
    </rPh>
    <rPh sb="153" eb="155">
      <t>ケントウ</t>
    </rPh>
    <rPh sb="160" eb="162">
      <t>デキ</t>
    </rPh>
    <phoneticPr fontId="5"/>
  </si>
  <si>
    <t>本事業を通じて、海外大学におけるマネジメント・制度等を調査し、我が国と比較することで、我が国の大学が優先して取り組むべき課題・取り組みを調査・分析でき、また我が国に適したオープン＆クローズ戦略時代の共同研究等成果の取り扱いモデルとして、複数の機関が参画するコンソーシアム型モデルについて検討することが出来た。本事業で実施した調査、分析結果を生かすことにより、測定指標である「大学等と民間企業との共同研究受入金額」の増額に資する体制整備等はもとより、科学技術イノベーション創出を行う環境を整備するという施策の目標の達成に寄与するものである。</t>
    <phoneticPr fontId="5"/>
  </si>
  <si>
    <t>調査業務の契約に当たり一般競争入札を実施した結果、契約価格が予想を下回ったこと等のためである。</t>
    <rPh sb="0" eb="2">
      <t>チョウサ</t>
    </rPh>
    <rPh sb="2" eb="4">
      <t>ギョウム</t>
    </rPh>
    <rPh sb="5" eb="7">
      <t>ケイヤク</t>
    </rPh>
    <rPh sb="8" eb="9">
      <t>ア</t>
    </rPh>
    <rPh sb="11" eb="13">
      <t>イッパン</t>
    </rPh>
    <rPh sb="13" eb="15">
      <t>キョウソウ</t>
    </rPh>
    <rPh sb="15" eb="17">
      <t>ニュウサツ</t>
    </rPh>
    <rPh sb="18" eb="20">
      <t>ジッシ</t>
    </rPh>
    <rPh sb="22" eb="24">
      <t>ケッカ</t>
    </rPh>
    <rPh sb="25" eb="27">
      <t>ケイヤク</t>
    </rPh>
    <rPh sb="27" eb="29">
      <t>カカク</t>
    </rPh>
    <rPh sb="30" eb="32">
      <t>ヨソウ</t>
    </rPh>
    <rPh sb="33" eb="35">
      <t>シタマワ</t>
    </rPh>
    <rPh sb="39" eb="40">
      <t>ナド</t>
    </rPh>
    <phoneticPr fontId="5"/>
  </si>
  <si>
    <t>外部有識者による点検対象外</t>
    <phoneticPr fontId="5"/>
  </si>
  <si>
    <t>執行等改善</t>
  </si>
  <si>
    <t>１．事業評価の観点：大学を核とした本格的な産学連携に向けて、新たなイノベーションエコシステムを創出する動きを加速するための方策の方向性や、我が国に適した共同研究等成果の取扱に関するモデルについてなどの調査・分析を行う事業であり、予算執行状況の観点から検証を行った。
２．所見：当該事業は、平成２９年度決算において不用額が生じていることから、不用額が生じた要因を分析したうえで、事業計画等に基づき計画的な予算執行に努めるべきである。</t>
    <rPh sb="2" eb="4">
      <t>ジギョウ</t>
    </rPh>
    <rPh sb="4" eb="6">
      <t>ヒョウカ</t>
    </rPh>
    <rPh sb="7" eb="9">
      <t>カンテン</t>
    </rPh>
    <rPh sb="10" eb="12">
      <t>ダイガク</t>
    </rPh>
    <rPh sb="13" eb="14">
      <t>カク</t>
    </rPh>
    <rPh sb="17" eb="20">
      <t>ホンカクテキ</t>
    </rPh>
    <rPh sb="21" eb="23">
      <t>サンガク</t>
    </rPh>
    <rPh sb="23" eb="25">
      <t>レンケイ</t>
    </rPh>
    <rPh sb="26" eb="27">
      <t>ム</t>
    </rPh>
    <rPh sb="30" eb="31">
      <t>アラ</t>
    </rPh>
    <rPh sb="47" eb="49">
      <t>ソウシュツ</t>
    </rPh>
    <rPh sb="51" eb="52">
      <t>ウゴ</t>
    </rPh>
    <rPh sb="54" eb="56">
      <t>カソク</t>
    </rPh>
    <rPh sb="61" eb="63">
      <t>ホウサク</t>
    </rPh>
    <rPh sb="64" eb="67">
      <t>ホウコウセイ</t>
    </rPh>
    <rPh sb="69" eb="70">
      <t>ワ</t>
    </rPh>
    <rPh sb="71" eb="72">
      <t>クニ</t>
    </rPh>
    <rPh sb="73" eb="74">
      <t>テキ</t>
    </rPh>
    <rPh sb="76" eb="78">
      <t>キョウドウ</t>
    </rPh>
    <rPh sb="78" eb="80">
      <t>ケンキュウ</t>
    </rPh>
    <rPh sb="80" eb="81">
      <t>トウ</t>
    </rPh>
    <rPh sb="81" eb="83">
      <t>セイカ</t>
    </rPh>
    <rPh sb="84" eb="86">
      <t>トリアツカ</t>
    </rPh>
    <rPh sb="87" eb="88">
      <t>カン</t>
    </rPh>
    <rPh sb="100" eb="102">
      <t>チョウサ</t>
    </rPh>
    <rPh sb="103" eb="105">
      <t>ブンセキ</t>
    </rPh>
    <rPh sb="106" eb="107">
      <t>オコナ</t>
    </rPh>
    <rPh sb="108" eb="110">
      <t>ジギョウ</t>
    </rPh>
    <rPh sb="114" eb="116">
      <t>ヨサン</t>
    </rPh>
    <rPh sb="116" eb="118">
      <t>シッコウ</t>
    </rPh>
    <rPh sb="118" eb="120">
      <t>ジョウキョウ</t>
    </rPh>
    <rPh sb="136" eb="138">
      <t>ショケン</t>
    </rPh>
    <rPh sb="145" eb="147">
      <t>ヘイセイ</t>
    </rPh>
    <rPh sb="149" eb="151">
      <t>ネンド</t>
    </rPh>
    <rPh sb="151" eb="153">
      <t>ケッサン</t>
    </rPh>
    <rPh sb="157" eb="159">
      <t>フヨウ</t>
    </rPh>
    <rPh sb="159" eb="160">
      <t>ガク</t>
    </rPh>
    <rPh sb="161" eb="162">
      <t>ショウ</t>
    </rPh>
    <rPh sb="171" eb="173">
      <t>フヨウ</t>
    </rPh>
    <rPh sb="173" eb="174">
      <t>ガク</t>
    </rPh>
    <rPh sb="175" eb="176">
      <t>ショウ</t>
    </rPh>
    <rPh sb="178" eb="180">
      <t>ヨウイン</t>
    </rPh>
    <rPh sb="181" eb="183">
      <t>ブンセキ</t>
    </rPh>
    <phoneticPr fontId="5"/>
  </si>
  <si>
    <t>調査・分析を行う対象について精査するとともに、過去の落札実績を鑑み、今後の執行計画も踏まえた計画的な予算執行に努める。</t>
    <rPh sb="0" eb="2">
      <t>チョウサ</t>
    </rPh>
    <rPh sb="3" eb="5">
      <t>ブンセキ</t>
    </rPh>
    <rPh sb="6" eb="7">
      <t>オコナ</t>
    </rPh>
    <rPh sb="8" eb="10">
      <t>タイショウ</t>
    </rPh>
    <rPh sb="14" eb="16">
      <t>セイサ</t>
    </rPh>
    <rPh sb="23" eb="25">
      <t>カコ</t>
    </rPh>
    <rPh sb="26" eb="28">
      <t>ラクサツ</t>
    </rPh>
    <rPh sb="28" eb="30">
      <t>ジッセキ</t>
    </rPh>
    <rPh sb="31" eb="32">
      <t>カンガ</t>
    </rPh>
    <rPh sb="34" eb="36">
      <t>コンゴ</t>
    </rPh>
    <rPh sb="37" eb="39">
      <t>シッコウ</t>
    </rPh>
    <rPh sb="39" eb="41">
      <t>ケイカク</t>
    </rPh>
    <rPh sb="42" eb="43">
      <t>フ</t>
    </rPh>
    <rPh sb="46" eb="49">
      <t>ケイカクテキ</t>
    </rPh>
    <rPh sb="50" eb="52">
      <t>ヨサン</t>
    </rPh>
    <rPh sb="52" eb="54">
      <t>シッコウ</t>
    </rPh>
    <rPh sb="55" eb="56">
      <t>ツト</t>
    </rPh>
    <phoneticPr fontId="4"/>
  </si>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</sst>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85725</xdr:colOff>
      <xdr:row>752</xdr:row>
      <xdr:rowOff>152400</xdr:rowOff>
    </xdr:from>
    <xdr:to>
      <xdr:col>23</xdr:col>
      <xdr:colOff>19050</xdr:colOff>
      <xdr:row>757</xdr:row>
      <xdr:rowOff>285750</xdr:rowOff>
    </xdr:to>
    <xdr:sp macro="" textlink="">
      <xdr:nvSpPr>
        <xdr:cNvPr id="33" name="大かっこ 32">
          <a:extLst>
            <a:ext uri="{FF2B5EF4-FFF2-40B4-BE49-F238E27FC236}">
              <a16:creationId xmlns:a16="http://schemas.microsoft.com/office/drawing/2014/main" id="{F4C933E3-4585-412B-9D57-279326FD7DFB}"/>
            </a:ext>
          </a:extLst>
        </xdr:cNvPr>
        <xdr:cNvSpPr/>
      </xdr:nvSpPr>
      <xdr:spPr>
        <a:xfrm>
          <a:off x="1285875" y="47948850"/>
          <a:ext cx="3333750" cy="2209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152400</xdr:colOff>
      <xdr:row>741</xdr:row>
      <xdr:rowOff>201706</xdr:rowOff>
    </xdr:from>
    <xdr:to>
      <xdr:col>35</xdr:col>
      <xdr:colOff>9525</xdr:colOff>
      <xdr:row>743</xdr:row>
      <xdr:rowOff>66676</xdr:rowOff>
    </xdr:to>
    <xdr:sp macro="" textlink="">
      <xdr:nvSpPr>
        <xdr:cNvPr id="2" name="テキスト ボックス 1">
          <a:extLst>
            <a:ext uri="{FF2B5EF4-FFF2-40B4-BE49-F238E27FC236}">
              <a16:creationId xmlns:a16="http://schemas.microsoft.com/office/drawing/2014/main" id="{7AB7BD82-11FC-4B2B-92B5-E2EACDC398E3}"/>
            </a:ext>
          </a:extLst>
        </xdr:cNvPr>
        <xdr:cNvSpPr txBox="1"/>
      </xdr:nvSpPr>
      <xdr:spPr>
        <a:xfrm>
          <a:off x="4186518" y="44072735"/>
          <a:ext cx="2882713" cy="55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ctr"/>
          <a:r>
            <a:rPr kumimoji="1" lang="en-US" altLang="ja-JP" sz="1100"/>
            <a:t>31</a:t>
          </a:r>
          <a:r>
            <a:rPr kumimoji="1" lang="ja-JP" altLang="en-US" sz="1100"/>
            <a:t>百万円</a:t>
          </a:r>
        </a:p>
      </xdr:txBody>
    </xdr:sp>
    <xdr:clientData/>
  </xdr:twoCellAnchor>
  <xdr:twoCellAnchor>
    <xdr:from>
      <xdr:col>35</xdr:col>
      <xdr:colOff>123825</xdr:colOff>
      <xdr:row>741</xdr:row>
      <xdr:rowOff>161925</xdr:rowOff>
    </xdr:from>
    <xdr:to>
      <xdr:col>42</xdr:col>
      <xdr:colOff>57150</xdr:colOff>
      <xdr:row>743</xdr:row>
      <xdr:rowOff>171450</xdr:rowOff>
    </xdr:to>
    <xdr:sp macro="" textlink="">
      <xdr:nvSpPr>
        <xdr:cNvPr id="3" name="テキスト ボックス 2">
          <a:extLst>
            <a:ext uri="{FF2B5EF4-FFF2-40B4-BE49-F238E27FC236}">
              <a16:creationId xmlns:a16="http://schemas.microsoft.com/office/drawing/2014/main" id="{2877BB90-CF93-45EA-97AE-113BD2928791}"/>
            </a:ext>
          </a:extLst>
        </xdr:cNvPr>
        <xdr:cNvSpPr txBox="1"/>
      </xdr:nvSpPr>
      <xdr:spPr>
        <a:xfrm>
          <a:off x="7124700" y="44081700"/>
          <a:ext cx="133350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諸謝金：</a:t>
          </a:r>
          <a:r>
            <a:rPr kumimoji="1" lang="en-US" altLang="ja-JP" sz="900"/>
            <a:t>0.3</a:t>
          </a:r>
          <a:r>
            <a:rPr kumimoji="1" lang="ja-JP" altLang="en-US" sz="900"/>
            <a:t>百万円</a:t>
          </a:r>
          <a:endParaRPr kumimoji="1" lang="en-US" altLang="ja-JP" sz="900"/>
        </a:p>
        <a:p>
          <a:r>
            <a:rPr kumimoji="1" lang="ja-JP" altLang="en-US" sz="900"/>
            <a:t>職員旅費：</a:t>
          </a:r>
          <a:r>
            <a:rPr kumimoji="1" lang="en-US" altLang="ja-JP" sz="900"/>
            <a:t>3</a:t>
          </a:r>
          <a:r>
            <a:rPr kumimoji="1" lang="ja-JP" altLang="en-US" sz="900"/>
            <a:t>百万円</a:t>
          </a:r>
          <a:endParaRPr kumimoji="1" lang="en-US" altLang="ja-JP" sz="900"/>
        </a:p>
        <a:p>
          <a:r>
            <a:rPr kumimoji="1" lang="ja-JP" altLang="en-US" sz="900"/>
            <a:t>委員等旅費：</a:t>
          </a:r>
          <a:r>
            <a:rPr kumimoji="1" lang="en-US" altLang="ja-JP" sz="900"/>
            <a:t>0.4</a:t>
          </a:r>
          <a:r>
            <a:rPr kumimoji="1" lang="ja-JP" altLang="en-US" sz="900"/>
            <a:t>百万円</a:t>
          </a:r>
          <a:endParaRPr kumimoji="1" lang="en-US" altLang="ja-JP" sz="900"/>
        </a:p>
        <a:p>
          <a:r>
            <a:rPr kumimoji="1" lang="ja-JP" altLang="en-US" sz="900"/>
            <a:t>庁費：</a:t>
          </a:r>
          <a:r>
            <a:rPr kumimoji="1" lang="en-US" altLang="ja-JP" sz="900"/>
            <a:t>2</a:t>
          </a:r>
          <a:r>
            <a:rPr kumimoji="1" lang="ja-JP" altLang="en-US" sz="900"/>
            <a:t>百万円</a:t>
          </a:r>
        </a:p>
      </xdr:txBody>
    </xdr:sp>
    <xdr:clientData/>
  </xdr:twoCellAnchor>
  <xdr:twoCellAnchor>
    <xdr:from>
      <xdr:col>43</xdr:col>
      <xdr:colOff>38100</xdr:colOff>
      <xdr:row>741</xdr:row>
      <xdr:rowOff>47625</xdr:rowOff>
    </xdr:from>
    <xdr:to>
      <xdr:col>44</xdr:col>
      <xdr:colOff>66675</xdr:colOff>
      <xdr:row>743</xdr:row>
      <xdr:rowOff>304800</xdr:rowOff>
    </xdr:to>
    <xdr:sp macro="" textlink="">
      <xdr:nvSpPr>
        <xdr:cNvPr id="4" name="右中かっこ 3">
          <a:extLst>
            <a:ext uri="{FF2B5EF4-FFF2-40B4-BE49-F238E27FC236}">
              <a16:creationId xmlns:a16="http://schemas.microsoft.com/office/drawing/2014/main" id="{5E9248F1-AFC1-43FE-877B-8BD7C5179350}"/>
            </a:ext>
          </a:extLst>
        </xdr:cNvPr>
        <xdr:cNvSpPr/>
      </xdr:nvSpPr>
      <xdr:spPr>
        <a:xfrm>
          <a:off x="8639175" y="47015400"/>
          <a:ext cx="228600" cy="962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123825</xdr:colOff>
      <xdr:row>742</xdr:row>
      <xdr:rowOff>47626</xdr:rowOff>
    </xdr:from>
    <xdr:to>
      <xdr:col>47</xdr:col>
      <xdr:colOff>152400</xdr:colOff>
      <xdr:row>742</xdr:row>
      <xdr:rowOff>314326</xdr:rowOff>
    </xdr:to>
    <xdr:sp macro="" textlink="">
      <xdr:nvSpPr>
        <xdr:cNvPr id="5" name="テキスト ボックス 4">
          <a:extLst>
            <a:ext uri="{FF2B5EF4-FFF2-40B4-BE49-F238E27FC236}">
              <a16:creationId xmlns:a16="http://schemas.microsoft.com/office/drawing/2014/main" id="{A8893D72-0994-41E3-B690-9D70AFB5EBF8}"/>
            </a:ext>
          </a:extLst>
        </xdr:cNvPr>
        <xdr:cNvSpPr txBox="1"/>
      </xdr:nvSpPr>
      <xdr:spPr>
        <a:xfrm>
          <a:off x="8924925" y="47367826"/>
          <a:ext cx="6286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15</xdr:col>
      <xdr:colOff>57150</xdr:colOff>
      <xdr:row>743</xdr:row>
      <xdr:rowOff>257175</xdr:rowOff>
    </xdr:from>
    <xdr:to>
      <xdr:col>40</xdr:col>
      <xdr:colOff>171450</xdr:colOff>
      <xdr:row>745</xdr:row>
      <xdr:rowOff>171450</xdr:rowOff>
    </xdr:to>
    <xdr:sp macro="" textlink="">
      <xdr:nvSpPr>
        <xdr:cNvPr id="6" name="テキスト ボックス 5">
          <a:extLst>
            <a:ext uri="{FF2B5EF4-FFF2-40B4-BE49-F238E27FC236}">
              <a16:creationId xmlns:a16="http://schemas.microsoft.com/office/drawing/2014/main" id="{701DE6A7-ED9C-4932-A73D-D87489EB5236}"/>
            </a:ext>
          </a:extLst>
        </xdr:cNvPr>
        <xdr:cNvSpPr txBox="1"/>
      </xdr:nvSpPr>
      <xdr:spPr>
        <a:xfrm>
          <a:off x="3057525" y="47929800"/>
          <a:ext cx="51149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イノベーションの創出に係る施策の企画立案のための情報収集等を民間企業等に調査委託することや、産学官連携施策を総合的に推進。</a:t>
          </a:r>
        </a:p>
      </xdr:txBody>
    </xdr:sp>
    <xdr:clientData/>
  </xdr:twoCellAnchor>
  <xdr:twoCellAnchor>
    <xdr:from>
      <xdr:col>13</xdr:col>
      <xdr:colOff>200024</xdr:colOff>
      <xdr:row>743</xdr:row>
      <xdr:rowOff>200025</xdr:rowOff>
    </xdr:from>
    <xdr:to>
      <xdr:col>14</xdr:col>
      <xdr:colOff>142874</xdr:colOff>
      <xdr:row>745</xdr:row>
      <xdr:rowOff>200024</xdr:rowOff>
    </xdr:to>
    <xdr:sp macro="" textlink="">
      <xdr:nvSpPr>
        <xdr:cNvPr id="7" name="左中かっこ 6">
          <a:extLst>
            <a:ext uri="{FF2B5EF4-FFF2-40B4-BE49-F238E27FC236}">
              <a16:creationId xmlns:a16="http://schemas.microsoft.com/office/drawing/2014/main" id="{587C3A78-DAD3-40D9-95C6-34068D399F17}"/>
            </a:ext>
          </a:extLst>
        </xdr:cNvPr>
        <xdr:cNvSpPr/>
      </xdr:nvSpPr>
      <xdr:spPr>
        <a:xfrm>
          <a:off x="2800349" y="47872650"/>
          <a:ext cx="142875" cy="70484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152400</xdr:colOff>
      <xdr:row>743</xdr:row>
      <xdr:rowOff>228600</xdr:rowOff>
    </xdr:from>
    <xdr:to>
      <xdr:col>42</xdr:col>
      <xdr:colOff>114300</xdr:colOff>
      <xdr:row>745</xdr:row>
      <xdr:rowOff>209550</xdr:rowOff>
    </xdr:to>
    <xdr:sp macro="" textlink="">
      <xdr:nvSpPr>
        <xdr:cNvPr id="8" name="右中かっこ 7">
          <a:extLst>
            <a:ext uri="{FF2B5EF4-FFF2-40B4-BE49-F238E27FC236}">
              <a16:creationId xmlns:a16="http://schemas.microsoft.com/office/drawing/2014/main" id="{23C17865-CBE6-445C-A2AF-AAD18CD15073}"/>
            </a:ext>
          </a:extLst>
        </xdr:cNvPr>
        <xdr:cNvSpPr/>
      </xdr:nvSpPr>
      <xdr:spPr>
        <a:xfrm>
          <a:off x="8353425" y="47901225"/>
          <a:ext cx="161925" cy="685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747</xdr:row>
      <xdr:rowOff>19048</xdr:rowOff>
    </xdr:from>
    <xdr:to>
      <xdr:col>42</xdr:col>
      <xdr:colOff>114300</xdr:colOff>
      <xdr:row>748</xdr:row>
      <xdr:rowOff>66674</xdr:rowOff>
    </xdr:to>
    <xdr:cxnSp macro="">
      <xdr:nvCxnSpPr>
        <xdr:cNvPr id="10" name="コネクタ: カギ線 9">
          <a:extLst>
            <a:ext uri="{FF2B5EF4-FFF2-40B4-BE49-F238E27FC236}">
              <a16:creationId xmlns:a16="http://schemas.microsoft.com/office/drawing/2014/main" id="{66D9B118-D87A-4149-8127-F07C68ED7C44}"/>
            </a:ext>
          </a:extLst>
        </xdr:cNvPr>
        <xdr:cNvCxnSpPr/>
      </xdr:nvCxnSpPr>
      <xdr:spPr>
        <a:xfrm rot="10800000" flipV="1">
          <a:off x="2705100" y="49101373"/>
          <a:ext cx="5810250" cy="400051"/>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95250</xdr:colOff>
      <xdr:row>747</xdr:row>
      <xdr:rowOff>19050</xdr:rowOff>
    </xdr:from>
    <xdr:to>
      <xdr:col>42</xdr:col>
      <xdr:colOff>95250</xdr:colOff>
      <xdr:row>748</xdr:row>
      <xdr:rowOff>95250</xdr:rowOff>
    </xdr:to>
    <xdr:cxnSp macro="">
      <xdr:nvCxnSpPr>
        <xdr:cNvPr id="25" name="直線矢印コネクタ 24">
          <a:extLst>
            <a:ext uri="{FF2B5EF4-FFF2-40B4-BE49-F238E27FC236}">
              <a16:creationId xmlns:a16="http://schemas.microsoft.com/office/drawing/2014/main" id="{53AE4B88-2249-4207-BCB8-67CF67943E1C}"/>
            </a:ext>
          </a:extLst>
        </xdr:cNvPr>
        <xdr:cNvCxnSpPr/>
      </xdr:nvCxnSpPr>
      <xdr:spPr>
        <a:xfrm>
          <a:off x="8496300" y="49101375"/>
          <a:ext cx="0" cy="4286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28574</xdr:colOff>
      <xdr:row>748</xdr:row>
      <xdr:rowOff>95250</xdr:rowOff>
    </xdr:from>
    <xdr:to>
      <xdr:col>20</xdr:col>
      <xdr:colOff>128103</xdr:colOff>
      <xdr:row>749</xdr:row>
      <xdr:rowOff>9525</xdr:rowOff>
    </xdr:to>
    <xdr:sp macro="" textlink="">
      <xdr:nvSpPr>
        <xdr:cNvPr id="26" name="テキスト ボックス 25">
          <a:extLst>
            <a:ext uri="{FF2B5EF4-FFF2-40B4-BE49-F238E27FC236}">
              <a16:creationId xmlns:a16="http://schemas.microsoft.com/office/drawing/2014/main" id="{0501CF50-6B98-4AF4-9209-184E1EE35A9B}"/>
            </a:ext>
          </a:extLst>
        </xdr:cNvPr>
        <xdr:cNvSpPr txBox="1"/>
      </xdr:nvSpPr>
      <xdr:spPr>
        <a:xfrm>
          <a:off x="1642221" y="46397956"/>
          <a:ext cx="2520000" cy="26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0</xdr:colOff>
      <xdr:row>746</xdr:row>
      <xdr:rowOff>76200</xdr:rowOff>
    </xdr:from>
    <xdr:to>
      <xdr:col>28</xdr:col>
      <xdr:colOff>0</xdr:colOff>
      <xdr:row>747</xdr:row>
      <xdr:rowOff>38100</xdr:rowOff>
    </xdr:to>
    <xdr:cxnSp macro="">
      <xdr:nvCxnSpPr>
        <xdr:cNvPr id="28" name="直線コネクタ 27">
          <a:extLst>
            <a:ext uri="{FF2B5EF4-FFF2-40B4-BE49-F238E27FC236}">
              <a16:creationId xmlns:a16="http://schemas.microsoft.com/office/drawing/2014/main" id="{02898131-6C23-48DD-AA09-B923B02A0744}"/>
            </a:ext>
          </a:extLst>
        </xdr:cNvPr>
        <xdr:cNvCxnSpPr/>
      </xdr:nvCxnSpPr>
      <xdr:spPr>
        <a:xfrm>
          <a:off x="5600700" y="48806100"/>
          <a:ext cx="0" cy="3143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180974</xdr:colOff>
      <xdr:row>748</xdr:row>
      <xdr:rowOff>123825</xdr:rowOff>
    </xdr:from>
    <xdr:to>
      <xdr:col>49</xdr:col>
      <xdr:colOff>78798</xdr:colOff>
      <xdr:row>749</xdr:row>
      <xdr:rowOff>38100</xdr:rowOff>
    </xdr:to>
    <xdr:sp macro="" textlink="">
      <xdr:nvSpPr>
        <xdr:cNvPr id="29" name="テキスト ボックス 28">
          <a:extLst>
            <a:ext uri="{FF2B5EF4-FFF2-40B4-BE49-F238E27FC236}">
              <a16:creationId xmlns:a16="http://schemas.microsoft.com/office/drawing/2014/main" id="{8F5B5EBC-DBDB-4AD5-9161-2490E08D8137}"/>
            </a:ext>
          </a:extLst>
        </xdr:cNvPr>
        <xdr:cNvSpPr txBox="1"/>
      </xdr:nvSpPr>
      <xdr:spPr>
        <a:xfrm>
          <a:off x="7442386" y="46426531"/>
          <a:ext cx="2520000" cy="26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104776</xdr:colOff>
      <xdr:row>749</xdr:row>
      <xdr:rowOff>66675</xdr:rowOff>
    </xdr:from>
    <xdr:to>
      <xdr:col>22</xdr:col>
      <xdr:colOff>0</xdr:colOff>
      <xdr:row>752</xdr:row>
      <xdr:rowOff>0</xdr:rowOff>
    </xdr:to>
    <xdr:sp macro="" textlink="">
      <xdr:nvSpPr>
        <xdr:cNvPr id="30" name="テキスト ボックス 29">
          <a:extLst>
            <a:ext uri="{FF2B5EF4-FFF2-40B4-BE49-F238E27FC236}">
              <a16:creationId xmlns:a16="http://schemas.microsoft.com/office/drawing/2014/main" id="{4084CAAC-CF1E-454A-A473-5A8F9CB1C4FA}"/>
            </a:ext>
          </a:extLst>
        </xdr:cNvPr>
        <xdr:cNvSpPr txBox="1"/>
      </xdr:nvSpPr>
      <xdr:spPr>
        <a:xfrm>
          <a:off x="1304926" y="48672750"/>
          <a:ext cx="3095624" cy="990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オープン＆クローズ戦略時代の共同研究における成果取扱いの在り方に関する調査</a:t>
          </a:r>
          <a:endParaRPr kumimoji="1" lang="en-US" altLang="ja-JP" sz="1100"/>
        </a:p>
        <a:p>
          <a:pPr algn="ctr"/>
          <a:r>
            <a:rPr kumimoji="1" lang="en-US" altLang="ja-JP" sz="1100"/>
            <a:t>17</a:t>
          </a:r>
          <a:r>
            <a:rPr kumimoji="1" lang="ja-JP" altLang="en-US" sz="1100"/>
            <a:t>百万円</a:t>
          </a:r>
          <a:endParaRPr kumimoji="1" lang="en-US" altLang="ja-JP" sz="1100"/>
        </a:p>
        <a:p>
          <a:pPr algn="ctr"/>
          <a:r>
            <a:rPr kumimoji="1" lang="ja-JP" altLang="en-US" sz="1100"/>
            <a:t>（アンダーソン・毛利・友常法律事務所　</a:t>
          </a:r>
          <a:r>
            <a:rPr kumimoji="1" lang="en-US" altLang="ja-JP" sz="1100"/>
            <a:t>1</a:t>
          </a:r>
          <a:r>
            <a:rPr kumimoji="1" lang="ja-JP" altLang="en-US" sz="1100"/>
            <a:t>社）</a:t>
          </a:r>
        </a:p>
      </xdr:txBody>
    </xdr:sp>
    <xdr:clientData/>
  </xdr:twoCellAnchor>
  <xdr:twoCellAnchor>
    <xdr:from>
      <xdr:col>34</xdr:col>
      <xdr:colOff>38100</xdr:colOff>
      <xdr:row>749</xdr:row>
      <xdr:rowOff>66675</xdr:rowOff>
    </xdr:from>
    <xdr:to>
      <xdr:col>49</xdr:col>
      <xdr:colOff>161925</xdr:colOff>
      <xdr:row>751</xdr:row>
      <xdr:rowOff>342900</xdr:rowOff>
    </xdr:to>
    <xdr:sp macro="" textlink="">
      <xdr:nvSpPr>
        <xdr:cNvPr id="31" name="テキスト ボックス 30">
          <a:extLst>
            <a:ext uri="{FF2B5EF4-FFF2-40B4-BE49-F238E27FC236}">
              <a16:creationId xmlns:a16="http://schemas.microsoft.com/office/drawing/2014/main" id="{C2A46B5A-5ADB-4BCB-B2B0-3001A63A11B2}"/>
            </a:ext>
          </a:extLst>
        </xdr:cNvPr>
        <xdr:cNvSpPr txBox="1"/>
      </xdr:nvSpPr>
      <xdr:spPr>
        <a:xfrm>
          <a:off x="6838950" y="48672750"/>
          <a:ext cx="3124200" cy="981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海外大学等における産学連携のマネジメント・制度に関する調査</a:t>
          </a:r>
          <a:endParaRPr kumimoji="1" lang="en-US" altLang="ja-JP" sz="1100"/>
        </a:p>
        <a:p>
          <a:pPr algn="ctr"/>
          <a:r>
            <a:rPr kumimoji="1" lang="en-US" altLang="ja-JP" sz="1100"/>
            <a:t>14</a:t>
          </a:r>
          <a:r>
            <a:rPr kumimoji="1" lang="ja-JP" altLang="en-US" sz="1100"/>
            <a:t>百万円</a:t>
          </a:r>
          <a:endParaRPr kumimoji="1" lang="en-US" altLang="ja-JP" sz="1100"/>
        </a:p>
        <a:p>
          <a:pPr algn="ctr"/>
          <a:r>
            <a:rPr kumimoji="1" lang="ja-JP" altLang="en-US" sz="1100"/>
            <a:t>（株式会社三菱総合研究所　</a:t>
          </a:r>
          <a:r>
            <a:rPr kumimoji="1" lang="en-US" altLang="ja-JP" sz="1100"/>
            <a:t>1</a:t>
          </a:r>
          <a:r>
            <a:rPr kumimoji="1" lang="ja-JP" altLang="en-US" sz="1100"/>
            <a:t>社）</a:t>
          </a:r>
        </a:p>
      </xdr:txBody>
    </xdr:sp>
    <xdr:clientData/>
  </xdr:twoCellAnchor>
  <xdr:twoCellAnchor>
    <xdr:from>
      <xdr:col>7</xdr:col>
      <xdr:colOff>57150</xdr:colOff>
      <xdr:row>752</xdr:row>
      <xdr:rowOff>323850</xdr:rowOff>
    </xdr:from>
    <xdr:to>
      <xdr:col>21</xdr:col>
      <xdr:colOff>19050</xdr:colOff>
      <xdr:row>757</xdr:row>
      <xdr:rowOff>85725</xdr:rowOff>
    </xdr:to>
    <xdr:sp macro="" textlink="">
      <xdr:nvSpPr>
        <xdr:cNvPr id="32" name="テキスト ボックス 31">
          <a:extLst>
            <a:ext uri="{FF2B5EF4-FFF2-40B4-BE49-F238E27FC236}">
              <a16:creationId xmlns:a16="http://schemas.microsoft.com/office/drawing/2014/main" id="{D563539A-D998-4A3B-A428-8759ABA5A97A}"/>
            </a:ext>
          </a:extLst>
        </xdr:cNvPr>
        <xdr:cNvSpPr txBox="1"/>
      </xdr:nvSpPr>
      <xdr:spPr>
        <a:xfrm>
          <a:off x="1457325" y="51168300"/>
          <a:ext cx="2762250" cy="183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33</xdr:col>
      <xdr:colOff>114301</xdr:colOff>
      <xdr:row>752</xdr:row>
      <xdr:rowOff>180975</xdr:rowOff>
    </xdr:from>
    <xdr:to>
      <xdr:col>49</xdr:col>
      <xdr:colOff>152401</xdr:colOff>
      <xdr:row>757</xdr:row>
      <xdr:rowOff>304800</xdr:rowOff>
    </xdr:to>
    <xdr:sp macro="" textlink="">
      <xdr:nvSpPr>
        <xdr:cNvPr id="34" name="大かっこ 33">
          <a:extLst>
            <a:ext uri="{FF2B5EF4-FFF2-40B4-BE49-F238E27FC236}">
              <a16:creationId xmlns:a16="http://schemas.microsoft.com/office/drawing/2014/main" id="{9E61A04E-B7F5-4A1A-92FE-32F9BD09F882}"/>
            </a:ext>
          </a:extLst>
        </xdr:cNvPr>
        <xdr:cNvSpPr/>
      </xdr:nvSpPr>
      <xdr:spPr>
        <a:xfrm>
          <a:off x="6715126" y="47977425"/>
          <a:ext cx="3238500" cy="2200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142874</xdr:colOff>
      <xdr:row>752</xdr:row>
      <xdr:rowOff>347382</xdr:rowOff>
    </xdr:from>
    <xdr:to>
      <xdr:col>49</xdr:col>
      <xdr:colOff>22411</xdr:colOff>
      <xdr:row>757</xdr:row>
      <xdr:rowOff>470647</xdr:rowOff>
    </xdr:to>
    <xdr:sp macro="" textlink="">
      <xdr:nvSpPr>
        <xdr:cNvPr id="35" name="テキスト ボックス 34">
          <a:extLst>
            <a:ext uri="{FF2B5EF4-FFF2-40B4-BE49-F238E27FC236}">
              <a16:creationId xmlns:a16="http://schemas.microsoft.com/office/drawing/2014/main" id="{83457150-7E48-426F-8F26-AD2611484E19}"/>
            </a:ext>
          </a:extLst>
        </xdr:cNvPr>
        <xdr:cNvSpPr txBox="1"/>
      </xdr:nvSpPr>
      <xdr:spPr>
        <a:xfrm>
          <a:off x="7000874" y="48039617"/>
          <a:ext cx="2905125" cy="2185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組織」対「組織」による本格的な共同研究の実施が求められており、そのための大学におけるマネジメントの一層の強化が期待されている。本調査は産学連携の先進国である米国の有力大学等におけるマネジメントの実情を調査し、海外の有力大学と我が国の大学における産学連携に係るマネジメントの比較を通じて、我が国の大学が優先して取り組むべき課題・取組を調査・分析する。</a:t>
          </a:r>
        </a:p>
      </xdr:txBody>
    </xdr:sp>
    <xdr:clientData/>
  </xdr:twoCellAnchor>
  <xdr:twoCellAnchor>
    <xdr:from>
      <xdr:col>35</xdr:col>
      <xdr:colOff>28575</xdr:colOff>
      <xdr:row>752</xdr:row>
      <xdr:rowOff>38100</xdr:rowOff>
    </xdr:from>
    <xdr:to>
      <xdr:col>48</xdr:col>
      <xdr:colOff>170702</xdr:colOff>
      <xdr:row>757</xdr:row>
      <xdr:rowOff>364193</xdr:rowOff>
    </xdr:to>
    <xdr:sp macro="" textlink="">
      <xdr:nvSpPr>
        <xdr:cNvPr id="20" name="正方形/長方形 19">
          <a:extLst>
            <a:ext uri="{FF2B5EF4-FFF2-40B4-BE49-F238E27FC236}">
              <a16:creationId xmlns:a16="http://schemas.microsoft.com/office/drawing/2014/main" id="{05F6C4FF-8C3E-43B3-B27D-3870B1FF7361}"/>
            </a:ext>
          </a:extLst>
        </xdr:cNvPr>
        <xdr:cNvSpPr/>
      </xdr:nvSpPr>
      <xdr:spPr>
        <a:xfrm>
          <a:off x="7029450" y="49701450"/>
          <a:ext cx="2742452" cy="24025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7</xdr:col>
      <xdr:colOff>85725</xdr:colOff>
      <xdr:row>752</xdr:row>
      <xdr:rowOff>57149</xdr:rowOff>
    </xdr:from>
    <xdr:to>
      <xdr:col>22</xdr:col>
      <xdr:colOff>57150</xdr:colOff>
      <xdr:row>757</xdr:row>
      <xdr:rowOff>371475</xdr:rowOff>
    </xdr:to>
    <xdr:sp macro="" textlink="">
      <xdr:nvSpPr>
        <xdr:cNvPr id="21" name="正方形/長方形 20">
          <a:extLst>
            <a:ext uri="{FF2B5EF4-FFF2-40B4-BE49-F238E27FC236}">
              <a16:creationId xmlns:a16="http://schemas.microsoft.com/office/drawing/2014/main" id="{9957CDAE-9AF7-49BB-A2C7-E959BC076937}"/>
            </a:ext>
          </a:extLst>
        </xdr:cNvPr>
        <xdr:cNvSpPr/>
      </xdr:nvSpPr>
      <xdr:spPr>
        <a:xfrm>
          <a:off x="1485900" y="47853599"/>
          <a:ext cx="2971800" cy="2390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a:solidFill>
                <a:schemeClr val="tx1"/>
              </a:solidFill>
              <a:effectLst/>
              <a:latin typeface="+mn-lt"/>
              <a:ea typeface="+mn-ea"/>
              <a:cs typeface="+mn-cs"/>
            </a:rPr>
            <a:t>産業界においてオープン＆クローズ戦略の重要性が認識され共同研究の連携形態は複雑化・多様化してきている</a:t>
          </a:r>
          <a:r>
            <a:rPr lang="ja-JP" altLang="en-US" sz="1100">
              <a:solidFill>
                <a:schemeClr val="tx1"/>
              </a:solidFill>
              <a:effectLst/>
              <a:latin typeface="+mn-lt"/>
              <a:ea typeface="+mn-ea"/>
              <a:cs typeface="+mn-cs"/>
            </a:rPr>
            <a:t>中、</a:t>
          </a:r>
          <a:r>
            <a:rPr lang="ja-JP" altLang="ja-JP" sz="1100">
              <a:solidFill>
                <a:schemeClr val="tx1"/>
              </a:solidFill>
              <a:effectLst/>
              <a:latin typeface="+mn-lt"/>
              <a:ea typeface="+mn-ea"/>
              <a:cs typeface="+mn-cs"/>
            </a:rPr>
            <a:t>共同研究等成果の取扱を決定していく際には、事業化を見据えた総合的な視点で契約交渉すべきである</a:t>
          </a:r>
          <a:r>
            <a:rPr lang="ja-JP" altLang="en-US" sz="1100">
              <a:solidFill>
                <a:schemeClr val="tx1"/>
              </a:solidFill>
              <a:effectLst/>
              <a:latin typeface="+mn-lt"/>
              <a:ea typeface="+mn-ea"/>
              <a:cs typeface="+mn-cs"/>
            </a:rPr>
            <a:t>。そこで、海外の実態も調査し、</a:t>
          </a:r>
          <a:r>
            <a:rPr kumimoji="1" lang="ja-JP" altLang="en-US" sz="1100">
              <a:solidFill>
                <a:sysClr val="windowText" lastClr="000000"/>
              </a:solidFill>
            </a:rPr>
            <a:t>我が国に適したオープン＆クローズ戦略時代の共同研究等成果の取扱いモデルとして、コンソーシアム型モデルに対する調査を行うとともに、昨年度作成した個別型モデルに対する改善等の開発・検証を行う。</a:t>
          </a:r>
        </a:p>
      </xdr:txBody>
    </xdr:sp>
    <xdr:clientData/>
  </xdr:twoCellAnchor>
  <xdr:twoCellAnchor>
    <xdr:from>
      <xdr:col>7</xdr:col>
      <xdr:colOff>142875</xdr:colOff>
      <xdr:row>752</xdr:row>
      <xdr:rowOff>161925</xdr:rowOff>
    </xdr:from>
    <xdr:to>
      <xdr:col>21</xdr:col>
      <xdr:colOff>133350</xdr:colOff>
      <xdr:row>759</xdr:row>
      <xdr:rowOff>28575</xdr:rowOff>
    </xdr:to>
    <xdr:sp macro="" textlink="">
      <xdr:nvSpPr>
        <xdr:cNvPr id="9" name="正方形/長方形 8">
          <a:extLst>
            <a:ext uri="{FF2B5EF4-FFF2-40B4-BE49-F238E27FC236}">
              <a16:creationId xmlns:a16="http://schemas.microsoft.com/office/drawing/2014/main" id="{C6DCBF2E-6B27-43A9-A2F9-F2D6D95D9CD0}"/>
            </a:ext>
          </a:extLst>
        </xdr:cNvPr>
        <xdr:cNvSpPr/>
      </xdr:nvSpPr>
      <xdr:spPr>
        <a:xfrm>
          <a:off x="1543050" y="49825275"/>
          <a:ext cx="2790825" cy="3276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85" zoomScaleNormal="75" zoomScaleSheetLayoutView="85"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176</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601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551</v>
      </c>
      <c r="AF5" s="701"/>
      <c r="AG5" s="701"/>
      <c r="AH5" s="701"/>
      <c r="AI5" s="701"/>
      <c r="AJ5" s="701"/>
      <c r="AK5" s="701"/>
      <c r="AL5" s="701"/>
      <c r="AM5" s="701"/>
      <c r="AN5" s="701"/>
      <c r="AO5" s="701"/>
      <c r="AP5" s="702"/>
      <c r="AQ5" s="703" t="s">
        <v>556</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598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643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51</v>
      </c>
      <c r="Q13" s="660"/>
      <c r="R13" s="660"/>
      <c r="S13" s="660"/>
      <c r="T13" s="660"/>
      <c r="U13" s="660"/>
      <c r="V13" s="661"/>
      <c r="W13" s="659">
        <v>49</v>
      </c>
      <c r="X13" s="660"/>
      <c r="Y13" s="660"/>
      <c r="Z13" s="660"/>
      <c r="AA13" s="660"/>
      <c r="AB13" s="660"/>
      <c r="AC13" s="661"/>
      <c r="AD13" s="659">
        <v>49</v>
      </c>
      <c r="AE13" s="660"/>
      <c r="AF13" s="660"/>
      <c r="AG13" s="660"/>
      <c r="AH13" s="660"/>
      <c r="AI13" s="660"/>
      <c r="AJ13" s="661"/>
      <c r="AK13" s="659">
        <v>49</v>
      </c>
      <c r="AL13" s="660"/>
      <c r="AM13" s="660"/>
      <c r="AN13" s="660"/>
      <c r="AO13" s="660"/>
      <c r="AP13" s="660"/>
      <c r="AQ13" s="661"/>
      <c r="AR13" s="920">
        <v>48</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552</v>
      </c>
      <c r="Q14" s="660"/>
      <c r="R14" s="660"/>
      <c r="S14" s="660"/>
      <c r="T14" s="660"/>
      <c r="U14" s="660"/>
      <c r="V14" s="661"/>
      <c r="W14" s="659" t="s">
        <v>552</v>
      </c>
      <c r="X14" s="660"/>
      <c r="Y14" s="660"/>
      <c r="Z14" s="660"/>
      <c r="AA14" s="660"/>
      <c r="AB14" s="660"/>
      <c r="AC14" s="661"/>
      <c r="AD14" s="659" t="s">
        <v>552</v>
      </c>
      <c r="AE14" s="660"/>
      <c r="AF14" s="660"/>
      <c r="AG14" s="660"/>
      <c r="AH14" s="660"/>
      <c r="AI14" s="660"/>
      <c r="AJ14" s="661"/>
      <c r="AK14" s="659" t="s">
        <v>611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552</v>
      </c>
      <c r="Q15" s="660"/>
      <c r="R15" s="660"/>
      <c r="S15" s="660"/>
      <c r="T15" s="660"/>
      <c r="U15" s="660"/>
      <c r="V15" s="661"/>
      <c r="W15" s="659" t="s">
        <v>552</v>
      </c>
      <c r="X15" s="660"/>
      <c r="Y15" s="660"/>
      <c r="Z15" s="660"/>
      <c r="AA15" s="660"/>
      <c r="AB15" s="660"/>
      <c r="AC15" s="661"/>
      <c r="AD15" s="659" t="s">
        <v>552</v>
      </c>
      <c r="AE15" s="660"/>
      <c r="AF15" s="660"/>
      <c r="AG15" s="660"/>
      <c r="AH15" s="660"/>
      <c r="AI15" s="660"/>
      <c r="AJ15" s="661"/>
      <c r="AK15" s="659" t="s">
        <v>555</v>
      </c>
      <c r="AL15" s="660"/>
      <c r="AM15" s="660"/>
      <c r="AN15" s="660"/>
      <c r="AO15" s="660"/>
      <c r="AP15" s="660"/>
      <c r="AQ15" s="661"/>
      <c r="AR15" s="659" t="s">
        <v>663</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552</v>
      </c>
      <c r="Q16" s="660"/>
      <c r="R16" s="660"/>
      <c r="S16" s="660"/>
      <c r="T16" s="660"/>
      <c r="U16" s="660"/>
      <c r="V16" s="661"/>
      <c r="W16" s="659" t="s">
        <v>552</v>
      </c>
      <c r="X16" s="660"/>
      <c r="Y16" s="660"/>
      <c r="Z16" s="660"/>
      <c r="AA16" s="660"/>
      <c r="AB16" s="660"/>
      <c r="AC16" s="661"/>
      <c r="AD16" s="659" t="s">
        <v>552</v>
      </c>
      <c r="AE16" s="660"/>
      <c r="AF16" s="660"/>
      <c r="AG16" s="660"/>
      <c r="AH16" s="660"/>
      <c r="AI16" s="660"/>
      <c r="AJ16" s="661"/>
      <c r="AK16" s="659" t="s">
        <v>611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t="s">
        <v>611</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51</v>
      </c>
      <c r="Q18" s="881"/>
      <c r="R18" s="881"/>
      <c r="S18" s="881"/>
      <c r="T18" s="881"/>
      <c r="U18" s="881"/>
      <c r="V18" s="882"/>
      <c r="W18" s="880">
        <f>SUM(W13:AC17)</f>
        <v>49</v>
      </c>
      <c r="X18" s="881"/>
      <c r="Y18" s="881"/>
      <c r="Z18" s="881"/>
      <c r="AA18" s="881"/>
      <c r="AB18" s="881"/>
      <c r="AC18" s="882"/>
      <c r="AD18" s="880">
        <f>SUM(AD13:AJ17)</f>
        <v>49</v>
      </c>
      <c r="AE18" s="881"/>
      <c r="AF18" s="881"/>
      <c r="AG18" s="881"/>
      <c r="AH18" s="881"/>
      <c r="AI18" s="881"/>
      <c r="AJ18" s="882"/>
      <c r="AK18" s="880">
        <f>SUM(AK13:AQ17)</f>
        <v>49</v>
      </c>
      <c r="AL18" s="881"/>
      <c r="AM18" s="881"/>
      <c r="AN18" s="881"/>
      <c r="AO18" s="881"/>
      <c r="AP18" s="881"/>
      <c r="AQ18" s="882"/>
      <c r="AR18" s="880">
        <f>SUM(AR13:AX17)</f>
        <v>48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48</v>
      </c>
      <c r="Q19" s="660"/>
      <c r="R19" s="660"/>
      <c r="S19" s="660"/>
      <c r="T19" s="660"/>
      <c r="U19" s="660"/>
      <c r="V19" s="661"/>
      <c r="W19" s="659">
        <v>49</v>
      </c>
      <c r="X19" s="660"/>
      <c r="Y19" s="660"/>
      <c r="Z19" s="660"/>
      <c r="AA19" s="660"/>
      <c r="AB19" s="660"/>
      <c r="AC19" s="661"/>
      <c r="AD19" s="659">
        <v>31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0.94117647058823528</v>
      </c>
      <c r="Q20" s="311"/>
      <c r="R20" s="311"/>
      <c r="S20" s="311"/>
      <c r="T20" s="311"/>
      <c r="U20" s="311"/>
      <c r="V20" s="311"/>
      <c r="W20" s="311">
        <f>IF(W18=0, "-", SUM(W19)/W18)</f>
        <v>1</v>
      </c>
      <c r="X20" s="311"/>
      <c r="Y20" s="311"/>
      <c r="Z20" s="311"/>
      <c r="AA20" s="311"/>
      <c r="AB20" s="311"/>
      <c r="AC20" s="311"/>
      <c r="AD20" s="311">
        <f>IF(AD18=0, "-", SUM(AD19)/AD18)</f>
        <v>0.63265306122448983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0.94117647058823528</v>
      </c>
      <c r="Q21" s="311"/>
      <c r="R21" s="311"/>
      <c r="S21" s="311"/>
      <c r="T21" s="311"/>
      <c r="U21" s="311"/>
      <c r="V21" s="311"/>
      <c r="W21" s="311">
        <f>IF(W19=0, "-", SUM(W19)/SUM(W13,W14))</f>
        <v>1</v>
      </c>
      <c r="X21" s="311"/>
      <c r="Y21" s="311"/>
      <c r="Z21" s="311"/>
      <c r="AA21" s="311"/>
      <c r="AB21" s="311"/>
      <c r="AC21" s="311"/>
      <c r="AD21" s="311">
        <f>IF(AD19=0, "-", SUM(AD19)/SUM(AD13,AD14))</f>
        <v>0.63265306122448983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563</v>
      </c>
      <c r="H23" s="954"/>
      <c r="I23" s="954"/>
      <c r="J23" s="954"/>
      <c r="K23" s="954"/>
      <c r="L23" s="954"/>
      <c r="M23" s="954"/>
      <c r="N23" s="954"/>
      <c r="O23" s="955"/>
      <c r="P23" s="920">
        <v>43</v>
      </c>
      <c r="Q23" s="921"/>
      <c r="R23" s="921"/>
      <c r="S23" s="921"/>
      <c r="T23" s="921"/>
      <c r="U23" s="921"/>
      <c r="V23" s="938"/>
      <c r="W23" s="920">
        <v>43</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565</v>
      </c>
      <c r="H24" s="957"/>
      <c r="I24" s="957"/>
      <c r="J24" s="957"/>
      <c r="K24" s="957"/>
      <c r="L24" s="957"/>
      <c r="M24" s="957"/>
      <c r="N24" s="957"/>
      <c r="O24" s="958"/>
      <c r="P24" s="659">
        <v>3</v>
      </c>
      <c r="Q24" s="660"/>
      <c r="R24" s="660"/>
      <c r="S24" s="660"/>
      <c r="T24" s="660"/>
      <c r="U24" s="660"/>
      <c r="V24" s="661"/>
      <c r="W24" s="659">
        <v>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564</v>
      </c>
      <c r="H25" s="957"/>
      <c r="I25" s="957"/>
      <c r="J25" s="957"/>
      <c r="K25" s="957"/>
      <c r="L25" s="957"/>
      <c r="M25" s="957"/>
      <c r="N25" s="957"/>
      <c r="O25" s="958"/>
      <c r="P25" s="659">
        <v>2</v>
      </c>
      <c r="Q25" s="660"/>
      <c r="R25" s="660"/>
      <c r="S25" s="660"/>
      <c r="T25" s="660"/>
      <c r="U25" s="660"/>
      <c r="V25" s="661"/>
      <c r="W25" s="659">
        <v>2</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566</v>
      </c>
      <c r="H26" s="957"/>
      <c r="I26" s="957"/>
      <c r="J26" s="957"/>
      <c r="K26" s="957"/>
      <c r="L26" s="957"/>
      <c r="M26" s="957"/>
      <c r="N26" s="957"/>
      <c r="O26" s="958"/>
      <c r="P26" s="659">
        <v>0.4</v>
      </c>
      <c r="Q26" s="660"/>
      <c r="R26" s="660"/>
      <c r="S26" s="660"/>
      <c r="T26" s="660"/>
      <c r="U26" s="660"/>
      <c r="V26" s="661"/>
      <c r="W26" s="659">
        <v>0.5</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567</v>
      </c>
      <c r="H27" s="957"/>
      <c r="I27" s="957"/>
      <c r="J27" s="957"/>
      <c r="K27" s="957"/>
      <c r="L27" s="957"/>
      <c r="M27" s="957"/>
      <c r="N27" s="957"/>
      <c r="O27" s="958"/>
      <c r="P27" s="659">
        <v>0.3</v>
      </c>
      <c r="Q27" s="660"/>
      <c r="R27" s="660"/>
      <c r="S27" s="660"/>
      <c r="T27" s="660"/>
      <c r="U27" s="660"/>
      <c r="V27" s="661"/>
      <c r="W27" s="659">
        <v>0.3</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0.30000000000000426</v>
      </c>
      <c r="Q28" s="881"/>
      <c r="R28" s="881"/>
      <c r="S28" s="881"/>
      <c r="T28" s="881"/>
      <c r="U28" s="881"/>
      <c r="V28" s="882"/>
      <c r="W28" s="880">
        <f>W29-SUM(W23:W27)</f>
        <v>-0.79999999999999716</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49</v>
      </c>
      <c r="Q29" s="935"/>
      <c r="R29" s="935"/>
      <c r="S29" s="935"/>
      <c r="T29" s="935"/>
      <c r="U29" s="935"/>
      <c r="V29" s="936"/>
      <c r="W29" s="934">
        <f>AR13</f>
        <v>48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192">
        <v>32</v>
      </c>
      <c r="AR31" s="192"/>
      <c r="AS31" s="126" t="s">
        <v>356</v>
      </c>
      <c r="AT31" s="127"/>
      <c r="AU31" s="192" t="s">
        <v>650</v>
      </c>
      <c r="AV31" s="192"/>
      <c r="AW31" s="394" t="s">
        <v>300</v>
      </c>
      <c r="AX31" s="395"/>
    </row>
    <row r="32" spans="1:50" ht="23.25" customHeight="1" x14ac:dyDescent="0.15">
      <c r="A32" s="399"/>
      <c r="B32" s="397"/>
      <c r="C32" s="397"/>
      <c r="D32" s="397"/>
      <c r="E32" s="397"/>
      <c r="F32" s="398"/>
      <c r="G32" s="560" t="s">
        <v>649</v>
      </c>
      <c r="H32" s="561"/>
      <c r="I32" s="561"/>
      <c r="J32" s="561"/>
      <c r="K32" s="561"/>
      <c r="L32" s="561"/>
      <c r="M32" s="561"/>
      <c r="N32" s="561"/>
      <c r="O32" s="562"/>
      <c r="P32" s="98" t="s">
        <v>602</v>
      </c>
      <c r="Q32" s="98"/>
      <c r="R32" s="98"/>
      <c r="S32" s="98"/>
      <c r="T32" s="98"/>
      <c r="U32" s="98"/>
      <c r="V32" s="98"/>
      <c r="W32" s="98"/>
      <c r="X32" s="99"/>
      <c r="Y32" s="467" t="s">
        <v>12</v>
      </c>
      <c r="Z32" s="527"/>
      <c r="AA32" s="528"/>
      <c r="AB32" s="457" t="s">
        <v>568</v>
      </c>
      <c r="AC32" s="457"/>
      <c r="AD32" s="457"/>
      <c r="AE32" s="211">
        <v>46719</v>
      </c>
      <c r="AF32" s="212"/>
      <c r="AG32" s="212"/>
      <c r="AH32" s="212"/>
      <c r="AI32" s="211">
        <v>52557</v>
      </c>
      <c r="AJ32" s="212"/>
      <c r="AK32" s="212"/>
      <c r="AL32" s="212"/>
      <c r="AM32" s="211" t="s">
        <v>644</v>
      </c>
      <c r="AN32" s="212"/>
      <c r="AO32" s="212"/>
      <c r="AP32" s="212"/>
      <c r="AQ32" s="333" t="s">
        <v>604</v>
      </c>
      <c r="AR32" s="200"/>
      <c r="AS32" s="200"/>
      <c r="AT32" s="334"/>
      <c r="AU32" s="212" t="s">
        <v>603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606</v>
      </c>
      <c r="AF33" s="212"/>
      <c r="AG33" s="212"/>
      <c r="AH33" s="212"/>
      <c r="AI33" s="211" t="s">
        <v>607</v>
      </c>
      <c r="AJ33" s="212"/>
      <c r="AK33" s="212"/>
      <c r="AL33" s="212"/>
      <c r="AM33" s="211" t="s">
        <v>608</v>
      </c>
      <c r="AN33" s="212"/>
      <c r="AO33" s="212"/>
      <c r="AP33" s="212"/>
      <c r="AQ33" s="333">
        <v>58535</v>
      </c>
      <c r="AR33" s="200"/>
      <c r="AS33" s="200"/>
      <c r="AT33" s="334"/>
      <c r="AU33" s="333" t="s">
        <v>651</v>
      </c>
      <c r="AV33" s="200"/>
      <c r="AW33" s="200"/>
      <c r="AX33" s="33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603</v>
      </c>
      <c r="AF34" s="212"/>
      <c r="AG34" s="212"/>
      <c r="AH34" s="212"/>
      <c r="AI34" s="211" t="s">
        <v>603</v>
      </c>
      <c r="AJ34" s="212"/>
      <c r="AK34" s="212"/>
      <c r="AL34" s="212"/>
      <c r="AM34" s="211" t="s">
        <v>603</v>
      </c>
      <c r="AN34" s="212"/>
      <c r="AO34" s="212"/>
      <c r="AP34" s="212"/>
      <c r="AQ34" s="333" t="s">
        <v>605</v>
      </c>
      <c r="AR34" s="200"/>
      <c r="AS34" s="200"/>
      <c r="AT34" s="334"/>
      <c r="AU34" s="212" t="s">
        <v>603</v>
      </c>
      <c r="AV34" s="212"/>
      <c r="AW34" s="212"/>
      <c r="AX34" s="214"/>
    </row>
    <row r="35" spans="1:50" ht="23.25" customHeight="1" x14ac:dyDescent="0.15">
      <c r="A35" s="219" t="s">
        <v>525</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594</v>
      </c>
      <c r="H101" s="98"/>
      <c r="I101" s="98"/>
      <c r="J101" s="98"/>
      <c r="K101" s="98"/>
      <c r="L101" s="98"/>
      <c r="M101" s="98"/>
      <c r="N101" s="98"/>
      <c r="O101" s="98"/>
      <c r="P101" s="98"/>
      <c r="Q101" s="98"/>
      <c r="R101" s="98"/>
      <c r="S101" s="98"/>
      <c r="T101" s="98"/>
      <c r="U101" s="98"/>
      <c r="V101" s="98"/>
      <c r="W101" s="98"/>
      <c r="X101" s="99"/>
      <c r="Y101" s="538" t="s">
        <v>55</v>
      </c>
      <c r="Z101" s="539"/>
      <c r="AA101" s="540"/>
      <c r="AB101" s="457" t="s">
        <v>595</v>
      </c>
      <c r="AC101" s="457"/>
      <c r="AD101" s="457"/>
      <c r="AE101" s="211">
        <v>2</v>
      </c>
      <c r="AF101" s="212"/>
      <c r="AG101" s="212"/>
      <c r="AH101" s="213"/>
      <c r="AI101" s="211">
        <v>3</v>
      </c>
      <c r="AJ101" s="212"/>
      <c r="AK101" s="212"/>
      <c r="AL101" s="213"/>
      <c r="AM101" s="211">
        <v>2</v>
      </c>
      <c r="AN101" s="212"/>
      <c r="AO101" s="212"/>
      <c r="AP101" s="213"/>
      <c r="AQ101" s="211" t="s">
        <v>596</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595</v>
      </c>
      <c r="AC102" s="457"/>
      <c r="AD102" s="457"/>
      <c r="AE102" s="414">
        <v>2</v>
      </c>
      <c r="AF102" s="414"/>
      <c r="AG102" s="414"/>
      <c r="AH102" s="414"/>
      <c r="AI102" s="414">
        <v>3</v>
      </c>
      <c r="AJ102" s="414"/>
      <c r="AK102" s="414"/>
      <c r="AL102" s="414"/>
      <c r="AM102" s="414">
        <v>2</v>
      </c>
      <c r="AN102" s="414"/>
      <c r="AO102" s="414"/>
      <c r="AP102" s="414"/>
      <c r="AQ102" s="266">
        <v>3</v>
      </c>
      <c r="AR102" s="267"/>
      <c r="AS102" s="267"/>
      <c r="AT102" s="312"/>
      <c r="AU102" s="266" t="s">
        <v>596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619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600</v>
      </c>
      <c r="AC116" s="459"/>
      <c r="AD116" s="460"/>
      <c r="AE116" s="414" t="s">
        <v>596</v>
      </c>
      <c r="AF116" s="414"/>
      <c r="AG116" s="414"/>
      <c r="AH116" s="414"/>
      <c r="AI116" s="414" t="s">
        <v>596</v>
      </c>
      <c r="AJ116" s="414"/>
      <c r="AK116" s="414"/>
      <c r="AL116" s="414"/>
      <c r="AM116" s="414">
        <v>17</v>
      </c>
      <c r="AN116" s="414"/>
      <c r="AO116" s="414"/>
      <c r="AP116" s="414"/>
      <c r="AQ116" s="211" t="s">
        <v>631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645</v>
      </c>
      <c r="AC117" s="469"/>
      <c r="AD117" s="470"/>
      <c r="AE117" s="547" t="s">
        <v>596</v>
      </c>
      <c r="AF117" s="547"/>
      <c r="AG117" s="547"/>
      <c r="AH117" s="547"/>
      <c r="AI117" s="547" t="s">
        <v>596</v>
      </c>
      <c r="AJ117" s="547"/>
      <c r="AK117" s="547"/>
      <c r="AL117" s="547"/>
      <c r="AM117" s="547" t="s">
        <v>621</v>
      </c>
      <c r="AN117" s="547"/>
      <c r="AO117" s="547"/>
      <c r="AP117" s="547"/>
      <c r="AQ117" s="594" t="s">
        <v>632</v>
      </c>
      <c r="AR117" s="595"/>
      <c r="AS117" s="595"/>
      <c r="AT117" s="595"/>
      <c r="AU117" s="595"/>
      <c r="AV117" s="595"/>
      <c r="AW117" s="595"/>
      <c r="AX117" s="59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620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600</v>
      </c>
      <c r="AC119" s="459"/>
      <c r="AD119" s="460"/>
      <c r="AE119" s="414" t="s">
        <v>596</v>
      </c>
      <c r="AF119" s="414"/>
      <c r="AG119" s="414"/>
      <c r="AH119" s="414"/>
      <c r="AI119" s="414" t="s">
        <v>596</v>
      </c>
      <c r="AJ119" s="414"/>
      <c r="AK119" s="414"/>
      <c r="AL119" s="414"/>
      <c r="AM119" s="414">
        <v>14</v>
      </c>
      <c r="AN119" s="414"/>
      <c r="AO119" s="414"/>
      <c r="AP119" s="414"/>
      <c r="AQ119" s="414" t="s">
        <v>633</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645</v>
      </c>
      <c r="AC120" s="469"/>
      <c r="AD120" s="470"/>
      <c r="AE120" s="547" t="s">
        <v>596</v>
      </c>
      <c r="AF120" s="547"/>
      <c r="AG120" s="547"/>
      <c r="AH120" s="547"/>
      <c r="AI120" s="547" t="s">
        <v>596</v>
      </c>
      <c r="AJ120" s="547"/>
      <c r="AK120" s="547"/>
      <c r="AL120" s="547"/>
      <c r="AM120" s="547" t="s">
        <v>622</v>
      </c>
      <c r="AN120" s="547"/>
      <c r="AO120" s="547"/>
      <c r="AP120" s="547"/>
      <c r="AQ120" s="547" t="s">
        <v>633</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customHeight="1" x14ac:dyDescent="0.15">
      <c r="A125" s="435"/>
      <c r="B125" s="436"/>
      <c r="C125" s="436"/>
      <c r="D125" s="436"/>
      <c r="E125" s="436"/>
      <c r="F125" s="437"/>
      <c r="G125" s="389" t="s">
        <v>599</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t="s">
        <v>600</v>
      </c>
      <c r="AC125" s="459"/>
      <c r="AD125" s="460"/>
      <c r="AE125" s="414" t="s">
        <v>596</v>
      </c>
      <c r="AF125" s="414"/>
      <c r="AG125" s="414"/>
      <c r="AH125" s="414"/>
      <c r="AI125" s="414">
        <v>15</v>
      </c>
      <c r="AJ125" s="414"/>
      <c r="AK125" s="414"/>
      <c r="AL125" s="414"/>
      <c r="AM125" s="414">
        <v>15</v>
      </c>
      <c r="AN125" s="414"/>
      <c r="AO125" s="414"/>
      <c r="AP125" s="414"/>
      <c r="AQ125" s="414" t="s">
        <v>632</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646</v>
      </c>
      <c r="AC126" s="469"/>
      <c r="AD126" s="470"/>
      <c r="AE126" s="547" t="s">
        <v>596</v>
      </c>
      <c r="AF126" s="547"/>
      <c r="AG126" s="547"/>
      <c r="AH126" s="547"/>
      <c r="AI126" s="547" t="s">
        <v>635</v>
      </c>
      <c r="AJ126" s="547"/>
      <c r="AK126" s="547"/>
      <c r="AL126" s="547"/>
      <c r="AM126" s="547" t="s">
        <v>634</v>
      </c>
      <c r="AN126" s="547"/>
      <c r="AO126" s="547"/>
      <c r="AP126" s="547"/>
      <c r="AQ126" s="547" t="s">
        <v>633</v>
      </c>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t="s">
        <v>618</v>
      </c>
      <c r="AV133" s="193"/>
      <c r="AW133" s="126" t="s">
        <v>300</v>
      </c>
      <c r="AX133" s="188"/>
    </row>
    <row r="134" spans="1:50" ht="39.75" customHeight="1" x14ac:dyDescent="0.15">
      <c r="A134" s="182"/>
      <c r="B134" s="179"/>
      <c r="C134" s="173"/>
      <c r="D134" s="179"/>
      <c r="E134" s="173"/>
      <c r="F134" s="174"/>
      <c r="G134" s="97" t="s">
        <v>615</v>
      </c>
      <c r="H134" s="98"/>
      <c r="I134" s="98"/>
      <c r="J134" s="98"/>
      <c r="K134" s="98"/>
      <c r="L134" s="98"/>
      <c r="M134" s="98"/>
      <c r="N134" s="98"/>
      <c r="O134" s="98"/>
      <c r="P134" s="98"/>
      <c r="Q134" s="98"/>
      <c r="R134" s="98"/>
      <c r="S134" s="98"/>
      <c r="T134" s="98"/>
      <c r="U134" s="98"/>
      <c r="V134" s="98"/>
      <c r="W134" s="98"/>
      <c r="X134" s="99"/>
      <c r="Y134" s="194" t="s">
        <v>379</v>
      </c>
      <c r="Z134" s="195"/>
      <c r="AA134" s="196"/>
      <c r="AB134" s="197" t="s">
        <v>616</v>
      </c>
      <c r="AC134" s="198"/>
      <c r="AD134" s="198"/>
      <c r="AE134" s="199">
        <v>46719</v>
      </c>
      <c r="AF134" s="200"/>
      <c r="AG134" s="200"/>
      <c r="AH134" s="200"/>
      <c r="AI134" s="199">
        <v>52557</v>
      </c>
      <c r="AJ134" s="200"/>
      <c r="AK134" s="200"/>
      <c r="AL134" s="200"/>
      <c r="AM134" s="199" t="s">
        <v>662</v>
      </c>
      <c r="AN134" s="200"/>
      <c r="AO134" s="200"/>
      <c r="AP134" s="200"/>
      <c r="AQ134" s="199" t="s">
        <v>611</v>
      </c>
      <c r="AR134" s="200"/>
      <c r="AS134" s="200"/>
      <c r="AT134" s="200"/>
      <c r="AU134" s="199" t="s">
        <v>611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611</v>
      </c>
      <c r="AF135" s="200"/>
      <c r="AG135" s="200"/>
      <c r="AH135" s="200"/>
      <c r="AI135" s="199" t="s">
        <v>611</v>
      </c>
      <c r="AJ135" s="200"/>
      <c r="AK135" s="200"/>
      <c r="AL135" s="200"/>
      <c r="AM135" s="199" t="s">
        <v>611</v>
      </c>
      <c r="AN135" s="200"/>
      <c r="AO135" s="200"/>
      <c r="AP135" s="200"/>
      <c r="AQ135" s="199">
        <v>58535</v>
      </c>
      <c r="AR135" s="200"/>
      <c r="AS135" s="200"/>
      <c r="AT135" s="200"/>
      <c r="AU135" s="199" t="s">
        <v>617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552</v>
      </c>
      <c r="K430" s="902"/>
      <c r="L430" s="902"/>
      <c r="M430" s="902"/>
      <c r="N430" s="902"/>
      <c r="O430" s="902"/>
      <c r="P430" s="902"/>
      <c r="Q430" s="902"/>
      <c r="R430" s="902"/>
      <c r="S430" s="902"/>
      <c r="T430" s="903"/>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660</v>
      </c>
      <c r="AF432" s="193"/>
      <c r="AG432" s="126" t="s">
        <v>356</v>
      </c>
      <c r="AH432" s="127"/>
      <c r="AI432" s="149"/>
      <c r="AJ432" s="149"/>
      <c r="AK432" s="149"/>
      <c r="AL432" s="147"/>
      <c r="AM432" s="149"/>
      <c r="AN432" s="149"/>
      <c r="AO432" s="149"/>
      <c r="AP432" s="147"/>
      <c r="AQ432" s="589" t="s">
        <v>661</v>
      </c>
      <c r="AR432" s="193"/>
      <c r="AS432" s="126" t="s">
        <v>356</v>
      </c>
      <c r="AT432" s="127"/>
      <c r="AU432" s="193" t="s">
        <v>661</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573</v>
      </c>
      <c r="AF433" s="200"/>
      <c r="AG433" s="200"/>
      <c r="AH433" s="200"/>
      <c r="AI433" s="333" t="s">
        <v>571</v>
      </c>
      <c r="AJ433" s="200"/>
      <c r="AK433" s="200"/>
      <c r="AL433" s="200"/>
      <c r="AM433" s="333" t="s">
        <v>569</v>
      </c>
      <c r="AN433" s="200"/>
      <c r="AO433" s="200"/>
      <c r="AP433" s="334"/>
      <c r="AQ433" s="333" t="s">
        <v>574</v>
      </c>
      <c r="AR433" s="200"/>
      <c r="AS433" s="200"/>
      <c r="AT433" s="334"/>
      <c r="AU433" s="200" t="s">
        <v>571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575</v>
      </c>
      <c r="AF434" s="200"/>
      <c r="AG434" s="200"/>
      <c r="AH434" s="334"/>
      <c r="AI434" s="333" t="s">
        <v>570</v>
      </c>
      <c r="AJ434" s="200"/>
      <c r="AK434" s="200"/>
      <c r="AL434" s="200"/>
      <c r="AM434" s="333" t="s">
        <v>576</v>
      </c>
      <c r="AN434" s="200"/>
      <c r="AO434" s="200"/>
      <c r="AP434" s="334"/>
      <c r="AQ434" s="333" t="s">
        <v>569</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571</v>
      </c>
      <c r="AJ435" s="200"/>
      <c r="AK435" s="200"/>
      <c r="AL435" s="200"/>
      <c r="AM435" s="333" t="s">
        <v>573</v>
      </c>
      <c r="AN435" s="200"/>
      <c r="AO435" s="200"/>
      <c r="AP435" s="334"/>
      <c r="AQ435" s="333" t="s">
        <v>569</v>
      </c>
      <c r="AR435" s="200"/>
      <c r="AS435" s="200"/>
      <c r="AT435" s="334"/>
      <c r="AU435" s="200" t="s">
        <v>577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571</v>
      </c>
      <c r="AF457" s="193"/>
      <c r="AG457" s="126" t="s">
        <v>356</v>
      </c>
      <c r="AH457" s="127"/>
      <c r="AI457" s="149"/>
      <c r="AJ457" s="149"/>
      <c r="AK457" s="149"/>
      <c r="AL457" s="147"/>
      <c r="AM457" s="149"/>
      <c r="AN457" s="149"/>
      <c r="AO457" s="149"/>
      <c r="AP457" s="147"/>
      <c r="AQ457" s="589" t="s">
        <v>569</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571</v>
      </c>
      <c r="AF458" s="200"/>
      <c r="AG458" s="200"/>
      <c r="AH458" s="200"/>
      <c r="AI458" s="333" t="s">
        <v>569</v>
      </c>
      <c r="AJ458" s="200"/>
      <c r="AK458" s="200"/>
      <c r="AL458" s="200"/>
      <c r="AM458" s="333" t="s">
        <v>569</v>
      </c>
      <c r="AN458" s="200"/>
      <c r="AO458" s="200"/>
      <c r="AP458" s="334"/>
      <c r="AQ458" s="333" t="s">
        <v>573</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577</v>
      </c>
      <c r="AJ459" s="200"/>
      <c r="AK459" s="200"/>
      <c r="AL459" s="200"/>
      <c r="AM459" s="333" t="s">
        <v>569</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569</v>
      </c>
      <c r="AJ460" s="200"/>
      <c r="AK460" s="200"/>
      <c r="AL460" s="200"/>
      <c r="AM460" s="333" t="s">
        <v>579</v>
      </c>
      <c r="AN460" s="200"/>
      <c r="AO460" s="200"/>
      <c r="AP460" s="334"/>
      <c r="AQ460" s="333" t="s">
        <v>578</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6.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548</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548</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548</v>
      </c>
      <c r="AE704" s="785"/>
      <c r="AF704" s="785"/>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548</v>
      </c>
      <c r="AE705" s="717"/>
      <c r="AF705" s="717"/>
      <c r="AG705" s="118" t="s">
        <v>652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548</v>
      </c>
      <c r="AE708" s="607"/>
      <c r="AF708" s="607"/>
      <c r="AG708" s="744" t="s">
        <v>584</v>
      </c>
      <c r="AH708" s="745"/>
      <c r="AI708" s="745"/>
      <c r="AJ708" s="745"/>
      <c r="AK708" s="745"/>
      <c r="AL708" s="745"/>
      <c r="AM708" s="745"/>
      <c r="AN708" s="745"/>
      <c r="AO708" s="745"/>
      <c r="AP708" s="745"/>
      <c r="AQ708" s="745"/>
      <c r="AR708" s="745"/>
      <c r="AS708" s="745"/>
      <c r="AT708" s="745"/>
      <c r="AU708" s="745"/>
      <c r="AV708" s="745"/>
      <c r="AW708" s="745"/>
      <c r="AX708" s="746"/>
    </row>
    <row r="709" spans="1:50" ht="48"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548</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548</v>
      </c>
      <c r="AE712" s="785"/>
      <c r="AF712" s="785"/>
      <c r="AG712" s="812" t="s">
        <v>655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5"/>
      <c r="AG713" s="94" t="s">
        <v>589</v>
      </c>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548</v>
      </c>
      <c r="AE714" s="810"/>
      <c r="AF714" s="811"/>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585</v>
      </c>
      <c r="AE715" s="607"/>
      <c r="AF715" s="658"/>
      <c r="AG715" s="744" t="s">
        <v>573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548</v>
      </c>
      <c r="AE716" s="629"/>
      <c r="AF716" s="629"/>
      <c r="AG716" s="94" t="s">
        <v>590</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8" t="s">
        <v>630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656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657</v>
      </c>
      <c r="B733" s="676"/>
      <c r="C733" s="676"/>
      <c r="D733" s="676"/>
      <c r="E733" s="677"/>
      <c r="F733" s="639" t="s">
        <v>659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557</v>
      </c>
      <c r="F737" s="989"/>
      <c r="G737" s="989"/>
      <c r="H737" s="989"/>
      <c r="I737" s="989"/>
      <c r="J737" s="989"/>
      <c r="K737" s="989"/>
      <c r="L737" s="989"/>
      <c r="M737" s="989"/>
      <c r="N737" s="358" t="s">
        <v>358</v>
      </c>
      <c r="O737" s="358"/>
      <c r="P737" s="358"/>
      <c r="Q737" s="358"/>
      <c r="R737" s="989" t="s">
        <v>558</v>
      </c>
      <c r="S737" s="989"/>
      <c r="T737" s="989"/>
      <c r="U737" s="989"/>
      <c r="V737" s="989"/>
      <c r="W737" s="989"/>
      <c r="X737" s="989"/>
      <c r="Y737" s="989"/>
      <c r="Z737" s="989"/>
      <c r="AA737" s="358" t="s">
        <v>359</v>
      </c>
      <c r="AB737" s="358"/>
      <c r="AC737" s="358"/>
      <c r="AD737" s="358"/>
      <c r="AE737" s="989" t="s">
        <v>553</v>
      </c>
      <c r="AF737" s="989"/>
      <c r="AG737" s="989"/>
      <c r="AH737" s="989"/>
      <c r="AI737" s="989"/>
      <c r="AJ737" s="989"/>
      <c r="AK737" s="989"/>
      <c r="AL737" s="989"/>
      <c r="AM737" s="989"/>
      <c r="AN737" s="358" t="s">
        <v>360</v>
      </c>
      <c r="AO737" s="358"/>
      <c r="AP737" s="358"/>
      <c r="AQ737" s="358"/>
      <c r="AR737" s="990" t="s">
        <v>559</v>
      </c>
      <c r="AS737" s="991"/>
      <c r="AT737" s="991"/>
      <c r="AU737" s="991"/>
      <c r="AV737" s="991"/>
      <c r="AW737" s="991"/>
      <c r="AX737" s="992"/>
      <c r="AY737" s="89"/>
      <c r="AZ737" s="89"/>
    </row>
    <row r="738" spans="1:52" ht="24.75" customHeight="1" x14ac:dyDescent="0.15">
      <c r="A738" s="993" t="s">
        <v>361</v>
      </c>
      <c r="B738" s="203"/>
      <c r="C738" s="203"/>
      <c r="D738" s="204"/>
      <c r="E738" s="989" t="s">
        <v>560</v>
      </c>
      <c r="F738" s="989"/>
      <c r="G738" s="989"/>
      <c r="H738" s="989"/>
      <c r="I738" s="989"/>
      <c r="J738" s="989"/>
      <c r="K738" s="989"/>
      <c r="L738" s="989"/>
      <c r="M738" s="989"/>
      <c r="N738" s="358" t="s">
        <v>362</v>
      </c>
      <c r="O738" s="358"/>
      <c r="P738" s="358"/>
      <c r="Q738" s="358"/>
      <c r="R738" s="989" t="s">
        <v>561</v>
      </c>
      <c r="S738" s="989"/>
      <c r="T738" s="989"/>
      <c r="U738" s="989"/>
      <c r="V738" s="989"/>
      <c r="W738" s="989"/>
      <c r="X738" s="989"/>
      <c r="Y738" s="989"/>
      <c r="Z738" s="989"/>
      <c r="AA738" s="358" t="s">
        <v>482</v>
      </c>
      <c r="AB738" s="358"/>
      <c r="AC738" s="358"/>
      <c r="AD738" s="358"/>
      <c r="AE738" s="989" t="s">
        <v>562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175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636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623</v>
      </c>
      <c r="H781" s="673"/>
      <c r="I781" s="673"/>
      <c r="J781" s="673"/>
      <c r="K781" s="674"/>
      <c r="L781" s="666" t="s">
        <v>624</v>
      </c>
      <c r="M781" s="667"/>
      <c r="N781" s="667"/>
      <c r="O781" s="667"/>
      <c r="P781" s="667"/>
      <c r="Q781" s="667"/>
      <c r="R781" s="667"/>
      <c r="S781" s="667"/>
      <c r="T781" s="667"/>
      <c r="U781" s="667"/>
      <c r="V781" s="667"/>
      <c r="W781" s="667"/>
      <c r="X781" s="668"/>
      <c r="Y781" s="384">
        <v>13</v>
      </c>
      <c r="Z781" s="385"/>
      <c r="AA781" s="385"/>
      <c r="AB781" s="807"/>
      <c r="AC781" s="672" t="s">
        <v>623</v>
      </c>
      <c r="AD781" s="673"/>
      <c r="AE781" s="673"/>
      <c r="AF781" s="673"/>
      <c r="AG781" s="674"/>
      <c r="AH781" s="666" t="s">
        <v>624</v>
      </c>
      <c r="AI781" s="667"/>
      <c r="AJ781" s="667"/>
      <c r="AK781" s="667"/>
      <c r="AL781" s="667"/>
      <c r="AM781" s="667"/>
      <c r="AN781" s="667"/>
      <c r="AO781" s="667"/>
      <c r="AP781" s="667"/>
      <c r="AQ781" s="667"/>
      <c r="AR781" s="667"/>
      <c r="AS781" s="667"/>
      <c r="AT781" s="668"/>
      <c r="AU781" s="384">
        <v>10</v>
      </c>
      <c r="AV781" s="385"/>
      <c r="AW781" s="385"/>
      <c r="AX781" s="386"/>
    </row>
    <row r="782" spans="1:50" ht="24.75" customHeight="1" x14ac:dyDescent="0.15">
      <c r="A782" s="633"/>
      <c r="B782" s="634"/>
      <c r="C782" s="634"/>
      <c r="D782" s="634"/>
      <c r="E782" s="634"/>
      <c r="F782" s="635"/>
      <c r="G782" s="608" t="s">
        <v>625</v>
      </c>
      <c r="H782" s="609"/>
      <c r="I782" s="609"/>
      <c r="J782" s="609"/>
      <c r="K782" s="610"/>
      <c r="L782" s="600" t="s">
        <v>626</v>
      </c>
      <c r="M782" s="601"/>
      <c r="N782" s="601"/>
      <c r="O782" s="601"/>
      <c r="P782" s="601"/>
      <c r="Q782" s="601"/>
      <c r="R782" s="601"/>
      <c r="S782" s="601"/>
      <c r="T782" s="601"/>
      <c r="U782" s="601"/>
      <c r="V782" s="601"/>
      <c r="W782" s="601"/>
      <c r="X782" s="602"/>
      <c r="Y782" s="603">
        <v>4</v>
      </c>
      <c r="Z782" s="604"/>
      <c r="AA782" s="604"/>
      <c r="AB782" s="614"/>
      <c r="AC782" s="608" t="s">
        <v>625</v>
      </c>
      <c r="AD782" s="609"/>
      <c r="AE782" s="609"/>
      <c r="AF782" s="609"/>
      <c r="AG782" s="610"/>
      <c r="AH782" s="600" t="s">
        <v>626</v>
      </c>
      <c r="AI782" s="601"/>
      <c r="AJ782" s="601"/>
      <c r="AK782" s="601"/>
      <c r="AL782" s="601"/>
      <c r="AM782" s="601"/>
      <c r="AN782" s="601"/>
      <c r="AO782" s="601"/>
      <c r="AP782" s="601"/>
      <c r="AQ782" s="601"/>
      <c r="AR782" s="601"/>
      <c r="AS782" s="601"/>
      <c r="AT782" s="602"/>
      <c r="AU782" s="603">
        <v>2</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627</v>
      </c>
      <c r="AD783" s="609"/>
      <c r="AE783" s="609"/>
      <c r="AF783" s="609"/>
      <c r="AG783" s="610"/>
      <c r="AH783" s="600" t="s">
        <v>628</v>
      </c>
      <c r="AI783" s="601"/>
      <c r="AJ783" s="601"/>
      <c r="AK783" s="601"/>
      <c r="AL783" s="601"/>
      <c r="AM783" s="601"/>
      <c r="AN783" s="601"/>
      <c r="AO783" s="601"/>
      <c r="AP783" s="601"/>
      <c r="AQ783" s="601"/>
      <c r="AR783" s="601"/>
      <c r="AS783" s="601"/>
      <c r="AT783" s="602"/>
      <c r="AU783" s="603">
        <v>2</v>
      </c>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14</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98.25" customHeight="1" x14ac:dyDescent="0.15">
      <c r="A837" s="372">
        <v>1</v>
      </c>
      <c r="B837" s="372">
        <v>1</v>
      </c>
      <c r="C837" s="354" t="s">
        <v>637</v>
      </c>
      <c r="D837" s="340"/>
      <c r="E837" s="340"/>
      <c r="F837" s="340"/>
      <c r="G837" s="340"/>
      <c r="H837" s="340"/>
      <c r="I837" s="340"/>
      <c r="J837" s="341">
        <v>8010405011939</v>
      </c>
      <c r="K837" s="342"/>
      <c r="L837" s="342"/>
      <c r="M837" s="342"/>
      <c r="N837" s="342"/>
      <c r="O837" s="342"/>
      <c r="P837" s="355" t="s">
        <v>639</v>
      </c>
      <c r="Q837" s="343"/>
      <c r="R837" s="343"/>
      <c r="S837" s="343"/>
      <c r="T837" s="343"/>
      <c r="U837" s="343"/>
      <c r="V837" s="343"/>
      <c r="W837" s="343"/>
      <c r="X837" s="343"/>
      <c r="Y837" s="344">
        <v>17</v>
      </c>
      <c r="Z837" s="345"/>
      <c r="AA837" s="345"/>
      <c r="AB837" s="346"/>
      <c r="AC837" s="356" t="s">
        <v>518</v>
      </c>
      <c r="AD837" s="364"/>
      <c r="AE837" s="364"/>
      <c r="AF837" s="364"/>
      <c r="AG837" s="364"/>
      <c r="AH837" s="365">
        <v>2</v>
      </c>
      <c r="AI837" s="366"/>
      <c r="AJ837" s="366"/>
      <c r="AK837" s="366"/>
      <c r="AL837" s="350">
        <v>89</v>
      </c>
      <c r="AM837" s="351"/>
      <c r="AN837" s="351"/>
      <c r="AO837" s="352"/>
      <c r="AP837" s="353" t="s">
        <v>641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105.75" customHeight="1" x14ac:dyDescent="0.15">
      <c r="A870" s="372">
        <v>1</v>
      </c>
      <c r="B870" s="372">
        <v>1</v>
      </c>
      <c r="C870" s="354" t="s">
        <v>638</v>
      </c>
      <c r="D870" s="340"/>
      <c r="E870" s="340"/>
      <c r="F870" s="340"/>
      <c r="G870" s="340"/>
      <c r="H870" s="340"/>
      <c r="I870" s="340"/>
      <c r="J870" s="341">
        <v>6010001030403</v>
      </c>
      <c r="K870" s="342"/>
      <c r="L870" s="342"/>
      <c r="M870" s="342"/>
      <c r="N870" s="342"/>
      <c r="O870" s="342"/>
      <c r="P870" s="355" t="s">
        <v>640</v>
      </c>
      <c r="Q870" s="343"/>
      <c r="R870" s="343"/>
      <c r="S870" s="343"/>
      <c r="T870" s="343"/>
      <c r="U870" s="343"/>
      <c r="V870" s="343"/>
      <c r="W870" s="343"/>
      <c r="X870" s="343"/>
      <c r="Y870" s="344">
        <v>14</v>
      </c>
      <c r="Z870" s="345"/>
      <c r="AA870" s="345"/>
      <c r="AB870" s="346"/>
      <c r="AC870" s="356" t="s">
        <v>518</v>
      </c>
      <c r="AD870" s="364"/>
      <c r="AE870" s="364"/>
      <c r="AF870" s="364"/>
      <c r="AG870" s="364"/>
      <c r="AH870" s="365">
        <v>4</v>
      </c>
      <c r="AI870" s="366"/>
      <c r="AJ870" s="366"/>
      <c r="AK870" s="366"/>
      <c r="AL870" s="350">
        <v>95.3</v>
      </c>
      <c r="AM870" s="351"/>
      <c r="AN870" s="351"/>
      <c r="AO870" s="352"/>
      <c r="AP870" s="353" t="s">
        <v>642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613</v>
      </c>
      <c r="K1102" s="342"/>
      <c r="L1102" s="342"/>
      <c r="M1102" s="342"/>
      <c r="N1102" s="342"/>
      <c r="O1102" s="342"/>
      <c r="P1102" s="355" t="s">
        <v>611</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611</v>
      </c>
      <c r="AI1102" s="349"/>
      <c r="AJ1102" s="349"/>
      <c r="AK1102" s="349"/>
      <c r="AL1102" s="350" t="s">
        <v>611</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41">
      <formula>IF(RIGHT(TEXT(P14,"0.#"),1)=".",FALSE,TRUE)</formula>
    </cfRule>
    <cfRule type="expression" dxfId="2814" priority="14042">
      <formula>IF(RIGHT(TEXT(P14,"0.#"),1)=".",TRUE,FALSE)</formula>
    </cfRule>
  </conditionalFormatting>
  <conditionalFormatting sqref="AE32">
    <cfRule type="expression" dxfId="2813" priority="14031">
      <formula>IF(RIGHT(TEXT(AE32,"0.#"),1)=".",FALSE,TRUE)</formula>
    </cfRule>
    <cfRule type="expression" dxfId="2812" priority="14032">
      <formula>IF(RIGHT(TEXT(AE32,"0.#"),1)=".",TRUE,FALSE)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91">
    <cfRule type="expression" dxfId="2809" priority="13909">
      <formula>IF(RIGHT(TEXT(Y791,"0.#"),1)=".",FALSE,TRUE)</formula>
    </cfRule>
    <cfRule type="expression" dxfId="2808" priority="13910">
      <formula>IF(RIGHT(TEXT(Y791,"0.#"),1)=".",TRUE,FALSE)</formula>
    </cfRule>
  </conditionalFormatting>
  <conditionalFormatting sqref="Y822:Y829 Y820 Y809:Y816 Y807 Y796:Y803 Y794">
    <cfRule type="expression" dxfId="2807" priority="13691">
      <formula>IF(RIGHT(TEXT(Y794,"0.#"),1)=".",FALSE,TRUE)</formula>
    </cfRule>
    <cfRule type="expression" dxfId="2806" priority="13692">
      <formula>IF(RIGHT(TEXT(Y794,"0.#"),1)=".",TRUE,FALSE)</formula>
    </cfRule>
  </conditionalFormatting>
  <conditionalFormatting sqref="P16:AQ17 P15:AX15 P13:AX13">
    <cfRule type="expression" dxfId="2805" priority="13739">
      <formula>IF(RIGHT(TEXT(P13,"0.#"),1)=".",FALSE,TRUE)</formula>
    </cfRule>
    <cfRule type="expression" dxfId="2804" priority="13740">
      <formula>IF(RIGHT(TEXT(P13,"0.#"),1)=".",TRUE,FALSE)</formula>
    </cfRule>
  </conditionalFormatting>
  <conditionalFormatting sqref="P19:AJ19">
    <cfRule type="expression" dxfId="2803" priority="13737">
      <formula>IF(RIGHT(TEXT(P19,"0.#"),1)=".",FALSE,TRUE)</formula>
    </cfRule>
    <cfRule type="expression" dxfId="2802" priority="13738">
      <formula>IF(RIGHT(TEXT(P19,"0.#"),1)=".",TRUE,FALSE)</formula>
    </cfRule>
  </conditionalFormatting>
  <conditionalFormatting sqref="AE101 AQ101">
    <cfRule type="expression" dxfId="2801" priority="13729">
      <formula>IF(RIGHT(TEXT(AE101,"0.#"),1)=".",FALSE,TRUE)</formula>
    </cfRule>
    <cfRule type="expression" dxfId="2800" priority="13730">
      <formula>IF(RIGHT(TEXT(AE101,"0.#"),1)=".",TRUE,FALSE)</formula>
    </cfRule>
  </conditionalFormatting>
  <conditionalFormatting sqref="Y783:Y790">
    <cfRule type="expression" dxfId="2799" priority="13715">
      <formula>IF(RIGHT(TEXT(Y783,"0.#"),1)=".",FALSE,TRUE)</formula>
    </cfRule>
    <cfRule type="expression" dxfId="2798" priority="13716">
      <formula>IF(RIGHT(TEXT(Y783,"0.#"),1)=".",TRUE,FALSE)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4:AU790">
    <cfRule type="expression" dxfId="2795" priority="13709">
      <formula>IF(RIGHT(TEXT(AU784,"0.#"),1)=".",FALSE,TRUE)</formula>
    </cfRule>
    <cfRule type="expression" dxfId="2794" priority="13710">
      <formula>IF(RIGHT(TEXT(AU784,"0.#"),1)=".",TRUE,FALSE)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 AQ34">
    <cfRule type="expression" dxfId="2761" priority="13479">
      <formula>IF(RIGHT(TEXT(AQ32,"0.#"),1)=".",FALSE,TRUE)</formula>
    </cfRule>
    <cfRule type="expression" dxfId="2760" priority="13480">
      <formula>IF(RIGHT(TEXT(AQ32,"0.#"),1)=".",TRUE,FALSE)</formula>
    </cfRule>
  </conditionalFormatting>
  <conditionalFormatting sqref="AU32 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E117 AM117">
    <cfRule type="expression" dxfId="2609" priority="13187">
      <formula>IF(RIGHT(TEXT(AE117,"0.#"),1)=".",FALSE,TRUE)</formula>
    </cfRule>
    <cfRule type="expression" dxfId="2608" priority="13188">
      <formula>IF(RIGHT(TEXT(AE117,"0.#"),1)=".",TRUE,FALSE)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Q119">
    <cfRule type="expression" dxfId="2605" priority="13179">
      <formula>IF(RIGHT(TEXT(AQ119,"0.#"),1)=".",FALSE,TRUE)</formula>
    </cfRule>
    <cfRule type="expression" dxfId="2604" priority="13180">
      <formula>IF(RIGHT(TEXT(AQ119,"0.#"),1)=".",TRUE,FALSE)</formula>
    </cfRule>
  </conditionalFormatting>
  <conditionalFormatting sqref="AM119">
    <cfRule type="expression" dxfId="2603" priority="13175">
      <formula>IF(RIGHT(TEXT(AM119,"0.#"),1)=".",FALSE,TRUE)</formula>
    </cfRule>
    <cfRule type="expression" dxfId="2602" priority="13176">
      <formula>IF(RIGHT(TEXT(AM119,"0.#"),1)=".",TRUE,FALSE)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Q122">
    <cfRule type="expression" dxfId="2599" priority="13165">
      <formula>IF(RIGHT(TEXT(AQ122,"0.#"),1)=".",FALSE,TRUE)</formula>
    </cfRule>
    <cfRule type="expression" dxfId="2598" priority="13166">
      <formula>IF(RIGHT(TEXT(AQ122,"0.#"),1)=".",TRUE,FALSE)</formula>
    </cfRule>
  </conditionalFormatting>
  <conditionalFormatting sqref="AM122">
    <cfRule type="expression" dxfId="2597" priority="13161">
      <formula>IF(RIGHT(TEXT(AM122,"0.#"),1)=".",FALSE,TRUE)</formula>
    </cfRule>
    <cfRule type="expression" dxfId="2596" priority="13162">
      <formula>IF(RIGHT(TEXT(AM122,"0.#"),1)=".",TRUE,FALSE)</formula>
    </cfRule>
  </conditionalFormatting>
  <conditionalFormatting sqref="AQ123">
    <cfRule type="expression" dxfId="2595" priority="13153">
      <formula>IF(RIGHT(TEXT(AQ123,"0.#"),1)=".",FALSE,TRUE)</formula>
    </cfRule>
    <cfRule type="expression" dxfId="2594" priority="13154">
      <formula>IF(RIGHT(TEXT(AQ123,"0.#"),1)=".",TRUE,FALSE)</formula>
    </cfRule>
  </conditionalFormatting>
  <conditionalFormatting sqref="AQ125">
    <cfRule type="expression" dxfId="2593" priority="13151">
      <formula>IF(RIGHT(TEXT(AQ125,"0.#"),1)=".",FALSE,TRUE)</formula>
    </cfRule>
    <cfRule type="expression" dxfId="2592" priority="13152">
      <formula>IF(RIGHT(TEXT(AQ125,"0.#"),1)=".",TRUE,FALSE)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M120">
    <cfRule type="expression" dxfId="2471" priority="3007">
      <formula>IF(RIGHT(TEXT(AM120,"0.#"),1)=".",FALSE,TRUE)</formula>
    </cfRule>
    <cfRule type="expression" dxfId="2470" priority="3008">
      <formula>IF(RIGHT(TEXT(AM120,"0.#"),1)=".",TRUE,FALSE)</formula>
    </cfRule>
  </conditionalFormatting>
  <conditionalFormatting sqref="AM123">
    <cfRule type="expression" dxfId="2469" priority="3003">
      <formula>IF(RIGHT(TEXT(AM123,"0.#"),1)=".",FALSE,TRUE)</formula>
    </cfRule>
    <cfRule type="expression" dxfId="2468" priority="3004">
      <formula>IF(RIGHT(TEXT(AM123,"0.#"),1)=".",TRUE,FALSE)</formula>
    </cfRule>
  </conditionalFormatting>
  <conditionalFormatting sqref="AM126">
    <cfRule type="expression" dxfId="2467" priority="2999">
      <formula>IF(RIGHT(TEXT(AM126,"0.#"),1)=".",FALSE,TRUE)</formula>
    </cfRule>
    <cfRule type="expression" dxfId="2466" priority="3000">
      <formula>IF(RIGHT(TEXT(AM126,"0.#"),1)=".",TRUE,FALSE)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E125">
    <cfRule type="expression" dxfId="735" priority="35">
      <formula>IF(RIGHT(TEXT(AE125,"0.#"),1)=".",FALSE,TRUE)</formula>
    </cfRule>
    <cfRule type="expression" dxfId="734" priority="36">
      <formula>IF(RIGHT(TEXT(AE125,"0.#"),1)=".",TRUE,FALSE)</formula>
    </cfRule>
  </conditionalFormatting>
  <conditionalFormatting sqref="AE126">
    <cfRule type="expression" dxfId="733" priority="33">
      <formula>IF(RIGHT(TEXT(AE126,"0.#"),1)=".",FALSE,TRUE)</formula>
    </cfRule>
    <cfRule type="expression" dxfId="732" priority="34">
      <formula>IF(RIGHT(TEXT(AE126,"0.#"),1)=".",TRUE,FALSE)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I125">
    <cfRule type="expression" dxfId="715" priority="15">
      <formula>IF(RIGHT(TEXT(AI125,"0.#"),1)=".",FALSE,TRUE)</formula>
    </cfRule>
    <cfRule type="expression" dxfId="714" priority="16">
      <formula>IF(RIGHT(TEXT(AI125,"0.#"),1)=".",TRUE,FALSE)</formula>
    </cfRule>
  </conditionalFormatting>
  <conditionalFormatting sqref="AI126">
    <cfRule type="expression" dxfId="713" priority="13">
      <formula>IF(RIGHT(TEXT(AI126,"0.#"),1)=".",FALSE,TRUE)</formula>
    </cfRule>
    <cfRule type="expression" dxfId="712" priority="14">
      <formula>IF(RIGHT(TEXT(AI126,"0.#"),1)=".",TRUE,FALSE)</formula>
    </cfRule>
  </conditionalFormatting>
  <conditionalFormatting sqref="Y781">
    <cfRule type="expression" dxfId="711" priority="9">
      <formula>IF(RIGHT(TEXT(Y781,"0.#"),1)=".",FALSE,TRUE)</formula>
    </cfRule>
    <cfRule type="expression" dxfId="710" priority="10">
      <formula>IF(RIGHT(TEXT(Y781,"0.#"),1)=".",TRUE,FALSE)</formula>
    </cfRule>
  </conditionalFormatting>
  <conditionalFormatting sqref="Y782">
    <cfRule type="expression" dxfId="709" priority="11">
      <formula>IF(RIGHT(TEXT(Y782,"0.#"),1)=".",FALSE,TRUE)</formula>
    </cfRule>
    <cfRule type="expression" dxfId="708" priority="12">
      <formula>IF(RIGHT(TEXT(Y782,"0.#"),1)=".",TRUE,FALSE)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AU781">
    <cfRule type="expression" dxfId="705" priority="5">
      <formula>IF(RIGHT(TEXT(AU781,"0.#"),1)=".",FALSE,TRUE)</formula>
    </cfRule>
    <cfRule type="expression" dxfId="704" priority="6">
      <formula>IF(RIGHT(TEXT(AU781,"0.#"),1)=".",TRUE,FALSE)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2018-07-03T06:32:58Z</cp:lastPrinted>
  <dcterms:created xsi:type="dcterms:W3CDTF">2012-03-13T00:50:25Z</dcterms:created>
  <dcterms:modified xsi:type="dcterms:W3CDTF">2020-11-20T01:59:45Z</dcterms:modified>
</cp:coreProperties>
</file>