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総務部\会計課\総務係\35行政レビュー\R02年度\201111【作業依頼：1118（水）〆】行政事業レビューシートの記載の確認等について\送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6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<sst xmlns="http://schemas.openxmlformats.org/spreadsheetml/2006/main" count="2974" uniqueCount="656">
  <si>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</si>
  <si>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</si>
  <si>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</si>
  <si>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</si>
  <si>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</si>
  <si>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</si>
  <si>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</si>
  <si>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</si>
  <si>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</si>
  <si>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</si>
  <si>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</si>
  <si>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</si>
  <si>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</si>
  <si>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</si>
  <si>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</si>
  <si>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</si>
  <si>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</si>
  <si>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</si>
  <si>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</si>
  <si>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</si>
  <si>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</si>
  <si>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</si>
  <si>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</si>
  <si>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</si>
  <si>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</si>
  <si>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</si>
  <si>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</si>
  <si>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</si>
  <si>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</si>
  <si>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</si>
  <si>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</si>
  <si>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</si>
  <si>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</si>
  <si>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</si>
  <si>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</si>
  <si>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</si>
  <si>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</si>
  <si>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</si>
  <si>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</si>
  <si>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</si>
  <si>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</si>
  <si>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</si>
  <si>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</si>
  <si>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</si>
  <si>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</si>
  <si>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</si>
  <si>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</si>
  <si>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</si>
  <si>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</si>
  <si>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</si>
  <si>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</si>
  <si>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</si>
  <si>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</si>
  <si>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</si>
  <si>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</si>
  <si>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</si>
  <si>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</si>
  <si>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</si>
  <si>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</si>
  <si>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</si>
  <si>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</si>
  <si>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</si>
  <si>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</si>
  <si>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</si>
  <si>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</si>
  <si>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</si>
  <si>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</si>
  <si>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</si>
  <si>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</si>
  <si>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</si>
  <si>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</si>
  <si>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</si>
  <si>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</si>
  <si>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</si>
  <si>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</si>
  <si>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</si>
  <si>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</si>
  <si>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</si>
  <si>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</si>
  <si>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</si>
  <si>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</si>
  <si>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</si>
  <si>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</si>
  <si>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</si>
  <si>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</si>
  <si>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</si>
  <si>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</si>
  <si>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</si>
  <si>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</si>
  <si>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</si>
  <si>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</si>
  <si>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</si>
  <si>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</si>
  <si>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</si>
  <si>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</si>
  <si>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</si>
  <si>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</si>
  <si>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</si>
  <si>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</si>
  <si>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</si>
  <si>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</si>
  <si>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</si>
  <si>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</si>
  <si>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</si>
  <si>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</si>
  <si>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</si>
  <si>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</si>
  <si>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</si>
  <si>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</si>
  <si>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</si>
  <si>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</si>
  <si>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</si>
  <si>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</si>
  <si>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</si>
  <si>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</si>
  <si>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</si>
  <si>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</si>
  <si>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</si>
  <si>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</si>
  <si>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</si>
  <si>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</si>
  <si>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</si>
  <si>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</si>
  <si>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</si>
  <si>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</si>
  <si>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</si>
  <si>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</si>
  <si>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</si>
  <si>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</si>
  <si>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</si>
  <si>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</si>
  <si>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</si>
  <si>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</si>
  <si>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</si>
  <si>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</si>
  <si>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</si>
  <si>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</si>
  <si>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</si>
  <si>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</si>
  <si>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</si>
  <si>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</si>
  <si>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</si>
  <si>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</si>
  <si>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</si>
  <si>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</si>
  <si>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</si>
  <si>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</si>
  <si>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</si>
  <si>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</si>
  <si>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</si>
  <si>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</si>
  <si>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</si>
  <si>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</si>
  <si>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</si>
  <si>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</si>
  <si>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</si>
  <si>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</si>
  <si>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</si>
  <si>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</si>
  <si>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</si>
  <si>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</si>
  <si>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</si>
  <si>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</si>
  <si>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</si>
  <si>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</si>
  <si>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</si>
  <si>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</si>
  <si>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</si>
  <si>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</si>
  <si>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</si>
  <si>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</si>
  <si>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</si>
  <si>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</si>
  <si>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</si>
  <si>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</si>
  <si>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</si>
  <si>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</si>
  <si>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</si>
  <si>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</si>
  <si>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</si>
  <si>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</si>
  <si>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</si>
  <si>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</si>
  <si>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</si>
  <si>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</si>
  <si>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</si>
  <si>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</si>
  <si>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</si>
  <si>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</si>
  <si>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</si>
  <si>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</si>
  <si>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</si>
  <si>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</si>
  <si>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</si>
  <si>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</si>
  <si>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</si>
  <si>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</si>
  <si>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</si>
  <si>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</si>
  <si>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</si>
  <si>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</si>
  <si>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</si>
  <si>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</si>
  <si>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</si>
  <si>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</si>
  <si>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</si>
  <si>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</si>
  <si>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</si>
  <si>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</si>
  <si>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</si>
  <si>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</si>
  <si>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</si>
  <si>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</si>
  <si>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</si>
  <si>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</si>
  <si>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</si>
  <si>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</si>
  <si>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</si>
  <si>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</si>
  <si>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</si>
  <si>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</si>
  <si>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</si>
  <si>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</si>
  <si>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</si>
  <si>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</si>
  <si>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</si>
  <si>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</si>
  <si>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</si>
  <si>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</si>
  <si>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</si>
  <si>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</si>
  <si>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</si>
  <si>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</si>
  <si>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</si>
  <si>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</si>
  <si>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</si>
  <si>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</si>
  <si>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</si>
  <si>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</si>
  <si>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</si>
  <si>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</si>
  <si>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</si>
  <si>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</si>
  <si>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</si>
  <si>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</si>
  <si>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</si>
  <si>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</si>
  <si>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</si>
  <si>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</si>
  <si>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</si>
  <si>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</si>
  <si>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</si>
  <si>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</si>
  <si>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</si>
  <si>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</si>
  <si>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</si>
  <si>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</si>
  <si>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</si>
  <si>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</si>
  <si>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</si>
  <si>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</si>
  <si>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</si>
  <si>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</si>
  <si>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</si>
  <si>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</si>
  <si>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</si>
  <si>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</si>
  <si>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</si>
  <si>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</si>
  <si>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</si>
  <si>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</si>
  <si>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</si>
  <si>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</si>
  <si>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</si>
  <si>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</si>
  <si>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</si>
  <si>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</si>
  <si>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</si>
  <si>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</si>
  <si>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</si>
  <si>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</si>
  <si>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</si>
  <si>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</si>
  <si>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</si>
  <si>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</si>
  <si>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</si>
  <si>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</si>
  <si>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</si>
  <si>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</si>
  <si>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</si>
  <si>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</si>
  <si>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</si>
  <si>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</si>
  <si>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</si>
  <si>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</si>
  <si>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</si>
  <si>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</si>
  <si>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</si>
  <si>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</si>
  <si>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</si>
  <si>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</si>
  <si>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</si>
  <si>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</si>
  <si>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</si>
  <si>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</si>
  <si>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</si>
  <si>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</si>
  <si>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</si>
  <si>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</si>
  <si>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</si>
  <si>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</si>
  <si>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</si>
  <si>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</si>
  <si>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</si>
  <si>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</si>
  <si>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</si>
  <si>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</si>
  <si>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</si>
  <si>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</si>
  <si>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</si>
  <si>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</si>
  <si>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</si>
  <si>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</si>
  <si>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</si>
  <si>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</si>
  <si>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</si>
  <si>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</si>
  <si>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</si>
  <si>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</si>
  <si>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</si>
  <si>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</si>
  <si>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</si>
  <si>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</si>
  <si>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</si>
  <si>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</si>
  <si>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</si>
  <si>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</si>
  <si>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</si>
  <si>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</si>
  <si>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</si>
  <si>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</si>
  <si>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</si>
  <si>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</si>
  <si>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</si>
  <si>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</si>
  <si>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</si>
  <si>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</si>
  <si>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</si>
  <si>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</si>
  <si>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</si>
  <si>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</si>
  <si>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</si>
  <si>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</si>
  <si>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</si>
  <si>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</si>
  <si>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</si>
  <si>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</si>
  <si>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</si>
  <si>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</si>
  <si>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</si>
  <si>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</si>
  <si>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</si>
  <si>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</si>
  <si>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</si>
  <si>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</si>
  <si>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</si>
  <si>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</si>
  <si>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</si>
  <si>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</si>
  <si>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</si>
  <si>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</si>
  <si>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</si>
  <si>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</si>
  <si>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</si>
  <si>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</si>
  <si>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</si>
  <si>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</si>
  <si>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</si>
  <si>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</si>
  <si>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</si>
  <si>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</si>
  <si>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</si>
  <si>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</si>
  <si>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</si>
  <si>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</si>
  <si>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</si>
  <si>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</si>
  <si>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</si>
  <si>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</si>
  <si>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</si>
  <si>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</si>
  <si>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</si>
  <si>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</si>
  <si>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</si>
  <si>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</si>
  <si>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</si>
  <si>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</si>
  <si>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</si>
  <si>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</si>
  <si>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</si>
  <si>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</si>
  <si>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</si>
  <si>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</si>
  <si>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</si>
  <si>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</si>
  <si>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</si>
  <si>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</si>
  <si>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</si>
  <si>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</si>
  <si>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</si>
  <si>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</si>
  <si>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</si>
  <si>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</si>
  <si>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</si>
  <si>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</si>
  <si>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</si>
  <si>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</si>
  <si>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</si>
  <si>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</si>
  <si>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</si>
  <si>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</si>
  <si>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</si>
  <si>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</si>
  <si>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</si>
  <si>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</si>
  <si>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</si>
  <si>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</si>
  <si>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</si>
  <si>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</si>
  <si>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</si>
  <si>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</si>
  <si>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</si>
  <si>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</si>
  <si>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</si>
  <si>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</si>
  <si>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</si>
  <si>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</si>
  <si>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</si>
  <si>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</si>
  <si>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</si>
  <si>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</si>
  <si>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</si>
  <si>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</si>
  <si>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</si>
  <si>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</si>
  <si>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</si>
  <si>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</si>
  <si>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</si>
  <si>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</si>
  <si>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</si>
  <si>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</si>
  <si>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</si>
  <si>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</si>
  <si>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</si>
  <si>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</si>
  <si>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</si>
  <si>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</si>
  <si>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</si>
  <si>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</si>
  <si>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</si>
  <si>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</si>
  <si>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</si>
  <si>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</si>
  <si>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</si>
  <si>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</si>
  <si>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</si>
  <si>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</si>
  <si>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</si>
  <si>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</si>
  <si>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</si>
  <si>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</si>
  <si>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</si>
  <si>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</si>
  <si>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</si>
  <si>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</si>
  <si>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</si>
  <si>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</si>
  <si>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</si>
  <si>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</si>
  <si>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</si>
  <si>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</si>
  <si>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</si>
  <si>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</si>
  <si>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</si>
  <si>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</si>
  <si>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</si>
  <si>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</si>
  <si>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</si>
  <si>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</si>
  <si>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</si>
  <si>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</si>
  <si>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</si>
  <si>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</si>
  <si>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</si>
  <si>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</si>
  <si>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</si>
  <si>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</si>
  <si>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</si>
  <si>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</si>
  <si>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</si>
  <si>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</si>
  <si>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</si>
  <si>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</si>
  <si>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</si>
  <si>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</si>
  <si>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</si>
  <si>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</si>
  <si>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</si>
  <si>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</si>
  <si>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</si>
  <si>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</si>
  <si>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</si>
  <si>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</si>
  <si>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</si>
  <si>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</si>
  <si>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</si>
  <si>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</si>
  <si>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</si>
  <si>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</si>
  <si>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</si>
  <si>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</si>
  <si>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</si>
  <si>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</si>
  <si>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</si>
  <si>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</si>
  <si>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</si>
  <si>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</si>
  <si>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</si>
  <si>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</si>
  <si>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</si>
  <si>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</si>
  <si>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</si>
  <si>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</si>
  <si>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</si>
  <si>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</si>
  <si>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</si>
  <si>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</si>
  <si>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</si>
  <si>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</si>
  <si>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</si>
  <si>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</si>
  <si>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</si>
  <si>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</si>
  <si>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</si>
  <si>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</si>
  <si>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</si>
  <si>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</si>
  <si>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</si>
  <si>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</si>
  <si>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</si>
  <si>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文教施設研究センター</t>
    <rPh sb="0" eb="2">
      <t>ブンキョウ</t>
    </rPh>
    <rPh sb="2" eb="4">
      <t>シセツ</t>
    </rPh>
    <rPh sb="4" eb="6">
      <t>ケンキュウ</t>
    </rPh>
    <phoneticPr fontId="6"/>
  </si>
  <si>
    <t>国立教育政策研究所</t>
    <rPh sb="0" eb="2">
      <t>コクリツ</t>
    </rPh>
    <rPh sb="2" eb="4">
      <t>キョウイク</t>
    </rPh>
    <rPh sb="4" eb="6">
      <t>セイサク</t>
    </rPh>
    <rPh sb="6" eb="9">
      <t>ケンキュウショ</t>
    </rPh>
    <phoneticPr fontId="6"/>
  </si>
  <si>
    <t>文部科学省令組織令第81条</t>
  </si>
  <si>
    <t>第2期教育振興基本計画（平成25年6月14日閣議決定）</t>
  </si>
  <si>
    <t>　学校施設の多様な学習活動への対応，省エネルギーや二酸化炭素排出量の削減，防災対策や老朽化・長寿命化対策等，学校施設が直面している今日的な課題に対して，その諸施策の企画・立案に資するため，適切な実態把握とこれに基づく解決策等の検討など専門的・技術的な観点に立った調査研究を行い，その成果を広く内外に普及・啓発する。</t>
  </si>
  <si>
    <t>○文教施設に関する基礎的調査研究
　課題ごとに関係分野の専門家の協力を得て研究会を設置し，調査や委員会等を行い対策を検討し，その成果を報告書にまとめ公表。報告書は，文部科学省の関連施策のエビデンスや事業遂行のツールとして活用されるとともに，全国の教育委員会や国立大学法人等で活用されている。
○高度化・複雑化する課題に対応するための情報収集・発信機能の充実
　基礎的調査研究の実施に必要な国内外の関連施策や文献に関する情報収集・分析するとともに，OECD/GNEELE（効果的学習環境事業各国専門家会合）に参加し，学校施設の国際比較や先進事例に関する情報収集・発信を行う。</t>
  </si>
  <si>
    <t>-</t>
  </si>
  <si>
    <t>0077</t>
    <phoneticPr fontId="5"/>
  </si>
  <si>
    <t>0082</t>
    <phoneticPr fontId="5"/>
  </si>
  <si>
    <t>0104</t>
    <phoneticPr fontId="5"/>
  </si>
  <si>
    <t>0107</t>
    <phoneticPr fontId="5"/>
  </si>
  <si>
    <t>0102</t>
    <phoneticPr fontId="5"/>
  </si>
  <si>
    <t>0099</t>
    <phoneticPr fontId="5"/>
  </si>
  <si>
    <t>文教施設研究センター長
森　政之</t>
    <rPh sb="0" eb="2">
      <t>ブンキョウ</t>
    </rPh>
    <rPh sb="2" eb="4">
      <t>シセツ</t>
    </rPh>
    <rPh sb="4" eb="6">
      <t>ケンキュウ</t>
    </rPh>
    <rPh sb="10" eb="11">
      <t>チョウ</t>
    </rPh>
    <rPh sb="12" eb="13">
      <t>モリ</t>
    </rPh>
    <rPh sb="14" eb="16">
      <t>マサユキ</t>
    </rPh>
    <phoneticPr fontId="6"/>
  </si>
  <si>
    <t>0442</t>
    <phoneticPr fontId="5"/>
  </si>
  <si>
    <t>諸謝金</t>
    <rPh sb="0" eb="3">
      <t>ショシャキン</t>
    </rPh>
    <phoneticPr fontId="5"/>
  </si>
  <si>
    <t>職員旅費</t>
    <rPh sb="0" eb="2">
      <t>ショクイン</t>
    </rPh>
    <rPh sb="2" eb="4">
      <t>リョヒ</t>
    </rPh>
    <phoneticPr fontId="5"/>
  </si>
  <si>
    <t>委員等旅費</t>
    <rPh sb="0" eb="2">
      <t>イイン</t>
    </rPh>
    <rPh sb="2" eb="3">
      <t>ナド</t>
    </rPh>
    <rPh sb="3" eb="5">
      <t>リョヒ</t>
    </rPh>
    <phoneticPr fontId="5"/>
  </si>
  <si>
    <t>試験研究費</t>
    <rPh sb="0" eb="2">
      <t>シケン</t>
    </rPh>
    <rPh sb="2" eb="5">
      <t>ケンキュウヒ</t>
    </rPh>
    <phoneticPr fontId="5"/>
  </si>
  <si>
    <t>外国人招へい旅費</t>
    <rPh sb="0" eb="3">
      <t>ガイコクジン</t>
    </rPh>
    <rPh sb="3" eb="4">
      <t>ショウ</t>
    </rPh>
    <rPh sb="6" eb="8">
      <t>リョヒ</t>
    </rPh>
    <phoneticPr fontId="5"/>
  </si>
  <si>
    <t>公立文教施設担当技術者連絡会議で講演し、学校施設が直面している課題に対する最新の研究成果について、各都道府県、政令指定都市教育委員会等へ普及・啓発する。</t>
    <rPh sb="71" eb="73">
      <t>ケイハツ</t>
    </rPh>
    <phoneticPr fontId="6"/>
  </si>
  <si>
    <t>公立文教施設担当技術者連絡会議参加人数</t>
  </si>
  <si>
    <t>人</t>
    <rPh sb="0" eb="1">
      <t>ニン</t>
    </rPh>
    <phoneticPr fontId="6"/>
  </si>
  <si>
    <t>公立文教施設担当技術者連絡会議参加者名簿</t>
    <rPh sb="0" eb="2">
      <t>コウリツ</t>
    </rPh>
    <rPh sb="2" eb="4">
      <t>ブンキョウ</t>
    </rPh>
    <rPh sb="4" eb="6">
      <t>シセツ</t>
    </rPh>
    <rPh sb="6" eb="8">
      <t>タントウ</t>
    </rPh>
    <rPh sb="8" eb="11">
      <t>ギジュツシャ</t>
    </rPh>
    <rPh sb="11" eb="13">
      <t>レンラク</t>
    </rPh>
    <rPh sb="13" eb="15">
      <t>カイギ</t>
    </rPh>
    <rPh sb="15" eb="17">
      <t>サンカ</t>
    </rPh>
    <rPh sb="17" eb="18">
      <t>シャ</t>
    </rPh>
    <rPh sb="18" eb="20">
      <t>メイボ</t>
    </rPh>
    <phoneticPr fontId="6"/>
  </si>
  <si>
    <t>文教施設研究講演会（国際シンポジウム）を開催し、調査研究及び研究交流活動の成果報告等を広く内外に普及・啓発する。</t>
    <rPh sb="51" eb="53">
      <t>ケイハツ</t>
    </rPh>
    <phoneticPr fontId="6"/>
  </si>
  <si>
    <t>参加者アンケートにおいて「非常に役に立った」「ある程度は役に立った」と回答した参加者の割合（％）</t>
  </si>
  <si>
    <t>文教施設研究講演会アンケート集計</t>
    <rPh sb="14" eb="16">
      <t>シュウケイ</t>
    </rPh>
    <phoneticPr fontId="6"/>
  </si>
  <si>
    <t>-</t>
    <phoneticPr fontId="5"/>
  </si>
  <si>
    <t>調査研究及び研究交流活動の実績件数</t>
  </si>
  <si>
    <t>件</t>
    <rPh sb="0" eb="1">
      <t>ケン</t>
    </rPh>
    <phoneticPr fontId="6"/>
  </si>
  <si>
    <t>（執行額）／（調査研究及び研究交流活動の実績件数）　　　　　　　</t>
  </si>
  <si>
    <t>百万円</t>
  </si>
  <si>
    <t>百万円/件</t>
  </si>
  <si>
    <t>13.5/7</t>
  </si>
  <si>
    <t>19.1/7</t>
  </si>
  <si>
    <t>2　確かな学力の向上、豊かな心と健やかな体の育成と信頼される学校づくり</t>
  </si>
  <si>
    <t>2-7　安全・安心で豊かな学校施設の整備促進</t>
  </si>
  <si>
    <t>-</t>
    <phoneticPr fontId="5"/>
  </si>
  <si>
    <t>近年の文教施設を取り巻く社会状況の変化や教育課程の充実・改善に関する各種提言への対応など，文教施設が直面する様々な課題に対応する施策の企画・立案に資する基礎的・専門的調査研究及び得られた知見の情報提供・発信を行うことにより，安全・安心で豊かな学校施設の整備推進に寄与する。</t>
    <phoneticPr fontId="5"/>
  </si>
  <si>
    <t>-</t>
    <phoneticPr fontId="5"/>
  </si>
  <si>
    <t>‐</t>
  </si>
  <si>
    <t>無</t>
  </si>
  <si>
    <t>全国の教育委員会等と緊密に連携してニーズを踏まえ，安全安心な学校施設等に寄与する事業である。</t>
  </si>
  <si>
    <t>政府の文教施設施策の企画・立案に資する調査研究で，国が総合的に行う必要がある。</t>
  </si>
  <si>
    <t>児童生徒の安心・安全な学校施設等の調査研究は，必要かつ優先度の高い事業である。</t>
  </si>
  <si>
    <t>全国的な調査研究，優れた事例や課題解決方法に関する情報提供は国が行うべき事業であるため，全額公費である本事業の受益者との負担関係は妥当である。</t>
  </si>
  <si>
    <t>契約の競争性確保により，コスト削減に努めている。</t>
  </si>
  <si>
    <t>事業内容を精選し，必要な事業に絞り実施している。</t>
  </si>
  <si>
    <t>契約の競争性を確保するとともに，調査方法や研究内容等について検討を行い，コスト削減・効率化を図っている。</t>
  </si>
  <si>
    <t>講演会の参加者アンケートにおいて「非常に役に立った」「ある程度は役に立った」と回答した参加者の割合も目標値を達成しており，成果を広く周知できている。</t>
  </si>
  <si>
    <t>限られた予算の中で，大きな成果が得られるように精選を図っている。</t>
  </si>
  <si>
    <t>当初の見込みどおり活動できている。</t>
  </si>
  <si>
    <t>成果物を広く一般に利用できるようにし，文部科学省や都道府県市区町村教育委員会等で利用されている。</t>
  </si>
  <si>
    <t>　引き続き適正な契約手続きが等が行われるように取り組む。効率的な執行や事業の成果等の検証をしつつ，政策推進上の課題への対応の優先度を考慮しながら適切な予算設計を図り，さらなる調査研究及びその成果の普及等に努める。</t>
  </si>
  <si>
    <t>14.3/5</t>
    <phoneticPr fontId="5"/>
  </si>
  <si>
    <t>17/11</t>
    <phoneticPr fontId="5"/>
  </si>
  <si>
    <t>その他</t>
    <rPh sb="2" eb="3">
      <t>ホカ</t>
    </rPh>
    <phoneticPr fontId="5"/>
  </si>
  <si>
    <t>ＯＥＣＤの活動ＬＥＥＰ～への参加拠出金</t>
    <phoneticPr fontId="5"/>
  </si>
  <si>
    <t>学校施設のエネルギー使用実態等調査・分析等業務　一式</t>
    <phoneticPr fontId="5"/>
  </si>
  <si>
    <t>-</t>
    <phoneticPr fontId="5"/>
  </si>
  <si>
    <t>ＯＥＣＤの活動ＬＥＥＰ～への参加拠出金</t>
    <phoneticPr fontId="5"/>
  </si>
  <si>
    <t>-</t>
    <phoneticPr fontId="5"/>
  </si>
  <si>
    <t>-</t>
    <phoneticPr fontId="5"/>
  </si>
  <si>
    <t>-</t>
    <phoneticPr fontId="5"/>
  </si>
  <si>
    <t>ＨＰ英文化にかかる文教施設研究センター報告書等の和文英訳及び編集業務</t>
    <phoneticPr fontId="5"/>
  </si>
  <si>
    <t>文教施設研究センターパンフレット印刷業務</t>
    <phoneticPr fontId="5"/>
  </si>
  <si>
    <t>平成２９年度テープ起こしによる議事録作成業務</t>
    <phoneticPr fontId="5"/>
  </si>
  <si>
    <t>-</t>
    <phoneticPr fontId="5"/>
  </si>
  <si>
    <t>-</t>
    <phoneticPr fontId="5"/>
  </si>
  <si>
    <t>-</t>
    <phoneticPr fontId="5"/>
  </si>
  <si>
    <t>-</t>
    <phoneticPr fontId="5"/>
  </si>
  <si>
    <t>後納郵便料</t>
    <phoneticPr fontId="5"/>
  </si>
  <si>
    <t>平成２９年度文教施設研究講演会支援業務</t>
    <phoneticPr fontId="5"/>
  </si>
  <si>
    <t>-</t>
    <phoneticPr fontId="5"/>
  </si>
  <si>
    <t>-</t>
    <phoneticPr fontId="5"/>
  </si>
  <si>
    <t>平成２９年度文教施設研究講演会チラシ等梱包・発送業務</t>
    <phoneticPr fontId="5"/>
  </si>
  <si>
    <t>平成２９年度文教施設研究講演会における同時通訳及び学校視察における逐次通訳</t>
    <phoneticPr fontId="5"/>
  </si>
  <si>
    <t>外国人講演者講演内容英文翻訳業務</t>
    <phoneticPr fontId="5"/>
  </si>
  <si>
    <t>「平成２９年度国立教育政策研究所文教施設研究講演会～」～編集及び印刷製本業務</t>
    <phoneticPr fontId="5"/>
  </si>
  <si>
    <t>平成２９年度文教施設研究講演会スライド資料翻訳及び編集等業務　</t>
    <phoneticPr fontId="5"/>
  </si>
  <si>
    <t>平成２９年度文教施設研究講演会チラシ等印刷業務</t>
    <phoneticPr fontId="5"/>
  </si>
  <si>
    <t>　文教施設施策の企画・立案にその成果が活用されることを目的とする調査研究が適切に実施されている。
　具体的には，平成29年度は，アクティブ・ラーニングの視点に立った学習空間に関する調査研究や義務教育学校等の施設計画の推進に関する調査研究，学校施設の環境に関する基礎的調査研究の実施等，学校施設における防災対策等の強化推進や自治体等における円滑な学校施設計画の推進，学校施設における環境対策の推進の一助となる調査研究等を行った。この他，平成29年度文教施設研究講演会はオランダから学校施設の専門家を招へいして，「アクティブ・ラーニングを支える教室空間ー日本とオランダの学校建築ー」と題した講演会を行った。講演会には，全国の学校施設関係者等約110名の参加者があり，アンケートにおいてその内容について「役に立った」との回答が全回答の94％に上っている。引き続き，学校施設整備に関する諸課題の調査研究及び情報収集・発信を着実に行っていくことが重要である。
　また，平成29年度においても，公平性・透明性・競争性の確保に努めているところであるが、結果として1社応札となっているため、仕様の見直しを行うなど、引き続き競争性の高い執行を行っていく必要がある。</t>
    <rPh sb="76" eb="78">
      <t>シテン</t>
    </rPh>
    <rPh sb="79" eb="80">
      <t>タ</t>
    </rPh>
    <rPh sb="82" eb="84">
      <t>ガクシュウ</t>
    </rPh>
    <rPh sb="84" eb="86">
      <t>クウカン</t>
    </rPh>
    <phoneticPr fontId="5"/>
  </si>
  <si>
    <t>有</t>
  </si>
  <si>
    <t xml:space="preserve">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             </t>
    <phoneticPr fontId="5"/>
  </si>
  <si>
    <t>株式会社テイコク</t>
    <phoneticPr fontId="5"/>
  </si>
  <si>
    <t>ＪＦＥテクノリサーチ株式会社</t>
    <phoneticPr fontId="5"/>
  </si>
  <si>
    <t>株式会社総北海　</t>
    <phoneticPr fontId="5"/>
  </si>
  <si>
    <t>株式会社会議録研究所</t>
    <phoneticPr fontId="5"/>
  </si>
  <si>
    <t>日本郵便株式会社</t>
    <phoneticPr fontId="5"/>
  </si>
  <si>
    <t>A.株式会社テイコク</t>
    <phoneticPr fontId="5"/>
  </si>
  <si>
    <t xml:space="preserve">学校施設のエネルギー使用実態等調査・分析等業務 </t>
    <phoneticPr fontId="5"/>
  </si>
  <si>
    <t>雑役務費</t>
    <phoneticPr fontId="5"/>
  </si>
  <si>
    <t>OECD（経済協力開発機構）</t>
    <phoneticPr fontId="5"/>
  </si>
  <si>
    <t>B.OECD（経済協力開発機構）</t>
    <phoneticPr fontId="5"/>
  </si>
  <si>
    <t>株式会社ステージ</t>
    <phoneticPr fontId="5"/>
  </si>
  <si>
    <t>朝日梱包株式会社</t>
    <phoneticPr fontId="5"/>
  </si>
  <si>
    <t>株式会社ア－バン・コネクションズ</t>
    <phoneticPr fontId="5"/>
  </si>
  <si>
    <t>株式会社ワーナー</t>
    <phoneticPr fontId="5"/>
  </si>
  <si>
    <t>株式会社ホンヤク社</t>
    <phoneticPr fontId="5"/>
  </si>
  <si>
    <t>株式会社白橋</t>
    <phoneticPr fontId="5"/>
  </si>
  <si>
    <t>株式会社日本翻訳センター</t>
    <phoneticPr fontId="5"/>
  </si>
  <si>
    <t>外部有識者による点検対象外</t>
    <phoneticPr fontId="5"/>
  </si>
  <si>
    <t>執行等改善</t>
  </si>
  <si>
    <t>※金額は単位未満四捨五入して記載していることから、合計が一致しない場合がある。</t>
    <phoneticPr fontId="5"/>
  </si>
  <si>
    <t>１．事業評価の観点：本事業は、学校施設の防災機能の強化等、学校施設が直面している課題に対して、その諸施策の企画・立案に資するため、専門的・技術的な視点に立った調査研究を行い、その成果を広く内外に普及・広報することを目的に平成16年度以降長期に継続している事業であり、事業評価にあたっては長期継続事業の観点から検証を行った。
２．所見：一者応札が見受けられるため、競争参加条件等のより一層の見直しを図るなど、契約の競争性、公平性、透明性を確保すべきである。また、当該事業は、概ね計画通りに予算執行されたものと考えられるが、引き続きコスト削減に留意しつつ、現行の事業内容を維持していくべきである。</t>
    <phoneticPr fontId="5"/>
  </si>
  <si>
    <t>本事業については，平成31年度以降も同様の取組を継続して実施するものとし，実施に当たっては，契約の競争性，公平性，透明性を確保しつつ，引き続きコストの縮減に留意する。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</si>
</sst>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2</xdr:rowOff>
    </xdr:from>
    <xdr:to>
      <xdr:col>47</xdr:col>
      <xdr:colOff>10436</xdr:colOff>
      <xdr:row>756</xdr:row>
      <xdr:rowOff>443849</xdr:rowOff>
    </xdr:to>
    <xdr:grpSp>
      <xdr:nvGrpSpPr>
        <xdr:cNvPr id="2" name="グループ化 1">
          <a:extLst>
            <a:ext uri="{FF2B5EF4-FFF2-40B4-BE49-F238E27FC236}">
              <a16:creationId xmlns:a16="http://schemas.microsoft.com/office/drawing/2014/main" id="{00000000-0008-0000-0000-000017000000}"/>
            </a:ext>
          </a:extLst>
        </xdr:cNvPr>
        <xdr:cNvGrpSpPr/>
      </xdr:nvGrpSpPr>
      <xdr:grpSpPr>
        <a:xfrm>
          <a:off x="1463040" y="44531282"/>
          <a:ext cx="7142756" cy="5777847"/>
          <a:chOff x="1544258" y="33553365"/>
          <a:chExt cx="7251519" cy="5746237"/>
        </a:xfrm>
      </xdr:grpSpPr>
      <xdr:grpSp>
        <xdr:nvGrpSpPr>
          <xdr:cNvPr id="3" name="グループ化 12">
            <a:extLst>
              <a:ext uri="{FF2B5EF4-FFF2-40B4-BE49-F238E27FC236}">
                <a16:creationId xmlns:a16="http://schemas.microsoft.com/office/drawing/2014/main" id="{00000000-0008-0000-0000-000018000000}"/>
              </a:ext>
            </a:extLst>
          </xdr:cNvPr>
          <xdr:cNvGrpSpPr>
            <a:grpSpLocks/>
          </xdr:cNvGrpSpPr>
        </xdr:nvGrpSpPr>
        <xdr:grpSpPr bwMode="auto">
          <a:xfrm>
            <a:off x="2967038" y="33553365"/>
            <a:ext cx="5828739" cy="1618970"/>
            <a:chOff x="1733010" y="2225977"/>
            <a:chExt cx="5409827" cy="2649637"/>
          </a:xfrm>
        </xdr:grpSpPr>
        <xdr:sp macro="" textlink="">
          <xdr:nvSpPr>
            <xdr:cNvPr id="17" name="正方形/長方形 16">
              <a:extLst>
                <a:ext uri="{FF2B5EF4-FFF2-40B4-BE49-F238E27FC236}">
                  <a16:creationId xmlns:a16="http://schemas.microsoft.com/office/drawing/2014/main" id="{00000000-0008-0000-0000-000026000000}"/>
                </a:ext>
              </a:extLst>
            </xdr:cNvPr>
            <xdr:cNvSpPr/>
          </xdr:nvSpPr>
          <xdr:spPr>
            <a:xfrm>
              <a:off x="1733010" y="2225977"/>
              <a:ext cx="2456549" cy="25544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16.3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8" name="テキスト ボックス 7">
              <a:extLst>
                <a:ext uri="{FF2B5EF4-FFF2-40B4-BE49-F238E27FC236}">
                  <a16:creationId xmlns:a16="http://schemas.microsoft.com/office/drawing/2014/main" id="{00000000-0008-0000-0000-000027000000}"/>
                </a:ext>
              </a:extLst>
            </xdr:cNvPr>
            <xdr:cNvSpPr txBox="1"/>
          </xdr:nvSpPr>
          <xdr:spPr>
            <a:xfrm>
              <a:off x="4279873" y="2352906"/>
              <a:ext cx="2862964" cy="2522708"/>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試験研究費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(A,B)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13.8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外国人招へい旅費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招へい外国人滞在費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xdr:txBody>
        </xdr:sp>
      </xdr:grpSp>
      <xdr:cxnSp macro="">
        <xdr:nvCxnSpPr>
          <xdr:cNvPr id="4" name="直線コネクタ 3">
            <a:extLst>
              <a:ext uri="{FF2B5EF4-FFF2-40B4-BE49-F238E27FC236}">
                <a16:creationId xmlns:a16="http://schemas.microsoft.com/office/drawing/2014/main" id="{00000000-0008-0000-0000-000019000000}"/>
              </a:ext>
            </a:extLst>
          </xdr:cNvPr>
          <xdr:cNvCxnSpPr/>
        </xdr:nvCxnSpPr>
        <xdr:spPr bwMode="auto">
          <a:xfrm>
            <a:off x="4343400" y="35128958"/>
            <a:ext cx="0" cy="1272382"/>
          </a:xfrm>
          <a:prstGeom prst="line">
            <a:avLst/>
          </a:prstGeom>
          <a:noFill/>
          <a:ln w="25400" cap="flat" cmpd="sng" algn="ctr">
            <a:solidFill>
              <a:sysClr val="windowText" lastClr="000000"/>
            </a:solidFill>
            <a:prstDash val="solid"/>
          </a:ln>
          <a:effectLst/>
        </xdr:spPr>
      </xdr:cxnSp>
      <xdr:sp macro="" textlink="">
        <xdr:nvSpPr>
          <xdr:cNvPr id="5" name="大かっこ 4">
            <a:extLst>
              <a:ext uri="{FF2B5EF4-FFF2-40B4-BE49-F238E27FC236}">
                <a16:creationId xmlns:a16="http://schemas.microsoft.com/office/drawing/2014/main" id="{00000000-0008-0000-0000-00001A000000}"/>
              </a:ext>
            </a:extLst>
          </xdr:cNvPr>
          <xdr:cNvSpPr/>
        </xdr:nvSpPr>
        <xdr:spPr bwMode="auto">
          <a:xfrm>
            <a:off x="2919412" y="35339303"/>
            <a:ext cx="3191575" cy="85002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文教施設が直面する様々な課題に対応する施策の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企画・立案に関する基礎的・専門的調査研究及び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情報収集提供を実施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6" name="直線コネクタ 3">
            <a:extLst>
              <a:ext uri="{FF2B5EF4-FFF2-40B4-BE49-F238E27FC236}">
                <a16:creationId xmlns:a16="http://schemas.microsoft.com/office/drawing/2014/main" id="{00000000-0008-0000-0000-00001B000000}"/>
              </a:ext>
            </a:extLst>
          </xdr:cNvPr>
          <xdr:cNvCxnSpPr/>
        </xdr:nvCxnSpPr>
        <xdr:spPr bwMode="auto">
          <a:xfrm rot="10800000">
            <a:off x="2893218" y="36437060"/>
            <a:ext cx="3656078" cy="0"/>
          </a:xfrm>
          <a:prstGeom prst="line">
            <a:avLst/>
          </a:prstGeom>
          <a:noFill/>
          <a:ln w="25400" cap="flat" cmpd="sng" algn="ctr">
            <a:solidFill>
              <a:sysClr val="windowText" lastClr="000000"/>
            </a:solidFill>
            <a:prstDash val="solid"/>
          </a:ln>
          <a:effectLst/>
        </xdr:spPr>
      </xdr:cxnSp>
      <xdr:cxnSp macro="">
        <xdr:nvCxnSpPr>
          <xdr:cNvPr id="7" name="直線コネクタ 6">
            <a:extLst>
              <a:ext uri="{FF2B5EF4-FFF2-40B4-BE49-F238E27FC236}">
                <a16:creationId xmlns:a16="http://schemas.microsoft.com/office/drawing/2014/main" id="{00000000-0008-0000-0000-00001C000000}"/>
              </a:ext>
            </a:extLst>
          </xdr:cNvPr>
          <xdr:cNvCxnSpPr/>
        </xdr:nvCxnSpPr>
        <xdr:spPr bwMode="auto">
          <a:xfrm rot="5400000">
            <a:off x="2693223" y="36625150"/>
            <a:ext cx="399990" cy="0"/>
          </a:xfrm>
          <a:prstGeom prst="line">
            <a:avLst/>
          </a:prstGeom>
          <a:noFill/>
          <a:ln w="25400" cap="flat" cmpd="sng" algn="ctr">
            <a:solidFill>
              <a:sysClr val="windowText" lastClr="000000"/>
            </a:solidFill>
            <a:prstDash val="solid"/>
          </a:ln>
          <a:effectLst/>
        </xdr:spPr>
      </xdr:cxnSp>
      <xdr:cxnSp macro="">
        <xdr:nvCxnSpPr>
          <xdr:cNvPr id="8" name="直線コネクタ 7">
            <a:extLst>
              <a:ext uri="{FF2B5EF4-FFF2-40B4-BE49-F238E27FC236}">
                <a16:creationId xmlns:a16="http://schemas.microsoft.com/office/drawing/2014/main" id="{00000000-0008-0000-0000-00001D000000}"/>
              </a:ext>
            </a:extLst>
          </xdr:cNvPr>
          <xdr:cNvCxnSpPr/>
        </xdr:nvCxnSpPr>
        <xdr:spPr bwMode="auto">
          <a:xfrm rot="5400000">
            <a:off x="6362730" y="36625149"/>
            <a:ext cx="399990" cy="0"/>
          </a:xfrm>
          <a:prstGeom prst="line">
            <a:avLst/>
          </a:prstGeom>
          <a:noFill/>
          <a:ln w="25400" cap="flat" cmpd="sng" algn="ctr">
            <a:solidFill>
              <a:sysClr val="windowText" lastClr="000000"/>
            </a:solidFill>
            <a:prstDash val="solid"/>
          </a:ln>
          <a:effectLst/>
        </xdr:spPr>
      </xdr:cxnSp>
      <xdr:sp macro="" textlink="">
        <xdr:nvSpPr>
          <xdr:cNvPr id="9" name="正方形/長方形 8">
            <a:extLst>
              <a:ext uri="{FF2B5EF4-FFF2-40B4-BE49-F238E27FC236}">
                <a16:creationId xmlns:a16="http://schemas.microsoft.com/office/drawing/2014/main" id="{00000000-0008-0000-0000-00001E000000}"/>
              </a:ext>
            </a:extLst>
          </xdr:cNvPr>
          <xdr:cNvSpPr/>
        </xdr:nvSpPr>
        <xdr:spPr bwMode="auto">
          <a:xfrm>
            <a:off x="1628775" y="36810914"/>
            <a:ext cx="2800394" cy="11540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文教施設に関する基礎的調査研究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10.2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正方形/長方形 9">
            <a:extLst>
              <a:ext uri="{FF2B5EF4-FFF2-40B4-BE49-F238E27FC236}">
                <a16:creationId xmlns:a16="http://schemas.microsoft.com/office/drawing/2014/main" id="{00000000-0008-0000-0000-00001F000000}"/>
              </a:ext>
            </a:extLst>
          </xdr:cNvPr>
          <xdr:cNvSpPr/>
        </xdr:nvSpPr>
        <xdr:spPr bwMode="auto">
          <a:xfrm>
            <a:off x="5150644" y="36827131"/>
            <a:ext cx="2814357" cy="120624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高度化・複雑化する課題に対応する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ための情報収集・発信機能の充実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大かっこ 11">
            <a:extLst>
              <a:ext uri="{FF2B5EF4-FFF2-40B4-BE49-F238E27FC236}">
                <a16:creationId xmlns:a16="http://schemas.microsoft.com/office/drawing/2014/main" id="{00000000-0008-0000-0000-000021000000}"/>
              </a:ext>
            </a:extLst>
          </xdr:cNvPr>
          <xdr:cNvSpPr/>
        </xdr:nvSpPr>
        <xdr:spPr bwMode="auto">
          <a:xfrm>
            <a:off x="1544258" y="38362699"/>
            <a:ext cx="2957512" cy="93690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文教施設の課題を検討するための研究会の設置</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及び対策を検討し成果として報告書を作成する。</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報告書に基づく関連施策のエビデンスや事業遂行</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のためのツールとしての普及</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a:extLst>
              <a:ext uri="{FF2B5EF4-FFF2-40B4-BE49-F238E27FC236}">
                <a16:creationId xmlns:a16="http://schemas.microsoft.com/office/drawing/2014/main" id="{00000000-0008-0000-0000-000022000000}"/>
              </a:ext>
            </a:extLst>
          </xdr:cNvPr>
          <xdr:cNvSpPr/>
        </xdr:nvSpPr>
        <xdr:spPr bwMode="auto">
          <a:xfrm>
            <a:off x="5298233" y="38307436"/>
            <a:ext cx="2738438" cy="92546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基礎的調査研究の実施に必要な国内外の関連施策や文献に関する情報の収集・分析</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xdr:col>
      <xdr:colOff>132080</xdr:colOff>
      <xdr:row>834</xdr:row>
      <xdr:rowOff>40640</xdr:rowOff>
    </xdr:from>
    <xdr:to>
      <xdr:col>39</xdr:col>
      <xdr:colOff>116840</xdr:colOff>
      <xdr:row>834</xdr:row>
      <xdr:rowOff>276860</xdr:rowOff>
    </xdr:to>
    <xdr:sp macro="" textlink="">
      <xdr:nvSpPr>
        <xdr:cNvPr id="24" name="テキスト ボックス 23">
          <a:extLst>
            <a:ext uri="{FF2B5EF4-FFF2-40B4-BE49-F238E27FC236}">
              <a16:creationId xmlns:a16="http://schemas.microsoft.com/office/drawing/2014/main" id="{00000000-0008-0000-0000-000025000000}"/>
            </a:ext>
          </a:extLst>
        </xdr:cNvPr>
        <xdr:cNvSpPr txBox="1"/>
      </xdr:nvSpPr>
      <xdr:spPr bwMode="auto">
        <a:xfrm>
          <a:off x="497840" y="56418480"/>
          <a:ext cx="6751320" cy="236220"/>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　落札率は、同種の他の契約の予定価格を類推させるおそれがあるため非公表</a:t>
          </a:r>
        </a:p>
      </xdr:txBody>
    </xdr:sp>
    <xdr:clientData/>
  </xdr:twoCellAnchor>
  <xdr:twoCellAnchor editAs="absolute">
    <xdr:from>
      <xdr:col>7</xdr:col>
      <xdr:colOff>147320</xdr:colOff>
      <xdr:row>761</xdr:row>
      <xdr:rowOff>99695</xdr:rowOff>
    </xdr:from>
    <xdr:to>
      <xdr:col>45</xdr:col>
      <xdr:colOff>129306</xdr:colOff>
      <xdr:row>761</xdr:row>
      <xdr:rowOff>428778</xdr:rowOff>
    </xdr:to>
    <xdr:sp macro="" textlink="">
      <xdr:nvSpPr>
        <xdr:cNvPr id="25" name="テキスト ボックス 24">
          <a:extLst>
            <a:ext uri="{FF2B5EF4-FFF2-40B4-BE49-F238E27FC236}">
              <a16:creationId xmlns:a16="http://schemas.microsoft.com/office/drawing/2014/main" id="{00000000-0008-0000-0000-0000BA000000}"/>
            </a:ext>
          </a:extLst>
        </xdr:cNvPr>
        <xdr:cNvSpPr txBox="1"/>
      </xdr:nvSpPr>
      <xdr:spPr>
        <a:xfrm>
          <a:off x="1569720" y="51064795"/>
          <a:ext cx="7703586" cy="329083"/>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6" zoomScale="75" zoomScaleNormal="75" zoomScaleSheetLayoutView="75" zoomScalePageLayoutView="85" workbookViewId="0">
      <selection activeCell="BG751" sqref="BG75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103</v>
      </c>
      <c r="AT2" s="939"/>
      <c r="AU2" s="939"/>
      <c r="AV2" s="52" t="str">
        <f>IF(AW2="", "", "-")</f>
        <v/>
      </c>
      <c r="AW2" s="910"/>
      <c r="AX2" s="910"/>
    </row>
    <row r="3" spans="1:50" ht="21" customHeight="1" thickBot="1" x14ac:dyDescent="0.25">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547</v>
      </c>
      <c r="AK3" s="869"/>
      <c r="AL3" s="869"/>
      <c r="AM3" s="869"/>
      <c r="AN3" s="869"/>
      <c r="AO3" s="869"/>
      <c r="AP3" s="869"/>
      <c r="AQ3" s="869"/>
      <c r="AR3" s="869"/>
      <c r="AS3" s="869"/>
      <c r="AT3" s="869"/>
      <c r="AU3" s="869"/>
      <c r="AV3" s="869"/>
      <c r="AW3" s="869"/>
      <c r="AX3" s="24" t="s">
        <v>65</v>
      </c>
    </row>
    <row r="4" spans="1:50" ht="24.75" customHeight="1" x14ac:dyDescent="0.2">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9" t="s">
        <v>179</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550</v>
      </c>
      <c r="AF5" s="698"/>
      <c r="AG5" s="698"/>
      <c r="AH5" s="698"/>
      <c r="AI5" s="698"/>
      <c r="AJ5" s="698"/>
      <c r="AK5" s="698"/>
      <c r="AL5" s="698"/>
      <c r="AM5" s="698"/>
      <c r="AN5" s="698"/>
      <c r="AO5" s="698"/>
      <c r="AP5" s="699"/>
      <c r="AQ5" s="700" t="s">
        <v>563</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545</v>
      </c>
      <c r="Z7" s="439"/>
      <c r="AA7" s="439"/>
      <c r="AB7" s="439"/>
      <c r="AC7" s="439"/>
      <c r="AD7" s="922"/>
      <c r="AE7" s="911" t="s">
        <v>553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直接実施、委託・請負、その他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14.7</v>
      </c>
      <c r="Q13" s="657"/>
      <c r="R13" s="657"/>
      <c r="S13" s="657"/>
      <c r="T13" s="657"/>
      <c r="U13" s="657"/>
      <c r="V13" s="658"/>
      <c r="W13" s="656">
        <v>20</v>
      </c>
      <c r="X13" s="657"/>
      <c r="Y13" s="657"/>
      <c r="Z13" s="657"/>
      <c r="AA13" s="657"/>
      <c r="AB13" s="657"/>
      <c r="AC13" s="658"/>
      <c r="AD13" s="656">
        <v>17.100000000000001</v>
      </c>
      <c r="AE13" s="657"/>
      <c r="AF13" s="657"/>
      <c r="AG13" s="657"/>
      <c r="AH13" s="657"/>
      <c r="AI13" s="657"/>
      <c r="AJ13" s="658"/>
      <c r="AK13" s="656">
        <v>14.3</v>
      </c>
      <c r="AL13" s="657"/>
      <c r="AM13" s="657"/>
      <c r="AN13" s="657"/>
      <c r="AO13" s="657"/>
      <c r="AP13" s="657"/>
      <c r="AQ13" s="658"/>
      <c r="AR13" s="918">
        <v>17.3</v>
      </c>
      <c r="AS13" s="919"/>
      <c r="AT13" s="919"/>
      <c r="AU13" s="919"/>
      <c r="AV13" s="919"/>
      <c r="AW13" s="919"/>
      <c r="AX13" s="920"/>
    </row>
    <row r="14" spans="1:50" ht="21" customHeight="1" x14ac:dyDescent="0.2">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6"/>
    </row>
    <row r="16" spans="1:50" ht="21" customHeight="1" x14ac:dyDescent="0.2">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6"/>
      <c r="AS17" s="916"/>
      <c r="AT17" s="916"/>
      <c r="AU17" s="916"/>
      <c r="AV17" s="916"/>
      <c r="AW17" s="916"/>
      <c r="AX17" s="917"/>
    </row>
    <row r="18" spans="1:50" ht="24.75" customHeight="1" x14ac:dyDescent="0.2">
      <c r="A18" s="613"/>
      <c r="B18" s="614"/>
      <c r="C18" s="614"/>
      <c r="D18" s="614"/>
      <c r="E18" s="614"/>
      <c r="F18" s="615"/>
      <c r="G18" s="726"/>
      <c r="H18" s="727"/>
      <c r="I18" s="715" t="s">
        <v>20</v>
      </c>
      <c r="J18" s="716"/>
      <c r="K18" s="716"/>
      <c r="L18" s="716"/>
      <c r="M18" s="716"/>
      <c r="N18" s="716"/>
      <c r="O18" s="717"/>
      <c r="P18" s="878">
        <f>SUM(P13:V17)</f>
        <v>14.7</v>
      </c>
      <c r="Q18" s="879"/>
      <c r="R18" s="879"/>
      <c r="S18" s="879"/>
      <c r="T18" s="879"/>
      <c r="U18" s="879"/>
      <c r="V18" s="880"/>
      <c r="W18" s="878">
        <f>SUM(W13:AC17)</f>
        <v>20</v>
      </c>
      <c r="X18" s="879"/>
      <c r="Y18" s="879"/>
      <c r="Z18" s="879"/>
      <c r="AA18" s="879"/>
      <c r="AB18" s="879"/>
      <c r="AC18" s="880"/>
      <c r="AD18" s="878">
        <f>SUM(AD13:AJ17)</f>
        <v>17.100000000000001</v>
      </c>
      <c r="AE18" s="879"/>
      <c r="AF18" s="879"/>
      <c r="AG18" s="879"/>
      <c r="AH18" s="879"/>
      <c r="AI18" s="879"/>
      <c r="AJ18" s="880"/>
      <c r="AK18" s="878">
        <f>SUM(AK13:AQ17)</f>
        <v>14.3</v>
      </c>
      <c r="AL18" s="879"/>
      <c r="AM18" s="879"/>
      <c r="AN18" s="879"/>
      <c r="AO18" s="879"/>
      <c r="AP18" s="879"/>
      <c r="AQ18" s="880"/>
      <c r="AR18" s="878">
        <f>SUM(AR13:AX17)</f>
        <v>17.3</v>
      </c>
      <c r="AS18" s="879"/>
      <c r="AT18" s="879"/>
      <c r="AU18" s="879"/>
      <c r="AV18" s="879"/>
      <c r="AW18" s="879"/>
      <c r="AX18" s="881"/>
    </row>
    <row r="19" spans="1:50" ht="24.75" customHeight="1" x14ac:dyDescent="0.2">
      <c r="A19" s="613"/>
      <c r="B19" s="614"/>
      <c r="C19" s="614"/>
      <c r="D19" s="614"/>
      <c r="E19" s="614"/>
      <c r="F19" s="615"/>
      <c r="G19" s="876" t="s">
        <v>9</v>
      </c>
      <c r="H19" s="877"/>
      <c r="I19" s="877"/>
      <c r="J19" s="877"/>
      <c r="K19" s="877"/>
      <c r="L19" s="877"/>
      <c r="M19" s="877"/>
      <c r="N19" s="877"/>
      <c r="O19" s="877"/>
      <c r="P19" s="656">
        <v>13.5</v>
      </c>
      <c r="Q19" s="657"/>
      <c r="R19" s="657"/>
      <c r="S19" s="657"/>
      <c r="T19" s="657"/>
      <c r="U19" s="657"/>
      <c r="V19" s="658"/>
      <c r="W19" s="656">
        <v>19</v>
      </c>
      <c r="X19" s="657"/>
      <c r="Y19" s="657"/>
      <c r="Z19" s="657"/>
      <c r="AA19" s="657"/>
      <c r="AB19" s="657"/>
      <c r="AC19" s="658"/>
      <c r="AD19" s="656">
        <v>16.3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6" t="s">
        <v>10</v>
      </c>
      <c r="H20" s="877"/>
      <c r="I20" s="877"/>
      <c r="J20" s="877"/>
      <c r="K20" s="877"/>
      <c r="L20" s="877"/>
      <c r="M20" s="877"/>
      <c r="N20" s="877"/>
      <c r="O20" s="877"/>
      <c r="P20" s="311">
        <f>IF(P18=0, "-", SUM(P19)/P18)</f>
        <v>0.91836734693877553</v>
      </c>
      <c r="Q20" s="311"/>
      <c r="R20" s="311"/>
      <c r="S20" s="311"/>
      <c r="T20" s="311"/>
      <c r="U20" s="311"/>
      <c r="V20" s="311"/>
      <c r="W20" s="311">
        <f t="shared" ref="W20" si="0">IF(W18=0, "-", SUM(W19)/W18)</f>
        <v>0.95</v>
      </c>
      <c r="X20" s="311"/>
      <c r="Y20" s="311"/>
      <c r="Z20" s="311"/>
      <c r="AA20" s="311"/>
      <c r="AB20" s="311"/>
      <c r="AC20" s="311"/>
      <c r="AD20" s="311">
        <f t="shared" ref="AD20" si="1">IF(AD18=0, "-", SUM(AD19)/AD18)</f>
        <v>0.95321637426900585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9"/>
      <c r="B21" s="850"/>
      <c r="C21" s="850"/>
      <c r="D21" s="850"/>
      <c r="E21" s="850"/>
      <c r="F21" s="945"/>
      <c r="G21" s="309" t="s">
        <v>495</v>
      </c>
      <c r="H21" s="310"/>
      <c r="I21" s="310"/>
      <c r="J21" s="310"/>
      <c r="K21" s="310"/>
      <c r="L21" s="310"/>
      <c r="M21" s="310"/>
      <c r="N21" s="310"/>
      <c r="O21" s="310"/>
      <c r="P21" s="311">
        <f>IF(P19=0, "-", SUM(P19)/SUM(P13,P14))</f>
        <v>0.91836734693877553</v>
      </c>
      <c r="Q21" s="311"/>
      <c r="R21" s="311"/>
      <c r="S21" s="311"/>
      <c r="T21" s="311"/>
      <c r="U21" s="311"/>
      <c r="V21" s="311"/>
      <c r="W21" s="311">
        <f t="shared" ref="W21" si="2">IF(W19=0, "-", SUM(W19)/SUM(W13,W14))</f>
        <v>0.95</v>
      </c>
      <c r="X21" s="311"/>
      <c r="Y21" s="311"/>
      <c r="Z21" s="311"/>
      <c r="AA21" s="311"/>
      <c r="AB21" s="311"/>
      <c r="AC21" s="311"/>
      <c r="AD21" s="311">
        <f t="shared" ref="AD21" si="3">IF(AD19=0, "-", SUM(AD19)/SUM(AD13,AD14))</f>
        <v>0.95321637426900585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3" t="s">
        <v>537</v>
      </c>
      <c r="B22" s="964"/>
      <c r="C22" s="964"/>
      <c r="D22" s="964"/>
      <c r="E22" s="964"/>
      <c r="F22" s="965"/>
      <c r="G22" s="950" t="s">
        <v>472</v>
      </c>
      <c r="H22" s="215"/>
      <c r="I22" s="215"/>
      <c r="J22" s="215"/>
      <c r="K22" s="215"/>
      <c r="L22" s="215"/>
      <c r="M22" s="215"/>
      <c r="N22" s="215"/>
      <c r="O22" s="216"/>
      <c r="P22" s="935" t="s">
        <v>535</v>
      </c>
      <c r="Q22" s="215"/>
      <c r="R22" s="215"/>
      <c r="S22" s="215"/>
      <c r="T22" s="215"/>
      <c r="U22" s="215"/>
      <c r="V22" s="216"/>
      <c r="W22" s="935" t="s">
        <v>536</v>
      </c>
      <c r="X22" s="215"/>
      <c r="Y22" s="215"/>
      <c r="Z22" s="215"/>
      <c r="AA22" s="215"/>
      <c r="AB22" s="215"/>
      <c r="AC22" s="216"/>
      <c r="AD22" s="935" t="s">
        <v>471</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2">
      <c r="A23" s="966"/>
      <c r="B23" s="967"/>
      <c r="C23" s="967"/>
      <c r="D23" s="967"/>
      <c r="E23" s="967"/>
      <c r="F23" s="968"/>
      <c r="G23" s="951" t="s">
        <v>568</v>
      </c>
      <c r="H23" s="952"/>
      <c r="I23" s="952"/>
      <c r="J23" s="952"/>
      <c r="K23" s="952"/>
      <c r="L23" s="952"/>
      <c r="M23" s="952"/>
      <c r="N23" s="952"/>
      <c r="O23" s="953"/>
      <c r="P23" s="918">
        <v>12</v>
      </c>
      <c r="Q23" s="919"/>
      <c r="R23" s="919"/>
      <c r="S23" s="919"/>
      <c r="T23" s="919"/>
      <c r="U23" s="919"/>
      <c r="V23" s="936"/>
      <c r="W23" s="918">
        <v>14.4</v>
      </c>
      <c r="X23" s="919"/>
      <c r="Y23" s="919"/>
      <c r="Z23" s="919"/>
      <c r="AA23" s="919"/>
      <c r="AB23" s="919"/>
      <c r="AC23" s="936"/>
      <c r="AD23" s="973" t="s">
        <v>653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t="s">
        <v>566</v>
      </c>
      <c r="H24" s="955"/>
      <c r="I24" s="955"/>
      <c r="J24" s="955"/>
      <c r="K24" s="955"/>
      <c r="L24" s="955"/>
      <c r="M24" s="955"/>
      <c r="N24" s="955"/>
      <c r="O24" s="956"/>
      <c r="P24" s="656">
        <v>0.7</v>
      </c>
      <c r="Q24" s="657"/>
      <c r="R24" s="657"/>
      <c r="S24" s="657"/>
      <c r="T24" s="657"/>
      <c r="U24" s="657"/>
      <c r="V24" s="658"/>
      <c r="W24" s="656">
        <v>1</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t="s">
        <v>569</v>
      </c>
      <c r="H25" s="955"/>
      <c r="I25" s="955"/>
      <c r="J25" s="955"/>
      <c r="K25" s="955"/>
      <c r="L25" s="955"/>
      <c r="M25" s="955"/>
      <c r="N25" s="955"/>
      <c r="O25" s="956"/>
      <c r="P25" s="656">
        <v>0.6</v>
      </c>
      <c r="Q25" s="657"/>
      <c r="R25" s="657"/>
      <c r="S25" s="657"/>
      <c r="T25" s="657"/>
      <c r="U25" s="657"/>
      <c r="V25" s="658"/>
      <c r="W25" s="656">
        <v>0.8</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t="s">
        <v>565</v>
      </c>
      <c r="H26" s="955"/>
      <c r="I26" s="955"/>
      <c r="J26" s="955"/>
      <c r="K26" s="955"/>
      <c r="L26" s="955"/>
      <c r="M26" s="955"/>
      <c r="N26" s="955"/>
      <c r="O26" s="956"/>
      <c r="P26" s="656">
        <v>0.5</v>
      </c>
      <c r="Q26" s="657"/>
      <c r="R26" s="657"/>
      <c r="S26" s="657"/>
      <c r="T26" s="657"/>
      <c r="U26" s="657"/>
      <c r="V26" s="658"/>
      <c r="W26" s="656">
        <v>0.5</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t="s">
        <v>567</v>
      </c>
      <c r="H27" s="955"/>
      <c r="I27" s="955"/>
      <c r="J27" s="955"/>
      <c r="K27" s="955"/>
      <c r="L27" s="955"/>
      <c r="M27" s="955"/>
      <c r="N27" s="955"/>
      <c r="O27" s="956"/>
      <c r="P27" s="656">
        <v>0.4</v>
      </c>
      <c r="Q27" s="657"/>
      <c r="R27" s="657"/>
      <c r="S27" s="657"/>
      <c r="T27" s="657"/>
      <c r="U27" s="657"/>
      <c r="V27" s="658"/>
      <c r="W27" s="656">
        <v>0.4</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2">
      <c r="A28" s="966"/>
      <c r="B28" s="967"/>
      <c r="C28" s="967"/>
      <c r="D28" s="967"/>
      <c r="E28" s="967"/>
      <c r="F28" s="968"/>
      <c r="G28" s="957" t="s">
        <v>476</v>
      </c>
      <c r="H28" s="958"/>
      <c r="I28" s="958"/>
      <c r="J28" s="958"/>
      <c r="K28" s="958"/>
      <c r="L28" s="958"/>
      <c r="M28" s="958"/>
      <c r="N28" s="958"/>
      <c r="O28" s="959"/>
      <c r="P28" s="878">
        <f>P29-SUM(P23:P27)</f>
        <v>0.10000000000000142</v>
      </c>
      <c r="Q28" s="879"/>
      <c r="R28" s="879"/>
      <c r="S28" s="879"/>
      <c r="T28" s="879"/>
      <c r="U28" s="879"/>
      <c r="V28" s="880"/>
      <c r="W28" s="878">
        <f>W29-SUM(W23:W27)</f>
        <v>0.20000000000000284</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473</v>
      </c>
      <c r="H29" s="961"/>
      <c r="I29" s="961"/>
      <c r="J29" s="961"/>
      <c r="K29" s="961"/>
      <c r="L29" s="961"/>
      <c r="M29" s="961"/>
      <c r="N29" s="961"/>
      <c r="O29" s="962"/>
      <c r="P29" s="932">
        <f>AK13</f>
        <v>14.3</v>
      </c>
      <c r="Q29" s="933"/>
      <c r="R29" s="933"/>
      <c r="S29" s="933"/>
      <c r="T29" s="933"/>
      <c r="U29" s="933"/>
      <c r="V29" s="934"/>
      <c r="W29" s="932">
        <f>AR13</f>
        <v>17.3</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489</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66" t="s">
        <v>355</v>
      </c>
      <c r="AR30" s="767"/>
      <c r="AS30" s="767"/>
      <c r="AT30" s="768"/>
      <c r="AU30" s="773" t="s">
        <v>253</v>
      </c>
      <c r="AV30" s="773"/>
      <c r="AW30" s="773"/>
      <c r="AX30" s="91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577</v>
      </c>
      <c r="AV31" s="192"/>
      <c r="AW31" s="394" t="s">
        <v>300</v>
      </c>
      <c r="AX31" s="395"/>
    </row>
    <row r="32" spans="1:50" ht="32.4" customHeight="1" x14ac:dyDescent="0.2">
      <c r="A32" s="399"/>
      <c r="B32" s="397"/>
      <c r="C32" s="397"/>
      <c r="D32" s="397"/>
      <c r="E32" s="397"/>
      <c r="F32" s="398"/>
      <c r="G32" s="560" t="s">
        <v>570</v>
      </c>
      <c r="H32" s="561"/>
      <c r="I32" s="561"/>
      <c r="J32" s="561"/>
      <c r="K32" s="561"/>
      <c r="L32" s="561"/>
      <c r="M32" s="561"/>
      <c r="N32" s="561"/>
      <c r="O32" s="562"/>
      <c r="P32" s="98" t="s">
        <v>571</v>
      </c>
      <c r="Q32" s="98"/>
      <c r="R32" s="98"/>
      <c r="S32" s="98"/>
      <c r="T32" s="98"/>
      <c r="U32" s="98"/>
      <c r="V32" s="98"/>
      <c r="W32" s="98"/>
      <c r="X32" s="99"/>
      <c r="Y32" s="467" t="s">
        <v>12</v>
      </c>
      <c r="Z32" s="527"/>
      <c r="AA32" s="528"/>
      <c r="AB32" s="457" t="s">
        <v>572</v>
      </c>
      <c r="AC32" s="457"/>
      <c r="AD32" s="457"/>
      <c r="AE32" s="211">
        <v>158</v>
      </c>
      <c r="AF32" s="212"/>
      <c r="AG32" s="212"/>
      <c r="AH32" s="212"/>
      <c r="AI32" s="211">
        <v>148</v>
      </c>
      <c r="AJ32" s="212"/>
      <c r="AK32" s="212"/>
      <c r="AL32" s="212"/>
      <c r="AM32" s="211">
        <v>159</v>
      </c>
      <c r="AN32" s="212"/>
      <c r="AO32" s="212"/>
      <c r="AP32" s="212"/>
      <c r="AQ32" s="333" t="s">
        <v>556</v>
      </c>
      <c r="AR32" s="200"/>
      <c r="AS32" s="200"/>
      <c r="AT32" s="334"/>
      <c r="AU32" s="212" t="s">
        <v>556</v>
      </c>
      <c r="AV32" s="212"/>
      <c r="AW32" s="212"/>
      <c r="AX32" s="214"/>
    </row>
    <row r="33" spans="1:50" ht="32.4"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572</v>
      </c>
      <c r="AC33" s="519"/>
      <c r="AD33" s="519"/>
      <c r="AE33" s="211">
        <v>150</v>
      </c>
      <c r="AF33" s="212"/>
      <c r="AG33" s="212"/>
      <c r="AH33" s="212"/>
      <c r="AI33" s="211">
        <v>150</v>
      </c>
      <c r="AJ33" s="212"/>
      <c r="AK33" s="212"/>
      <c r="AL33" s="212"/>
      <c r="AM33" s="211">
        <v>150</v>
      </c>
      <c r="AN33" s="212"/>
      <c r="AO33" s="212"/>
      <c r="AP33" s="212"/>
      <c r="AQ33" s="333">
        <v>150</v>
      </c>
      <c r="AR33" s="200"/>
      <c r="AS33" s="200"/>
      <c r="AT33" s="334"/>
      <c r="AU33" s="212" t="s">
        <v>556</v>
      </c>
      <c r="AV33" s="212"/>
      <c r="AW33" s="212"/>
      <c r="AX33" s="214"/>
    </row>
    <row r="34" spans="1:50" ht="32.4"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105</v>
      </c>
      <c r="AF34" s="212"/>
      <c r="AG34" s="212"/>
      <c r="AH34" s="212"/>
      <c r="AI34" s="211">
        <v>99</v>
      </c>
      <c r="AJ34" s="212"/>
      <c r="AK34" s="212"/>
      <c r="AL34" s="212"/>
      <c r="AM34" s="211">
        <v>106</v>
      </c>
      <c r="AN34" s="212"/>
      <c r="AO34" s="212"/>
      <c r="AP34" s="212"/>
      <c r="AQ34" s="333" t="s">
        <v>556</v>
      </c>
      <c r="AR34" s="200"/>
      <c r="AS34" s="200"/>
      <c r="AT34" s="334"/>
      <c r="AU34" s="212" t="s">
        <v>556</v>
      </c>
      <c r="AV34" s="212"/>
      <c r="AW34" s="212"/>
      <c r="AX34" s="214"/>
    </row>
    <row r="35" spans="1:50" ht="23.25" customHeight="1" x14ac:dyDescent="0.2">
      <c r="A35" s="219" t="s">
        <v>525</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9"/>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577</v>
      </c>
      <c r="AV38" s="192"/>
      <c r="AW38" s="394" t="s">
        <v>300</v>
      </c>
      <c r="AX38" s="395"/>
    </row>
    <row r="39" spans="1:50" ht="23.25" customHeight="1" x14ac:dyDescent="0.2">
      <c r="A39" s="399"/>
      <c r="B39" s="397"/>
      <c r="C39" s="397"/>
      <c r="D39" s="397"/>
      <c r="E39" s="397"/>
      <c r="F39" s="398"/>
      <c r="G39" s="560" t="s">
        <v>574</v>
      </c>
      <c r="H39" s="561"/>
      <c r="I39" s="561"/>
      <c r="J39" s="561"/>
      <c r="K39" s="561"/>
      <c r="L39" s="561"/>
      <c r="M39" s="561"/>
      <c r="N39" s="561"/>
      <c r="O39" s="562"/>
      <c r="P39" s="98" t="s">
        <v>575</v>
      </c>
      <c r="Q39" s="98"/>
      <c r="R39" s="98"/>
      <c r="S39" s="98"/>
      <c r="T39" s="98"/>
      <c r="U39" s="98"/>
      <c r="V39" s="98"/>
      <c r="W39" s="98"/>
      <c r="X39" s="99"/>
      <c r="Y39" s="467" t="s">
        <v>12</v>
      </c>
      <c r="Z39" s="527"/>
      <c r="AA39" s="528"/>
      <c r="AB39" s="457" t="s">
        <v>516</v>
      </c>
      <c r="AC39" s="457"/>
      <c r="AD39" s="457"/>
      <c r="AE39" s="211">
        <v>91</v>
      </c>
      <c r="AF39" s="212"/>
      <c r="AG39" s="212"/>
      <c r="AH39" s="212"/>
      <c r="AI39" s="211">
        <v>97</v>
      </c>
      <c r="AJ39" s="212"/>
      <c r="AK39" s="212"/>
      <c r="AL39" s="212"/>
      <c r="AM39" s="211">
        <v>94</v>
      </c>
      <c r="AN39" s="212"/>
      <c r="AO39" s="212"/>
      <c r="AP39" s="212"/>
      <c r="AQ39" s="333" t="s">
        <v>556</v>
      </c>
      <c r="AR39" s="200"/>
      <c r="AS39" s="200"/>
      <c r="AT39" s="334"/>
      <c r="AU39" s="212" t="s">
        <v>556</v>
      </c>
      <c r="AV39" s="212"/>
      <c r="AW39" s="212"/>
      <c r="AX39" s="214"/>
    </row>
    <row r="40" spans="1:50" ht="23.25"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516</v>
      </c>
      <c r="AC40" s="519"/>
      <c r="AD40" s="519"/>
      <c r="AE40" s="211">
        <v>90</v>
      </c>
      <c r="AF40" s="212"/>
      <c r="AG40" s="212"/>
      <c r="AH40" s="212"/>
      <c r="AI40" s="211">
        <v>90</v>
      </c>
      <c r="AJ40" s="212"/>
      <c r="AK40" s="212"/>
      <c r="AL40" s="212"/>
      <c r="AM40" s="211">
        <v>90</v>
      </c>
      <c r="AN40" s="212"/>
      <c r="AO40" s="212"/>
      <c r="AP40" s="212"/>
      <c r="AQ40" s="333">
        <v>90</v>
      </c>
      <c r="AR40" s="200"/>
      <c r="AS40" s="200"/>
      <c r="AT40" s="334"/>
      <c r="AU40" s="212" t="s">
        <v>556</v>
      </c>
      <c r="AV40" s="212"/>
      <c r="AW40" s="212"/>
      <c r="AX40" s="214"/>
    </row>
    <row r="41" spans="1:50" ht="23.25"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101</v>
      </c>
      <c r="AF41" s="212"/>
      <c r="AG41" s="212"/>
      <c r="AH41" s="212"/>
      <c r="AI41" s="211">
        <v>108</v>
      </c>
      <c r="AJ41" s="212"/>
      <c r="AK41" s="212"/>
      <c r="AL41" s="212"/>
      <c r="AM41" s="211">
        <v>104</v>
      </c>
      <c r="AN41" s="212"/>
      <c r="AO41" s="212"/>
      <c r="AP41" s="212"/>
      <c r="AQ41" s="333" t="s">
        <v>556</v>
      </c>
      <c r="AR41" s="200"/>
      <c r="AS41" s="200"/>
      <c r="AT41" s="334"/>
      <c r="AU41" s="212" t="s">
        <v>556</v>
      </c>
      <c r="AV41" s="212"/>
      <c r="AW41" s="212"/>
      <c r="AX41" s="214"/>
    </row>
    <row r="42" spans="1:50" ht="23.25" customHeight="1" x14ac:dyDescent="0.2">
      <c r="A42" s="219" t="s">
        <v>525</v>
      </c>
      <c r="B42" s="220"/>
      <c r="C42" s="220"/>
      <c r="D42" s="220"/>
      <c r="E42" s="220"/>
      <c r="F42" s="221"/>
      <c r="G42" s="225" t="s">
        <v>576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2.9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3" t="s">
        <v>253</v>
      </c>
      <c r="AV51" s="923"/>
      <c r="AW51" s="923"/>
      <c r="AX51" s="92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3" t="s">
        <v>253</v>
      </c>
      <c r="AV58" s="923"/>
      <c r="AW58" s="923"/>
      <c r="AX58" s="92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9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9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600000000000001" hidden="1" customHeight="1" x14ac:dyDescent="0.2">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2">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6"/>
    </row>
    <row r="80" spans="1:50" ht="18.75" hidden="1" customHeight="1" x14ac:dyDescent="0.2">
      <c r="A80" s="864"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2">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2">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2">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2">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2">
      <c r="A101" s="418"/>
      <c r="B101" s="419"/>
      <c r="C101" s="419"/>
      <c r="D101" s="419"/>
      <c r="E101" s="419"/>
      <c r="F101" s="420"/>
      <c r="G101" s="98" t="s">
        <v>578</v>
      </c>
      <c r="H101" s="98"/>
      <c r="I101" s="98"/>
      <c r="J101" s="98"/>
      <c r="K101" s="98"/>
      <c r="L101" s="98"/>
      <c r="M101" s="98"/>
      <c r="N101" s="98"/>
      <c r="O101" s="98"/>
      <c r="P101" s="98"/>
      <c r="Q101" s="98"/>
      <c r="R101" s="98"/>
      <c r="S101" s="98"/>
      <c r="T101" s="98"/>
      <c r="U101" s="98"/>
      <c r="V101" s="98"/>
      <c r="W101" s="98"/>
      <c r="X101" s="99"/>
      <c r="Y101" s="538" t="s">
        <v>55</v>
      </c>
      <c r="Z101" s="539"/>
      <c r="AA101" s="540"/>
      <c r="AB101" s="457" t="s">
        <v>579</v>
      </c>
      <c r="AC101" s="457"/>
      <c r="AD101" s="457"/>
      <c r="AE101" s="211">
        <v>7</v>
      </c>
      <c r="AF101" s="212"/>
      <c r="AG101" s="212"/>
      <c r="AH101" s="213"/>
      <c r="AI101" s="211">
        <v>7</v>
      </c>
      <c r="AJ101" s="212"/>
      <c r="AK101" s="212"/>
      <c r="AL101" s="213"/>
      <c r="AM101" s="211">
        <v>11</v>
      </c>
      <c r="AN101" s="212"/>
      <c r="AO101" s="212"/>
      <c r="AP101" s="213"/>
      <c r="AQ101" s="211" t="s">
        <v>556</v>
      </c>
      <c r="AR101" s="212"/>
      <c r="AS101" s="212"/>
      <c r="AT101" s="213"/>
      <c r="AU101" s="211" t="s">
        <v>556</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579</v>
      </c>
      <c r="AC102" s="457"/>
      <c r="AD102" s="457"/>
      <c r="AE102" s="414">
        <v>7</v>
      </c>
      <c r="AF102" s="414"/>
      <c r="AG102" s="414"/>
      <c r="AH102" s="414"/>
      <c r="AI102" s="414">
        <v>8</v>
      </c>
      <c r="AJ102" s="414"/>
      <c r="AK102" s="414"/>
      <c r="AL102" s="414"/>
      <c r="AM102" s="414">
        <v>7</v>
      </c>
      <c r="AN102" s="414"/>
      <c r="AO102" s="414"/>
      <c r="AP102" s="414"/>
      <c r="AQ102" s="266">
        <v>5</v>
      </c>
      <c r="AR102" s="267"/>
      <c r="AS102" s="267"/>
      <c r="AT102" s="312"/>
      <c r="AU102" s="211">
        <v>7</v>
      </c>
      <c r="AV102" s="212"/>
      <c r="AW102" s="212"/>
      <c r="AX102" s="213"/>
    </row>
    <row r="103" spans="1:60" ht="31.5" hidden="1" customHeight="1" x14ac:dyDescent="0.2">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2.9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2" hidden="1" customHeight="1" x14ac:dyDescent="0.2">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2">
      <c r="A116" s="435"/>
      <c r="B116" s="436"/>
      <c r="C116" s="436"/>
      <c r="D116" s="436"/>
      <c r="E116" s="436"/>
      <c r="F116" s="437"/>
      <c r="G116" s="389" t="s">
        <v>580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581</v>
      </c>
      <c r="AC116" s="459"/>
      <c r="AD116" s="460"/>
      <c r="AE116" s="414">
        <v>2</v>
      </c>
      <c r="AF116" s="414"/>
      <c r="AG116" s="414"/>
      <c r="AH116" s="414"/>
      <c r="AI116" s="414">
        <v>3</v>
      </c>
      <c r="AJ116" s="414"/>
      <c r="AK116" s="414"/>
      <c r="AL116" s="414"/>
      <c r="AM116" s="414">
        <v>2</v>
      </c>
      <c r="AN116" s="414"/>
      <c r="AO116" s="414"/>
      <c r="AP116" s="414"/>
      <c r="AQ116" s="211">
        <v>3</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582</v>
      </c>
      <c r="AC117" s="469"/>
      <c r="AD117" s="470"/>
      <c r="AE117" s="547" t="s">
        <v>583</v>
      </c>
      <c r="AF117" s="547"/>
      <c r="AG117" s="547"/>
      <c r="AH117" s="547"/>
      <c r="AI117" s="547" t="s">
        <v>584</v>
      </c>
      <c r="AJ117" s="547"/>
      <c r="AK117" s="547"/>
      <c r="AL117" s="547"/>
      <c r="AM117" s="547" t="s">
        <v>605</v>
      </c>
      <c r="AN117" s="547"/>
      <c r="AO117" s="547"/>
      <c r="AP117" s="547"/>
      <c r="AQ117" s="547" t="s">
        <v>604</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2">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2">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2">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2.95" hidden="1" customHeight="1" x14ac:dyDescent="0.2">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586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t="s">
        <v>577</v>
      </c>
      <c r="AV133" s="193"/>
      <c r="AW133" s="126" t="s">
        <v>300</v>
      </c>
      <c r="AX133" s="188"/>
    </row>
    <row r="134" spans="1:50" ht="39.75" customHeight="1" x14ac:dyDescent="0.2">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577</v>
      </c>
      <c r="AF134" s="200"/>
      <c r="AG134" s="200"/>
      <c r="AH134" s="200"/>
      <c r="AI134" s="199" t="s">
        <v>577</v>
      </c>
      <c r="AJ134" s="200"/>
      <c r="AK134" s="200"/>
      <c r="AL134" s="200"/>
      <c r="AM134" s="199" t="s">
        <v>577</v>
      </c>
      <c r="AN134" s="200"/>
      <c r="AO134" s="200"/>
      <c r="AP134" s="200"/>
      <c r="AQ134" s="199" t="s">
        <v>577</v>
      </c>
      <c r="AR134" s="200"/>
      <c r="AS134" s="200"/>
      <c r="AT134" s="200"/>
      <c r="AU134" s="199" t="s">
        <v>577</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577</v>
      </c>
      <c r="AF135" s="200"/>
      <c r="AG135" s="200"/>
      <c r="AH135" s="200"/>
      <c r="AI135" s="199" t="s">
        <v>577</v>
      </c>
      <c r="AJ135" s="200"/>
      <c r="AK135" s="200"/>
      <c r="AL135" s="200"/>
      <c r="AM135" s="199" t="s">
        <v>587</v>
      </c>
      <c r="AN135" s="200"/>
      <c r="AO135" s="200"/>
      <c r="AP135" s="200"/>
      <c r="AQ135" s="199" t="s">
        <v>577</v>
      </c>
      <c r="AR135" s="200"/>
      <c r="AS135" s="200"/>
      <c r="AT135" s="200"/>
      <c r="AU135" s="199" t="s">
        <v>577</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2"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2"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1.2"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1.2"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2"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2"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1.2"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1.2"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2"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2"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1.2"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1.2"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2"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2"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1.2"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1.2"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2"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2"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1.2"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1.2"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2"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2"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1.2"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1.2"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1.2" hidden="1" customHeight="1" x14ac:dyDescent="0.2">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1.2"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1.2"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1.2"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1.2"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1.2"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1.2"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1.2" hidden="1" customHeight="1" x14ac:dyDescent="0.2">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1.2"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1.2"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1.2"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1.2"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1.2"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1.2"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1.2" hidden="1" customHeight="1" x14ac:dyDescent="0.2">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1.2"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1.2"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1.2"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1.2"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1.2"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1.2"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1.2" hidden="1" customHeight="1" x14ac:dyDescent="0.2">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1.2"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1.2"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1.2"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1.2"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1.2"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1.2"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1.2" hidden="1" customHeight="1" x14ac:dyDescent="0.2">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1.2"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1.2"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1.2"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1.2"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1.2"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1.2"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1.2"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1.2"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1.2"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1.2"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1.2"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2"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2"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1.2"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1.2"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2"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2"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1.2"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1.2"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2"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2"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1.2"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1.2"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2"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2"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1.2"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1.2"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2"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2"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1.2"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1.2"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1.2" hidden="1" customHeight="1" x14ac:dyDescent="0.2">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1.2"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1.2"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1.2"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1.2"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1.2"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1.2"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1.2" hidden="1" customHeight="1" x14ac:dyDescent="0.2">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1.2"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1.2"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1.2"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1.2"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1.2"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1.2"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1.2" hidden="1" customHeight="1" x14ac:dyDescent="0.2">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1.2"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1.2"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1.2"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1.2"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1.2"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1.2"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1.2" hidden="1" customHeight="1" x14ac:dyDescent="0.2">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1.2"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1.2"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1.2"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1.2"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1.2"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1.2"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1.2" hidden="1" customHeight="1" x14ac:dyDescent="0.2">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1.2"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1.2"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1.2"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1.2"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1.2"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1.2"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1.2"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1.2"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1.2"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0"/>
      <c r="E430" s="167" t="s">
        <v>388</v>
      </c>
      <c r="F430" s="168"/>
      <c r="G430" s="898" t="s">
        <v>384</v>
      </c>
      <c r="H430" s="116"/>
      <c r="I430" s="116"/>
      <c r="J430" s="899" t="s">
        <v>587</v>
      </c>
      <c r="K430" s="900"/>
      <c r="L430" s="900"/>
      <c r="M430" s="900"/>
      <c r="N430" s="900"/>
      <c r="O430" s="900"/>
      <c r="P430" s="900"/>
      <c r="Q430" s="900"/>
      <c r="R430" s="900"/>
      <c r="S430" s="900"/>
      <c r="T430" s="901"/>
      <c r="U430" s="587" t="s">
        <v>577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356</v>
      </c>
      <c r="AH432" s="127"/>
      <c r="AI432" s="149"/>
      <c r="AJ432" s="149"/>
      <c r="AK432" s="149"/>
      <c r="AL432" s="147"/>
      <c r="AM432" s="149"/>
      <c r="AN432" s="149"/>
      <c r="AO432" s="149"/>
      <c r="AP432" s="147"/>
      <c r="AQ432" s="589" t="s">
        <v>577</v>
      </c>
      <c r="AR432" s="193"/>
      <c r="AS432" s="126" t="s">
        <v>356</v>
      </c>
      <c r="AT432" s="127"/>
      <c r="AU432" s="193" t="s">
        <v>577</v>
      </c>
      <c r="AV432" s="193"/>
      <c r="AW432" s="126" t="s">
        <v>300</v>
      </c>
      <c r="AX432" s="188"/>
    </row>
    <row r="433" spans="1:50" ht="23.25" customHeight="1" x14ac:dyDescent="0.2">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577</v>
      </c>
      <c r="AF433" s="200"/>
      <c r="AG433" s="200"/>
      <c r="AH433" s="200"/>
      <c r="AI433" s="333" t="s">
        <v>577</v>
      </c>
      <c r="AJ433" s="200"/>
      <c r="AK433" s="200"/>
      <c r="AL433" s="200"/>
      <c r="AM433" s="333" t="s">
        <v>577</v>
      </c>
      <c r="AN433" s="200"/>
      <c r="AO433" s="200"/>
      <c r="AP433" s="334"/>
      <c r="AQ433" s="333" t="s">
        <v>577</v>
      </c>
      <c r="AR433" s="200"/>
      <c r="AS433" s="200"/>
      <c r="AT433" s="334"/>
      <c r="AU433" s="200" t="s">
        <v>577</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3" t="s">
        <v>577</v>
      </c>
      <c r="AF434" s="200"/>
      <c r="AG434" s="200"/>
      <c r="AH434" s="334"/>
      <c r="AI434" s="333" t="s">
        <v>577</v>
      </c>
      <c r="AJ434" s="200"/>
      <c r="AK434" s="200"/>
      <c r="AL434" s="200"/>
      <c r="AM434" s="333" t="s">
        <v>577</v>
      </c>
      <c r="AN434" s="200"/>
      <c r="AO434" s="200"/>
      <c r="AP434" s="334"/>
      <c r="AQ434" s="333" t="s">
        <v>587</v>
      </c>
      <c r="AR434" s="200"/>
      <c r="AS434" s="200"/>
      <c r="AT434" s="334"/>
      <c r="AU434" s="200" t="s">
        <v>587</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577</v>
      </c>
      <c r="AF435" s="200"/>
      <c r="AG435" s="200"/>
      <c r="AH435" s="334"/>
      <c r="AI435" s="333" t="s">
        <v>577</v>
      </c>
      <c r="AJ435" s="200"/>
      <c r="AK435" s="200"/>
      <c r="AL435" s="200"/>
      <c r="AM435" s="333" t="s">
        <v>577</v>
      </c>
      <c r="AN435" s="200"/>
      <c r="AO435" s="200"/>
      <c r="AP435" s="334"/>
      <c r="AQ435" s="333" t="s">
        <v>577</v>
      </c>
      <c r="AR435" s="200"/>
      <c r="AS435" s="200"/>
      <c r="AT435" s="334"/>
      <c r="AU435" s="200" t="s">
        <v>587</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577</v>
      </c>
      <c r="AF457" s="193"/>
      <c r="AG457" s="126" t="s">
        <v>356</v>
      </c>
      <c r="AH457" s="127"/>
      <c r="AI457" s="149"/>
      <c r="AJ457" s="149"/>
      <c r="AK457" s="149"/>
      <c r="AL457" s="147"/>
      <c r="AM457" s="149"/>
      <c r="AN457" s="149"/>
      <c r="AO457" s="149"/>
      <c r="AP457" s="147"/>
      <c r="AQ457" s="589" t="s">
        <v>589</v>
      </c>
      <c r="AR457" s="193"/>
      <c r="AS457" s="126" t="s">
        <v>356</v>
      </c>
      <c r="AT457" s="127"/>
      <c r="AU457" s="193" t="s">
        <v>577</v>
      </c>
      <c r="AV457" s="193"/>
      <c r="AW457" s="126" t="s">
        <v>300</v>
      </c>
      <c r="AX457" s="188"/>
    </row>
    <row r="458" spans="1:50" ht="23.25" customHeight="1" x14ac:dyDescent="0.2">
      <c r="A458" s="182"/>
      <c r="B458" s="179"/>
      <c r="C458" s="173"/>
      <c r="D458" s="179"/>
      <c r="E458" s="335"/>
      <c r="F458" s="336"/>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577</v>
      </c>
      <c r="AC458" s="206"/>
      <c r="AD458" s="206"/>
      <c r="AE458" s="333" t="s">
        <v>577</v>
      </c>
      <c r="AF458" s="200"/>
      <c r="AG458" s="200"/>
      <c r="AH458" s="200"/>
      <c r="AI458" s="333" t="s">
        <v>577</v>
      </c>
      <c r="AJ458" s="200"/>
      <c r="AK458" s="200"/>
      <c r="AL458" s="200"/>
      <c r="AM458" s="333" t="s">
        <v>577</v>
      </c>
      <c r="AN458" s="200"/>
      <c r="AO458" s="200"/>
      <c r="AP458" s="334"/>
      <c r="AQ458" s="333" t="s">
        <v>577</v>
      </c>
      <c r="AR458" s="200"/>
      <c r="AS458" s="200"/>
      <c r="AT458" s="334"/>
      <c r="AU458" s="200" t="s">
        <v>577</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577</v>
      </c>
      <c r="AC459" s="198"/>
      <c r="AD459" s="198"/>
      <c r="AE459" s="333" t="s">
        <v>589</v>
      </c>
      <c r="AF459" s="200"/>
      <c r="AG459" s="200"/>
      <c r="AH459" s="334"/>
      <c r="AI459" s="333" t="s">
        <v>577</v>
      </c>
      <c r="AJ459" s="200"/>
      <c r="AK459" s="200"/>
      <c r="AL459" s="200"/>
      <c r="AM459" s="333" t="s">
        <v>577</v>
      </c>
      <c r="AN459" s="200"/>
      <c r="AO459" s="200"/>
      <c r="AP459" s="334"/>
      <c r="AQ459" s="333" t="s">
        <v>577</v>
      </c>
      <c r="AR459" s="200"/>
      <c r="AS459" s="200"/>
      <c r="AT459" s="334"/>
      <c r="AU459" s="200" t="s">
        <v>577</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577</v>
      </c>
      <c r="AF460" s="200"/>
      <c r="AG460" s="200"/>
      <c r="AH460" s="334"/>
      <c r="AI460" s="333" t="s">
        <v>577</v>
      </c>
      <c r="AJ460" s="200"/>
      <c r="AK460" s="200"/>
      <c r="AL460" s="200"/>
      <c r="AM460" s="333" t="s">
        <v>587</v>
      </c>
      <c r="AN460" s="200"/>
      <c r="AO460" s="200"/>
      <c r="AP460" s="334"/>
      <c r="AQ460" s="333" t="s">
        <v>577</v>
      </c>
      <c r="AR460" s="200"/>
      <c r="AS460" s="200"/>
      <c r="AT460" s="334"/>
      <c r="AU460" s="200" t="s">
        <v>577</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4"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6"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9.25" customHeight="1" x14ac:dyDescent="0.2">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29.2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548</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29.2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548</v>
      </c>
      <c r="AE704" s="782"/>
      <c r="AF704" s="782"/>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548</v>
      </c>
      <c r="AE705" s="714"/>
      <c r="AF705" s="714"/>
      <c r="AG705" s="118" t="s">
        <v>633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4"/>
      <c r="D706" s="795"/>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591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9.2" customHeight="1" x14ac:dyDescent="0.2">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548</v>
      </c>
      <c r="AE708" s="604"/>
      <c r="AF708" s="604"/>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590</v>
      </c>
      <c r="AE712" s="782"/>
      <c r="AF712" s="782"/>
      <c r="AG712" s="810" t="s">
        <v>556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1"/>
      <c r="B713" s="643"/>
      <c r="C713" s="947" t="s">
        <v>487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590</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36" customHeight="1" x14ac:dyDescent="0.2">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548</v>
      </c>
      <c r="AE714" s="808"/>
      <c r="AF714" s="809"/>
      <c r="AG714" s="735" t="s">
        <v>598</v>
      </c>
      <c r="AH714" s="736"/>
      <c r="AI714" s="736"/>
      <c r="AJ714" s="736"/>
      <c r="AK714" s="736"/>
      <c r="AL714" s="736"/>
      <c r="AM714" s="736"/>
      <c r="AN714" s="736"/>
      <c r="AO714" s="736"/>
      <c r="AP714" s="736"/>
      <c r="AQ714" s="736"/>
      <c r="AR714" s="736"/>
      <c r="AS714" s="736"/>
      <c r="AT714" s="736"/>
      <c r="AU714" s="736"/>
      <c r="AV714" s="736"/>
      <c r="AW714" s="736"/>
      <c r="AX714" s="737"/>
    </row>
    <row r="715" spans="1:50" ht="48.6" customHeight="1" x14ac:dyDescent="0.2">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599</v>
      </c>
      <c r="AH715" s="742"/>
      <c r="AI715" s="742"/>
      <c r="AJ715" s="742"/>
      <c r="AK715" s="742"/>
      <c r="AL715" s="742"/>
      <c r="AM715" s="742"/>
      <c r="AN715" s="742"/>
      <c r="AO715" s="742"/>
      <c r="AP715" s="742"/>
      <c r="AQ715" s="742"/>
      <c r="AR715" s="742"/>
      <c r="AS715" s="742"/>
      <c r="AT715" s="742"/>
      <c r="AU715" s="742"/>
      <c r="AV715" s="742"/>
      <c r="AW715" s="742"/>
      <c r="AX715" s="743"/>
    </row>
    <row r="716" spans="1:50" ht="35.4"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600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36"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590</v>
      </c>
      <c r="AE719" s="604"/>
      <c r="AF719" s="604"/>
      <c r="AG719" s="118" t="s">
        <v>577</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5" customHeight="1" x14ac:dyDescent="0.2">
      <c r="A726" s="639" t="s">
        <v>48</v>
      </c>
      <c r="B726" s="802"/>
      <c r="C726" s="815" t="s">
        <v>53</v>
      </c>
      <c r="D726" s="837"/>
      <c r="E726" s="837"/>
      <c r="F726" s="838"/>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9" customHeight="1" thickBot="1" x14ac:dyDescent="0.25">
      <c r="A727" s="803"/>
      <c r="B727" s="804"/>
      <c r="C727" s="747" t="s">
        <v>57</v>
      </c>
      <c r="D727" s="748"/>
      <c r="E727" s="748"/>
      <c r="F727" s="749"/>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651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01.25" customHeight="1" thickBot="1" x14ac:dyDescent="0.25">
      <c r="A731" s="799" t="s">
        <v>256</v>
      </c>
      <c r="B731" s="800"/>
      <c r="C731" s="800"/>
      <c r="D731" s="800"/>
      <c r="E731" s="801"/>
      <c r="F731" s="728" t="s">
        <v>654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8" customHeight="1" thickBot="1" x14ac:dyDescent="0.25">
      <c r="A733" s="672" t="s">
        <v>652</v>
      </c>
      <c r="B733" s="673"/>
      <c r="C733" s="673"/>
      <c r="D733" s="673"/>
      <c r="E733" s="674"/>
      <c r="F733" s="636" t="s">
        <v>655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1" t="s">
        <v>431</v>
      </c>
      <c r="B737" s="203"/>
      <c r="C737" s="203"/>
      <c r="D737" s="204"/>
      <c r="E737" s="987" t="s">
        <v>564</v>
      </c>
      <c r="F737" s="987"/>
      <c r="G737" s="987"/>
      <c r="H737" s="987"/>
      <c r="I737" s="987"/>
      <c r="J737" s="987"/>
      <c r="K737" s="987"/>
      <c r="L737" s="987"/>
      <c r="M737" s="987"/>
      <c r="N737" s="358" t="s">
        <v>358</v>
      </c>
      <c r="O737" s="358"/>
      <c r="P737" s="358"/>
      <c r="Q737" s="358"/>
      <c r="R737" s="987" t="s">
        <v>557</v>
      </c>
      <c r="S737" s="987"/>
      <c r="T737" s="987"/>
      <c r="U737" s="987"/>
      <c r="V737" s="987"/>
      <c r="W737" s="987"/>
      <c r="X737" s="987"/>
      <c r="Y737" s="987"/>
      <c r="Z737" s="987"/>
      <c r="AA737" s="358" t="s">
        <v>359</v>
      </c>
      <c r="AB737" s="358"/>
      <c r="AC737" s="358"/>
      <c r="AD737" s="358"/>
      <c r="AE737" s="987" t="s">
        <v>558</v>
      </c>
      <c r="AF737" s="987"/>
      <c r="AG737" s="987"/>
      <c r="AH737" s="987"/>
      <c r="AI737" s="987"/>
      <c r="AJ737" s="987"/>
      <c r="AK737" s="987"/>
      <c r="AL737" s="987"/>
      <c r="AM737" s="987"/>
      <c r="AN737" s="358" t="s">
        <v>360</v>
      </c>
      <c r="AO737" s="358"/>
      <c r="AP737" s="358"/>
      <c r="AQ737" s="358"/>
      <c r="AR737" s="988" t="s">
        <v>559</v>
      </c>
      <c r="AS737" s="989"/>
      <c r="AT737" s="989"/>
      <c r="AU737" s="989"/>
      <c r="AV737" s="989"/>
      <c r="AW737" s="989"/>
      <c r="AX737" s="990"/>
      <c r="AY737" s="89"/>
      <c r="AZ737" s="89"/>
    </row>
    <row r="738" spans="1:52" ht="24.75" customHeight="1" x14ac:dyDescent="0.2">
      <c r="A738" s="991" t="s">
        <v>361</v>
      </c>
      <c r="B738" s="203"/>
      <c r="C738" s="203"/>
      <c r="D738" s="204"/>
      <c r="E738" s="987" t="s">
        <v>560</v>
      </c>
      <c r="F738" s="987"/>
      <c r="G738" s="987"/>
      <c r="H738" s="987"/>
      <c r="I738" s="987"/>
      <c r="J738" s="987"/>
      <c r="K738" s="987"/>
      <c r="L738" s="987"/>
      <c r="M738" s="987"/>
      <c r="N738" s="358" t="s">
        <v>362</v>
      </c>
      <c r="O738" s="358"/>
      <c r="P738" s="358"/>
      <c r="Q738" s="358"/>
      <c r="R738" s="987" t="s">
        <v>561</v>
      </c>
      <c r="S738" s="987"/>
      <c r="T738" s="987"/>
      <c r="U738" s="987"/>
      <c r="V738" s="987"/>
      <c r="W738" s="987"/>
      <c r="X738" s="987"/>
      <c r="Y738" s="987"/>
      <c r="Z738" s="987"/>
      <c r="AA738" s="358" t="s">
        <v>480</v>
      </c>
      <c r="AB738" s="358"/>
      <c r="AC738" s="358"/>
      <c r="AD738" s="358"/>
      <c r="AE738" s="987" t="s">
        <v>562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540</v>
      </c>
      <c r="B739" s="996"/>
      <c r="C739" s="996"/>
      <c r="D739" s="997"/>
      <c r="E739" s="998" t="s">
        <v>547</v>
      </c>
      <c r="F739" s="999"/>
      <c r="G739" s="999"/>
      <c r="H739" s="91" t="str">
        <f>IF(E739="", "", "(")</f>
        <v>(</v>
      </c>
      <c r="I739" s="982"/>
      <c r="J739" s="982"/>
      <c r="K739" s="91" t="str">
        <f>IF(OR(I739="　", I739=""), "", "-")</f>
        <v/>
      </c>
      <c r="L739" s="983">
        <v>102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2">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8.25" customHeight="1" x14ac:dyDescent="0.2">
      <c r="A779" s="627" t="s">
        <v>531</v>
      </c>
      <c r="B779" s="628"/>
      <c r="C779" s="628"/>
      <c r="D779" s="628"/>
      <c r="E779" s="628"/>
      <c r="F779" s="629"/>
      <c r="G779" s="594" t="s">
        <v>639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643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2">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641</v>
      </c>
      <c r="H781" s="670"/>
      <c r="I781" s="670"/>
      <c r="J781" s="670"/>
      <c r="K781" s="671"/>
      <c r="L781" s="663" t="s">
        <v>640</v>
      </c>
      <c r="M781" s="664"/>
      <c r="N781" s="664"/>
      <c r="O781" s="664"/>
      <c r="P781" s="664"/>
      <c r="Q781" s="664"/>
      <c r="R781" s="664"/>
      <c r="S781" s="664"/>
      <c r="T781" s="664"/>
      <c r="U781" s="664"/>
      <c r="V781" s="664"/>
      <c r="W781" s="664"/>
      <c r="X781" s="665"/>
      <c r="Y781" s="384">
        <v>5.3</v>
      </c>
      <c r="Z781" s="385"/>
      <c r="AA781" s="385"/>
      <c r="AB781" s="805"/>
      <c r="AC781" s="669" t="s">
        <v>606</v>
      </c>
      <c r="AD781" s="670"/>
      <c r="AE781" s="670"/>
      <c r="AF781" s="670"/>
      <c r="AG781" s="671"/>
      <c r="AH781" s="663" t="s">
        <v>607</v>
      </c>
      <c r="AI781" s="664"/>
      <c r="AJ781" s="664"/>
      <c r="AK781" s="664"/>
      <c r="AL781" s="664"/>
      <c r="AM781" s="664"/>
      <c r="AN781" s="664"/>
      <c r="AO781" s="664"/>
      <c r="AP781" s="664"/>
      <c r="AQ781" s="664"/>
      <c r="AR781" s="664"/>
      <c r="AS781" s="664"/>
      <c r="AT781" s="665"/>
      <c r="AU781" s="384">
        <v>1.5</v>
      </c>
      <c r="AV781" s="385"/>
      <c r="AW781" s="385"/>
      <c r="AX781" s="386"/>
    </row>
    <row r="782" spans="1:50" ht="24.75" hidden="1"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7.6"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5.3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v>
      </c>
      <c r="AV791" s="832"/>
      <c r="AW791" s="832"/>
      <c r="AX791" s="834"/>
    </row>
    <row r="792" spans="1:50" ht="26.4" hidden="1" customHeight="1" x14ac:dyDescent="0.2">
      <c r="A792" s="630"/>
      <c r="B792" s="631"/>
      <c r="C792" s="631"/>
      <c r="D792" s="631"/>
      <c r="E792" s="631"/>
      <c r="F792" s="632"/>
      <c r="G792" s="594"/>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2">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2">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2">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484</v>
      </c>
      <c r="AM831" s="274"/>
      <c r="AN831" s="274"/>
      <c r="AO831" s="82" t="s">
        <v>482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2.6" customHeight="1" x14ac:dyDescent="0.2">
      <c r="A837" s="372">
        <v>1</v>
      </c>
      <c r="B837" s="372">
        <v>1</v>
      </c>
      <c r="C837" s="354" t="s">
        <v>634</v>
      </c>
      <c r="D837" s="340"/>
      <c r="E837" s="340"/>
      <c r="F837" s="340"/>
      <c r="G837" s="340"/>
      <c r="H837" s="340"/>
      <c r="I837" s="340"/>
      <c r="J837" s="341">
        <v>7200001003487</v>
      </c>
      <c r="K837" s="342"/>
      <c r="L837" s="342"/>
      <c r="M837" s="342"/>
      <c r="N837" s="342"/>
      <c r="O837" s="342"/>
      <c r="P837" s="355" t="s">
        <v>608</v>
      </c>
      <c r="Q837" s="343"/>
      <c r="R837" s="343"/>
      <c r="S837" s="343"/>
      <c r="T837" s="343"/>
      <c r="U837" s="343"/>
      <c r="V837" s="343"/>
      <c r="W837" s="343"/>
      <c r="X837" s="343"/>
      <c r="Y837" s="344">
        <v>5.3</v>
      </c>
      <c r="Z837" s="345"/>
      <c r="AA837" s="345"/>
      <c r="AB837" s="346"/>
      <c r="AC837" s="356" t="s">
        <v>517</v>
      </c>
      <c r="AD837" s="364"/>
      <c r="AE837" s="364"/>
      <c r="AF837" s="364"/>
      <c r="AG837" s="364"/>
      <c r="AH837" s="365">
        <v>1</v>
      </c>
      <c r="AI837" s="366"/>
      <c r="AJ837" s="366"/>
      <c r="AK837" s="366"/>
      <c r="AL837" s="350" t="s">
        <v>611</v>
      </c>
      <c r="AM837" s="351"/>
      <c r="AN837" s="351"/>
      <c r="AO837" s="352"/>
      <c r="AP837" s="353" t="s">
        <v>611</v>
      </c>
      <c r="AQ837" s="353"/>
      <c r="AR837" s="353"/>
      <c r="AS837" s="353"/>
      <c r="AT837" s="353"/>
      <c r="AU837" s="353"/>
      <c r="AV837" s="353"/>
      <c r="AW837" s="353"/>
      <c r="AX837" s="353"/>
    </row>
    <row r="838" spans="1:50" ht="54" customHeight="1" x14ac:dyDescent="0.2">
      <c r="A838" s="372">
        <v>2</v>
      </c>
      <c r="B838" s="372">
        <v>1</v>
      </c>
      <c r="C838" s="354" t="s">
        <v>635</v>
      </c>
      <c r="D838" s="340"/>
      <c r="E838" s="340"/>
      <c r="F838" s="340"/>
      <c r="G838" s="340"/>
      <c r="H838" s="340"/>
      <c r="I838" s="340"/>
      <c r="J838" s="341">
        <v>4010001090119</v>
      </c>
      <c r="K838" s="342"/>
      <c r="L838" s="342"/>
      <c r="M838" s="342"/>
      <c r="N838" s="342"/>
      <c r="O838" s="342"/>
      <c r="P838" s="355" t="s">
        <v>614</v>
      </c>
      <c r="Q838" s="343"/>
      <c r="R838" s="343"/>
      <c r="S838" s="343"/>
      <c r="T838" s="343"/>
      <c r="U838" s="343"/>
      <c r="V838" s="343"/>
      <c r="W838" s="343"/>
      <c r="X838" s="343"/>
      <c r="Y838" s="344">
        <v>0.7</v>
      </c>
      <c r="Z838" s="345"/>
      <c r="AA838" s="345"/>
      <c r="AB838" s="346"/>
      <c r="AC838" s="356" t="s">
        <v>523</v>
      </c>
      <c r="AD838" s="356"/>
      <c r="AE838" s="356"/>
      <c r="AF838" s="356"/>
      <c r="AG838" s="356"/>
      <c r="AH838" s="365" t="s">
        <v>617</v>
      </c>
      <c r="AI838" s="366"/>
      <c r="AJ838" s="366"/>
      <c r="AK838" s="366"/>
      <c r="AL838" s="367" t="s">
        <v>619</v>
      </c>
      <c r="AM838" s="368"/>
      <c r="AN838" s="368"/>
      <c r="AO838" s="369"/>
      <c r="AP838" s="353" t="s">
        <v>617</v>
      </c>
      <c r="AQ838" s="353"/>
      <c r="AR838" s="353"/>
      <c r="AS838" s="353"/>
      <c r="AT838" s="353"/>
      <c r="AU838" s="353"/>
      <c r="AV838" s="353"/>
      <c r="AW838" s="353"/>
      <c r="AX838" s="353"/>
    </row>
    <row r="839" spans="1:50" ht="30" customHeight="1" x14ac:dyDescent="0.2">
      <c r="A839" s="372">
        <v>3</v>
      </c>
      <c r="B839" s="372">
        <v>1</v>
      </c>
      <c r="C839" s="354" t="s">
        <v>636</v>
      </c>
      <c r="D839" s="340"/>
      <c r="E839" s="340"/>
      <c r="F839" s="340"/>
      <c r="G839" s="340"/>
      <c r="H839" s="340"/>
      <c r="I839" s="340"/>
      <c r="J839" s="341">
        <v>5450001001666</v>
      </c>
      <c r="K839" s="342"/>
      <c r="L839" s="342"/>
      <c r="M839" s="342"/>
      <c r="N839" s="342"/>
      <c r="O839" s="342"/>
      <c r="P839" s="355" t="s">
        <v>615</v>
      </c>
      <c r="Q839" s="343"/>
      <c r="R839" s="343"/>
      <c r="S839" s="343"/>
      <c r="T839" s="343"/>
      <c r="U839" s="343"/>
      <c r="V839" s="343"/>
      <c r="W839" s="343"/>
      <c r="X839" s="343"/>
      <c r="Y839" s="344">
        <v>0</v>
      </c>
      <c r="Z839" s="345"/>
      <c r="AA839" s="345"/>
      <c r="AB839" s="346"/>
      <c r="AC839" s="356" t="s">
        <v>523</v>
      </c>
      <c r="AD839" s="356"/>
      <c r="AE839" s="356"/>
      <c r="AF839" s="356"/>
      <c r="AG839" s="356"/>
      <c r="AH839" s="348" t="s">
        <v>618</v>
      </c>
      <c r="AI839" s="349"/>
      <c r="AJ839" s="349"/>
      <c r="AK839" s="349"/>
      <c r="AL839" s="350" t="s">
        <v>620</v>
      </c>
      <c r="AM839" s="351"/>
      <c r="AN839" s="351"/>
      <c r="AO839" s="352"/>
      <c r="AP839" s="353" t="s">
        <v>617</v>
      </c>
      <c r="AQ839" s="353"/>
      <c r="AR839" s="353"/>
      <c r="AS839" s="353"/>
      <c r="AT839" s="353"/>
      <c r="AU839" s="353"/>
      <c r="AV839" s="353"/>
      <c r="AW839" s="353"/>
      <c r="AX839" s="353"/>
    </row>
    <row r="840" spans="1:50" ht="30" customHeight="1" x14ac:dyDescent="0.2">
      <c r="A840" s="372">
        <v>4</v>
      </c>
      <c r="B840" s="372">
        <v>1</v>
      </c>
      <c r="C840" s="354" t="s">
        <v>637</v>
      </c>
      <c r="D840" s="340"/>
      <c r="E840" s="340"/>
      <c r="F840" s="340"/>
      <c r="G840" s="340"/>
      <c r="H840" s="340"/>
      <c r="I840" s="340"/>
      <c r="J840" s="341">
        <v>6011101004370</v>
      </c>
      <c r="K840" s="342"/>
      <c r="L840" s="342"/>
      <c r="M840" s="342"/>
      <c r="N840" s="342"/>
      <c r="O840" s="342"/>
      <c r="P840" s="355" t="s">
        <v>616</v>
      </c>
      <c r="Q840" s="343"/>
      <c r="R840" s="343"/>
      <c r="S840" s="343"/>
      <c r="T840" s="343"/>
      <c r="U840" s="343"/>
      <c r="V840" s="343"/>
      <c r="W840" s="343"/>
      <c r="X840" s="343"/>
      <c r="Y840" s="344">
        <v>0</v>
      </c>
      <c r="Z840" s="345"/>
      <c r="AA840" s="345"/>
      <c r="AB840" s="346"/>
      <c r="AC840" s="356" t="s">
        <v>523</v>
      </c>
      <c r="AD840" s="356"/>
      <c r="AE840" s="356"/>
      <c r="AF840" s="356"/>
      <c r="AG840" s="356"/>
      <c r="AH840" s="348" t="s">
        <v>619</v>
      </c>
      <c r="AI840" s="349"/>
      <c r="AJ840" s="349"/>
      <c r="AK840" s="349"/>
      <c r="AL840" s="350" t="s">
        <v>617</v>
      </c>
      <c r="AM840" s="351"/>
      <c r="AN840" s="351"/>
      <c r="AO840" s="352"/>
      <c r="AP840" s="353" t="s">
        <v>617</v>
      </c>
      <c r="AQ840" s="353"/>
      <c r="AR840" s="353"/>
      <c r="AS840" s="353"/>
      <c r="AT840" s="353"/>
      <c r="AU840" s="353"/>
      <c r="AV840" s="353"/>
      <c r="AW840" s="353"/>
      <c r="AX840" s="353"/>
    </row>
    <row r="841" spans="1:50" ht="30" customHeight="1" x14ac:dyDescent="0.2">
      <c r="A841" s="372">
        <v>5</v>
      </c>
      <c r="B841" s="372">
        <v>1</v>
      </c>
      <c r="C841" s="354" t="s">
        <v>638</v>
      </c>
      <c r="D841" s="340"/>
      <c r="E841" s="340"/>
      <c r="F841" s="340"/>
      <c r="G841" s="340"/>
      <c r="H841" s="340"/>
      <c r="I841" s="340"/>
      <c r="J841" s="341">
        <v>1010001112577</v>
      </c>
      <c r="K841" s="342"/>
      <c r="L841" s="342"/>
      <c r="M841" s="342"/>
      <c r="N841" s="342"/>
      <c r="O841" s="342"/>
      <c r="P841" s="355" t="s">
        <v>621</v>
      </c>
      <c r="Q841" s="343"/>
      <c r="R841" s="343"/>
      <c r="S841" s="343"/>
      <c r="T841" s="343"/>
      <c r="U841" s="343"/>
      <c r="V841" s="343"/>
      <c r="W841" s="343"/>
      <c r="X841" s="343"/>
      <c r="Y841" s="344">
        <v>0</v>
      </c>
      <c r="Z841" s="345"/>
      <c r="AA841" s="345"/>
      <c r="AB841" s="346"/>
      <c r="AC841" s="347" t="s">
        <v>517</v>
      </c>
      <c r="AD841" s="347"/>
      <c r="AE841" s="347"/>
      <c r="AF841" s="347"/>
      <c r="AG841" s="347"/>
      <c r="AH841" s="348" t="s">
        <v>617</v>
      </c>
      <c r="AI841" s="349"/>
      <c r="AJ841" s="349"/>
      <c r="AK841" s="349"/>
      <c r="AL841" s="350" t="s">
        <v>617</v>
      </c>
      <c r="AM841" s="351"/>
      <c r="AN841" s="351"/>
      <c r="AO841" s="352"/>
      <c r="AP841" s="353" t="s">
        <v>617</v>
      </c>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54" t="s">
        <v>642</v>
      </c>
      <c r="D870" s="340"/>
      <c r="E870" s="340"/>
      <c r="F870" s="340"/>
      <c r="G870" s="340"/>
      <c r="H870" s="340"/>
      <c r="I870" s="340"/>
      <c r="J870" s="341" t="s">
        <v>609</v>
      </c>
      <c r="K870" s="342"/>
      <c r="L870" s="342"/>
      <c r="M870" s="342"/>
      <c r="N870" s="342"/>
      <c r="O870" s="342"/>
      <c r="P870" s="355" t="s">
        <v>610</v>
      </c>
      <c r="Q870" s="343"/>
      <c r="R870" s="343"/>
      <c r="S870" s="343"/>
      <c r="T870" s="343"/>
      <c r="U870" s="343"/>
      <c r="V870" s="343"/>
      <c r="W870" s="343"/>
      <c r="X870" s="343"/>
      <c r="Y870" s="344">
        <v>1.5</v>
      </c>
      <c r="Z870" s="345"/>
      <c r="AA870" s="345"/>
      <c r="AB870" s="346"/>
      <c r="AC870" s="356" t="s">
        <v>196</v>
      </c>
      <c r="AD870" s="364"/>
      <c r="AE870" s="364"/>
      <c r="AF870" s="364"/>
      <c r="AG870" s="364"/>
      <c r="AH870" s="365" t="s">
        <v>611</v>
      </c>
      <c r="AI870" s="366"/>
      <c r="AJ870" s="366"/>
      <c r="AK870" s="366"/>
      <c r="AL870" s="350" t="s">
        <v>611</v>
      </c>
      <c r="AM870" s="351"/>
      <c r="AN870" s="351"/>
      <c r="AO870" s="352"/>
      <c r="AP870" s="353" t="s">
        <v>611</v>
      </c>
      <c r="AQ870" s="353"/>
      <c r="AR870" s="353"/>
      <c r="AS870" s="353"/>
      <c r="AT870" s="353"/>
      <c r="AU870" s="353"/>
      <c r="AV870" s="353"/>
      <c r="AW870" s="353"/>
      <c r="AX870" s="353"/>
    </row>
    <row r="871" spans="1:50" ht="30" customHeight="1" x14ac:dyDescent="0.2">
      <c r="A871" s="372">
        <v>2</v>
      </c>
      <c r="B871" s="372">
        <v>1</v>
      </c>
      <c r="C871" s="354" t="s">
        <v>644</v>
      </c>
      <c r="D871" s="340"/>
      <c r="E871" s="340"/>
      <c r="F871" s="340"/>
      <c r="G871" s="340"/>
      <c r="H871" s="340"/>
      <c r="I871" s="340"/>
      <c r="J871" s="341">
        <v>3013301015869</v>
      </c>
      <c r="K871" s="342"/>
      <c r="L871" s="342"/>
      <c r="M871" s="342"/>
      <c r="N871" s="342"/>
      <c r="O871" s="342"/>
      <c r="P871" s="355" t="s">
        <v>622</v>
      </c>
      <c r="Q871" s="343"/>
      <c r="R871" s="343"/>
      <c r="S871" s="343"/>
      <c r="T871" s="343"/>
      <c r="U871" s="343"/>
      <c r="V871" s="343"/>
      <c r="W871" s="343"/>
      <c r="X871" s="343"/>
      <c r="Y871" s="344">
        <v>0.9</v>
      </c>
      <c r="Z871" s="345"/>
      <c r="AA871" s="345"/>
      <c r="AB871" s="346"/>
      <c r="AC871" s="356" t="s">
        <v>523</v>
      </c>
      <c r="AD871" s="356"/>
      <c r="AE871" s="356"/>
      <c r="AF871" s="356"/>
      <c r="AG871" s="356"/>
      <c r="AH871" s="365" t="s">
        <v>623</v>
      </c>
      <c r="AI871" s="366"/>
      <c r="AJ871" s="366"/>
      <c r="AK871" s="366"/>
      <c r="AL871" s="367" t="s">
        <v>624</v>
      </c>
      <c r="AM871" s="368"/>
      <c r="AN871" s="368"/>
      <c r="AO871" s="369"/>
      <c r="AP871" s="353" t="s">
        <v>617</v>
      </c>
      <c r="AQ871" s="353"/>
      <c r="AR871" s="353"/>
      <c r="AS871" s="353"/>
      <c r="AT871" s="353"/>
      <c r="AU871" s="353"/>
      <c r="AV871" s="353"/>
      <c r="AW871" s="353"/>
      <c r="AX871" s="353"/>
    </row>
    <row r="872" spans="1:50" ht="43.2" customHeight="1" x14ac:dyDescent="0.2">
      <c r="A872" s="372">
        <v>3</v>
      </c>
      <c r="B872" s="372">
        <v>1</v>
      </c>
      <c r="C872" s="354" t="s">
        <v>645</v>
      </c>
      <c r="D872" s="340"/>
      <c r="E872" s="340"/>
      <c r="F872" s="340"/>
      <c r="G872" s="340"/>
      <c r="H872" s="340"/>
      <c r="I872" s="340"/>
      <c r="J872" s="341">
        <v>9010601040880</v>
      </c>
      <c r="K872" s="342"/>
      <c r="L872" s="342"/>
      <c r="M872" s="342"/>
      <c r="N872" s="342"/>
      <c r="O872" s="342"/>
      <c r="P872" s="355" t="s">
        <v>625</v>
      </c>
      <c r="Q872" s="343"/>
      <c r="R872" s="343"/>
      <c r="S872" s="343"/>
      <c r="T872" s="343"/>
      <c r="U872" s="343"/>
      <c r="V872" s="343"/>
      <c r="W872" s="343"/>
      <c r="X872" s="343"/>
      <c r="Y872" s="344">
        <v>0.3</v>
      </c>
      <c r="Z872" s="345"/>
      <c r="AA872" s="345"/>
      <c r="AB872" s="346"/>
      <c r="AC872" s="356" t="s">
        <v>523</v>
      </c>
      <c r="AD872" s="356"/>
      <c r="AE872" s="356"/>
      <c r="AF872" s="356"/>
      <c r="AG872" s="356"/>
      <c r="AH872" s="348" t="s">
        <v>619</v>
      </c>
      <c r="AI872" s="349"/>
      <c r="AJ872" s="349"/>
      <c r="AK872" s="349"/>
      <c r="AL872" s="350" t="s">
        <v>617</v>
      </c>
      <c r="AM872" s="351"/>
      <c r="AN872" s="351"/>
      <c r="AO872" s="352"/>
      <c r="AP872" s="353" t="s">
        <v>623</v>
      </c>
      <c r="AQ872" s="353"/>
      <c r="AR872" s="353"/>
      <c r="AS872" s="353"/>
      <c r="AT872" s="353"/>
      <c r="AU872" s="353"/>
      <c r="AV872" s="353"/>
      <c r="AW872" s="353"/>
      <c r="AX872" s="353"/>
    </row>
    <row r="873" spans="1:50" ht="62.25" customHeight="1" x14ac:dyDescent="0.2">
      <c r="A873" s="372">
        <v>4</v>
      </c>
      <c r="B873" s="372">
        <v>1</v>
      </c>
      <c r="C873" s="354" t="s">
        <v>646</v>
      </c>
      <c r="D873" s="340"/>
      <c r="E873" s="340"/>
      <c r="F873" s="340"/>
      <c r="G873" s="340"/>
      <c r="H873" s="340"/>
      <c r="I873" s="340"/>
      <c r="J873" s="341">
        <v>2011001000473</v>
      </c>
      <c r="K873" s="342"/>
      <c r="L873" s="342"/>
      <c r="M873" s="342"/>
      <c r="N873" s="342"/>
      <c r="O873" s="342"/>
      <c r="P873" s="355" t="s">
        <v>626</v>
      </c>
      <c r="Q873" s="343"/>
      <c r="R873" s="343"/>
      <c r="S873" s="343"/>
      <c r="T873" s="343"/>
      <c r="U873" s="343"/>
      <c r="V873" s="343"/>
      <c r="W873" s="343"/>
      <c r="X873" s="343"/>
      <c r="Y873" s="344">
        <v>0.3</v>
      </c>
      <c r="Z873" s="345"/>
      <c r="AA873" s="345"/>
      <c r="AB873" s="346"/>
      <c r="AC873" s="356" t="s">
        <v>523</v>
      </c>
      <c r="AD873" s="356"/>
      <c r="AE873" s="356"/>
      <c r="AF873" s="356"/>
      <c r="AG873" s="356"/>
      <c r="AH873" s="348" t="s">
        <v>617</v>
      </c>
      <c r="AI873" s="349"/>
      <c r="AJ873" s="349"/>
      <c r="AK873" s="349"/>
      <c r="AL873" s="350" t="s">
        <v>617</v>
      </c>
      <c r="AM873" s="351"/>
      <c r="AN873" s="351"/>
      <c r="AO873" s="352"/>
      <c r="AP873" s="353" t="s">
        <v>617</v>
      </c>
      <c r="AQ873" s="353"/>
      <c r="AR873" s="353"/>
      <c r="AS873" s="353"/>
      <c r="AT873" s="353"/>
      <c r="AU873" s="353"/>
      <c r="AV873" s="353"/>
      <c r="AW873" s="353"/>
      <c r="AX873" s="353"/>
    </row>
    <row r="874" spans="1:50" ht="30" customHeight="1" x14ac:dyDescent="0.2">
      <c r="A874" s="372">
        <v>5</v>
      </c>
      <c r="B874" s="372">
        <v>1</v>
      </c>
      <c r="C874" s="354" t="s">
        <v>648</v>
      </c>
      <c r="D874" s="340"/>
      <c r="E874" s="340"/>
      <c r="F874" s="340"/>
      <c r="G874" s="340"/>
      <c r="H874" s="340"/>
      <c r="I874" s="340"/>
      <c r="J874" s="341">
        <v>3010401084786</v>
      </c>
      <c r="K874" s="342"/>
      <c r="L874" s="342"/>
      <c r="M874" s="342"/>
      <c r="N874" s="342"/>
      <c r="O874" s="342"/>
      <c r="P874" s="355" t="s">
        <v>627</v>
      </c>
      <c r="Q874" s="343"/>
      <c r="R874" s="343"/>
      <c r="S874" s="343"/>
      <c r="T874" s="343"/>
      <c r="U874" s="343"/>
      <c r="V874" s="343"/>
      <c r="W874" s="343"/>
      <c r="X874" s="343"/>
      <c r="Y874" s="344">
        <v>0.2</v>
      </c>
      <c r="Z874" s="345"/>
      <c r="AA874" s="345"/>
      <c r="AB874" s="346"/>
      <c r="AC874" s="347" t="s">
        <v>523</v>
      </c>
      <c r="AD874" s="347"/>
      <c r="AE874" s="347"/>
      <c r="AF874" s="347"/>
      <c r="AG874" s="347"/>
      <c r="AH874" s="348" t="s">
        <v>617</v>
      </c>
      <c r="AI874" s="349"/>
      <c r="AJ874" s="349"/>
      <c r="AK874" s="349"/>
      <c r="AL874" s="350" t="s">
        <v>617</v>
      </c>
      <c r="AM874" s="351"/>
      <c r="AN874" s="351"/>
      <c r="AO874" s="352"/>
      <c r="AP874" s="353" t="s">
        <v>617</v>
      </c>
      <c r="AQ874" s="353"/>
      <c r="AR874" s="353"/>
      <c r="AS874" s="353"/>
      <c r="AT874" s="353"/>
      <c r="AU874" s="353"/>
      <c r="AV874" s="353"/>
      <c r="AW874" s="353"/>
      <c r="AX874" s="353"/>
    </row>
    <row r="875" spans="1:50" ht="57.6" customHeight="1" x14ac:dyDescent="0.2">
      <c r="A875" s="372">
        <v>6</v>
      </c>
      <c r="B875" s="372">
        <v>1</v>
      </c>
      <c r="C875" s="354" t="s">
        <v>649</v>
      </c>
      <c r="D875" s="340"/>
      <c r="E875" s="340"/>
      <c r="F875" s="340"/>
      <c r="G875" s="340"/>
      <c r="H875" s="340"/>
      <c r="I875" s="340"/>
      <c r="J875" s="341">
        <v>1010001046131</v>
      </c>
      <c r="K875" s="342"/>
      <c r="L875" s="342"/>
      <c r="M875" s="342"/>
      <c r="N875" s="342"/>
      <c r="O875" s="342"/>
      <c r="P875" s="355" t="s">
        <v>628</v>
      </c>
      <c r="Q875" s="343"/>
      <c r="R875" s="343"/>
      <c r="S875" s="343"/>
      <c r="T875" s="343"/>
      <c r="U875" s="343"/>
      <c r="V875" s="343"/>
      <c r="W875" s="343"/>
      <c r="X875" s="343"/>
      <c r="Y875" s="344">
        <v>0.2</v>
      </c>
      <c r="Z875" s="345"/>
      <c r="AA875" s="345"/>
      <c r="AB875" s="346"/>
      <c r="AC875" s="347" t="s">
        <v>523</v>
      </c>
      <c r="AD875" s="347"/>
      <c r="AE875" s="347"/>
      <c r="AF875" s="347"/>
      <c r="AG875" s="347"/>
      <c r="AH875" s="348" t="s">
        <v>617</v>
      </c>
      <c r="AI875" s="349"/>
      <c r="AJ875" s="349"/>
      <c r="AK875" s="349"/>
      <c r="AL875" s="350" t="s">
        <v>617</v>
      </c>
      <c r="AM875" s="351"/>
      <c r="AN875" s="351"/>
      <c r="AO875" s="352"/>
      <c r="AP875" s="353" t="s">
        <v>617</v>
      </c>
      <c r="AQ875" s="353"/>
      <c r="AR875" s="353"/>
      <c r="AS875" s="353"/>
      <c r="AT875" s="353"/>
      <c r="AU875" s="353"/>
      <c r="AV875" s="353"/>
      <c r="AW875" s="353"/>
      <c r="AX875" s="353"/>
    </row>
    <row r="876" spans="1:50" ht="40.200000000000003" customHeight="1" x14ac:dyDescent="0.2">
      <c r="A876" s="372">
        <v>7</v>
      </c>
      <c r="B876" s="372">
        <v>1</v>
      </c>
      <c r="C876" s="354" t="s">
        <v>650</v>
      </c>
      <c r="D876" s="340"/>
      <c r="E876" s="340"/>
      <c r="F876" s="340"/>
      <c r="G876" s="340"/>
      <c r="H876" s="340"/>
      <c r="I876" s="340"/>
      <c r="J876" s="341">
        <v>4010001033721</v>
      </c>
      <c r="K876" s="342"/>
      <c r="L876" s="342"/>
      <c r="M876" s="342"/>
      <c r="N876" s="342"/>
      <c r="O876" s="342"/>
      <c r="P876" s="355" t="s">
        <v>629</v>
      </c>
      <c r="Q876" s="343"/>
      <c r="R876" s="343"/>
      <c r="S876" s="343"/>
      <c r="T876" s="343"/>
      <c r="U876" s="343"/>
      <c r="V876" s="343"/>
      <c r="W876" s="343"/>
      <c r="X876" s="343"/>
      <c r="Y876" s="344">
        <v>0.1</v>
      </c>
      <c r="Z876" s="345"/>
      <c r="AA876" s="345"/>
      <c r="AB876" s="346"/>
      <c r="AC876" s="347" t="s">
        <v>523</v>
      </c>
      <c r="AD876" s="347"/>
      <c r="AE876" s="347"/>
      <c r="AF876" s="347"/>
      <c r="AG876" s="347"/>
      <c r="AH876" s="348" t="s">
        <v>617</v>
      </c>
      <c r="AI876" s="349"/>
      <c r="AJ876" s="349"/>
      <c r="AK876" s="349"/>
      <c r="AL876" s="350" t="s">
        <v>617</v>
      </c>
      <c r="AM876" s="351"/>
      <c r="AN876" s="351"/>
      <c r="AO876" s="352"/>
      <c r="AP876" s="353" t="s">
        <v>617</v>
      </c>
      <c r="AQ876" s="353"/>
      <c r="AR876" s="353"/>
      <c r="AS876" s="353"/>
      <c r="AT876" s="353"/>
      <c r="AU876" s="353"/>
      <c r="AV876" s="353"/>
      <c r="AW876" s="353"/>
      <c r="AX876" s="353"/>
    </row>
    <row r="877" spans="1:50" ht="30" customHeight="1" x14ac:dyDescent="0.2">
      <c r="A877" s="372">
        <v>8</v>
      </c>
      <c r="B877" s="372">
        <v>1</v>
      </c>
      <c r="C877" s="354" t="s">
        <v>647</v>
      </c>
      <c r="D877" s="340"/>
      <c r="E877" s="340"/>
      <c r="F877" s="340"/>
      <c r="G877" s="340"/>
      <c r="H877" s="340"/>
      <c r="I877" s="340"/>
      <c r="J877" s="341">
        <v>3040001008060</v>
      </c>
      <c r="K877" s="342"/>
      <c r="L877" s="342"/>
      <c r="M877" s="342"/>
      <c r="N877" s="342"/>
      <c r="O877" s="342"/>
      <c r="P877" s="355" t="s">
        <v>630</v>
      </c>
      <c r="Q877" s="343"/>
      <c r="R877" s="343"/>
      <c r="S877" s="343"/>
      <c r="T877" s="343"/>
      <c r="U877" s="343"/>
      <c r="V877" s="343"/>
      <c r="W877" s="343"/>
      <c r="X877" s="343"/>
      <c r="Y877" s="344">
        <v>0.1</v>
      </c>
      <c r="Z877" s="345"/>
      <c r="AA877" s="345"/>
      <c r="AB877" s="346"/>
      <c r="AC877" s="347" t="s">
        <v>523</v>
      </c>
      <c r="AD877" s="347"/>
      <c r="AE877" s="347"/>
      <c r="AF877" s="347"/>
      <c r="AG877" s="347"/>
      <c r="AH877" s="348" t="s">
        <v>619</v>
      </c>
      <c r="AI877" s="349"/>
      <c r="AJ877" s="349"/>
      <c r="AK877" s="349"/>
      <c r="AL877" s="350" t="s">
        <v>617</v>
      </c>
      <c r="AM877" s="351"/>
      <c r="AN877" s="351"/>
      <c r="AO877" s="352"/>
      <c r="AP877" s="353" t="s">
        <v>617</v>
      </c>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t="s">
        <v>617</v>
      </c>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2">
      <c r="A1102" s="372">
        <v>1</v>
      </c>
      <c r="B1102" s="372">
        <v>1</v>
      </c>
      <c r="C1102" s="370"/>
      <c r="D1102" s="370"/>
      <c r="E1102" s="140" t="s">
        <v>612</v>
      </c>
      <c r="F1102" s="371"/>
      <c r="G1102" s="371"/>
      <c r="H1102" s="371"/>
      <c r="I1102" s="371"/>
      <c r="J1102" s="341" t="s">
        <v>611</v>
      </c>
      <c r="K1102" s="342"/>
      <c r="L1102" s="342"/>
      <c r="M1102" s="342"/>
      <c r="N1102" s="342"/>
      <c r="O1102" s="342"/>
      <c r="P1102" s="355" t="s">
        <v>611</v>
      </c>
      <c r="Q1102" s="343"/>
      <c r="R1102" s="343"/>
      <c r="S1102" s="343"/>
      <c r="T1102" s="343"/>
      <c r="U1102" s="343"/>
      <c r="V1102" s="343"/>
      <c r="W1102" s="343"/>
      <c r="X1102" s="343"/>
      <c r="Y1102" s="344" t="s">
        <v>612</v>
      </c>
      <c r="Z1102" s="345"/>
      <c r="AA1102" s="345"/>
      <c r="AB1102" s="346"/>
      <c r="AC1102" s="347"/>
      <c r="AD1102" s="347"/>
      <c r="AE1102" s="347"/>
      <c r="AF1102" s="347"/>
      <c r="AG1102" s="347"/>
      <c r="AH1102" s="348" t="s">
        <v>611</v>
      </c>
      <c r="AI1102" s="349"/>
      <c r="AJ1102" s="349"/>
      <c r="AK1102" s="349"/>
      <c r="AL1102" s="350" t="s">
        <v>611</v>
      </c>
      <c r="AM1102" s="351"/>
      <c r="AN1102" s="351"/>
      <c r="AO1102" s="352"/>
      <c r="AP1102" s="353" t="s">
        <v>613</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6">
    <cfRule type="expression" dxfId="2035" priority="2295">
      <formula>IF(RIGHT(TEXT(P26,"0.#"),1)=".",FALSE,TRUE)</formula>
    </cfRule>
    <cfRule type="expression" dxfId="2034" priority="2296">
      <formula>IF(RIGHT(TEXT(P26,"0.#"),1)=".",TRUE,FALSE)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99"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548</v>
      </c>
      <c r="R8" s="13" t="str">
        <f t="shared" si="3"/>
        <v>その他</v>
      </c>
      <c r="S8" s="13" t="str">
        <f t="shared" si="4"/>
        <v>直接実施、委託・請負、その他</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直接実施、委託・請負、その他</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470</v>
      </c>
      <c r="AN2" s="1036"/>
      <c r="AO2" s="1036"/>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470</v>
      </c>
      <c r="AN9" s="1036"/>
      <c r="AO9" s="1036"/>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470</v>
      </c>
      <c r="AN16" s="1036"/>
      <c r="AO16" s="1036"/>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470</v>
      </c>
      <c r="AN23" s="1036"/>
      <c r="AO23" s="1036"/>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470</v>
      </c>
      <c r="AN30" s="1036"/>
      <c r="AO30" s="1036"/>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470</v>
      </c>
      <c r="AN37" s="1036"/>
      <c r="AO37" s="1036"/>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470</v>
      </c>
      <c r="AN44" s="1036"/>
      <c r="AO44" s="1036"/>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470</v>
      </c>
      <c r="AN51" s="1036"/>
      <c r="AO51" s="1036"/>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470</v>
      </c>
      <c r="AN58" s="1036"/>
      <c r="AO58" s="1036"/>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470</v>
      </c>
      <c r="AN65" s="1036"/>
      <c r="AO65" s="1036"/>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2">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2">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2">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2">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2">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2">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2">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2">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2">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2">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2">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2">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2">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2">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2">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2">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2">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2">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2">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2018-06-14T10:38:54Z</cp:lastPrinted>
  <dcterms:created xsi:type="dcterms:W3CDTF">2012-03-13T00:50:25Z</dcterms:created>
  <dcterms:modified xsi:type="dcterms:W3CDTF">2020-11-18T08:38:26Z</dcterms:modified>
</cp:coreProperties>
</file>