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<sst xmlns="http://schemas.openxmlformats.org/spreadsheetml/2006/main" count="2916" uniqueCount="640">
  <si>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</si>
  <si>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</si>
  <si>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</si>
  <si>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</si>
  <si>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</si>
  <si>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</si>
  <si>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</si>
  <si>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</si>
  <si>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</si>
  <si>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</si>
  <si>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</si>
  <si>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</si>
  <si>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</si>
  <si>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</si>
  <si>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</si>
  <si>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</si>
  <si>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</si>
  <si>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</si>
  <si>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</si>
  <si>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</si>
  <si>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</si>
  <si>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</si>
  <si>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</si>
  <si>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</si>
  <si>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</si>
  <si>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</si>
  <si>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</si>
  <si>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</si>
  <si>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</si>
  <si>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</si>
  <si>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</si>
  <si>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</si>
  <si>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</si>
  <si>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</si>
  <si>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</si>
  <si>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</si>
  <si>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</si>
  <si>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</si>
  <si>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</si>
  <si>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</si>
  <si>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</si>
  <si>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</si>
  <si>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</si>
  <si>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</si>
  <si>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</si>
  <si>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</si>
  <si>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</si>
  <si>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</si>
  <si>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</si>
  <si>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</si>
  <si>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</si>
  <si>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</si>
  <si>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</si>
  <si>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</si>
  <si>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</si>
  <si>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</si>
  <si>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</si>
  <si>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</si>
  <si>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</si>
  <si>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</si>
  <si>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</si>
  <si>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</si>
  <si>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</si>
  <si>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</si>
  <si>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</si>
  <si>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</si>
  <si>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</si>
  <si>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</si>
  <si>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</si>
  <si>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</si>
  <si>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</si>
  <si>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</si>
  <si>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</si>
  <si>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</si>
  <si>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</si>
  <si>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</si>
  <si>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</si>
  <si>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</si>
  <si>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</si>
  <si>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</si>
  <si>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</si>
  <si>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</si>
  <si>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</si>
  <si>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</si>
  <si>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</si>
  <si>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</si>
  <si>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</si>
  <si>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</si>
  <si>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</si>
  <si>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</si>
  <si>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</si>
  <si>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</si>
  <si>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</si>
  <si>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</si>
  <si>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</si>
  <si>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</si>
  <si>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</si>
  <si>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</si>
  <si>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</si>
  <si>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</si>
  <si>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</si>
  <si>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</si>
  <si>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</si>
  <si>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</si>
  <si>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</si>
  <si>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</si>
  <si>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</si>
  <si>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</si>
  <si>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</si>
  <si>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</si>
  <si>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</si>
  <si>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</si>
  <si>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</si>
  <si>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</si>
  <si>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</si>
  <si>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</si>
  <si>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</si>
  <si>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</si>
  <si>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</si>
  <si>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</si>
  <si>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</si>
  <si>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</si>
  <si>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</si>
  <si>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</si>
  <si>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</si>
  <si>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</si>
  <si>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</si>
  <si>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</si>
  <si>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</si>
  <si>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</si>
  <si>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</si>
  <si>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</si>
  <si>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</si>
  <si>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</si>
  <si>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</si>
  <si>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</si>
  <si>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</si>
  <si>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</si>
  <si>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</si>
  <si>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</si>
  <si>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</si>
  <si>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</si>
  <si>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</si>
  <si>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</si>
  <si>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</si>
  <si>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</si>
  <si>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</si>
  <si>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</si>
  <si>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</si>
  <si>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</si>
  <si>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</si>
  <si>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</si>
  <si>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</si>
  <si>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</si>
  <si>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</si>
  <si>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</si>
  <si>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</si>
  <si>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</si>
  <si>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</si>
  <si>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</si>
  <si>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</si>
  <si>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</si>
  <si>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</si>
  <si>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</si>
  <si>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</si>
  <si>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</si>
  <si>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</si>
  <si>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</si>
  <si>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</si>
  <si>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</si>
  <si>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</si>
  <si>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</si>
  <si>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</si>
  <si>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</si>
  <si>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</si>
  <si>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</si>
  <si>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</si>
  <si>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</si>
  <si>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</si>
  <si>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</si>
  <si>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</si>
  <si>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</si>
  <si>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</si>
  <si>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</si>
  <si>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</si>
  <si>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</si>
  <si>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</si>
  <si>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</si>
  <si>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</si>
  <si>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</si>
  <si>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</si>
  <si>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</si>
  <si>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</si>
  <si>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</si>
  <si>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</si>
  <si>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</si>
  <si>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</si>
  <si>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</si>
  <si>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</si>
  <si>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</si>
  <si>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</si>
  <si>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</si>
  <si>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</si>
  <si>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</si>
  <si>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</si>
  <si>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</si>
  <si>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</si>
  <si>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</si>
  <si>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</si>
  <si>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</si>
  <si>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</si>
  <si>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</si>
  <si>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</si>
  <si>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</si>
  <si>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</si>
  <si>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</si>
  <si>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</si>
  <si>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</si>
  <si>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</si>
  <si>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</si>
  <si>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</si>
  <si>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</si>
  <si>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</si>
  <si>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</si>
  <si>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</si>
  <si>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</si>
  <si>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</si>
  <si>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</si>
  <si>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</si>
  <si>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</si>
  <si>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</si>
  <si>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</si>
  <si>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</si>
  <si>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</si>
  <si>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</si>
  <si>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</si>
  <si>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</si>
  <si>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</si>
  <si>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</si>
  <si>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</si>
  <si>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</si>
  <si>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</si>
  <si>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</si>
  <si>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</si>
  <si>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</si>
  <si>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</si>
  <si>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</si>
  <si>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</si>
  <si>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</si>
  <si>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</si>
  <si>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</si>
  <si>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</si>
  <si>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</si>
  <si>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</si>
  <si>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</si>
  <si>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</si>
  <si>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</si>
  <si>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</si>
  <si>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</si>
  <si>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</si>
  <si>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</si>
  <si>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</si>
  <si>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</si>
  <si>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</si>
  <si>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</si>
  <si>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</si>
  <si>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</si>
  <si>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</si>
  <si>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</si>
  <si>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</si>
  <si>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</si>
  <si>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</si>
  <si>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</si>
  <si>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</si>
  <si>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</si>
  <si>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</si>
  <si>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</si>
  <si>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</si>
  <si>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</si>
  <si>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</si>
  <si>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</si>
  <si>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</si>
  <si>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</si>
  <si>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</si>
  <si>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</si>
  <si>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</si>
  <si>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</si>
  <si>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</si>
  <si>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</si>
  <si>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</si>
  <si>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</si>
  <si>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</si>
  <si>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</si>
  <si>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</si>
  <si>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</si>
  <si>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</si>
  <si>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</si>
  <si>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</si>
  <si>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</si>
  <si>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</si>
  <si>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</si>
  <si>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</si>
  <si>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</si>
  <si>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</si>
  <si>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</si>
  <si>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</si>
  <si>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</si>
  <si>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</si>
  <si>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</si>
  <si>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</si>
  <si>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</si>
  <si>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</si>
  <si>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</si>
  <si>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</si>
  <si>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</si>
  <si>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</si>
  <si>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</si>
  <si>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</si>
  <si>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</si>
  <si>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</si>
  <si>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</si>
  <si>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</si>
  <si>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</si>
  <si>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</si>
  <si>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</si>
  <si>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</si>
  <si>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</si>
  <si>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</si>
  <si>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</si>
  <si>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</si>
  <si>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</si>
  <si>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</si>
  <si>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</si>
  <si>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</si>
  <si>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</si>
  <si>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</si>
  <si>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</si>
  <si>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</si>
  <si>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</si>
  <si>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</si>
  <si>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</si>
  <si>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</si>
  <si>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</si>
  <si>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</si>
  <si>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</si>
  <si>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</si>
  <si>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</si>
  <si>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</si>
  <si>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</si>
  <si>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</si>
  <si>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</si>
  <si>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</si>
  <si>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</si>
  <si>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</si>
  <si>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</si>
  <si>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</si>
  <si>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</si>
  <si>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</si>
  <si>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</si>
  <si>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</si>
  <si>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</si>
  <si>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</si>
  <si>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</si>
  <si>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</si>
  <si>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</si>
  <si>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</si>
  <si>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</si>
  <si>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</si>
  <si>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</si>
  <si>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</si>
  <si>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</si>
  <si>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</si>
  <si>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</si>
  <si>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</si>
  <si>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</si>
  <si>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</si>
  <si>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</si>
  <si>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</si>
  <si>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</si>
  <si>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</si>
  <si>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</si>
  <si>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</si>
  <si>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</si>
  <si>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</si>
  <si>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</si>
  <si>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</si>
  <si>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</si>
  <si>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</si>
  <si>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</si>
  <si>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</si>
  <si>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</si>
  <si>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</si>
  <si>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</si>
  <si>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</si>
  <si>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</si>
  <si>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</si>
  <si>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</si>
  <si>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</si>
  <si>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</si>
  <si>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</si>
  <si>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</si>
  <si>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</si>
  <si>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</si>
  <si>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</si>
  <si>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</si>
  <si>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</si>
  <si>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</si>
  <si>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</si>
  <si>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</si>
  <si>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</si>
  <si>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</si>
  <si>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</si>
  <si>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</si>
  <si>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</si>
  <si>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</si>
  <si>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</si>
  <si>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</si>
  <si>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</si>
  <si>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</si>
  <si>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</si>
  <si>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</si>
  <si>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</si>
  <si>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</si>
  <si>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</si>
  <si>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</si>
  <si>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</si>
  <si>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</si>
  <si>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</si>
  <si>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</si>
  <si>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</si>
  <si>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</si>
  <si>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</si>
  <si>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</si>
  <si>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</si>
  <si>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</si>
  <si>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</si>
  <si>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</si>
  <si>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</si>
  <si>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</si>
  <si>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</si>
  <si>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</si>
  <si>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</si>
  <si>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</si>
  <si>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</si>
  <si>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</si>
  <si>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</si>
  <si>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</si>
  <si>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</si>
  <si>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</si>
  <si>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</si>
  <si>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</si>
  <si>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</si>
  <si>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</si>
  <si>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</si>
  <si>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</si>
  <si>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</si>
  <si>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</si>
  <si>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</si>
  <si>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</si>
  <si>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</si>
  <si>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</si>
  <si>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</si>
  <si>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</si>
  <si>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</si>
  <si>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</si>
  <si>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</si>
  <si>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</si>
  <si>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</si>
  <si>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</si>
  <si>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</si>
  <si>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</si>
  <si>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</si>
  <si>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</si>
  <si>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</si>
  <si>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</si>
  <si>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</si>
  <si>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</si>
  <si>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</si>
  <si>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</si>
  <si>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</si>
  <si>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</si>
  <si>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</si>
  <si>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</si>
  <si>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</si>
  <si>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</si>
  <si>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</si>
  <si>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</si>
  <si>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</si>
  <si>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</si>
  <si>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</si>
  <si>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</si>
  <si>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</si>
  <si>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</si>
  <si>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</si>
  <si>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</si>
  <si>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</si>
  <si>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</si>
  <si>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</si>
  <si>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</si>
  <si>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</si>
  <si>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</si>
  <si>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</si>
  <si>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</si>
  <si>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</si>
  <si>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</si>
  <si>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</si>
  <si>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</si>
  <si>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</si>
  <si>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</si>
  <si>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</si>
  <si>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</si>
  <si>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</si>
  <si>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</si>
  <si>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</si>
  <si>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</si>
  <si>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</si>
  <si>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</si>
  <si>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</si>
  <si>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</si>
  <si>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</si>
  <si>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</si>
  <si>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</si>
  <si>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</si>
  <si>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</si>
  <si>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</si>
  <si>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</si>
  <si>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</si>
  <si>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</si>
  <si>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</si>
  <si>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</si>
  <si>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</si>
  <si>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</si>
  <si>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</si>
  <si>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</si>
  <si>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</si>
  <si>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</si>
  <si>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</si>
  <si>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</si>
  <si>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</si>
  <si>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</si>
  <si>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</si>
  <si>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</si>
  <si>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</si>
  <si>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</si>
  <si>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教育研究情報化推進事業</t>
  </si>
  <si>
    <t>国立教育政策研究所</t>
  </si>
  <si>
    <t>研究企画開発部</t>
  </si>
  <si>
    <t>研究企画開発部長
井上　示恩</t>
    <rPh sb="9" eb="11">
      <t>イノウエ</t>
    </rPh>
    <rPh sb="12" eb="14">
      <t>シオン</t>
    </rPh>
    <phoneticPr fontId="6"/>
  </si>
  <si>
    <t>文部科学省組織令　第81条</t>
  </si>
  <si>
    <t>教育情報に関するデータベースの提供、教育情報共有ポータルサイトの運用、研究成果のホームページ上での公表等により、当該研究所の活動成果を広く普及させることで、研究所内外の研究活動及び教育活動を支援する。</t>
  </si>
  <si>
    <t>本研究所の研究成果をホームページ上で公開するとともに、教育に関する多様な情報を収集・調査の上、データベースを構築し、その内容を広く提供している。また、教育関係者の知識と経験を共有するための情報基盤を整備し、教育情報共有ポータルサイトの運用を行う。このほか、本研究所の研究活動全般の基盤となる電子計算機、サーバ機器及びネットワークなどの情報関連基盤の整備・運用を行っている。</t>
  </si>
  <si>
    <t>-</t>
  </si>
  <si>
    <t>-</t>
    <phoneticPr fontId="5"/>
  </si>
  <si>
    <t>■国立教育政策研究所ホームページ　 http://www.nier.go.jp/
■研究成果アーカイブ　https://nier.repo.nii.ac.jp/
■教育研究論文索引　　https://nierlib.nier.go.jp/index.php?page_id=108/　　
■みんなでつくる被災地学校運営支援サイト　http://www.hisaichi-gakkoushien.nier.go.jp/
■教育情報共有ポータルサイト　https://www.contet.nier.go.jp/</t>
  </si>
  <si>
    <t>0438</t>
    <phoneticPr fontId="5"/>
  </si>
  <si>
    <t>0073</t>
    <phoneticPr fontId="5"/>
  </si>
  <si>
    <t>0078</t>
    <phoneticPr fontId="5"/>
  </si>
  <si>
    <t>0036</t>
    <phoneticPr fontId="5"/>
  </si>
  <si>
    <t>0035</t>
    <phoneticPr fontId="5"/>
  </si>
  <si>
    <t>0036</t>
    <phoneticPr fontId="5"/>
  </si>
  <si>
    <t>電子計算機借用料</t>
    <rPh sb="0" eb="2">
      <t>デンシ</t>
    </rPh>
    <rPh sb="2" eb="5">
      <t>ケイサンキ</t>
    </rPh>
    <rPh sb="5" eb="7">
      <t>シャクヨウ</t>
    </rPh>
    <rPh sb="7" eb="8">
      <t>リョウ</t>
    </rPh>
    <phoneticPr fontId="5"/>
  </si>
  <si>
    <t>試験研究費</t>
    <rPh sb="0" eb="2">
      <t>シケン</t>
    </rPh>
    <rPh sb="2" eb="5">
      <t>ケンキュウヒ</t>
    </rPh>
    <phoneticPr fontId="5"/>
  </si>
  <si>
    <t>庁費</t>
    <rPh sb="0" eb="1">
      <t>チョウ</t>
    </rPh>
    <rPh sb="1" eb="2">
      <t>ヒ</t>
    </rPh>
    <phoneticPr fontId="5"/>
  </si>
  <si>
    <t>委員等旅費</t>
    <rPh sb="0" eb="2">
      <t>イイン</t>
    </rPh>
    <rPh sb="2" eb="3">
      <t>トウ</t>
    </rPh>
    <rPh sb="3" eb="5">
      <t>リョヒ</t>
    </rPh>
    <phoneticPr fontId="5"/>
  </si>
  <si>
    <t>職員旅費</t>
    <rPh sb="0" eb="1">
      <t>ショク</t>
    </rPh>
    <rPh sb="1" eb="2">
      <t>イン</t>
    </rPh>
    <rPh sb="2" eb="4">
      <t>リョヒ</t>
    </rPh>
    <phoneticPr fontId="5"/>
  </si>
  <si>
    <t>件</t>
    <rPh sb="0" eb="1">
      <t>ケン</t>
    </rPh>
    <phoneticPr fontId="5"/>
  </si>
  <si>
    <t>本研究所の研究成果や収集・調査した教育に関する多様な情報を、ホームページやデータベース等で公開する。</t>
  </si>
  <si>
    <t>本研究所が運用するホームページ等のアクセス数</t>
  </si>
  <si>
    <t>本研究所が運用するホームページ及びデータベース数</t>
  </si>
  <si>
    <t>執行額／年間総アクセス数　　　　　　　　　　　　　　</t>
    <rPh sb="0" eb="2">
      <t>シッコウ</t>
    </rPh>
    <rPh sb="2" eb="3">
      <t>ガク</t>
    </rPh>
    <rPh sb="4" eb="6">
      <t>ネンカン</t>
    </rPh>
    <rPh sb="6" eb="7">
      <t>ソウ</t>
    </rPh>
    <rPh sb="11" eb="12">
      <t>スウ</t>
    </rPh>
    <phoneticPr fontId="6"/>
  </si>
  <si>
    <t>169,128/
11,860,292</t>
    <phoneticPr fontId="5"/>
  </si>
  <si>
    <t>176,306/
13,273,849</t>
    <phoneticPr fontId="5"/>
  </si>
  <si>
    <t>　　千円/件</t>
    <rPh sb="2" eb="4">
      <t>センエン</t>
    </rPh>
    <rPh sb="5" eb="6">
      <t>ケン</t>
    </rPh>
    <phoneticPr fontId="6"/>
  </si>
  <si>
    <t>円</t>
    <phoneticPr fontId="5"/>
  </si>
  <si>
    <t>-</t>
    <phoneticPr fontId="5"/>
  </si>
  <si>
    <t>-</t>
    <phoneticPr fontId="5"/>
  </si>
  <si>
    <t>-</t>
    <phoneticPr fontId="5"/>
  </si>
  <si>
    <t>1　生涯学習社会の実現</t>
  </si>
  <si>
    <t>1-5　ICTを活用した教育・学習の振興</t>
  </si>
  <si>
    <t>「教育の情報化」をすすめる上でＩＣＴの活用による学習の質の保証・向上を図り、多様な課題に対応した質の高い学習機会等を充実することが求められており、「第２期教育振興基本計画」において、学習者が安心して質の高い学習を行うことができる環境を進めることを記載されていることから、研究企画開発部教育研究情報推進室の教育情報共有ポータルサイトでは都道府県等が持つ有用なコンテンツ(教材・指導資料等)を集積・提供している。</t>
  </si>
  <si>
    <t>－</t>
    <phoneticPr fontId="5"/>
  </si>
  <si>
    <t>-</t>
    <phoneticPr fontId="5"/>
  </si>
  <si>
    <t>-</t>
    <phoneticPr fontId="5"/>
  </si>
  <si>
    <t>-</t>
    <phoneticPr fontId="5"/>
  </si>
  <si>
    <t>-</t>
    <phoneticPr fontId="5"/>
  </si>
  <si>
    <t>有</t>
  </si>
  <si>
    <t>無</t>
  </si>
  <si>
    <t>‐</t>
  </si>
  <si>
    <t>世界最先端IT国家創造宣言等に基づき実施している。</t>
    <rPh sb="13" eb="14">
      <t>トウ</t>
    </rPh>
    <rPh sb="15" eb="16">
      <t>モト</t>
    </rPh>
    <rPh sb="18" eb="20">
      <t>ジッシ</t>
    </rPh>
    <phoneticPr fontId="5"/>
  </si>
  <si>
    <t>国の研究機関として、教育政策の形成に寄与すべく調査研究を実施している。</t>
    <rPh sb="0" eb="1">
      <t>クニ</t>
    </rPh>
    <rPh sb="2" eb="4">
      <t>ケンキュウ</t>
    </rPh>
    <rPh sb="4" eb="6">
      <t>キカン</t>
    </rPh>
    <rPh sb="10" eb="12">
      <t>キョウイク</t>
    </rPh>
    <rPh sb="12" eb="14">
      <t>セイサク</t>
    </rPh>
    <rPh sb="15" eb="17">
      <t>ケイセイ</t>
    </rPh>
    <rPh sb="18" eb="20">
      <t>キヨ</t>
    </rPh>
    <rPh sb="23" eb="25">
      <t>チョウサ</t>
    </rPh>
    <rPh sb="25" eb="27">
      <t>ケンキュウ</t>
    </rPh>
    <rPh sb="28" eb="30">
      <t>ジッシ</t>
    </rPh>
    <phoneticPr fontId="5"/>
  </si>
  <si>
    <t>研究活動を支える情報基盤の整備及び研究成果の幅広い提供は重要な取り組みである。</t>
    <rPh sb="0" eb="2">
      <t>ケンキュウ</t>
    </rPh>
    <rPh sb="2" eb="4">
      <t>カツドウ</t>
    </rPh>
    <rPh sb="5" eb="6">
      <t>ササ</t>
    </rPh>
    <rPh sb="8" eb="10">
      <t>ジョウホウ</t>
    </rPh>
    <rPh sb="10" eb="12">
      <t>キバン</t>
    </rPh>
    <rPh sb="13" eb="15">
      <t>セイビ</t>
    </rPh>
    <rPh sb="15" eb="16">
      <t>オヨ</t>
    </rPh>
    <rPh sb="17" eb="21">
      <t>ケンキュウセイカ</t>
    </rPh>
    <rPh sb="22" eb="24">
      <t>ハバヒロ</t>
    </rPh>
    <rPh sb="25" eb="27">
      <t>テイキョウ</t>
    </rPh>
    <rPh sb="28" eb="30">
      <t>ジュウヨウ</t>
    </rPh>
    <rPh sb="31" eb="32">
      <t>ト</t>
    </rPh>
    <rPh sb="33" eb="34">
      <t>ク</t>
    </rPh>
    <phoneticPr fontId="5"/>
  </si>
  <si>
    <t>契約の相手方の選定や契約金額の決定は、一般競争入札又は複数者による見積合わせにより行っており、選定の妥当性や競争性を確保しているところである。一者応札になった案件についても仕様内容を検討し、公告期間を十分に確保した上で一般競争入札を行っているものであり選定は妥当である。</t>
  </si>
  <si>
    <t>全国的な調査研究，優れた事例や課題解決方法に関する情報提供は国が行うべき事業であるため，全額公費である本事業の受益者との負担関係は妥当である。</t>
  </si>
  <si>
    <t>契約の競争性確保により、コスト削減に努めている。</t>
  </si>
  <si>
    <t>事業内容を精選し、必要な事業に絞り実施している。</t>
  </si>
  <si>
    <t>単位当たりコストの上昇を抑え、おおむね成果目標に見合った実績を得た。</t>
    <rPh sb="0" eb="2">
      <t>タンイ</t>
    </rPh>
    <rPh sb="2" eb="3">
      <t>ア</t>
    </rPh>
    <rPh sb="9" eb="11">
      <t>ジョウショウ</t>
    </rPh>
    <rPh sb="12" eb="13">
      <t>オサ</t>
    </rPh>
    <rPh sb="19" eb="21">
      <t>セイカ</t>
    </rPh>
    <rPh sb="21" eb="23">
      <t>モクヒョウ</t>
    </rPh>
    <rPh sb="24" eb="26">
      <t>ミア</t>
    </rPh>
    <rPh sb="28" eb="30">
      <t>ジッセキ</t>
    </rPh>
    <rPh sb="31" eb="32">
      <t>エ</t>
    </rPh>
    <phoneticPr fontId="6"/>
  </si>
  <si>
    <t>システムの利便性への配慮、提供方法、システムの最適化などの効率化を図った。</t>
  </si>
  <si>
    <t>見込みに見合った活動実績を得た。</t>
  </si>
  <si>
    <t>国民への情報発信等、十分に活用されている。</t>
  </si>
  <si>
    <t>－</t>
    <phoneticPr fontId="5"/>
  </si>
  <si>
    <t>国立教育政策研究所が持つ教育研究情報がより一層活用されるよう努めるとともに、引き続き、情報システムの運用が効率的であるよう見直しを図ることが必要である。</t>
    <rPh sb="0" eb="2">
      <t>コクリツ</t>
    </rPh>
    <rPh sb="2" eb="4">
      <t>キョウイク</t>
    </rPh>
    <rPh sb="4" eb="6">
      <t>セイサク</t>
    </rPh>
    <rPh sb="6" eb="9">
      <t>ケンキュウショ</t>
    </rPh>
    <rPh sb="10" eb="11">
      <t>モ</t>
    </rPh>
    <rPh sb="12" eb="14">
      <t>キョウイク</t>
    </rPh>
    <rPh sb="14" eb="16">
      <t>ケンキュウ</t>
    </rPh>
    <rPh sb="16" eb="18">
      <t>ジョウホウ</t>
    </rPh>
    <rPh sb="21" eb="23">
      <t>イッソウ</t>
    </rPh>
    <rPh sb="23" eb="25">
      <t>カツヨウ</t>
    </rPh>
    <rPh sb="30" eb="31">
      <t>ツト</t>
    </rPh>
    <rPh sb="38" eb="39">
      <t>ヒ</t>
    </rPh>
    <rPh sb="40" eb="41">
      <t>ツヅ</t>
    </rPh>
    <rPh sb="43" eb="45">
      <t>ジョウホウ</t>
    </rPh>
    <rPh sb="50" eb="52">
      <t>ウンヨウ</t>
    </rPh>
    <rPh sb="53" eb="56">
      <t>コウリツテキ</t>
    </rPh>
    <rPh sb="61" eb="63">
      <t>ミナオ</t>
    </rPh>
    <rPh sb="65" eb="66">
      <t>ハカ</t>
    </rPh>
    <rPh sb="70" eb="72">
      <t>ヒツヨウ</t>
    </rPh>
    <phoneticPr fontId="6"/>
  </si>
  <si>
    <t>世界最先端IT国家創造宣言
（平成29年5月30日閣議決定）</t>
    <phoneticPr fontId="5"/>
  </si>
  <si>
    <t>限られた予算の中で、設定した目標値を概ね達成することができ、単位当たりのコストを抑えることを実現できた。</t>
    <rPh sb="18" eb="19">
      <t>オオム</t>
    </rPh>
    <rPh sb="20" eb="22">
      <t>タッセイ</t>
    </rPh>
    <rPh sb="40" eb="41">
      <t>オサ</t>
    </rPh>
    <phoneticPr fontId="5"/>
  </si>
  <si>
    <t>176,000/11,500,000</t>
    <phoneticPr fontId="5"/>
  </si>
  <si>
    <t>研究所内に設置するクライアントＰＣに関するセキュリティ検査業務</t>
    <phoneticPr fontId="5"/>
  </si>
  <si>
    <t>国立教育政策研究所情報システム</t>
    <phoneticPr fontId="5"/>
  </si>
  <si>
    <t>国庫債務負担行為等</t>
  </si>
  <si>
    <t>「教育情報共有ポータルサイト他」運用支援業務</t>
    <phoneticPr fontId="5"/>
  </si>
  <si>
    <t>教育図書館所蔵明治期小学校教科書ＩＤ等追加作業</t>
    <phoneticPr fontId="5"/>
  </si>
  <si>
    <t>統計解析ソフトウェアＳＰＳＳの保守サービス</t>
    <phoneticPr fontId="5"/>
  </si>
  <si>
    <t>＊電子ジャーナル　ＥＢＳＣＯｈｏｓｔ　Ｅｄｕｃａｔｉｏｎ～　の利用</t>
    <phoneticPr fontId="5"/>
  </si>
  <si>
    <t>平成２９年度外国雑誌　Ａｍｅｒｉｃａｎ　ｅｄｕｃａｔｉｏｎａｌ～　外２５誌</t>
    <phoneticPr fontId="5"/>
  </si>
  <si>
    <t>-</t>
    <phoneticPr fontId="5"/>
  </si>
  <si>
    <t>-</t>
    <phoneticPr fontId="5"/>
  </si>
  <si>
    <t>-</t>
    <phoneticPr fontId="5"/>
  </si>
  <si>
    <t>-</t>
    <phoneticPr fontId="5"/>
  </si>
  <si>
    <t>-</t>
    <phoneticPr fontId="5"/>
  </si>
  <si>
    <t>175,945/
11,486,767</t>
    <phoneticPr fontId="5"/>
  </si>
  <si>
    <t>富士通株式会社</t>
    <rPh sb="3" eb="5">
      <t>カブシキ</t>
    </rPh>
    <rPh sb="5" eb="7">
      <t>カイシャ</t>
    </rPh>
    <phoneticPr fontId="5"/>
  </si>
  <si>
    <t>富士ネットシステムズ株式会社</t>
    <rPh sb="10" eb="12">
      <t>カブシキ</t>
    </rPh>
    <rPh sb="12" eb="14">
      <t>カイシャ</t>
    </rPh>
    <phoneticPr fontId="5"/>
  </si>
  <si>
    <t>エヌ・ティ・ティ・アドバンステクノロジ株式会社</t>
    <rPh sb="19" eb="21">
      <t>カブシキ</t>
    </rPh>
    <rPh sb="21" eb="23">
      <t>カイシャ</t>
    </rPh>
    <phoneticPr fontId="5"/>
  </si>
  <si>
    <t>株式会社ウィズ・ワン</t>
    <rPh sb="0" eb="2">
      <t>カブシキ</t>
    </rPh>
    <rPh sb="2" eb="4">
      <t>カイシャ</t>
    </rPh>
    <phoneticPr fontId="5"/>
  </si>
  <si>
    <t>ウーマンスタッフ株式会社</t>
    <rPh sb="8" eb="10">
      <t>カブシキ</t>
    </rPh>
    <rPh sb="10" eb="12">
      <t>カイシャ</t>
    </rPh>
    <phoneticPr fontId="5"/>
  </si>
  <si>
    <t>テクノブロード株式会社</t>
    <rPh sb="7" eb="9">
      <t>カブシキ</t>
    </rPh>
    <rPh sb="9" eb="11">
      <t>カイシャ</t>
    </rPh>
    <phoneticPr fontId="5"/>
  </si>
  <si>
    <t>ＥＢＳＣＯ　ＩＮＦＯＲＭＡＴＩＯＮ　ＳＥＲＶＩＣＥＳ　ＪＡＰＡＮ株式会社</t>
    <rPh sb="32" eb="34">
      <t>カブシキ</t>
    </rPh>
    <rPh sb="34" eb="36">
      <t>カイシャ</t>
    </rPh>
    <phoneticPr fontId="5"/>
  </si>
  <si>
    <t>株式会社紀伊国屋書店</t>
    <rPh sb="0" eb="2">
      <t>カブシキ</t>
    </rPh>
    <rPh sb="2" eb="4">
      <t>カイシャ</t>
    </rPh>
    <phoneticPr fontId="5"/>
  </si>
  <si>
    <t>借料及び損料</t>
    <phoneticPr fontId="5"/>
  </si>
  <si>
    <t>情報システム業務</t>
    <rPh sb="6" eb="8">
      <t>ギョウム</t>
    </rPh>
    <phoneticPr fontId="5"/>
  </si>
  <si>
    <t>-</t>
    <phoneticPr fontId="5"/>
  </si>
  <si>
    <t>-</t>
    <phoneticPr fontId="5"/>
  </si>
  <si>
    <t>A.富士通株式会社</t>
    <phoneticPr fontId="5"/>
  </si>
  <si>
    <t>雑役務費</t>
    <phoneticPr fontId="5"/>
  </si>
  <si>
    <t>情報システム運用支援業務</t>
    <phoneticPr fontId="5"/>
  </si>
  <si>
    <t>B.富士ネットシステムズ株式会社</t>
    <phoneticPr fontId="5"/>
  </si>
  <si>
    <t>国立教育政策研究所情報システム運用支援業務</t>
  </si>
  <si>
    <t>次期国研情報システム（平成32年1月更新)において、情報セキュリティ対策の拡充を実施するため。</t>
    <phoneticPr fontId="5"/>
  </si>
  <si>
    <t>事業の目的は明確であり事業内容も施策目標の達成手段として適切なものとなっている。成果指標についても成果を測ることができる適切な指標が設定されており、目標値も評価する上で適正な目標値となっている。
なお、支出先の選定について、競争性の確保に向け検証等が行われているものの、今後の対策について一層の工夫が必要である。一者応札への対応として、「仕様内容を検討し、公告期間を十分に確保」と記載されているが、多くの契約が一者応札となっており、実績要件や発注単位の見直し、他機関の取組を参考にする等、より積極的な取組が必要である。</t>
    <phoneticPr fontId="5"/>
  </si>
  <si>
    <t>執行等改善</t>
  </si>
  <si>
    <t>１．事業評価の観点：本事業は教育情報に関するデータベースの提供・教育情報共有ポータルサイトの運用・国立教育政策研究所の研究成果の公表等を通じて教育活動の支援を行うことを目的に平成13年度以降長期に実施しているものであり、事業評価にあたっては、予算執行状況及び、契約・執行手続きの観点等から検証を行った。
２．所見：目標がほぼ目標値に達していることは評価できる。
また、外部有識者の所見を踏まえ、一者応札への対応として競争参加条件等のより一層の見直しを図るなど、契約の競争性、公平性、透明性を確保すべきである。</t>
    <phoneticPr fontId="5"/>
  </si>
  <si>
    <t>予算執行に当たっては、個々の調達案件に応じて、求めるべき要件は保持しながらも、技術力・経験・情報セキュリティレベル等の仕様内容や情報セキュリティ監査の項目等、更なる見直しを行うことにより、契約の競争性、公平性、透明性の確保を図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</si>
</sst>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1299</xdr:colOff>
      <xdr:row>742</xdr:row>
      <xdr:rowOff>67</xdr:rowOff>
    </xdr:from>
    <xdr:to>
      <xdr:col>44</xdr:col>
      <xdr:colOff>27921</xdr:colOff>
      <xdr:row>769</xdr:row>
      <xdr:rowOff>175158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30099" y="43256267"/>
          <a:ext cx="7138622" cy="4797891"/>
          <a:chOff x="1945226" y="226392742"/>
          <a:chExt cx="6428860" cy="4951195"/>
        </a:xfrm>
      </xdr:grpSpPr>
      <xdr:grpSp>
        <xdr:nvGrpSpPr>
          <xdr:cNvPr id="3" name="グループ化 22">
            <a:extLst>
              <a:ext uri="{FF2B5EF4-FFF2-40B4-BE49-F238E27FC236}">
                <a16:creationId xmlns:a16="http://schemas.microsoft.com/office/drawing/2014/main" id="{00000000-0008-0000-0000-000003000000}"/>
              </a:ext>
            </a:extLst>
          </xdr:cNvPr>
          <xdr:cNvGrpSpPr>
            <a:grpSpLocks/>
          </xdr:cNvGrpSpPr>
        </xdr:nvGrpSpPr>
        <xdr:grpSpPr bwMode="auto">
          <a:xfrm>
            <a:off x="1945226" y="226392742"/>
            <a:ext cx="6428860" cy="4951195"/>
            <a:chOff x="2330857" y="12117119"/>
            <a:chExt cx="5089295" cy="5493542"/>
          </a:xfrm>
          <a:solidFill>
            <a:sysClr val="window" lastClr="FFFFFF"/>
          </a:solidFill>
        </xdr:grpSpPr>
        <xdr:grpSp>
          <xdr:nvGrpSpPr>
            <xdr:cNvPr id="16" name="グループ化 22">
              <a:extLst>
                <a:ext uri="{FF2B5EF4-FFF2-40B4-BE49-F238E27FC236}">
                  <a16:creationId xmlns:a16="http://schemas.microsoft.com/office/drawing/2014/main" id="{00000000-0008-0000-0000-000010000000}"/>
                </a:ext>
              </a:extLst>
            </xdr:cNvPr>
            <xdr:cNvGrpSpPr>
              <a:grpSpLocks/>
            </xdr:cNvGrpSpPr>
          </xdr:nvGrpSpPr>
          <xdr:grpSpPr bwMode="auto">
            <a:xfrm>
              <a:off x="2330857" y="12117119"/>
              <a:ext cx="5089295" cy="4508182"/>
              <a:chOff x="3432341" y="14845926"/>
              <a:chExt cx="7668818" cy="4754584"/>
            </a:xfrm>
            <a:grpFill/>
          </xdr:grpSpPr>
          <xdr:grpSp>
            <xdr:nvGrpSpPr>
              <xdr:cNvPr id="18" name="グループ化 19">
                <a:extLst>
                  <a:ext uri="{FF2B5EF4-FFF2-40B4-BE49-F238E27FC236}">
                    <a16:creationId xmlns:a16="http://schemas.microsoft.com/office/drawing/2014/main" id="{00000000-0008-0000-0000-000012000000}"/>
                  </a:ext>
                </a:extLst>
              </xdr:cNvPr>
              <xdr:cNvGrpSpPr>
                <a:grpSpLocks/>
              </xdr:cNvGrpSpPr>
            </xdr:nvGrpSpPr>
            <xdr:grpSpPr bwMode="auto">
              <a:xfrm>
                <a:off x="3683792" y="14845926"/>
                <a:ext cx="7417367" cy="4754584"/>
                <a:chOff x="4233115" y="1273608"/>
                <a:chExt cx="7318174" cy="4761407"/>
              </a:xfrm>
              <a:grpFill/>
            </xdr:grpSpPr>
            <xdr:cxnSp macro="">
              <xdr:nvCxnSpPr>
                <xdr:cNvPr id="20" name="直線コネクタ 19">
                  <a:extLst>
                    <a:ext uri="{FF2B5EF4-FFF2-40B4-BE49-F238E27FC236}">
                      <a16:creationId xmlns:a16="http://schemas.microsoft.com/office/drawing/2014/main" id="{00000000-0008-0000-0000-000014000000}"/>
                    </a:ext>
                  </a:extLst>
                </xdr:cNvPr>
                <xdr:cNvCxnSpPr>
                  <a:stCxn id="25" idx="2"/>
                  <a:endCxn id="24" idx="0"/>
                </xdr:cNvCxnSpPr>
              </xdr:nvCxnSpPr>
              <xdr:spPr>
                <a:xfrm flipH="1">
                  <a:off x="5463065" y="2613047"/>
                  <a:ext cx="3765" cy="2484361"/>
                </a:xfrm>
                <a:prstGeom prst="line">
                  <a:avLst/>
                </a:prstGeom>
                <a:grpFill/>
                <a:ln w="25400" cap="flat" cmpd="sng" algn="ctr">
                  <a:solidFill>
                    <a:sysClr val="windowText" lastClr="000000"/>
                  </a:solidFill>
                  <a:prstDash val="solid"/>
                </a:ln>
                <a:effectLst/>
              </xdr:spPr>
            </xdr:cxnSp>
            <xdr:grpSp>
              <xdr:nvGrpSpPr>
                <xdr:cNvPr id="21" name="グループ化 1">
                  <a:extLst>
                    <a:ext uri="{FF2B5EF4-FFF2-40B4-BE49-F238E27FC236}">
                      <a16:creationId xmlns:a16="http://schemas.microsoft.com/office/drawing/2014/main" id="{00000000-0008-0000-0000-000015000000}"/>
                    </a:ext>
                  </a:extLst>
                </xdr:cNvPr>
                <xdr:cNvGrpSpPr>
                  <a:grpSpLocks/>
                </xdr:cNvGrpSpPr>
              </xdr:nvGrpSpPr>
              <xdr:grpSpPr bwMode="auto">
                <a:xfrm>
                  <a:off x="4233115" y="1273608"/>
                  <a:ext cx="7318174" cy="4761407"/>
                  <a:chOff x="3796991" y="1178100"/>
                  <a:chExt cx="7574761" cy="7297108"/>
                </a:xfrm>
                <a:grpFill/>
              </xdr:grpSpPr>
              <xdr:grpSp>
                <xdr:nvGrpSpPr>
                  <xdr:cNvPr id="23" name="グループ化 22">
                    <a:extLst>
                      <a:ext uri="{FF2B5EF4-FFF2-40B4-BE49-F238E27FC236}">
                        <a16:creationId xmlns:a16="http://schemas.microsoft.com/office/drawing/2014/main" id="{00000000-0008-0000-0000-000017000000}"/>
                      </a:ext>
                    </a:extLst>
                  </xdr:cNvPr>
                  <xdr:cNvGrpSpPr>
                    <a:grpSpLocks/>
                  </xdr:cNvGrpSpPr>
                </xdr:nvGrpSpPr>
                <xdr:grpSpPr bwMode="auto">
                  <a:xfrm>
                    <a:off x="3796991" y="1178100"/>
                    <a:ext cx="7574761" cy="2822545"/>
                    <a:chOff x="2935702" y="1942142"/>
                    <a:chExt cx="7611835" cy="2894725"/>
                  </a:xfrm>
                  <a:grpFill/>
                </xdr:grpSpPr>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935702" y="2608806"/>
                      <a:ext cx="2566443" cy="1438591"/>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175.9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26" name="テキスト ボックス 7">
                      <a:extLst>
                        <a:ext uri="{FF2B5EF4-FFF2-40B4-BE49-F238E27FC236}">
                          <a16:creationId xmlns:a16="http://schemas.microsoft.com/office/drawing/2014/main" id="{00000000-0008-0000-0000-00001A000000}"/>
                        </a:ext>
                      </a:extLst>
                    </xdr:cNvPr>
                    <xdr:cNvSpPr txBox="1"/>
                  </xdr:nvSpPr>
                  <xdr:spPr>
                    <a:xfrm>
                      <a:off x="6435395" y="1942142"/>
                      <a:ext cx="4112142" cy="2894725"/>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旅費（職員旅費、委員等旅費）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試験研究費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21.7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24" name="正方形/長方形 5">
                    <a:extLst>
                      <a:ext uri="{FF2B5EF4-FFF2-40B4-BE49-F238E27FC236}">
                        <a16:creationId xmlns:a16="http://schemas.microsoft.com/office/drawing/2014/main" id="{00000000-0008-0000-0000-000018000000}"/>
                      </a:ext>
                    </a:extLst>
                  </xdr:cNvPr>
                  <xdr:cNvSpPr/>
                </xdr:nvSpPr>
                <xdr:spPr>
                  <a:xfrm>
                    <a:off x="3836627" y="7038276"/>
                    <a:ext cx="2466875" cy="1436932"/>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　富士通株式会社</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127.3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grp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3432341" y="16429235"/>
                <a:ext cx="3036573" cy="672034"/>
              </a:xfrm>
              <a:prstGeom prst="bracketPair">
                <a:avLst/>
              </a:prstGeom>
              <a:grp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教育情報の収集・提供に関する研究及び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データベースの構築・提供の実施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17" name="大かっこ 16">
              <a:extLst>
                <a:ext uri="{FF2B5EF4-FFF2-40B4-BE49-F238E27FC236}">
                  <a16:creationId xmlns:a16="http://schemas.microsoft.com/office/drawing/2014/main" id="{00000000-0008-0000-0000-000011000000}"/>
                </a:ext>
              </a:extLst>
            </xdr:cNvPr>
            <xdr:cNvSpPr/>
          </xdr:nvSpPr>
          <xdr:spPr bwMode="auto">
            <a:xfrm>
              <a:off x="2370771" y="16760843"/>
              <a:ext cx="2007158" cy="84981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900" b="0" i="0" baseline="0">
                  <a:effectLst/>
                  <a:latin typeface="+mn-lt"/>
                  <a:ea typeface="+mn-ea"/>
                  <a:cs typeface="+mn-cs"/>
                </a:rPr>
                <a:t>国立教育政策研究所情報システム</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29" name="大かっこ 28">
              <a:extLst>
                <a:ext uri="{FF2B5EF4-FFF2-40B4-BE49-F238E27FC236}">
                  <a16:creationId xmlns:a16="http://schemas.microsoft.com/office/drawing/2014/main" id="{00000000-0008-0000-0000-00001D000000}"/>
                </a:ext>
              </a:extLst>
            </xdr:cNvPr>
            <xdr:cNvSpPr/>
          </xdr:nvSpPr>
          <xdr:spPr bwMode="auto">
            <a:xfrm>
              <a:off x="5051431" y="16723693"/>
              <a:ext cx="2007158" cy="84981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教育に関する多様な情報の収集・調査、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研究活動の支援に関するデータベース構築</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及び情報関連基盤の整備・運用等</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4777902" y="226790875"/>
            <a:ext cx="351584" cy="827233"/>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xdr:col>
      <xdr:colOff>60960</xdr:colOff>
      <xdr:row>834</xdr:row>
      <xdr:rowOff>30480</xdr:rowOff>
    </xdr:from>
    <xdr:to>
      <xdr:col>39</xdr:col>
      <xdr:colOff>45720</xdr:colOff>
      <xdr:row>834</xdr:row>
      <xdr:rowOff>266700</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bwMode="auto">
        <a:xfrm>
          <a:off x="426720" y="70713600"/>
          <a:ext cx="6751320" cy="236220"/>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　落札率は、同種の他の契約の予定価格を類推させるおそれがあるため非公表</a:t>
          </a:r>
        </a:p>
      </xdr:txBody>
    </xdr:sp>
    <xdr:clientData/>
  </xdr:twoCellAnchor>
  <xdr:twoCellAnchor editAs="absolute">
    <xdr:from>
      <xdr:col>6</xdr:col>
      <xdr:colOff>109220</xdr:colOff>
      <xdr:row>754</xdr:row>
      <xdr:rowOff>217804</xdr:rowOff>
    </xdr:from>
    <xdr:to>
      <xdr:col>44</xdr:col>
      <xdr:colOff>96286</xdr:colOff>
      <xdr:row>769</xdr:row>
      <xdr:rowOff>191289</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09370" y="47567849"/>
          <a:ext cx="7588016" cy="325910"/>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16</xdr:col>
      <xdr:colOff>1905</xdr:colOff>
      <xdr:row>749</xdr:row>
      <xdr:rowOff>0</xdr:rowOff>
    </xdr:from>
    <xdr:to>
      <xdr:col>34</xdr:col>
      <xdr:colOff>111210</xdr:colOff>
      <xdr:row>749</xdr:row>
      <xdr:rowOff>2471</xdr:rowOff>
    </xdr:to>
    <xdr:cxnSp macro="">
      <xdr:nvCxnSpPr>
        <xdr:cNvPr id="22" name="直線コネクタ 30">
          <a:extLst>
            <a:ext uri="{FF2B5EF4-FFF2-40B4-BE49-F238E27FC236}">
              <a16:creationId xmlns:a16="http://schemas.microsoft.com/office/drawing/2014/main" id="{00000000-0008-0000-0000-000016000000}"/>
            </a:ext>
          </a:extLst>
        </xdr:cNvPr>
        <xdr:cNvCxnSpPr/>
      </xdr:nvCxnSpPr>
      <xdr:spPr bwMode="auto">
        <a:xfrm flipH="1">
          <a:off x="3202305" y="45091350"/>
          <a:ext cx="3709755" cy="2471"/>
        </a:xfrm>
        <a:prstGeom prst="line">
          <a:avLst/>
        </a:prstGeom>
        <a:noFill/>
        <a:ln w="25400" cap="flat" cmpd="sng" algn="ctr">
          <a:solidFill>
            <a:sysClr val="windowText" lastClr="000000"/>
          </a:solidFill>
          <a:prstDash val="solid"/>
        </a:ln>
        <a:effectLst/>
      </xdr:spPr>
    </xdr:cxnSp>
    <xdr:clientData/>
  </xdr:twoCellAnchor>
  <xdr:twoCellAnchor>
    <xdr:from>
      <xdr:col>34</xdr:col>
      <xdr:colOff>119801</xdr:colOff>
      <xdr:row>748</xdr:row>
      <xdr:rowOff>342900</xdr:rowOff>
    </xdr:from>
    <xdr:to>
      <xdr:col>34</xdr:col>
      <xdr:colOff>123825</xdr:colOff>
      <xdr:row>750</xdr:row>
      <xdr:rowOff>321945</xdr:rowOff>
    </xdr:to>
    <xdr:cxnSp macro="">
      <xdr:nvCxnSpPr>
        <xdr:cNvPr id="27" name="直線コネクタ 26">
          <a:extLst>
            <a:ext uri="{FF2B5EF4-FFF2-40B4-BE49-F238E27FC236}">
              <a16:creationId xmlns:a16="http://schemas.microsoft.com/office/drawing/2014/main" id="{00000000-0008-0000-0000-00001B000000}"/>
            </a:ext>
          </a:extLst>
        </xdr:cNvPr>
        <xdr:cNvCxnSpPr>
          <a:endCxn id="28" idx="0"/>
        </xdr:cNvCxnSpPr>
      </xdr:nvCxnSpPr>
      <xdr:spPr bwMode="auto">
        <a:xfrm flipH="1">
          <a:off x="6920651" y="45081825"/>
          <a:ext cx="4024" cy="683895"/>
        </a:xfrm>
        <a:prstGeom prst="line">
          <a:avLst/>
        </a:prstGeom>
        <a:solidFill>
          <a:sysClr val="window" lastClr="FFFFFF"/>
        </a:solidFill>
        <a:ln w="25400" cap="flat" cmpd="sng" algn="ctr">
          <a:solidFill>
            <a:sysClr val="windowText" lastClr="000000"/>
          </a:solidFill>
          <a:prstDash val="solid"/>
        </a:ln>
        <a:effectLst/>
      </xdr:spPr>
    </xdr:cxnSp>
    <xdr:clientData/>
  </xdr:twoCellAnchor>
  <xdr:twoCellAnchor>
    <xdr:from>
      <xdr:col>29</xdr:col>
      <xdr:colOff>13335</xdr:colOff>
      <xdr:row>750</xdr:row>
      <xdr:rowOff>321945</xdr:rowOff>
    </xdr:from>
    <xdr:to>
      <xdr:col>40</xdr:col>
      <xdr:colOff>26242</xdr:colOff>
      <xdr:row>753</xdr:row>
      <xdr:rowOff>23649</xdr:rowOff>
    </xdr:to>
    <xdr:sp macro="" textlink="">
      <xdr:nvSpPr>
        <xdr:cNvPr id="28" name="正方形/長方形 5">
          <a:extLst>
            <a:ext uri="{FF2B5EF4-FFF2-40B4-BE49-F238E27FC236}">
              <a16:creationId xmlns:a16="http://schemas.microsoft.com/office/drawing/2014/main" id="{00000000-0008-0000-0000-00001C000000}"/>
            </a:ext>
          </a:extLst>
        </xdr:cNvPr>
        <xdr:cNvSpPr/>
      </xdr:nvSpPr>
      <xdr:spPr bwMode="auto">
        <a:xfrm>
          <a:off x="5814060" y="45765720"/>
          <a:ext cx="2213182" cy="75897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　民間企業等（全７件）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23.1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69863</xdr:colOff>
      <xdr:row>750</xdr:row>
      <xdr:rowOff>1984</xdr:rowOff>
    </xdr:from>
    <xdr:to>
      <xdr:col>43</xdr:col>
      <xdr:colOff>27138</xdr:colOff>
      <xdr:row>750</xdr:row>
      <xdr:rowOff>177165</xdr:rowOff>
    </xdr:to>
    <xdr:sp macro="" textlink="">
      <xdr:nvSpPr>
        <xdr:cNvPr id="31" name="Text Box 86">
          <a:extLst>
            <a:ext uri="{FF2B5EF4-FFF2-40B4-BE49-F238E27FC236}">
              <a16:creationId xmlns:a16="http://schemas.microsoft.com/office/drawing/2014/main" id="{00000000-0008-0000-0000-00001F000000}"/>
            </a:ext>
          </a:extLst>
        </xdr:cNvPr>
        <xdr:cNvSpPr txBox="1">
          <a:spLocks noChangeArrowheads="1"/>
        </xdr:cNvSpPr>
      </xdr:nvSpPr>
      <xdr:spPr bwMode="auto">
        <a:xfrm>
          <a:off x="5670563" y="45445759"/>
          <a:ext cx="2957650" cy="1751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請負【一般競争入札（最低価格）】</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0</xdr:colOff>
      <xdr:row>750</xdr:row>
      <xdr:rowOff>0</xdr:rowOff>
    </xdr:from>
    <xdr:to>
      <xdr:col>24</xdr:col>
      <xdr:colOff>158358</xdr:colOff>
      <xdr:row>750</xdr:row>
      <xdr:rowOff>175181</xdr:rowOff>
    </xdr:to>
    <xdr:sp macro="" textlink="">
      <xdr:nvSpPr>
        <xdr:cNvPr id="32" name="Text Box 86">
          <a:extLst>
            <a:ext uri="{FF2B5EF4-FFF2-40B4-BE49-F238E27FC236}">
              <a16:creationId xmlns:a16="http://schemas.microsoft.com/office/drawing/2014/main" id="{487D289C-4C31-4A64-B348-128B533935BA}"/>
            </a:ext>
          </a:extLst>
        </xdr:cNvPr>
        <xdr:cNvSpPr txBox="1">
          <a:spLocks noChangeArrowheads="1"/>
        </xdr:cNvSpPr>
      </xdr:nvSpPr>
      <xdr:spPr bwMode="auto">
        <a:xfrm>
          <a:off x="2010833" y="45571833"/>
          <a:ext cx="2973525" cy="1751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請負【一般競争入札（最低価格）】</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43</v>
      </c>
      <c r="AT2" s="947"/>
      <c r="AU2" s="947"/>
      <c r="AV2" s="52" t="str">
        <f>IF(AW2="", "", "-")</f>
        <v/>
      </c>
      <c r="AW2" s="918"/>
      <c r="AX2" s="918"/>
    </row>
    <row r="3" spans="1:50" ht="21" customHeight="1" thickBot="1" x14ac:dyDescent="0.2">
      <c r="A3" s="870" t="s">
        <v>526</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541</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544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176</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546</v>
      </c>
      <c r="AF5" s="702"/>
      <c r="AG5" s="702"/>
      <c r="AH5" s="702"/>
      <c r="AI5" s="702"/>
      <c r="AJ5" s="702"/>
      <c r="AK5" s="702"/>
      <c r="AL5" s="702"/>
      <c r="AM5" s="702"/>
      <c r="AN5" s="702"/>
      <c r="AO5" s="702"/>
      <c r="AP5" s="703"/>
      <c r="AQ5" s="704" t="s">
        <v>547</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548</v>
      </c>
      <c r="H7" s="498"/>
      <c r="I7" s="498"/>
      <c r="J7" s="498"/>
      <c r="K7" s="498"/>
      <c r="L7" s="498"/>
      <c r="M7" s="498"/>
      <c r="N7" s="498"/>
      <c r="O7" s="498"/>
      <c r="P7" s="498"/>
      <c r="Q7" s="498"/>
      <c r="R7" s="498"/>
      <c r="S7" s="498"/>
      <c r="T7" s="498"/>
      <c r="U7" s="498"/>
      <c r="V7" s="498"/>
      <c r="W7" s="498"/>
      <c r="X7" s="499"/>
      <c r="Y7" s="929" t="s">
        <v>539</v>
      </c>
      <c r="Z7" s="442"/>
      <c r="AA7" s="442"/>
      <c r="AB7" s="442"/>
      <c r="AC7" s="442"/>
      <c r="AD7" s="930"/>
      <c r="AE7" s="919" t="s">
        <v>601</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4" t="s">
        <v>388</v>
      </c>
      <c r="B8" s="495"/>
      <c r="C8" s="495"/>
      <c r="D8" s="495"/>
      <c r="E8" s="495"/>
      <c r="F8" s="496"/>
      <c r="G8" s="948" t="str">
        <f>入力規則等!A26</f>
        <v>ＩＴ戦略</v>
      </c>
      <c r="H8" s="723"/>
      <c r="I8" s="723"/>
      <c r="J8" s="723"/>
      <c r="K8" s="723"/>
      <c r="L8" s="723"/>
      <c r="M8" s="723"/>
      <c r="N8" s="723"/>
      <c r="O8" s="723"/>
      <c r="P8" s="723"/>
      <c r="Q8" s="723"/>
      <c r="R8" s="723"/>
      <c r="S8" s="723"/>
      <c r="T8" s="723"/>
      <c r="U8" s="723"/>
      <c r="V8" s="723"/>
      <c r="W8" s="723"/>
      <c r="X8" s="949"/>
      <c r="Y8" s="849" t="s">
        <v>389</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549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3"/>
      <c r="H12" s="764"/>
      <c r="I12" s="764"/>
      <c r="J12" s="764"/>
      <c r="K12" s="764"/>
      <c r="L12" s="764"/>
      <c r="M12" s="764"/>
      <c r="N12" s="764"/>
      <c r="O12" s="764"/>
      <c r="P12" s="414" t="s">
        <v>356</v>
      </c>
      <c r="Q12" s="415"/>
      <c r="R12" s="415"/>
      <c r="S12" s="415"/>
      <c r="T12" s="415"/>
      <c r="U12" s="415"/>
      <c r="V12" s="416"/>
      <c r="W12" s="414" t="s">
        <v>362</v>
      </c>
      <c r="X12" s="415"/>
      <c r="Y12" s="415"/>
      <c r="Z12" s="415"/>
      <c r="AA12" s="415"/>
      <c r="AB12" s="415"/>
      <c r="AC12" s="416"/>
      <c r="AD12" s="414" t="s">
        <v>466</v>
      </c>
      <c r="AE12" s="415"/>
      <c r="AF12" s="415"/>
      <c r="AG12" s="415"/>
      <c r="AH12" s="415"/>
      <c r="AI12" s="415"/>
      <c r="AJ12" s="416"/>
      <c r="AK12" s="414" t="s">
        <v>527</v>
      </c>
      <c r="AL12" s="415"/>
      <c r="AM12" s="415"/>
      <c r="AN12" s="415"/>
      <c r="AO12" s="415"/>
      <c r="AP12" s="415"/>
      <c r="AQ12" s="416"/>
      <c r="AR12" s="414" t="s">
        <v>528</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170</v>
      </c>
      <c r="Q13" s="661"/>
      <c r="R13" s="661"/>
      <c r="S13" s="661"/>
      <c r="T13" s="661"/>
      <c r="U13" s="661"/>
      <c r="V13" s="662"/>
      <c r="W13" s="660">
        <v>176.7</v>
      </c>
      <c r="X13" s="661"/>
      <c r="Y13" s="661"/>
      <c r="Z13" s="661"/>
      <c r="AA13" s="661"/>
      <c r="AB13" s="661"/>
      <c r="AC13" s="662"/>
      <c r="AD13" s="660">
        <v>176.7</v>
      </c>
      <c r="AE13" s="661"/>
      <c r="AF13" s="661"/>
      <c r="AG13" s="661"/>
      <c r="AH13" s="661"/>
      <c r="AI13" s="661"/>
      <c r="AJ13" s="662"/>
      <c r="AK13" s="660">
        <v>176</v>
      </c>
      <c r="AL13" s="661"/>
      <c r="AM13" s="661"/>
      <c r="AN13" s="661"/>
      <c r="AO13" s="661"/>
      <c r="AP13" s="661"/>
      <c r="AQ13" s="662"/>
      <c r="AR13" s="926">
        <v>223.8</v>
      </c>
      <c r="AS13" s="927"/>
      <c r="AT13" s="927"/>
      <c r="AU13" s="927"/>
      <c r="AV13" s="927"/>
      <c r="AW13" s="927"/>
      <c r="AX13" s="928"/>
    </row>
    <row r="14" spans="1:50" ht="21" customHeight="1" x14ac:dyDescent="0.15">
      <c r="A14" s="617"/>
      <c r="B14" s="618"/>
      <c r="C14" s="618"/>
      <c r="D14" s="618"/>
      <c r="E14" s="618"/>
      <c r="F14" s="619"/>
      <c r="G14" s="728"/>
      <c r="H14" s="729"/>
      <c r="I14" s="714" t="s">
        <v>8</v>
      </c>
      <c r="J14" s="765"/>
      <c r="K14" s="765"/>
      <c r="L14" s="765"/>
      <c r="M14" s="765"/>
      <c r="N14" s="765"/>
      <c r="O14" s="766"/>
      <c r="P14" s="660" t="s">
        <v>551</v>
      </c>
      <c r="Q14" s="661"/>
      <c r="R14" s="661"/>
      <c r="S14" s="661"/>
      <c r="T14" s="661"/>
      <c r="U14" s="661"/>
      <c r="V14" s="662"/>
      <c r="W14" s="660" t="s">
        <v>551</v>
      </c>
      <c r="X14" s="661"/>
      <c r="Y14" s="661"/>
      <c r="Z14" s="661"/>
      <c r="AA14" s="661"/>
      <c r="AB14" s="661"/>
      <c r="AC14" s="662"/>
      <c r="AD14" s="660" t="s">
        <v>551</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t="s">
        <v>551</v>
      </c>
      <c r="AE15" s="661"/>
      <c r="AF15" s="661"/>
      <c r="AG15" s="661"/>
      <c r="AH15" s="661"/>
      <c r="AI15" s="661"/>
      <c r="AJ15" s="662"/>
      <c r="AK15" s="660" t="s">
        <v>552</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551</v>
      </c>
      <c r="Q16" s="661"/>
      <c r="R16" s="661"/>
      <c r="S16" s="661"/>
      <c r="T16" s="661"/>
      <c r="U16" s="661"/>
      <c r="V16" s="662"/>
      <c r="W16" s="660" t="s">
        <v>551</v>
      </c>
      <c r="X16" s="661"/>
      <c r="Y16" s="661"/>
      <c r="Z16" s="661"/>
      <c r="AA16" s="661"/>
      <c r="AB16" s="661"/>
      <c r="AC16" s="662"/>
      <c r="AD16" s="660" t="s">
        <v>551</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551</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0"/>
      <c r="H18" s="731"/>
      <c r="I18" s="719" t="s">
        <v>20</v>
      </c>
      <c r="J18" s="720"/>
      <c r="K18" s="720"/>
      <c r="L18" s="720"/>
      <c r="M18" s="720"/>
      <c r="N18" s="720"/>
      <c r="O18" s="721"/>
      <c r="P18" s="881">
        <f>SUM(P13:V17)</f>
        <v>170</v>
      </c>
      <c r="Q18" s="882"/>
      <c r="R18" s="882"/>
      <c r="S18" s="882"/>
      <c r="T18" s="882"/>
      <c r="U18" s="882"/>
      <c r="V18" s="883"/>
      <c r="W18" s="881">
        <f>SUM(W13:AC17)</f>
        <v>176.7</v>
      </c>
      <c r="X18" s="882"/>
      <c r="Y18" s="882"/>
      <c r="Z18" s="882"/>
      <c r="AA18" s="882"/>
      <c r="AB18" s="882"/>
      <c r="AC18" s="883"/>
      <c r="AD18" s="881">
        <f>SUM(AD13:AJ17)</f>
        <v>176.7</v>
      </c>
      <c r="AE18" s="882"/>
      <c r="AF18" s="882"/>
      <c r="AG18" s="882"/>
      <c r="AH18" s="882"/>
      <c r="AI18" s="882"/>
      <c r="AJ18" s="883"/>
      <c r="AK18" s="881">
        <f>SUM(AK13:AQ17)</f>
        <v>176</v>
      </c>
      <c r="AL18" s="882"/>
      <c r="AM18" s="882"/>
      <c r="AN18" s="882"/>
      <c r="AO18" s="882"/>
      <c r="AP18" s="882"/>
      <c r="AQ18" s="883"/>
      <c r="AR18" s="881">
        <f>SUM(AR13:AX17)</f>
        <v>223.8</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169.1</v>
      </c>
      <c r="Q19" s="661"/>
      <c r="R19" s="661"/>
      <c r="S19" s="661"/>
      <c r="T19" s="661"/>
      <c r="U19" s="661"/>
      <c r="V19" s="662"/>
      <c r="W19" s="660">
        <v>176.3</v>
      </c>
      <c r="X19" s="661"/>
      <c r="Y19" s="661"/>
      <c r="Z19" s="661"/>
      <c r="AA19" s="661"/>
      <c r="AB19" s="661"/>
      <c r="AC19" s="662"/>
      <c r="AD19" s="660">
        <v>175.94</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0.99470588235294111</v>
      </c>
      <c r="Q20" s="311"/>
      <c r="R20" s="311"/>
      <c r="S20" s="311"/>
      <c r="T20" s="311"/>
      <c r="U20" s="311"/>
      <c r="V20" s="311"/>
      <c r="W20" s="311">
        <f t="shared" ref="W20" si="0">IF(W18=0, "-", SUM(W19)/W18)</f>
        <v>0.99773627617430682</v>
      </c>
      <c r="X20" s="311"/>
      <c r="Y20" s="311"/>
      <c r="Z20" s="311"/>
      <c r="AA20" s="311"/>
      <c r="AB20" s="311"/>
      <c r="AC20" s="311"/>
      <c r="AD20" s="311">
        <f t="shared" ref="AD20" si="1">IF(AD18=0, "-", SUM(AD19)/AD18)</f>
        <v>0.99569892473118282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53"/>
      <c r="G21" s="309" t="s">
        <v>491</v>
      </c>
      <c r="H21" s="310"/>
      <c r="I21" s="310"/>
      <c r="J21" s="310"/>
      <c r="K21" s="310"/>
      <c r="L21" s="310"/>
      <c r="M21" s="310"/>
      <c r="N21" s="310"/>
      <c r="O21" s="310"/>
      <c r="P21" s="311">
        <f>IF(P19=0, "-", SUM(P19)/SUM(P13,P14))</f>
        <v>0.99470588235294111</v>
      </c>
      <c r="Q21" s="311"/>
      <c r="R21" s="311"/>
      <c r="S21" s="311"/>
      <c r="T21" s="311"/>
      <c r="U21" s="311"/>
      <c r="V21" s="311"/>
      <c r="W21" s="311">
        <f t="shared" ref="W21" si="2">IF(W19=0, "-", SUM(W19)/SUM(W13,W14))</f>
        <v>0.99773627617430682</v>
      </c>
      <c r="X21" s="311"/>
      <c r="Y21" s="311"/>
      <c r="Z21" s="311"/>
      <c r="AA21" s="311"/>
      <c r="AB21" s="311"/>
      <c r="AC21" s="311"/>
      <c r="AD21" s="311">
        <f t="shared" ref="AD21" si="3">IF(AD19=0, "-", SUM(AD19)/SUM(AD13,AD14))</f>
        <v>0.99569892473118282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531</v>
      </c>
      <c r="B22" s="972"/>
      <c r="C22" s="972"/>
      <c r="D22" s="972"/>
      <c r="E22" s="972"/>
      <c r="F22" s="973"/>
      <c r="G22" s="958" t="s">
        <v>468</v>
      </c>
      <c r="H22" s="215"/>
      <c r="I22" s="215"/>
      <c r="J22" s="215"/>
      <c r="K22" s="215"/>
      <c r="L22" s="215"/>
      <c r="M22" s="215"/>
      <c r="N22" s="215"/>
      <c r="O22" s="216"/>
      <c r="P22" s="943" t="s">
        <v>529</v>
      </c>
      <c r="Q22" s="215"/>
      <c r="R22" s="215"/>
      <c r="S22" s="215"/>
      <c r="T22" s="215"/>
      <c r="U22" s="215"/>
      <c r="V22" s="216"/>
      <c r="W22" s="943" t="s">
        <v>530</v>
      </c>
      <c r="X22" s="215"/>
      <c r="Y22" s="215"/>
      <c r="Z22" s="215"/>
      <c r="AA22" s="215"/>
      <c r="AB22" s="215"/>
      <c r="AC22" s="216"/>
      <c r="AD22" s="943" t="s">
        <v>467</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560</v>
      </c>
      <c r="H23" s="960"/>
      <c r="I23" s="960"/>
      <c r="J23" s="960"/>
      <c r="K23" s="960"/>
      <c r="L23" s="960"/>
      <c r="M23" s="960"/>
      <c r="N23" s="960"/>
      <c r="O23" s="961"/>
      <c r="P23" s="926">
        <v>127.3</v>
      </c>
      <c r="Q23" s="927"/>
      <c r="R23" s="927"/>
      <c r="S23" s="927"/>
      <c r="T23" s="927"/>
      <c r="U23" s="927"/>
      <c r="V23" s="944"/>
      <c r="W23" s="926">
        <v>135</v>
      </c>
      <c r="X23" s="927"/>
      <c r="Y23" s="927"/>
      <c r="Z23" s="927"/>
      <c r="AA23" s="927"/>
      <c r="AB23" s="927"/>
      <c r="AC23" s="944"/>
      <c r="AD23" s="981" t="s">
        <v>635</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561</v>
      </c>
      <c r="H24" s="963"/>
      <c r="I24" s="963"/>
      <c r="J24" s="963"/>
      <c r="K24" s="963"/>
      <c r="L24" s="963"/>
      <c r="M24" s="963"/>
      <c r="N24" s="963"/>
      <c r="O24" s="964"/>
      <c r="P24" s="660">
        <v>44.5</v>
      </c>
      <c r="Q24" s="661"/>
      <c r="R24" s="661"/>
      <c r="S24" s="661"/>
      <c r="T24" s="661"/>
      <c r="U24" s="661"/>
      <c r="V24" s="662"/>
      <c r="W24" s="660">
        <v>84.5</v>
      </c>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562</v>
      </c>
      <c r="H25" s="963"/>
      <c r="I25" s="963"/>
      <c r="J25" s="963"/>
      <c r="K25" s="963"/>
      <c r="L25" s="963"/>
      <c r="M25" s="963"/>
      <c r="N25" s="963"/>
      <c r="O25" s="964"/>
      <c r="P25" s="660">
        <v>3.68</v>
      </c>
      <c r="Q25" s="661"/>
      <c r="R25" s="661"/>
      <c r="S25" s="661"/>
      <c r="T25" s="661"/>
      <c r="U25" s="661"/>
      <c r="V25" s="662"/>
      <c r="W25" s="660">
        <v>3.7</v>
      </c>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563</v>
      </c>
      <c r="H26" s="963"/>
      <c r="I26" s="963"/>
      <c r="J26" s="963"/>
      <c r="K26" s="963"/>
      <c r="L26" s="963"/>
      <c r="M26" s="963"/>
      <c r="N26" s="963"/>
      <c r="O26" s="964"/>
      <c r="P26" s="660">
        <v>0.193</v>
      </c>
      <c r="Q26" s="661"/>
      <c r="R26" s="661"/>
      <c r="S26" s="661"/>
      <c r="T26" s="661"/>
      <c r="U26" s="661"/>
      <c r="V26" s="662"/>
      <c r="W26" s="660">
        <v>0.2</v>
      </c>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564</v>
      </c>
      <c r="H27" s="963"/>
      <c r="I27" s="963"/>
      <c r="J27" s="963"/>
      <c r="K27" s="963"/>
      <c r="L27" s="963"/>
      <c r="M27" s="963"/>
      <c r="N27" s="963"/>
      <c r="O27" s="964"/>
      <c r="P27" s="660">
        <v>0.155</v>
      </c>
      <c r="Q27" s="661"/>
      <c r="R27" s="661"/>
      <c r="S27" s="661"/>
      <c r="T27" s="661"/>
      <c r="U27" s="661"/>
      <c r="V27" s="662"/>
      <c r="W27" s="660">
        <v>0.2</v>
      </c>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472</v>
      </c>
      <c r="H28" s="966"/>
      <c r="I28" s="966"/>
      <c r="J28" s="966"/>
      <c r="K28" s="966"/>
      <c r="L28" s="966"/>
      <c r="M28" s="966"/>
      <c r="N28" s="966"/>
      <c r="O28" s="967"/>
      <c r="P28" s="881">
        <f>P29-SUM(P23:P27)</f>
        <v>0.17199999999996862</v>
      </c>
      <c r="Q28" s="882"/>
      <c r="R28" s="882"/>
      <c r="S28" s="882"/>
      <c r="T28" s="882"/>
      <c r="U28" s="882"/>
      <c r="V28" s="883"/>
      <c r="W28" s="881">
        <f>W29-SUM(W23:W27)</f>
        <v>0.20000000000004547</v>
      </c>
      <c r="X28" s="882"/>
      <c r="Y28" s="882"/>
      <c r="Z28" s="882"/>
      <c r="AA28" s="882"/>
      <c r="AB28" s="882"/>
      <c r="AC28" s="883"/>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469</v>
      </c>
      <c r="H29" s="969"/>
      <c r="I29" s="969"/>
      <c r="J29" s="969"/>
      <c r="K29" s="969"/>
      <c r="L29" s="969"/>
      <c r="M29" s="969"/>
      <c r="N29" s="969"/>
      <c r="O29" s="970"/>
      <c r="P29" s="940">
        <f>AK13</f>
        <v>176</v>
      </c>
      <c r="Q29" s="941"/>
      <c r="R29" s="941"/>
      <c r="S29" s="941"/>
      <c r="T29" s="941"/>
      <c r="U29" s="941"/>
      <c r="V29" s="942"/>
      <c r="W29" s="940">
        <f>AR13</f>
        <v>223.8</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4" t="s">
        <v>485</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356</v>
      </c>
      <c r="AF30" s="862"/>
      <c r="AG30" s="862"/>
      <c r="AH30" s="863"/>
      <c r="AI30" s="861" t="s">
        <v>362</v>
      </c>
      <c r="AJ30" s="862"/>
      <c r="AK30" s="862"/>
      <c r="AL30" s="863"/>
      <c r="AM30" s="922" t="s">
        <v>466</v>
      </c>
      <c r="AN30" s="922"/>
      <c r="AO30" s="922"/>
      <c r="AP30" s="861"/>
      <c r="AQ30" s="770" t="s">
        <v>354</v>
      </c>
      <c r="AR30" s="771"/>
      <c r="AS30" s="771"/>
      <c r="AT30" s="772"/>
      <c r="AU30" s="777" t="s">
        <v>253</v>
      </c>
      <c r="AV30" s="777"/>
      <c r="AW30" s="777"/>
      <c r="AX30" s="92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30</v>
      </c>
      <c r="AR31" s="193"/>
      <c r="AS31" s="126" t="s">
        <v>355</v>
      </c>
      <c r="AT31" s="127"/>
      <c r="AU31" s="192" t="s">
        <v>574</v>
      </c>
      <c r="AV31" s="192"/>
      <c r="AW31" s="397" t="s">
        <v>300</v>
      </c>
      <c r="AX31" s="398"/>
    </row>
    <row r="32" spans="1:50" ht="39.6" customHeight="1" x14ac:dyDescent="0.15">
      <c r="A32" s="402"/>
      <c r="B32" s="400"/>
      <c r="C32" s="400"/>
      <c r="D32" s="400"/>
      <c r="E32" s="400"/>
      <c r="F32" s="401"/>
      <c r="G32" s="563" t="s">
        <v>566</v>
      </c>
      <c r="H32" s="564"/>
      <c r="I32" s="564"/>
      <c r="J32" s="564"/>
      <c r="K32" s="564"/>
      <c r="L32" s="564"/>
      <c r="M32" s="564"/>
      <c r="N32" s="564"/>
      <c r="O32" s="565"/>
      <c r="P32" s="98" t="s">
        <v>567</v>
      </c>
      <c r="Q32" s="98"/>
      <c r="R32" s="98"/>
      <c r="S32" s="98"/>
      <c r="T32" s="98"/>
      <c r="U32" s="98"/>
      <c r="V32" s="98"/>
      <c r="W32" s="98"/>
      <c r="X32" s="99"/>
      <c r="Y32" s="470" t="s">
        <v>12</v>
      </c>
      <c r="Z32" s="530"/>
      <c r="AA32" s="531"/>
      <c r="AB32" s="460" t="s">
        <v>565</v>
      </c>
      <c r="AC32" s="460"/>
      <c r="AD32" s="460"/>
      <c r="AE32" s="211">
        <v>11860292</v>
      </c>
      <c r="AF32" s="212"/>
      <c r="AG32" s="212"/>
      <c r="AH32" s="212"/>
      <c r="AI32" s="211">
        <v>13273849</v>
      </c>
      <c r="AJ32" s="212"/>
      <c r="AK32" s="212"/>
      <c r="AL32" s="212"/>
      <c r="AM32" s="211">
        <v>11486767</v>
      </c>
      <c r="AN32" s="212"/>
      <c r="AO32" s="212"/>
      <c r="AP32" s="212"/>
      <c r="AQ32" s="333"/>
      <c r="AR32" s="200"/>
      <c r="AS32" s="200"/>
      <c r="AT32" s="334"/>
      <c r="AU32" s="212" t="s">
        <v>575</v>
      </c>
      <c r="AV32" s="212"/>
      <c r="AW32" s="212"/>
      <c r="AX32" s="214"/>
    </row>
    <row r="33" spans="1:50" ht="39.6"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565</v>
      </c>
      <c r="AC33" s="522"/>
      <c r="AD33" s="522"/>
      <c r="AE33" s="211">
        <v>12200000</v>
      </c>
      <c r="AF33" s="212"/>
      <c r="AG33" s="212"/>
      <c r="AH33" s="212"/>
      <c r="AI33" s="211">
        <v>12200000</v>
      </c>
      <c r="AJ33" s="212"/>
      <c r="AK33" s="212"/>
      <c r="AL33" s="212"/>
      <c r="AM33" s="211">
        <v>13300000</v>
      </c>
      <c r="AN33" s="212"/>
      <c r="AO33" s="212"/>
      <c r="AP33" s="212"/>
      <c r="AQ33" s="333">
        <v>11500000</v>
      </c>
      <c r="AR33" s="200"/>
      <c r="AS33" s="200"/>
      <c r="AT33" s="334"/>
      <c r="AU33" s="212" t="s">
        <v>576</v>
      </c>
      <c r="AV33" s="212"/>
      <c r="AW33" s="212"/>
      <c r="AX33" s="214"/>
    </row>
    <row r="34" spans="1:50" ht="39.6"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97.2</v>
      </c>
      <c r="AF34" s="212"/>
      <c r="AG34" s="212"/>
      <c r="AH34" s="212"/>
      <c r="AI34" s="211">
        <v>108.8</v>
      </c>
      <c r="AJ34" s="212"/>
      <c r="AK34" s="212"/>
      <c r="AL34" s="212"/>
      <c r="AM34" s="211">
        <v>86.4</v>
      </c>
      <c r="AN34" s="212"/>
      <c r="AO34" s="212"/>
      <c r="AP34" s="212"/>
      <c r="AQ34" s="333" t="s">
        <v>574</v>
      </c>
      <c r="AR34" s="200"/>
      <c r="AS34" s="200"/>
      <c r="AT34" s="334"/>
      <c r="AU34" s="212" t="s">
        <v>574</v>
      </c>
      <c r="AV34" s="212"/>
      <c r="AW34" s="212"/>
      <c r="AX34" s="214"/>
    </row>
    <row r="35" spans="1:50" ht="23.25" customHeight="1" x14ac:dyDescent="0.15">
      <c r="A35" s="219" t="s">
        <v>519</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485</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0" t="s">
        <v>253</v>
      </c>
      <c r="AV37" s="410"/>
      <c r="AW37" s="410"/>
      <c r="AX37" s="917"/>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355</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485</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0" t="s">
        <v>253</v>
      </c>
      <c r="AV44" s="410"/>
      <c r="AW44" s="410"/>
      <c r="AX44" s="917"/>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355</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485</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1" t="s">
        <v>253</v>
      </c>
      <c r="AV51" s="931"/>
      <c r="AW51" s="931"/>
      <c r="AX51" s="932"/>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355</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485</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1" t="s">
        <v>253</v>
      </c>
      <c r="AV58" s="931"/>
      <c r="AW58" s="931"/>
      <c r="AX58" s="932"/>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355</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486</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481</v>
      </c>
      <c r="X65" s="487"/>
      <c r="Y65" s="490"/>
      <c r="Z65" s="490"/>
      <c r="AA65" s="491"/>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4"/>
      <c r="B67" s="475"/>
      <c r="C67" s="475"/>
      <c r="D67" s="475"/>
      <c r="E67" s="475"/>
      <c r="F67" s="476"/>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492</v>
      </c>
      <c r="B70" s="475"/>
      <c r="C70" s="475"/>
      <c r="D70" s="475"/>
      <c r="E70" s="475"/>
      <c r="F70" s="476"/>
      <c r="G70" s="249" t="s">
        <v>364</v>
      </c>
      <c r="H70" s="300"/>
      <c r="I70" s="300"/>
      <c r="J70" s="300"/>
      <c r="K70" s="300"/>
      <c r="L70" s="300"/>
      <c r="M70" s="300"/>
      <c r="N70" s="300"/>
      <c r="O70" s="300"/>
      <c r="P70" s="300"/>
      <c r="Q70" s="300"/>
      <c r="R70" s="300"/>
      <c r="S70" s="300"/>
      <c r="T70" s="300"/>
      <c r="U70" s="300"/>
      <c r="V70" s="300"/>
      <c r="W70" s="303" t="s">
        <v>508</v>
      </c>
      <c r="X70" s="304"/>
      <c r="Y70" s="263" t="s">
        <v>12</v>
      </c>
      <c r="Z70" s="263"/>
      <c r="AA70" s="264"/>
      <c r="AB70" s="265" t="s">
        <v>509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486</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355</v>
      </c>
      <c r="AT74" s="127"/>
      <c r="AU74" s="592"/>
      <c r="AV74" s="193"/>
      <c r="AW74" s="126" t="s">
        <v>300</v>
      </c>
      <c r="AX74" s="188"/>
    </row>
    <row r="75" spans="1:50" ht="23.25" hidden="1" customHeight="1" x14ac:dyDescent="0.15">
      <c r="A75" s="508"/>
      <c r="B75" s="509"/>
      <c r="C75" s="509"/>
      <c r="D75" s="509"/>
      <c r="E75" s="509"/>
      <c r="F75" s="510"/>
      <c r="G75" s="612"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522</v>
      </c>
      <c r="B78" s="329"/>
      <c r="C78" s="329"/>
      <c r="D78" s="329"/>
      <c r="E78" s="326" t="s">
        <v>459</v>
      </c>
      <c r="F78" s="327"/>
      <c r="G78" s="57" t="s">
        <v>364</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480</v>
      </c>
      <c r="AP79" s="272"/>
      <c r="AQ79" s="272"/>
      <c r="AR79" s="81" t="s">
        <v>478</v>
      </c>
      <c r="AS79" s="271"/>
      <c r="AT79" s="272"/>
      <c r="AU79" s="272"/>
      <c r="AV79" s="272"/>
      <c r="AW79" s="272"/>
      <c r="AX79" s="954"/>
    </row>
    <row r="80" spans="1:50" ht="18.75" hidden="1" customHeight="1" x14ac:dyDescent="0.15">
      <c r="A80" s="867" t="s">
        <v>266</v>
      </c>
      <c r="B80" s="523" t="s">
        <v>477</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356</v>
      </c>
      <c r="AF85" s="238"/>
      <c r="AG85" s="238"/>
      <c r="AH85" s="239"/>
      <c r="AI85" s="237" t="s">
        <v>362</v>
      </c>
      <c r="AJ85" s="238"/>
      <c r="AK85" s="238"/>
      <c r="AL85" s="239"/>
      <c r="AM85" s="243" t="s">
        <v>466</v>
      </c>
      <c r="AN85" s="243"/>
      <c r="AO85" s="243"/>
      <c r="AP85" s="237"/>
      <c r="AQ85" s="152" t="s">
        <v>354</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356</v>
      </c>
      <c r="AF90" s="238"/>
      <c r="AG90" s="238"/>
      <c r="AH90" s="239"/>
      <c r="AI90" s="237" t="s">
        <v>362</v>
      </c>
      <c r="AJ90" s="238"/>
      <c r="AK90" s="238"/>
      <c r="AL90" s="239"/>
      <c r="AM90" s="243" t="s">
        <v>466</v>
      </c>
      <c r="AN90" s="243"/>
      <c r="AO90" s="243"/>
      <c r="AP90" s="237"/>
      <c r="AQ90" s="152" t="s">
        <v>354</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356</v>
      </c>
      <c r="AF95" s="238"/>
      <c r="AG95" s="238"/>
      <c r="AH95" s="239"/>
      <c r="AI95" s="237" t="s">
        <v>362</v>
      </c>
      <c r="AJ95" s="238"/>
      <c r="AK95" s="238"/>
      <c r="AL95" s="239"/>
      <c r="AM95" s="243" t="s">
        <v>466</v>
      </c>
      <c r="AN95" s="243"/>
      <c r="AO95" s="243"/>
      <c r="AP95" s="237"/>
      <c r="AQ95" s="152" t="s">
        <v>354</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356</v>
      </c>
      <c r="AF100" s="539"/>
      <c r="AG100" s="539"/>
      <c r="AH100" s="540"/>
      <c r="AI100" s="538" t="s">
        <v>362</v>
      </c>
      <c r="AJ100" s="539"/>
      <c r="AK100" s="539"/>
      <c r="AL100" s="540"/>
      <c r="AM100" s="538" t="s">
        <v>466</v>
      </c>
      <c r="AN100" s="539"/>
      <c r="AO100" s="539"/>
      <c r="AP100" s="540"/>
      <c r="AQ100" s="313" t="s">
        <v>488</v>
      </c>
      <c r="AR100" s="314"/>
      <c r="AS100" s="314"/>
      <c r="AT100" s="315"/>
      <c r="AU100" s="313" t="s">
        <v>532</v>
      </c>
      <c r="AV100" s="314"/>
      <c r="AW100" s="314"/>
      <c r="AX100" s="316"/>
    </row>
    <row r="101" spans="1:60" ht="23.25" customHeight="1" x14ac:dyDescent="0.15">
      <c r="A101" s="421"/>
      <c r="B101" s="422"/>
      <c r="C101" s="422"/>
      <c r="D101" s="422"/>
      <c r="E101" s="422"/>
      <c r="F101" s="423"/>
      <c r="G101" s="98" t="s">
        <v>568</v>
      </c>
      <c r="H101" s="98"/>
      <c r="I101" s="98"/>
      <c r="J101" s="98"/>
      <c r="K101" s="98"/>
      <c r="L101" s="98"/>
      <c r="M101" s="98"/>
      <c r="N101" s="98"/>
      <c r="O101" s="98"/>
      <c r="P101" s="98"/>
      <c r="Q101" s="98"/>
      <c r="R101" s="98"/>
      <c r="S101" s="98"/>
      <c r="T101" s="98"/>
      <c r="U101" s="98"/>
      <c r="V101" s="98"/>
      <c r="W101" s="98"/>
      <c r="X101" s="99"/>
      <c r="Y101" s="541" t="s">
        <v>55</v>
      </c>
      <c r="Z101" s="542"/>
      <c r="AA101" s="543"/>
      <c r="AB101" s="460" t="s">
        <v>565</v>
      </c>
      <c r="AC101" s="460"/>
      <c r="AD101" s="460"/>
      <c r="AE101" s="211">
        <v>5</v>
      </c>
      <c r="AF101" s="212"/>
      <c r="AG101" s="212"/>
      <c r="AH101" s="213"/>
      <c r="AI101" s="211">
        <v>5</v>
      </c>
      <c r="AJ101" s="212"/>
      <c r="AK101" s="212"/>
      <c r="AL101" s="213"/>
      <c r="AM101" s="211">
        <v>5</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565</v>
      </c>
      <c r="AC102" s="460"/>
      <c r="AD102" s="460"/>
      <c r="AE102" s="417">
        <v>6</v>
      </c>
      <c r="AF102" s="417"/>
      <c r="AG102" s="417"/>
      <c r="AH102" s="417"/>
      <c r="AI102" s="417">
        <v>5</v>
      </c>
      <c r="AJ102" s="417"/>
      <c r="AK102" s="417"/>
      <c r="AL102" s="417"/>
      <c r="AM102" s="417">
        <v>5</v>
      </c>
      <c r="AN102" s="417"/>
      <c r="AO102" s="417"/>
      <c r="AP102" s="417"/>
      <c r="AQ102" s="266">
        <v>5</v>
      </c>
      <c r="AR102" s="267"/>
      <c r="AS102" s="267"/>
      <c r="AT102" s="312"/>
      <c r="AU102" s="266">
        <v>5</v>
      </c>
      <c r="AV102" s="267"/>
      <c r="AW102" s="267"/>
      <c r="AX102" s="312"/>
    </row>
    <row r="103" spans="1:60" ht="31.5" hidden="1" customHeight="1" x14ac:dyDescent="0.15">
      <c r="A103" s="418" t="s">
        <v>487</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466</v>
      </c>
      <c r="AN103" s="415"/>
      <c r="AO103" s="415"/>
      <c r="AP103" s="416"/>
      <c r="AQ103" s="277" t="s">
        <v>488</v>
      </c>
      <c r="AR103" s="278"/>
      <c r="AS103" s="278"/>
      <c r="AT103" s="317"/>
      <c r="AU103" s="277" t="s">
        <v>532</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487</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466</v>
      </c>
      <c r="AN106" s="415"/>
      <c r="AO106" s="415"/>
      <c r="AP106" s="416"/>
      <c r="AQ106" s="277" t="s">
        <v>488</v>
      </c>
      <c r="AR106" s="278"/>
      <c r="AS106" s="278"/>
      <c r="AT106" s="317"/>
      <c r="AU106" s="277" t="s">
        <v>532</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487</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466</v>
      </c>
      <c r="AN109" s="415"/>
      <c r="AO109" s="415"/>
      <c r="AP109" s="416"/>
      <c r="AQ109" s="277" t="s">
        <v>488</v>
      </c>
      <c r="AR109" s="278"/>
      <c r="AS109" s="278"/>
      <c r="AT109" s="317"/>
      <c r="AU109" s="277" t="s">
        <v>532</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487</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466</v>
      </c>
      <c r="AN112" s="415"/>
      <c r="AO112" s="415"/>
      <c r="AP112" s="416"/>
      <c r="AQ112" s="277" t="s">
        <v>488</v>
      </c>
      <c r="AR112" s="278"/>
      <c r="AS112" s="278"/>
      <c r="AT112" s="317"/>
      <c r="AU112" s="277" t="s">
        <v>532</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356</v>
      </c>
      <c r="AF115" s="415"/>
      <c r="AG115" s="415"/>
      <c r="AH115" s="416"/>
      <c r="AI115" s="414" t="s">
        <v>362</v>
      </c>
      <c r="AJ115" s="415"/>
      <c r="AK115" s="415"/>
      <c r="AL115" s="416"/>
      <c r="AM115" s="414" t="s">
        <v>466</v>
      </c>
      <c r="AN115" s="415"/>
      <c r="AO115" s="415"/>
      <c r="AP115" s="416"/>
      <c r="AQ115" s="594" t="s">
        <v>533</v>
      </c>
      <c r="AR115" s="595"/>
      <c r="AS115" s="595"/>
      <c r="AT115" s="595"/>
      <c r="AU115" s="595"/>
      <c r="AV115" s="595"/>
      <c r="AW115" s="595"/>
      <c r="AX115" s="596"/>
    </row>
    <row r="116" spans="1:50" ht="23.25" customHeight="1" x14ac:dyDescent="0.15">
      <c r="A116" s="438"/>
      <c r="B116" s="439"/>
      <c r="C116" s="439"/>
      <c r="D116" s="439"/>
      <c r="E116" s="439"/>
      <c r="F116" s="440"/>
      <c r="G116" s="392" t="s">
        <v>569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573</v>
      </c>
      <c r="AC116" s="462"/>
      <c r="AD116" s="463"/>
      <c r="AE116" s="417">
        <v>14.3</v>
      </c>
      <c r="AF116" s="417"/>
      <c r="AG116" s="417"/>
      <c r="AH116" s="417"/>
      <c r="AI116" s="417">
        <v>13.3</v>
      </c>
      <c r="AJ116" s="417"/>
      <c r="AK116" s="417"/>
      <c r="AL116" s="417"/>
      <c r="AM116" s="417">
        <v>15.3</v>
      </c>
      <c r="AN116" s="417"/>
      <c r="AO116" s="417"/>
      <c r="AP116" s="417"/>
      <c r="AQ116" s="211">
        <v>15.3</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572</v>
      </c>
      <c r="AC117" s="472"/>
      <c r="AD117" s="473"/>
      <c r="AE117" s="593" t="s">
        <v>570</v>
      </c>
      <c r="AF117" s="550"/>
      <c r="AG117" s="550"/>
      <c r="AH117" s="550"/>
      <c r="AI117" s="593" t="s">
        <v>571</v>
      </c>
      <c r="AJ117" s="550"/>
      <c r="AK117" s="550"/>
      <c r="AL117" s="550"/>
      <c r="AM117" s="593" t="s">
        <v>617</v>
      </c>
      <c r="AN117" s="550"/>
      <c r="AO117" s="550"/>
      <c r="AP117" s="550"/>
      <c r="AQ117" s="550" t="s">
        <v>603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356</v>
      </c>
      <c r="AF118" s="415"/>
      <c r="AG118" s="415"/>
      <c r="AH118" s="416"/>
      <c r="AI118" s="414" t="s">
        <v>362</v>
      </c>
      <c r="AJ118" s="415"/>
      <c r="AK118" s="415"/>
      <c r="AL118" s="416"/>
      <c r="AM118" s="414" t="s">
        <v>466</v>
      </c>
      <c r="AN118" s="415"/>
      <c r="AO118" s="415"/>
      <c r="AP118" s="416"/>
      <c r="AQ118" s="594" t="s">
        <v>533</v>
      </c>
      <c r="AR118" s="595"/>
      <c r="AS118" s="595"/>
      <c r="AT118" s="595"/>
      <c r="AU118" s="595"/>
      <c r="AV118" s="595"/>
      <c r="AW118" s="595"/>
      <c r="AX118" s="596"/>
    </row>
    <row r="119" spans="1:50" ht="23.25" hidden="1" customHeight="1" x14ac:dyDescent="0.15">
      <c r="A119" s="438"/>
      <c r="B119" s="439"/>
      <c r="C119" s="439"/>
      <c r="D119" s="439"/>
      <c r="E119" s="439"/>
      <c r="F119" s="440"/>
      <c r="G119" s="392" t="s">
        <v>497</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356</v>
      </c>
      <c r="AF121" s="415"/>
      <c r="AG121" s="415"/>
      <c r="AH121" s="416"/>
      <c r="AI121" s="414" t="s">
        <v>362</v>
      </c>
      <c r="AJ121" s="415"/>
      <c r="AK121" s="415"/>
      <c r="AL121" s="416"/>
      <c r="AM121" s="414" t="s">
        <v>466</v>
      </c>
      <c r="AN121" s="415"/>
      <c r="AO121" s="415"/>
      <c r="AP121" s="416"/>
      <c r="AQ121" s="594" t="s">
        <v>533</v>
      </c>
      <c r="AR121" s="595"/>
      <c r="AS121" s="595"/>
      <c r="AT121" s="595"/>
      <c r="AU121" s="595"/>
      <c r="AV121" s="595"/>
      <c r="AW121" s="595"/>
      <c r="AX121" s="596"/>
    </row>
    <row r="122" spans="1:50" ht="23.25" hidden="1" customHeight="1" x14ac:dyDescent="0.15">
      <c r="A122" s="438"/>
      <c r="B122" s="439"/>
      <c r="C122" s="439"/>
      <c r="D122" s="439"/>
      <c r="E122" s="439"/>
      <c r="F122" s="440"/>
      <c r="G122" s="392" t="s">
        <v>498</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499</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356</v>
      </c>
      <c r="AF124" s="415"/>
      <c r="AG124" s="415"/>
      <c r="AH124" s="416"/>
      <c r="AI124" s="414" t="s">
        <v>362</v>
      </c>
      <c r="AJ124" s="415"/>
      <c r="AK124" s="415"/>
      <c r="AL124" s="416"/>
      <c r="AM124" s="414" t="s">
        <v>466</v>
      </c>
      <c r="AN124" s="415"/>
      <c r="AO124" s="415"/>
      <c r="AP124" s="416"/>
      <c r="AQ124" s="594" t="s">
        <v>533</v>
      </c>
      <c r="AR124" s="595"/>
      <c r="AS124" s="595"/>
      <c r="AT124" s="595"/>
      <c r="AU124" s="595"/>
      <c r="AV124" s="595"/>
      <c r="AW124" s="595"/>
      <c r="AX124" s="596"/>
    </row>
    <row r="125" spans="1:50" ht="23.25" hidden="1" customHeight="1" x14ac:dyDescent="0.15">
      <c r="A125" s="438"/>
      <c r="B125" s="439"/>
      <c r="C125" s="439"/>
      <c r="D125" s="439"/>
      <c r="E125" s="439"/>
      <c r="F125" s="440"/>
      <c r="G125" s="392" t="s">
        <v>498</v>
      </c>
      <c r="H125" s="392"/>
      <c r="I125" s="392"/>
      <c r="J125" s="392"/>
      <c r="K125" s="392"/>
      <c r="L125" s="392"/>
      <c r="M125" s="392"/>
      <c r="N125" s="392"/>
      <c r="O125" s="392"/>
      <c r="P125" s="392"/>
      <c r="Q125" s="392"/>
      <c r="R125" s="392"/>
      <c r="S125" s="392"/>
      <c r="T125" s="392"/>
      <c r="U125" s="392"/>
      <c r="V125" s="392"/>
      <c r="W125" s="392"/>
      <c r="X125" s="936"/>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7"/>
      <c r="Y126" s="470" t="s">
        <v>49</v>
      </c>
      <c r="Z126" s="445"/>
      <c r="AA126" s="446"/>
      <c r="AB126" s="471" t="s">
        <v>496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4" t="s">
        <v>356</v>
      </c>
      <c r="AF127" s="415"/>
      <c r="AG127" s="415"/>
      <c r="AH127" s="416"/>
      <c r="AI127" s="414" t="s">
        <v>362</v>
      </c>
      <c r="AJ127" s="415"/>
      <c r="AK127" s="415"/>
      <c r="AL127" s="416"/>
      <c r="AM127" s="414" t="s">
        <v>466</v>
      </c>
      <c r="AN127" s="415"/>
      <c r="AO127" s="415"/>
      <c r="AP127" s="416"/>
      <c r="AQ127" s="594" t="s">
        <v>533</v>
      </c>
      <c r="AR127" s="595"/>
      <c r="AS127" s="595"/>
      <c r="AT127" s="595"/>
      <c r="AU127" s="595"/>
      <c r="AV127" s="595"/>
      <c r="AW127" s="595"/>
      <c r="AX127" s="596"/>
    </row>
    <row r="128" spans="1:50" ht="23.25" hidden="1" customHeight="1" x14ac:dyDescent="0.15">
      <c r="A128" s="438"/>
      <c r="B128" s="439"/>
      <c r="C128" s="439"/>
      <c r="D128" s="439"/>
      <c r="E128" s="439"/>
      <c r="F128" s="440"/>
      <c r="G128" s="392" t="s">
        <v>498</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368</v>
      </c>
      <c r="B130" s="178"/>
      <c r="C130" s="177" t="s">
        <v>365</v>
      </c>
      <c r="D130" s="178"/>
      <c r="E130" s="162" t="s">
        <v>398</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551</v>
      </c>
      <c r="AR133" s="192"/>
      <c r="AS133" s="126" t="s">
        <v>355</v>
      </c>
      <c r="AT133" s="127"/>
      <c r="AU133" s="193" t="s">
        <v>551</v>
      </c>
      <c r="AV133" s="193"/>
      <c r="AW133" s="126" t="s">
        <v>300</v>
      </c>
      <c r="AX133" s="188"/>
    </row>
    <row r="134" spans="1:50" ht="39.75" customHeight="1" x14ac:dyDescent="0.15">
      <c r="A134" s="182"/>
      <c r="B134" s="179"/>
      <c r="C134" s="173"/>
      <c r="D134" s="179"/>
      <c r="E134" s="173"/>
      <c r="F134" s="174"/>
      <c r="G134" s="97" t="s">
        <v>551</v>
      </c>
      <c r="H134" s="98"/>
      <c r="I134" s="98"/>
      <c r="J134" s="98"/>
      <c r="K134" s="98"/>
      <c r="L134" s="98"/>
      <c r="M134" s="98"/>
      <c r="N134" s="98"/>
      <c r="O134" s="98"/>
      <c r="P134" s="98"/>
      <c r="Q134" s="98"/>
      <c r="R134" s="98"/>
      <c r="S134" s="98"/>
      <c r="T134" s="98"/>
      <c r="U134" s="98"/>
      <c r="V134" s="98"/>
      <c r="W134" s="98"/>
      <c r="X134" s="99"/>
      <c r="Y134" s="194" t="s">
        <v>378</v>
      </c>
      <c r="Z134" s="195"/>
      <c r="AA134" s="196"/>
      <c r="AB134" s="197" t="s">
        <v>551</v>
      </c>
      <c r="AC134" s="198"/>
      <c r="AD134" s="198"/>
      <c r="AE134" s="199" t="s">
        <v>551</v>
      </c>
      <c r="AF134" s="200"/>
      <c r="AG134" s="200"/>
      <c r="AH134" s="200"/>
      <c r="AI134" s="199" t="s">
        <v>551</v>
      </c>
      <c r="AJ134" s="200"/>
      <c r="AK134" s="200"/>
      <c r="AL134" s="200"/>
      <c r="AM134" s="199" t="s">
        <v>551</v>
      </c>
      <c r="AN134" s="200"/>
      <c r="AO134" s="200"/>
      <c r="AP134" s="200"/>
      <c r="AQ134" s="199" t="s">
        <v>551</v>
      </c>
      <c r="AR134" s="200"/>
      <c r="AS134" s="200"/>
      <c r="AT134" s="200"/>
      <c r="AU134" s="199" t="s">
        <v>551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551</v>
      </c>
      <c r="AC135" s="198"/>
      <c r="AD135" s="198"/>
      <c r="AE135" s="199" t="s">
        <v>551</v>
      </c>
      <c r="AF135" s="200"/>
      <c r="AG135" s="200"/>
      <c r="AH135" s="200"/>
      <c r="AI135" s="199" t="s">
        <v>551</v>
      </c>
      <c r="AJ135" s="200"/>
      <c r="AK135" s="200"/>
      <c r="AL135" s="200"/>
      <c r="AM135" s="199" t="s">
        <v>551</v>
      </c>
      <c r="AN135" s="200"/>
      <c r="AO135" s="200"/>
      <c r="AP135" s="200"/>
      <c r="AQ135" s="199" t="s">
        <v>551</v>
      </c>
      <c r="AR135" s="200"/>
      <c r="AS135" s="200"/>
      <c r="AT135" s="200"/>
      <c r="AU135" s="199" t="s">
        <v>551</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t="s">
        <v>551</v>
      </c>
      <c r="R154" s="98"/>
      <c r="S154" s="98"/>
      <c r="T154" s="98"/>
      <c r="U154" s="98"/>
      <c r="V154" s="98"/>
      <c r="W154" s="98"/>
      <c r="X154" s="98"/>
      <c r="Y154" s="98"/>
      <c r="Z154" s="98"/>
      <c r="AA154" s="286"/>
      <c r="AB154" s="134" t="s">
        <v>551</v>
      </c>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56.4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56.4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8"/>
      <c r="E430" s="167" t="s">
        <v>387</v>
      </c>
      <c r="F430" s="168"/>
      <c r="G430" s="901" t="s">
        <v>383</v>
      </c>
      <c r="H430" s="116"/>
      <c r="I430" s="116"/>
      <c r="J430" s="902" t="s">
        <v>551</v>
      </c>
      <c r="K430" s="903"/>
      <c r="L430" s="903"/>
      <c r="M430" s="903"/>
      <c r="N430" s="903"/>
      <c r="O430" s="903"/>
      <c r="P430" s="903"/>
      <c r="Q430" s="903"/>
      <c r="R430" s="903"/>
      <c r="S430" s="903"/>
      <c r="T430" s="904"/>
      <c r="U430" s="590" t="s">
        <v>580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527</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574</v>
      </c>
      <c r="AF432" s="193"/>
      <c r="AG432" s="126" t="s">
        <v>355</v>
      </c>
      <c r="AH432" s="127"/>
      <c r="AI432" s="149"/>
      <c r="AJ432" s="149"/>
      <c r="AK432" s="149"/>
      <c r="AL432" s="147"/>
      <c r="AM432" s="149"/>
      <c r="AN432" s="149"/>
      <c r="AO432" s="149"/>
      <c r="AP432" s="147"/>
      <c r="AQ432" s="592" t="s">
        <v>574</v>
      </c>
      <c r="AR432" s="193"/>
      <c r="AS432" s="126" t="s">
        <v>355</v>
      </c>
      <c r="AT432" s="127"/>
      <c r="AU432" s="193" t="s">
        <v>574</v>
      </c>
      <c r="AV432" s="193"/>
      <c r="AW432" s="126" t="s">
        <v>300</v>
      </c>
      <c r="AX432" s="188"/>
    </row>
    <row r="433" spans="1:50" ht="23.25" customHeight="1" x14ac:dyDescent="0.15">
      <c r="A433" s="182"/>
      <c r="B433" s="179"/>
      <c r="C433" s="173"/>
      <c r="D433" s="179"/>
      <c r="E433" s="335"/>
      <c r="F433" s="336"/>
      <c r="G433" s="913"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574</v>
      </c>
      <c r="AF433" s="200"/>
      <c r="AG433" s="200"/>
      <c r="AH433" s="200"/>
      <c r="AI433" s="333" t="s">
        <v>582</v>
      </c>
      <c r="AJ433" s="200"/>
      <c r="AK433" s="200"/>
      <c r="AL433" s="200"/>
      <c r="AM433" s="333" t="s">
        <v>574</v>
      </c>
      <c r="AN433" s="200"/>
      <c r="AO433" s="200"/>
      <c r="AP433" s="334"/>
      <c r="AQ433" s="333" t="s">
        <v>574</v>
      </c>
      <c r="AR433" s="200"/>
      <c r="AS433" s="200"/>
      <c r="AT433" s="334"/>
      <c r="AU433" s="200" t="s">
        <v>575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33" t="s">
        <v>574</v>
      </c>
      <c r="AF434" s="200"/>
      <c r="AG434" s="200"/>
      <c r="AH434" s="334"/>
      <c r="AI434" s="333" t="s">
        <v>575</v>
      </c>
      <c r="AJ434" s="200"/>
      <c r="AK434" s="200"/>
      <c r="AL434" s="200"/>
      <c r="AM434" s="333" t="s">
        <v>574</v>
      </c>
      <c r="AN434" s="200"/>
      <c r="AO434" s="200"/>
      <c r="AP434" s="334"/>
      <c r="AQ434" s="333" t="s">
        <v>574</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574</v>
      </c>
      <c r="AF435" s="200"/>
      <c r="AG435" s="200"/>
      <c r="AH435" s="334"/>
      <c r="AI435" s="333" t="s">
        <v>575</v>
      </c>
      <c r="AJ435" s="200"/>
      <c r="AK435" s="200"/>
      <c r="AL435" s="200"/>
      <c r="AM435" s="333" t="s">
        <v>574</v>
      </c>
      <c r="AN435" s="200"/>
      <c r="AO435" s="200"/>
      <c r="AP435" s="334"/>
      <c r="AQ435" s="333" t="s">
        <v>583</v>
      </c>
      <c r="AR435" s="200"/>
      <c r="AS435" s="200"/>
      <c r="AT435" s="334"/>
      <c r="AU435" s="200" t="s">
        <v>574</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527</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2"/>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527</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2"/>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527</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2"/>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527</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2"/>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527</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574</v>
      </c>
      <c r="AF457" s="193"/>
      <c r="AG457" s="126" t="s">
        <v>355</v>
      </c>
      <c r="AH457" s="127"/>
      <c r="AI457" s="149"/>
      <c r="AJ457" s="149"/>
      <c r="AK457" s="149"/>
      <c r="AL457" s="147"/>
      <c r="AM457" s="149"/>
      <c r="AN457" s="149"/>
      <c r="AO457" s="149"/>
      <c r="AP457" s="147"/>
      <c r="AQ457" s="592" t="s">
        <v>574</v>
      </c>
      <c r="AR457" s="193"/>
      <c r="AS457" s="126" t="s">
        <v>355</v>
      </c>
      <c r="AT457" s="127"/>
      <c r="AU457" s="193" t="s">
        <v>574</v>
      </c>
      <c r="AV457" s="193"/>
      <c r="AW457" s="126" t="s">
        <v>300</v>
      </c>
      <c r="AX457" s="188"/>
    </row>
    <row r="458" spans="1:50" ht="23.25" customHeight="1" x14ac:dyDescent="0.15">
      <c r="A458" s="182"/>
      <c r="B458" s="179"/>
      <c r="C458" s="173"/>
      <c r="D458" s="179"/>
      <c r="E458" s="335"/>
      <c r="F458" s="336"/>
      <c r="G458" s="97" t="s">
        <v>580</v>
      </c>
      <c r="H458" s="98"/>
      <c r="I458" s="98"/>
      <c r="J458" s="98"/>
      <c r="K458" s="98"/>
      <c r="L458" s="98"/>
      <c r="M458" s="98"/>
      <c r="N458" s="98"/>
      <c r="O458" s="98"/>
      <c r="P458" s="98"/>
      <c r="Q458" s="98"/>
      <c r="R458" s="98"/>
      <c r="S458" s="98"/>
      <c r="T458" s="98"/>
      <c r="U458" s="98"/>
      <c r="V458" s="98"/>
      <c r="W458" s="98"/>
      <c r="X458" s="99"/>
      <c r="Y458" s="194" t="s">
        <v>12</v>
      </c>
      <c r="Z458" s="195"/>
      <c r="AA458" s="196"/>
      <c r="AB458" s="206" t="s">
        <v>574</v>
      </c>
      <c r="AC458" s="206"/>
      <c r="AD458" s="206"/>
      <c r="AE458" s="333" t="s">
        <v>574</v>
      </c>
      <c r="AF458" s="200"/>
      <c r="AG458" s="200"/>
      <c r="AH458" s="200"/>
      <c r="AI458" s="333" t="s">
        <v>574</v>
      </c>
      <c r="AJ458" s="200"/>
      <c r="AK458" s="200"/>
      <c r="AL458" s="200"/>
      <c r="AM458" s="333" t="s">
        <v>576</v>
      </c>
      <c r="AN458" s="200"/>
      <c r="AO458" s="200"/>
      <c r="AP458" s="334"/>
      <c r="AQ458" s="333" t="s">
        <v>574</v>
      </c>
      <c r="AR458" s="200"/>
      <c r="AS458" s="200"/>
      <c r="AT458" s="334"/>
      <c r="AU458" s="200" t="s">
        <v>574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574</v>
      </c>
      <c r="AC459" s="198"/>
      <c r="AD459" s="198"/>
      <c r="AE459" s="333" t="s">
        <v>575</v>
      </c>
      <c r="AF459" s="200"/>
      <c r="AG459" s="200"/>
      <c r="AH459" s="334"/>
      <c r="AI459" s="333" t="s">
        <v>575</v>
      </c>
      <c r="AJ459" s="200"/>
      <c r="AK459" s="200"/>
      <c r="AL459" s="200"/>
      <c r="AM459" s="333" t="s">
        <v>575</v>
      </c>
      <c r="AN459" s="200"/>
      <c r="AO459" s="200"/>
      <c r="AP459" s="334"/>
      <c r="AQ459" s="333" t="s">
        <v>584</v>
      </c>
      <c r="AR459" s="200"/>
      <c r="AS459" s="200"/>
      <c r="AT459" s="334"/>
      <c r="AU459" s="200" t="s">
        <v>574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574</v>
      </c>
      <c r="AF460" s="200"/>
      <c r="AG460" s="200"/>
      <c r="AH460" s="334"/>
      <c r="AI460" s="333" t="s">
        <v>574</v>
      </c>
      <c r="AJ460" s="200"/>
      <c r="AK460" s="200"/>
      <c r="AL460" s="200"/>
      <c r="AM460" s="333" t="s">
        <v>574</v>
      </c>
      <c r="AN460" s="200"/>
      <c r="AO460" s="200"/>
      <c r="AP460" s="334"/>
      <c r="AQ460" s="333" t="s">
        <v>574</v>
      </c>
      <c r="AR460" s="200"/>
      <c r="AS460" s="200"/>
      <c r="AT460" s="334"/>
      <c r="AU460" s="200" t="s">
        <v>574</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527</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2"/>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527</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2"/>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527</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2"/>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527</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2"/>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1" t="s">
        <v>383</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527</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2"/>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527</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2"/>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527</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2"/>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527</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2"/>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527</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2"/>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527</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2"/>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527</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2"/>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527</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2"/>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527</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2"/>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527</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2"/>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1" t="s">
        <v>383</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527</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2"/>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527</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2"/>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527</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2"/>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527</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2"/>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527</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2"/>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527</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2"/>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527</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2"/>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527</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2"/>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527</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2"/>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527</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2"/>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1" t="s">
        <v>383</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527</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2"/>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527</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2"/>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527</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2"/>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527</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2"/>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527</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2"/>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527</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2"/>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527</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2"/>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527</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2"/>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527</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2"/>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527</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2"/>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1" t="s">
        <v>383</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527</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2"/>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527</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2"/>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527</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2"/>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527</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2"/>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527</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2"/>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527</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2"/>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527</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2"/>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527</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2"/>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527</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2"/>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527</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2"/>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542</v>
      </c>
      <c r="AE702" s="339"/>
      <c r="AF702" s="339"/>
      <c r="AG702" s="384" t="s">
        <v>588</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542</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542</v>
      </c>
      <c r="AE704" s="786"/>
      <c r="AF704" s="786"/>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542</v>
      </c>
      <c r="AE705" s="718"/>
      <c r="AF705" s="718"/>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585</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450</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586</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51"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542</v>
      </c>
      <c r="AE708" s="608"/>
      <c r="AF708" s="608"/>
      <c r="AG708" s="745" t="s">
        <v>592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542</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587</v>
      </c>
      <c r="AE710" s="322"/>
      <c r="AF710" s="322"/>
      <c r="AG710" s="94" t="s">
        <v>628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542</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482</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587</v>
      </c>
      <c r="AE712" s="786"/>
      <c r="AF712" s="786"/>
      <c r="AG712" s="813" t="s">
        <v>629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5" t="s">
        <v>483</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587</v>
      </c>
      <c r="AE713" s="322"/>
      <c r="AF713" s="666"/>
      <c r="AG713" s="94" t="s">
        <v>629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455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587</v>
      </c>
      <c r="AE714" s="811"/>
      <c r="AF714" s="812"/>
      <c r="AG714" s="739" t="s">
        <v>629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456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542</v>
      </c>
      <c r="AE715" s="608"/>
      <c r="AF715" s="659"/>
      <c r="AG715" s="745" t="s">
        <v>595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542</v>
      </c>
      <c r="AE716" s="630"/>
      <c r="AF716" s="630"/>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542</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542</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587</v>
      </c>
      <c r="AE719" s="608"/>
      <c r="AF719" s="608"/>
      <c r="AG719" s="118" t="s">
        <v>599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6" t="s">
        <v>602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600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636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105.75" customHeight="1" thickBot="1" x14ac:dyDescent="0.2">
      <c r="A731" s="802" t="s">
        <v>256</v>
      </c>
      <c r="B731" s="803"/>
      <c r="C731" s="803"/>
      <c r="D731" s="803"/>
      <c r="E731" s="804"/>
      <c r="F731" s="732" t="s">
        <v>638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637</v>
      </c>
      <c r="B733" s="677"/>
      <c r="C733" s="677"/>
      <c r="D733" s="677"/>
      <c r="E733" s="678"/>
      <c r="F733" s="640" t="s">
        <v>639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84.75" customHeight="1" thickBot="1" x14ac:dyDescent="0.2">
      <c r="A735" s="793" t="s">
        <v>553</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489</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9" t="s">
        <v>429</v>
      </c>
      <c r="B737" s="203"/>
      <c r="C737" s="203"/>
      <c r="D737" s="204"/>
      <c r="E737" s="995" t="s">
        <v>554</v>
      </c>
      <c r="F737" s="995"/>
      <c r="G737" s="995"/>
      <c r="H737" s="995"/>
      <c r="I737" s="995"/>
      <c r="J737" s="995"/>
      <c r="K737" s="995"/>
      <c r="L737" s="995"/>
      <c r="M737" s="995"/>
      <c r="N737" s="358" t="s">
        <v>357</v>
      </c>
      <c r="O737" s="358"/>
      <c r="P737" s="358"/>
      <c r="Q737" s="358"/>
      <c r="R737" s="995" t="s">
        <v>555</v>
      </c>
      <c r="S737" s="995"/>
      <c r="T737" s="995"/>
      <c r="U737" s="995"/>
      <c r="V737" s="995"/>
      <c r="W737" s="995"/>
      <c r="X737" s="995"/>
      <c r="Y737" s="995"/>
      <c r="Z737" s="995"/>
      <c r="AA737" s="358" t="s">
        <v>358</v>
      </c>
      <c r="AB737" s="358"/>
      <c r="AC737" s="358"/>
      <c r="AD737" s="358"/>
      <c r="AE737" s="995" t="s">
        <v>556</v>
      </c>
      <c r="AF737" s="995"/>
      <c r="AG737" s="995"/>
      <c r="AH737" s="995"/>
      <c r="AI737" s="995"/>
      <c r="AJ737" s="995"/>
      <c r="AK737" s="995"/>
      <c r="AL737" s="995"/>
      <c r="AM737" s="995"/>
      <c r="AN737" s="358" t="s">
        <v>359</v>
      </c>
      <c r="AO737" s="358"/>
      <c r="AP737" s="358"/>
      <c r="AQ737" s="358"/>
      <c r="AR737" s="996" t="s">
        <v>557</v>
      </c>
      <c r="AS737" s="997"/>
      <c r="AT737" s="997"/>
      <c r="AU737" s="997"/>
      <c r="AV737" s="997"/>
      <c r="AW737" s="997"/>
      <c r="AX737" s="998"/>
      <c r="AY737" s="89"/>
      <c r="AZ737" s="89"/>
    </row>
    <row r="738" spans="1:52" ht="24.75" customHeight="1" x14ac:dyDescent="0.15">
      <c r="A738" s="999" t="s">
        <v>360</v>
      </c>
      <c r="B738" s="203"/>
      <c r="C738" s="203"/>
      <c r="D738" s="204"/>
      <c r="E738" s="995" t="s">
        <v>558</v>
      </c>
      <c r="F738" s="995"/>
      <c r="G738" s="995"/>
      <c r="H738" s="995"/>
      <c r="I738" s="995"/>
      <c r="J738" s="995"/>
      <c r="K738" s="995"/>
      <c r="L738" s="995"/>
      <c r="M738" s="995"/>
      <c r="N738" s="358" t="s">
        <v>361</v>
      </c>
      <c r="O738" s="358"/>
      <c r="P738" s="358"/>
      <c r="Q738" s="358"/>
      <c r="R738" s="995" t="s">
        <v>559</v>
      </c>
      <c r="S738" s="995"/>
      <c r="T738" s="995"/>
      <c r="U738" s="995"/>
      <c r="V738" s="995"/>
      <c r="W738" s="995"/>
      <c r="X738" s="995"/>
      <c r="Y738" s="995"/>
      <c r="Z738" s="995"/>
      <c r="AA738" s="358" t="s">
        <v>476</v>
      </c>
      <c r="AB738" s="358"/>
      <c r="AC738" s="358"/>
      <c r="AD738" s="358"/>
      <c r="AE738" s="995" t="s">
        <v>559</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534</v>
      </c>
      <c r="B739" s="1004"/>
      <c r="C739" s="1004"/>
      <c r="D739" s="1005"/>
      <c r="E739" s="1006" t="s">
        <v>541</v>
      </c>
      <c r="F739" s="1007"/>
      <c r="G739" s="1007"/>
      <c r="H739" s="91" t="str">
        <f>IF(E739="", "", "(")</f>
        <v>(</v>
      </c>
      <c r="I739" s="990"/>
      <c r="J739" s="990"/>
      <c r="K739" s="91" t="str">
        <f>IF(OR(I739="　", I739=""), "", "-")</f>
        <v/>
      </c>
      <c r="L739" s="991">
        <v>42</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7" t="s">
        <v>523</v>
      </c>
      <c r="B740" s="618"/>
      <c r="C740" s="618"/>
      <c r="D740" s="618"/>
      <c r="E740" s="618"/>
      <c r="F740" s="619"/>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9.899999999999999" customHeight="1" thickBo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525</v>
      </c>
      <c r="B779" s="632"/>
      <c r="C779" s="632"/>
      <c r="D779" s="632"/>
      <c r="E779" s="632"/>
      <c r="F779" s="633"/>
      <c r="G779" s="598" t="s">
        <v>630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626</v>
      </c>
      <c r="H781" s="674"/>
      <c r="I781" s="674"/>
      <c r="J781" s="674"/>
      <c r="K781" s="675"/>
      <c r="L781" s="667" t="s">
        <v>627</v>
      </c>
      <c r="M781" s="668"/>
      <c r="N781" s="668"/>
      <c r="O781" s="668"/>
      <c r="P781" s="668"/>
      <c r="Q781" s="668"/>
      <c r="R781" s="668"/>
      <c r="S781" s="668"/>
      <c r="T781" s="668"/>
      <c r="U781" s="668"/>
      <c r="V781" s="668"/>
      <c r="W781" s="668"/>
      <c r="X781" s="669"/>
      <c r="Y781" s="387">
        <v>127.3</v>
      </c>
      <c r="Z781" s="388"/>
      <c r="AA781" s="388"/>
      <c r="AB781" s="808"/>
      <c r="AC781" s="673" t="s">
        <v>631</v>
      </c>
      <c r="AD781" s="674"/>
      <c r="AE781" s="674"/>
      <c r="AF781" s="674"/>
      <c r="AG781" s="675"/>
      <c r="AH781" s="667" t="s">
        <v>632</v>
      </c>
      <c r="AI781" s="668"/>
      <c r="AJ781" s="668"/>
      <c r="AK781" s="668"/>
      <c r="AL781" s="668"/>
      <c r="AM781" s="668"/>
      <c r="AN781" s="668"/>
      <c r="AO781" s="668"/>
      <c r="AP781" s="668"/>
      <c r="AQ781" s="668"/>
      <c r="AR781" s="668"/>
      <c r="AS781" s="668"/>
      <c r="AT781" s="669"/>
      <c r="AU781" s="387">
        <v>9.6</v>
      </c>
      <c r="AV781" s="388"/>
      <c r="AW781" s="388"/>
      <c r="AX781" s="389"/>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127.3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9.6</v>
      </c>
      <c r="AV791" s="835"/>
      <c r="AW791" s="835"/>
      <c r="AX791" s="837"/>
    </row>
    <row r="792" spans="1:50" ht="24.75" hidden="1" customHeight="1" x14ac:dyDescent="0.15">
      <c r="A792" s="634"/>
      <c r="B792" s="635"/>
      <c r="C792" s="635"/>
      <c r="D792" s="635"/>
      <c r="E792" s="635"/>
      <c r="F792" s="636"/>
      <c r="G792" s="598"/>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40.9" hidden="1" customHeight="1" x14ac:dyDescent="0.15">
      <c r="A818" s="634"/>
      <c r="B818" s="635"/>
      <c r="C818" s="635"/>
      <c r="D818" s="635"/>
      <c r="E818" s="635"/>
      <c r="F818" s="636"/>
      <c r="G818" s="598"/>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909"/>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8.9"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507</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72">
        <v>1</v>
      </c>
      <c r="B837" s="372">
        <v>1</v>
      </c>
      <c r="C837" s="354" t="s">
        <v>618</v>
      </c>
      <c r="D837" s="340"/>
      <c r="E837" s="340"/>
      <c r="F837" s="340"/>
      <c r="G837" s="340"/>
      <c r="H837" s="340"/>
      <c r="I837" s="340"/>
      <c r="J837" s="341">
        <v>1020001071491</v>
      </c>
      <c r="K837" s="342"/>
      <c r="L837" s="342"/>
      <c r="M837" s="342"/>
      <c r="N837" s="342"/>
      <c r="O837" s="342"/>
      <c r="P837" s="355" t="s">
        <v>605</v>
      </c>
      <c r="Q837" s="343"/>
      <c r="R837" s="343"/>
      <c r="S837" s="343"/>
      <c r="T837" s="343"/>
      <c r="U837" s="343"/>
      <c r="V837" s="343"/>
      <c r="W837" s="343"/>
      <c r="X837" s="343"/>
      <c r="Y837" s="344">
        <v>127.3</v>
      </c>
      <c r="Z837" s="345"/>
      <c r="AA837" s="345"/>
      <c r="AB837" s="346"/>
      <c r="AC837" s="356" t="s">
        <v>606</v>
      </c>
      <c r="AD837" s="364"/>
      <c r="AE837" s="364"/>
      <c r="AF837" s="364"/>
      <c r="AG837" s="364"/>
      <c r="AH837" s="365" t="s">
        <v>612</v>
      </c>
      <c r="AI837" s="366"/>
      <c r="AJ837" s="366"/>
      <c r="AK837" s="366"/>
      <c r="AL837" s="350" t="s">
        <v>613</v>
      </c>
      <c r="AM837" s="351"/>
      <c r="AN837" s="351"/>
      <c r="AO837" s="352"/>
      <c r="AP837" s="353" t="s">
        <v>613</v>
      </c>
      <c r="AQ837" s="353"/>
      <c r="AR837" s="353"/>
      <c r="AS837" s="353"/>
      <c r="AT837" s="353"/>
      <c r="AU837" s="353"/>
      <c r="AV837" s="353"/>
      <c r="AW837" s="353"/>
      <c r="AX837" s="353"/>
    </row>
    <row r="838" spans="1:50" ht="44.45"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41.45"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45"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46.9"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9.6"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40.9"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62.25"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37.9"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507</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72">
        <v>1</v>
      </c>
      <c r="B870" s="372">
        <v>1</v>
      </c>
      <c r="C870" s="340" t="s">
        <v>619</v>
      </c>
      <c r="D870" s="340"/>
      <c r="E870" s="340"/>
      <c r="F870" s="340"/>
      <c r="G870" s="340"/>
      <c r="H870" s="340"/>
      <c r="I870" s="340"/>
      <c r="J870" s="341">
        <v>3010001055493</v>
      </c>
      <c r="K870" s="342"/>
      <c r="L870" s="342"/>
      <c r="M870" s="342"/>
      <c r="N870" s="342"/>
      <c r="O870" s="342"/>
      <c r="P870" s="343" t="s">
        <v>634</v>
      </c>
      <c r="Q870" s="343"/>
      <c r="R870" s="343"/>
      <c r="S870" s="343"/>
      <c r="T870" s="343"/>
      <c r="U870" s="343"/>
      <c r="V870" s="343"/>
      <c r="W870" s="343"/>
      <c r="X870" s="343"/>
      <c r="Y870" s="344">
        <v>9.6</v>
      </c>
      <c r="Z870" s="345"/>
      <c r="AA870" s="345"/>
      <c r="AB870" s="346"/>
      <c r="AC870" s="356" t="s">
        <v>511</v>
      </c>
      <c r="AD870" s="364"/>
      <c r="AE870" s="364"/>
      <c r="AF870" s="364"/>
      <c r="AG870" s="364"/>
      <c r="AH870" s="914">
        <v>1</v>
      </c>
      <c r="AI870" s="915"/>
      <c r="AJ870" s="915"/>
      <c r="AK870" s="916"/>
      <c r="AL870" s="350" t="s">
        <v>551</v>
      </c>
      <c r="AM870" s="351"/>
      <c r="AN870" s="351"/>
      <c r="AO870" s="352"/>
      <c r="AP870" s="353" t="s">
        <v>551</v>
      </c>
      <c r="AQ870" s="353"/>
      <c r="AR870" s="353"/>
      <c r="AS870" s="353"/>
      <c r="AT870" s="353"/>
      <c r="AU870" s="353"/>
      <c r="AV870" s="353"/>
      <c r="AW870" s="353"/>
      <c r="AX870" s="353"/>
    </row>
    <row r="871" spans="1:50" ht="42" customHeight="1" x14ac:dyDescent="0.15">
      <c r="A871" s="372">
        <v>2</v>
      </c>
      <c r="B871" s="372">
        <v>1</v>
      </c>
      <c r="C871" s="354" t="s">
        <v>620</v>
      </c>
      <c r="D871" s="340"/>
      <c r="E871" s="340"/>
      <c r="F871" s="340"/>
      <c r="G871" s="340"/>
      <c r="H871" s="340"/>
      <c r="I871" s="340"/>
      <c r="J871" s="341">
        <v>9011101028202</v>
      </c>
      <c r="K871" s="342"/>
      <c r="L871" s="342"/>
      <c r="M871" s="342"/>
      <c r="N871" s="342"/>
      <c r="O871" s="342"/>
      <c r="P871" s="355" t="s">
        <v>604</v>
      </c>
      <c r="Q871" s="343"/>
      <c r="R871" s="343"/>
      <c r="S871" s="343"/>
      <c r="T871" s="343"/>
      <c r="U871" s="343"/>
      <c r="V871" s="343"/>
      <c r="W871" s="343"/>
      <c r="X871" s="343"/>
      <c r="Y871" s="344">
        <v>3.5</v>
      </c>
      <c r="Z871" s="345"/>
      <c r="AA871" s="345"/>
      <c r="AB871" s="346"/>
      <c r="AC871" s="356" t="s">
        <v>511</v>
      </c>
      <c r="AD871" s="356"/>
      <c r="AE871" s="356"/>
      <c r="AF871" s="356"/>
      <c r="AG871" s="356"/>
      <c r="AH871" s="914">
        <v>1</v>
      </c>
      <c r="AI871" s="915"/>
      <c r="AJ871" s="915"/>
      <c r="AK871" s="916"/>
      <c r="AL871" s="350" t="s">
        <v>551</v>
      </c>
      <c r="AM871" s="351"/>
      <c r="AN871" s="351"/>
      <c r="AO871" s="352"/>
      <c r="AP871" s="353" t="s">
        <v>551</v>
      </c>
      <c r="AQ871" s="353"/>
      <c r="AR871" s="353"/>
      <c r="AS871" s="353"/>
      <c r="AT871" s="353"/>
      <c r="AU871" s="353"/>
      <c r="AV871" s="353"/>
      <c r="AW871" s="353"/>
      <c r="AX871" s="353"/>
    </row>
    <row r="872" spans="1:50" ht="30" customHeight="1" x14ac:dyDescent="0.15">
      <c r="A872" s="372">
        <v>3</v>
      </c>
      <c r="B872" s="372">
        <v>1</v>
      </c>
      <c r="C872" s="354" t="s">
        <v>621</v>
      </c>
      <c r="D872" s="340"/>
      <c r="E872" s="340"/>
      <c r="F872" s="340"/>
      <c r="G872" s="340"/>
      <c r="H872" s="340"/>
      <c r="I872" s="340"/>
      <c r="J872" s="341">
        <v>7010001112877</v>
      </c>
      <c r="K872" s="342"/>
      <c r="L872" s="342"/>
      <c r="M872" s="342"/>
      <c r="N872" s="342"/>
      <c r="O872" s="342"/>
      <c r="P872" s="355" t="s">
        <v>607</v>
      </c>
      <c r="Q872" s="343"/>
      <c r="R872" s="343"/>
      <c r="S872" s="343"/>
      <c r="T872" s="343"/>
      <c r="U872" s="343"/>
      <c r="V872" s="343"/>
      <c r="W872" s="343"/>
      <c r="X872" s="343"/>
      <c r="Y872" s="344">
        <v>2.8</v>
      </c>
      <c r="Z872" s="345"/>
      <c r="AA872" s="345"/>
      <c r="AB872" s="346"/>
      <c r="AC872" s="356" t="s">
        <v>511</v>
      </c>
      <c r="AD872" s="356"/>
      <c r="AE872" s="356"/>
      <c r="AF872" s="356"/>
      <c r="AG872" s="356"/>
      <c r="AH872" s="373">
        <v>1</v>
      </c>
      <c r="AI872" s="374"/>
      <c r="AJ872" s="374"/>
      <c r="AK872" s="375"/>
      <c r="AL872" s="350" t="s">
        <v>551</v>
      </c>
      <c r="AM872" s="351"/>
      <c r="AN872" s="351"/>
      <c r="AO872" s="352"/>
      <c r="AP872" s="353" t="s">
        <v>551</v>
      </c>
      <c r="AQ872" s="353"/>
      <c r="AR872" s="353"/>
      <c r="AS872" s="353"/>
      <c r="AT872" s="353"/>
      <c r="AU872" s="353"/>
      <c r="AV872" s="353"/>
      <c r="AW872" s="353"/>
      <c r="AX872" s="353"/>
    </row>
    <row r="873" spans="1:50" ht="36.75" customHeight="1" x14ac:dyDescent="0.15">
      <c r="A873" s="372">
        <v>4</v>
      </c>
      <c r="B873" s="372">
        <v>1</v>
      </c>
      <c r="C873" s="354" t="s">
        <v>622</v>
      </c>
      <c r="D873" s="340"/>
      <c r="E873" s="340"/>
      <c r="F873" s="340"/>
      <c r="G873" s="340"/>
      <c r="H873" s="340"/>
      <c r="I873" s="340"/>
      <c r="J873" s="341">
        <v>3010001061814</v>
      </c>
      <c r="K873" s="342"/>
      <c r="L873" s="342"/>
      <c r="M873" s="342"/>
      <c r="N873" s="342"/>
      <c r="O873" s="342"/>
      <c r="P873" s="355" t="s">
        <v>608</v>
      </c>
      <c r="Q873" s="343"/>
      <c r="R873" s="343"/>
      <c r="S873" s="343"/>
      <c r="T873" s="343"/>
      <c r="U873" s="343"/>
      <c r="V873" s="343"/>
      <c r="W873" s="343"/>
      <c r="X873" s="343"/>
      <c r="Y873" s="344">
        <v>2</v>
      </c>
      <c r="Z873" s="345"/>
      <c r="AA873" s="345"/>
      <c r="AB873" s="346"/>
      <c r="AC873" s="356" t="s">
        <v>511</v>
      </c>
      <c r="AD873" s="356"/>
      <c r="AE873" s="356"/>
      <c r="AF873" s="356"/>
      <c r="AG873" s="356"/>
      <c r="AH873" s="373">
        <v>2</v>
      </c>
      <c r="AI873" s="374"/>
      <c r="AJ873" s="374"/>
      <c r="AK873" s="375"/>
      <c r="AL873" s="350" t="s">
        <v>551</v>
      </c>
      <c r="AM873" s="351"/>
      <c r="AN873" s="351"/>
      <c r="AO873" s="352"/>
      <c r="AP873" s="353" t="s">
        <v>551</v>
      </c>
      <c r="AQ873" s="353"/>
      <c r="AR873" s="353"/>
      <c r="AS873" s="353"/>
      <c r="AT873" s="353"/>
      <c r="AU873" s="353"/>
      <c r="AV873" s="353"/>
      <c r="AW873" s="353"/>
      <c r="AX873" s="353"/>
    </row>
    <row r="874" spans="1:50" ht="30" customHeight="1" x14ac:dyDescent="0.15">
      <c r="A874" s="372">
        <v>5</v>
      </c>
      <c r="B874" s="372">
        <v>1</v>
      </c>
      <c r="C874" s="354" t="s">
        <v>623</v>
      </c>
      <c r="D874" s="340"/>
      <c r="E874" s="340"/>
      <c r="F874" s="340"/>
      <c r="G874" s="340"/>
      <c r="H874" s="340"/>
      <c r="I874" s="340"/>
      <c r="J874" s="341">
        <v>9010001135455</v>
      </c>
      <c r="K874" s="342"/>
      <c r="L874" s="342"/>
      <c r="M874" s="342"/>
      <c r="N874" s="342"/>
      <c r="O874" s="342"/>
      <c r="P874" s="355" t="s">
        <v>609</v>
      </c>
      <c r="Q874" s="343"/>
      <c r="R874" s="343"/>
      <c r="S874" s="343"/>
      <c r="T874" s="343"/>
      <c r="U874" s="343"/>
      <c r="V874" s="343"/>
      <c r="W874" s="343"/>
      <c r="X874" s="343"/>
      <c r="Y874" s="344">
        <v>1.8</v>
      </c>
      <c r="Z874" s="345"/>
      <c r="AA874" s="345"/>
      <c r="AB874" s="346"/>
      <c r="AC874" s="347" t="s">
        <v>511</v>
      </c>
      <c r="AD874" s="347"/>
      <c r="AE874" s="347"/>
      <c r="AF874" s="347"/>
      <c r="AG874" s="347"/>
      <c r="AH874" s="373">
        <v>1</v>
      </c>
      <c r="AI874" s="374"/>
      <c r="AJ874" s="374"/>
      <c r="AK874" s="375"/>
      <c r="AL874" s="350" t="s">
        <v>551</v>
      </c>
      <c r="AM874" s="351"/>
      <c r="AN874" s="351"/>
      <c r="AO874" s="352"/>
      <c r="AP874" s="353" t="s">
        <v>551</v>
      </c>
      <c r="AQ874" s="353"/>
      <c r="AR874" s="353"/>
      <c r="AS874" s="353"/>
      <c r="AT874" s="353"/>
      <c r="AU874" s="353"/>
      <c r="AV874" s="353"/>
      <c r="AW874" s="353"/>
      <c r="AX874" s="353"/>
    </row>
    <row r="875" spans="1:50" ht="55.5" customHeight="1" x14ac:dyDescent="0.15">
      <c r="A875" s="372">
        <v>6</v>
      </c>
      <c r="B875" s="372">
        <v>1</v>
      </c>
      <c r="C875" s="354" t="s">
        <v>624</v>
      </c>
      <c r="D875" s="340"/>
      <c r="E875" s="340"/>
      <c r="F875" s="340"/>
      <c r="G875" s="340"/>
      <c r="H875" s="340"/>
      <c r="I875" s="340"/>
      <c r="J875" s="341">
        <v>6011201018576</v>
      </c>
      <c r="K875" s="342"/>
      <c r="L875" s="342"/>
      <c r="M875" s="342"/>
      <c r="N875" s="342"/>
      <c r="O875" s="342"/>
      <c r="P875" s="355" t="s">
        <v>610</v>
      </c>
      <c r="Q875" s="343"/>
      <c r="R875" s="343"/>
      <c r="S875" s="343"/>
      <c r="T875" s="343"/>
      <c r="U875" s="343"/>
      <c r="V875" s="343"/>
      <c r="W875" s="343"/>
      <c r="X875" s="343"/>
      <c r="Y875" s="344">
        <v>1.7</v>
      </c>
      <c r="Z875" s="345"/>
      <c r="AA875" s="345"/>
      <c r="AB875" s="346"/>
      <c r="AC875" s="347" t="s">
        <v>511</v>
      </c>
      <c r="AD875" s="347"/>
      <c r="AE875" s="347"/>
      <c r="AF875" s="347"/>
      <c r="AG875" s="347"/>
      <c r="AH875" s="373">
        <v>1</v>
      </c>
      <c r="AI875" s="374"/>
      <c r="AJ875" s="374"/>
      <c r="AK875" s="375"/>
      <c r="AL875" s="350" t="s">
        <v>551</v>
      </c>
      <c r="AM875" s="351"/>
      <c r="AN875" s="351"/>
      <c r="AO875" s="352"/>
      <c r="AP875" s="353" t="s">
        <v>551</v>
      </c>
      <c r="AQ875" s="353"/>
      <c r="AR875" s="353"/>
      <c r="AS875" s="353"/>
      <c r="AT875" s="353"/>
      <c r="AU875" s="353"/>
      <c r="AV875" s="353"/>
      <c r="AW875" s="353"/>
      <c r="AX875" s="353"/>
    </row>
    <row r="876" spans="1:50" ht="45" customHeight="1" x14ac:dyDescent="0.15">
      <c r="A876" s="372">
        <v>7</v>
      </c>
      <c r="B876" s="372">
        <v>1</v>
      </c>
      <c r="C876" s="354" t="s">
        <v>625</v>
      </c>
      <c r="D876" s="340"/>
      <c r="E876" s="340"/>
      <c r="F876" s="340"/>
      <c r="G876" s="340"/>
      <c r="H876" s="340"/>
      <c r="I876" s="340"/>
      <c r="J876" s="341">
        <v>4011101005131</v>
      </c>
      <c r="K876" s="342"/>
      <c r="L876" s="342"/>
      <c r="M876" s="342"/>
      <c r="N876" s="342"/>
      <c r="O876" s="342"/>
      <c r="P876" s="355" t="s">
        <v>611</v>
      </c>
      <c r="Q876" s="343"/>
      <c r="R876" s="343"/>
      <c r="S876" s="343"/>
      <c r="T876" s="343"/>
      <c r="U876" s="343"/>
      <c r="V876" s="343"/>
      <c r="W876" s="343"/>
      <c r="X876" s="343"/>
      <c r="Y876" s="344">
        <v>1.7</v>
      </c>
      <c r="Z876" s="345"/>
      <c r="AA876" s="345"/>
      <c r="AB876" s="346"/>
      <c r="AC876" s="347" t="s">
        <v>511</v>
      </c>
      <c r="AD876" s="347"/>
      <c r="AE876" s="347"/>
      <c r="AF876" s="347"/>
      <c r="AG876" s="347"/>
      <c r="AH876" s="373">
        <v>2</v>
      </c>
      <c r="AI876" s="374"/>
      <c r="AJ876" s="374"/>
      <c r="AK876" s="375"/>
      <c r="AL876" s="350" t="s">
        <v>551</v>
      </c>
      <c r="AM876" s="351"/>
      <c r="AN876" s="351"/>
      <c r="AO876" s="352"/>
      <c r="AP876" s="353" t="s">
        <v>551</v>
      </c>
      <c r="AQ876" s="353"/>
      <c r="AR876" s="353"/>
      <c r="AS876" s="353"/>
      <c r="AT876" s="353"/>
      <c r="AU876" s="353"/>
      <c r="AV876" s="353"/>
      <c r="AW876" s="353"/>
      <c r="AX876" s="353"/>
    </row>
    <row r="877" spans="1:50" ht="46.9" hidden="1" customHeight="1" x14ac:dyDescent="0.15">
      <c r="A877" s="372">
        <v>8</v>
      </c>
      <c r="B877" s="372">
        <v>1</v>
      </c>
      <c r="C877" s="354"/>
      <c r="D877" s="340"/>
      <c r="E877" s="340"/>
      <c r="F877" s="340"/>
      <c r="G877" s="340"/>
      <c r="H877" s="340"/>
      <c r="I877" s="340"/>
      <c r="J877" s="341"/>
      <c r="K877" s="342"/>
      <c r="L877" s="342"/>
      <c r="M877" s="342"/>
      <c r="N877" s="342"/>
      <c r="O877" s="342"/>
      <c r="P877" s="355"/>
      <c r="Q877" s="343"/>
      <c r="R877" s="343"/>
      <c r="S877" s="343"/>
      <c r="T877" s="343"/>
      <c r="U877" s="343"/>
      <c r="V877" s="343"/>
      <c r="W877" s="343"/>
      <c r="X877" s="343"/>
      <c r="Y877" s="344"/>
      <c r="Z877" s="345"/>
      <c r="AA877" s="345"/>
      <c r="AB877" s="346"/>
      <c r="AC877" s="347"/>
      <c r="AD877" s="347"/>
      <c r="AE877" s="347"/>
      <c r="AF877" s="347"/>
      <c r="AG877" s="347"/>
      <c r="AH877" s="373"/>
      <c r="AI877" s="374"/>
      <c r="AJ877" s="374"/>
      <c r="AK877" s="375"/>
      <c r="AL877" s="350"/>
      <c r="AM877" s="351"/>
      <c r="AN877" s="351"/>
      <c r="AO877" s="352"/>
      <c r="AP877" s="353"/>
      <c r="AQ877" s="353"/>
      <c r="AR877" s="353"/>
      <c r="AS877" s="353"/>
      <c r="AT877" s="353"/>
      <c r="AU877" s="353"/>
      <c r="AV877" s="353"/>
      <c r="AW877" s="353"/>
      <c r="AX877" s="353"/>
    </row>
    <row r="878" spans="1:50" ht="42.75" hidden="1" customHeight="1" x14ac:dyDescent="0.15">
      <c r="A878" s="372">
        <v>9</v>
      </c>
      <c r="B878" s="372">
        <v>1</v>
      </c>
      <c r="C878" s="354"/>
      <c r="D878" s="340"/>
      <c r="E878" s="340"/>
      <c r="F878" s="340"/>
      <c r="G878" s="340"/>
      <c r="H878" s="340"/>
      <c r="I878" s="340"/>
      <c r="J878" s="341"/>
      <c r="K878" s="342"/>
      <c r="L878" s="342"/>
      <c r="M878" s="342"/>
      <c r="N878" s="342"/>
      <c r="O878" s="342"/>
      <c r="P878" s="355"/>
      <c r="Q878" s="343"/>
      <c r="R878" s="343"/>
      <c r="S878" s="343"/>
      <c r="T878" s="343"/>
      <c r="U878" s="343"/>
      <c r="V878" s="343"/>
      <c r="W878" s="343"/>
      <c r="X878" s="343"/>
      <c r="Y878" s="344"/>
      <c r="Z878" s="345"/>
      <c r="AA878" s="345"/>
      <c r="AB878" s="346"/>
      <c r="AC878" s="347"/>
      <c r="AD878" s="347"/>
      <c r="AE878" s="347"/>
      <c r="AF878" s="347"/>
      <c r="AG878" s="347"/>
      <c r="AH878" s="373"/>
      <c r="AI878" s="374"/>
      <c r="AJ878" s="374"/>
      <c r="AK878" s="375"/>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73"/>
      <c r="AI879" s="374"/>
      <c r="AJ879" s="374"/>
      <c r="AK879" s="375"/>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507</v>
      </c>
      <c r="AI902" s="357"/>
      <c r="AJ902" s="357"/>
      <c r="AK902" s="357"/>
      <c r="AL902" s="357" t="s">
        <v>21</v>
      </c>
      <c r="AM902" s="357"/>
      <c r="AN902" s="357"/>
      <c r="AO902" s="362"/>
      <c r="AP902" s="363" t="s">
        <v>431</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507</v>
      </c>
      <c r="AI935" s="357"/>
      <c r="AJ935" s="357"/>
      <c r="AK935" s="357"/>
      <c r="AL935" s="357" t="s">
        <v>21</v>
      </c>
      <c r="AM935" s="357"/>
      <c r="AN935" s="357"/>
      <c r="AO935" s="362"/>
      <c r="AP935" s="363" t="s">
        <v>431</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507</v>
      </c>
      <c r="AI968" s="357"/>
      <c r="AJ968" s="357"/>
      <c r="AK968" s="357"/>
      <c r="AL968" s="357" t="s">
        <v>21</v>
      </c>
      <c r="AM968" s="357"/>
      <c r="AN968" s="357"/>
      <c r="AO968" s="362"/>
      <c r="AP968" s="363" t="s">
        <v>431</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507</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507</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507</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9"/>
      <c r="E1101" s="142" t="s">
        <v>395</v>
      </c>
      <c r="F1101" s="379"/>
      <c r="G1101" s="379"/>
      <c r="H1101" s="379"/>
      <c r="I1101" s="379"/>
      <c r="J1101" s="142" t="s">
        <v>430</v>
      </c>
      <c r="K1101" s="142"/>
      <c r="L1101" s="142"/>
      <c r="M1101" s="142"/>
      <c r="N1101" s="142"/>
      <c r="O1101" s="142"/>
      <c r="P1101" s="360" t="s">
        <v>27</v>
      </c>
      <c r="Q1101" s="360"/>
      <c r="R1101" s="360"/>
      <c r="S1101" s="360"/>
      <c r="T1101" s="360"/>
      <c r="U1101" s="360"/>
      <c r="V1101" s="360"/>
      <c r="W1101" s="360"/>
      <c r="X1101" s="360"/>
      <c r="Y1101" s="142" t="s">
        <v>432</v>
      </c>
      <c r="Z1101" s="379"/>
      <c r="AA1101" s="379"/>
      <c r="AB1101" s="379"/>
      <c r="AC1101" s="142" t="s">
        <v>376</v>
      </c>
      <c r="AD1101" s="142"/>
      <c r="AE1101" s="142"/>
      <c r="AF1101" s="142"/>
      <c r="AG1101" s="142"/>
      <c r="AH1101" s="360" t="s">
        <v>390</v>
      </c>
      <c r="AI1101" s="361"/>
      <c r="AJ1101" s="361"/>
      <c r="AK1101" s="361"/>
      <c r="AL1101" s="361" t="s">
        <v>21</v>
      </c>
      <c r="AM1101" s="361"/>
      <c r="AN1101" s="361"/>
      <c r="AO1101" s="380"/>
      <c r="AP1101" s="363" t="s">
        <v>462</v>
      </c>
      <c r="AQ1101" s="363"/>
      <c r="AR1101" s="363"/>
      <c r="AS1101" s="363"/>
      <c r="AT1101" s="363"/>
      <c r="AU1101" s="363"/>
      <c r="AV1101" s="363"/>
      <c r="AW1101" s="363"/>
      <c r="AX1101" s="363"/>
    </row>
    <row r="1102" spans="1:50" ht="30" customHeight="1" x14ac:dyDescent="0.15">
      <c r="A1102" s="372">
        <v>1</v>
      </c>
      <c r="B1102" s="372">
        <v>1</v>
      </c>
      <c r="C1102" s="370"/>
      <c r="D1102" s="370"/>
      <c r="E1102" s="140" t="s">
        <v>614</v>
      </c>
      <c r="F1102" s="371"/>
      <c r="G1102" s="371"/>
      <c r="H1102" s="371"/>
      <c r="I1102" s="371"/>
      <c r="J1102" s="341" t="s">
        <v>614</v>
      </c>
      <c r="K1102" s="342"/>
      <c r="L1102" s="342"/>
      <c r="M1102" s="342"/>
      <c r="N1102" s="342"/>
      <c r="O1102" s="342"/>
      <c r="P1102" s="355" t="s">
        <v>614</v>
      </c>
      <c r="Q1102" s="343"/>
      <c r="R1102" s="343"/>
      <c r="S1102" s="343"/>
      <c r="T1102" s="343"/>
      <c r="U1102" s="343"/>
      <c r="V1102" s="343"/>
      <c r="W1102" s="343"/>
      <c r="X1102" s="343"/>
      <c r="Y1102" s="344" t="s">
        <v>614</v>
      </c>
      <c r="Z1102" s="345"/>
      <c r="AA1102" s="345"/>
      <c r="AB1102" s="346"/>
      <c r="AC1102" s="347"/>
      <c r="AD1102" s="347"/>
      <c r="AE1102" s="347"/>
      <c r="AF1102" s="347"/>
      <c r="AG1102" s="347"/>
      <c r="AH1102" s="348" t="s">
        <v>615</v>
      </c>
      <c r="AI1102" s="349"/>
      <c r="AJ1102" s="349"/>
      <c r="AK1102" s="349"/>
      <c r="AL1102" s="350" t="s">
        <v>616</v>
      </c>
      <c r="AM1102" s="351"/>
      <c r="AN1102" s="351"/>
      <c r="AO1102" s="352"/>
      <c r="AP1102" s="353" t="s">
        <v>614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9:Y899">
    <cfRule type="expression" dxfId="2057" priority="2069">
      <formula>IF(RIGHT(TEXT(Y879,"0.#"),1)=".",FALSE,TRUE)</formula>
    </cfRule>
    <cfRule type="expression" dxfId="2056" priority="2070">
      <formula>IF(RIGHT(TEXT(Y879,"0.#"),1)=".",TRUE,FALSE)</formula>
    </cfRule>
  </conditionalFormatting>
  <conditionalFormatting sqref="Y870">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Y871:Y878">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9" max="49" man="1"/>
    <brk id="483"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t="s">
        <v>542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542</v>
      </c>
      <c r="M3" s="13" t="str">
        <f t="shared" ref="M3:M11" si="2">IF(L3="","",K3)</f>
        <v>文教及び科学振興</v>
      </c>
      <c r="N3" s="13" t="str">
        <f>IF(M3="",N2,IF(N2&lt;&gt;"",CONCATENATE(N2,"、",M3),M3))</f>
        <v>文教及び科学振興</v>
      </c>
      <c r="O3" s="13"/>
      <c r="P3" s="12" t="s">
        <v>191</v>
      </c>
      <c r="Q3" s="17" t="s">
        <v>542</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542</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G45" sqref="BG4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485</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4"/>
      <c r="Z2" s="832"/>
      <c r="AA2" s="833"/>
      <c r="AB2" s="1038" t="s">
        <v>11</v>
      </c>
      <c r="AC2" s="1039"/>
      <c r="AD2" s="1040"/>
      <c r="AE2" s="1044" t="s">
        <v>356</v>
      </c>
      <c r="AF2" s="1044"/>
      <c r="AG2" s="1044"/>
      <c r="AH2" s="1044"/>
      <c r="AI2" s="1044" t="s">
        <v>362</v>
      </c>
      <c r="AJ2" s="1044"/>
      <c r="AK2" s="1044"/>
      <c r="AL2" s="1044"/>
      <c r="AM2" s="1044" t="s">
        <v>466</v>
      </c>
      <c r="AN2" s="1044"/>
      <c r="AO2" s="1044"/>
      <c r="AP2" s="556"/>
      <c r="AQ2" s="152" t="s">
        <v>354</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5"/>
      <c r="Z3" s="1036"/>
      <c r="AA3" s="1037"/>
      <c r="AB3" s="1041"/>
      <c r="AC3" s="1042"/>
      <c r="AD3" s="1043"/>
      <c r="AE3" s="244"/>
      <c r="AF3" s="244"/>
      <c r="AG3" s="244"/>
      <c r="AH3" s="244"/>
      <c r="AI3" s="244"/>
      <c r="AJ3" s="244"/>
      <c r="AK3" s="244"/>
      <c r="AL3" s="244"/>
      <c r="AM3" s="244"/>
      <c r="AN3" s="244"/>
      <c r="AO3" s="244"/>
      <c r="AP3" s="240"/>
      <c r="AQ3" s="191"/>
      <c r="AR3" s="192"/>
      <c r="AS3" s="126" t="s">
        <v>355</v>
      </c>
      <c r="AT3" s="127"/>
      <c r="AU3" s="192"/>
      <c r="AV3" s="192"/>
      <c r="AW3" s="397" t="s">
        <v>300</v>
      </c>
      <c r="AX3" s="398"/>
    </row>
    <row r="4" spans="1:50" ht="22.5" customHeight="1" x14ac:dyDescent="0.15">
      <c r="A4" s="402"/>
      <c r="B4" s="400"/>
      <c r="C4" s="400"/>
      <c r="D4" s="400"/>
      <c r="E4" s="400"/>
      <c r="F4" s="401"/>
      <c r="G4" s="563"/>
      <c r="H4" s="1011"/>
      <c r="I4" s="1011"/>
      <c r="J4" s="1011"/>
      <c r="K4" s="1011"/>
      <c r="L4" s="1011"/>
      <c r="M4" s="1011"/>
      <c r="N4" s="1011"/>
      <c r="O4" s="1012"/>
      <c r="P4" s="98"/>
      <c r="Q4" s="1019"/>
      <c r="R4" s="1019"/>
      <c r="S4" s="1019"/>
      <c r="T4" s="1019"/>
      <c r="U4" s="1019"/>
      <c r="V4" s="1019"/>
      <c r="W4" s="1019"/>
      <c r="X4" s="1020"/>
      <c r="Y4" s="1029" t="s">
        <v>12</v>
      </c>
      <c r="Z4" s="1030"/>
      <c r="AA4" s="1031"/>
      <c r="AB4" s="460"/>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3"/>
      <c r="H5" s="1014"/>
      <c r="I5" s="1014"/>
      <c r="J5" s="1014"/>
      <c r="K5" s="1014"/>
      <c r="L5" s="1014"/>
      <c r="M5" s="1014"/>
      <c r="N5" s="1014"/>
      <c r="O5" s="1015"/>
      <c r="P5" s="1021"/>
      <c r="Q5" s="1021"/>
      <c r="R5" s="1021"/>
      <c r="S5" s="1021"/>
      <c r="T5" s="1021"/>
      <c r="U5" s="1021"/>
      <c r="V5" s="1021"/>
      <c r="W5" s="1021"/>
      <c r="X5" s="1022"/>
      <c r="Y5" s="414" t="s">
        <v>54</v>
      </c>
      <c r="Z5" s="1026"/>
      <c r="AA5" s="1027"/>
      <c r="AB5" s="522"/>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485</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4"/>
      <c r="Z9" s="832"/>
      <c r="AA9" s="833"/>
      <c r="AB9" s="1038" t="s">
        <v>11</v>
      </c>
      <c r="AC9" s="1039"/>
      <c r="AD9" s="1040"/>
      <c r="AE9" s="1044" t="s">
        <v>356</v>
      </c>
      <c r="AF9" s="1044"/>
      <c r="AG9" s="1044"/>
      <c r="AH9" s="1044"/>
      <c r="AI9" s="1044" t="s">
        <v>362</v>
      </c>
      <c r="AJ9" s="1044"/>
      <c r="AK9" s="1044"/>
      <c r="AL9" s="1044"/>
      <c r="AM9" s="1044" t="s">
        <v>466</v>
      </c>
      <c r="AN9" s="1044"/>
      <c r="AO9" s="1044"/>
      <c r="AP9" s="556"/>
      <c r="AQ9" s="152" t="s">
        <v>354</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355</v>
      </c>
      <c r="AT10" s="127"/>
      <c r="AU10" s="192"/>
      <c r="AV10" s="192"/>
      <c r="AW10" s="397" t="s">
        <v>300</v>
      </c>
      <c r="AX10" s="398"/>
    </row>
    <row r="11" spans="1:50" ht="22.5" customHeight="1" x14ac:dyDescent="0.15">
      <c r="A11" s="402"/>
      <c r="B11" s="400"/>
      <c r="C11" s="400"/>
      <c r="D11" s="400"/>
      <c r="E11" s="400"/>
      <c r="F11" s="401"/>
      <c r="G11" s="563"/>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60"/>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3"/>
      <c r="H12" s="1014"/>
      <c r="I12" s="1014"/>
      <c r="J12" s="1014"/>
      <c r="K12" s="1014"/>
      <c r="L12" s="1014"/>
      <c r="M12" s="1014"/>
      <c r="N12" s="1014"/>
      <c r="O12" s="1015"/>
      <c r="P12" s="1021"/>
      <c r="Q12" s="1021"/>
      <c r="R12" s="1021"/>
      <c r="S12" s="1021"/>
      <c r="T12" s="1021"/>
      <c r="U12" s="1021"/>
      <c r="V12" s="1021"/>
      <c r="W12" s="1021"/>
      <c r="X12" s="1022"/>
      <c r="Y12" s="414" t="s">
        <v>54</v>
      </c>
      <c r="Z12" s="1026"/>
      <c r="AA12" s="1027"/>
      <c r="AB12" s="522"/>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485</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4"/>
      <c r="Z16" s="832"/>
      <c r="AA16" s="833"/>
      <c r="AB16" s="1038" t="s">
        <v>11</v>
      </c>
      <c r="AC16" s="1039"/>
      <c r="AD16" s="1040"/>
      <c r="AE16" s="1044" t="s">
        <v>356</v>
      </c>
      <c r="AF16" s="1044"/>
      <c r="AG16" s="1044"/>
      <c r="AH16" s="1044"/>
      <c r="AI16" s="1044" t="s">
        <v>362</v>
      </c>
      <c r="AJ16" s="1044"/>
      <c r="AK16" s="1044"/>
      <c r="AL16" s="1044"/>
      <c r="AM16" s="1044" t="s">
        <v>466</v>
      </c>
      <c r="AN16" s="1044"/>
      <c r="AO16" s="1044"/>
      <c r="AP16" s="556"/>
      <c r="AQ16" s="152" t="s">
        <v>354</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5" customHeight="1" x14ac:dyDescent="0.15">
      <c r="A18" s="402"/>
      <c r="B18" s="400"/>
      <c r="C18" s="400"/>
      <c r="D18" s="400"/>
      <c r="E18" s="400"/>
      <c r="F18" s="401"/>
      <c r="G18" s="563"/>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60"/>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3"/>
      <c r="H19" s="1014"/>
      <c r="I19" s="1014"/>
      <c r="J19" s="1014"/>
      <c r="K19" s="1014"/>
      <c r="L19" s="1014"/>
      <c r="M19" s="1014"/>
      <c r="N19" s="1014"/>
      <c r="O19" s="1015"/>
      <c r="P19" s="1021"/>
      <c r="Q19" s="1021"/>
      <c r="R19" s="1021"/>
      <c r="S19" s="1021"/>
      <c r="T19" s="1021"/>
      <c r="U19" s="1021"/>
      <c r="V19" s="1021"/>
      <c r="W19" s="1021"/>
      <c r="X19" s="1022"/>
      <c r="Y19" s="414" t="s">
        <v>54</v>
      </c>
      <c r="Z19" s="1026"/>
      <c r="AA19" s="1027"/>
      <c r="AB19" s="522"/>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485</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4"/>
      <c r="Z23" s="832"/>
      <c r="AA23" s="833"/>
      <c r="AB23" s="1038" t="s">
        <v>11</v>
      </c>
      <c r="AC23" s="1039"/>
      <c r="AD23" s="1040"/>
      <c r="AE23" s="1044" t="s">
        <v>356</v>
      </c>
      <c r="AF23" s="1044"/>
      <c r="AG23" s="1044"/>
      <c r="AH23" s="1044"/>
      <c r="AI23" s="1044" t="s">
        <v>362</v>
      </c>
      <c r="AJ23" s="1044"/>
      <c r="AK23" s="1044"/>
      <c r="AL23" s="1044"/>
      <c r="AM23" s="1044" t="s">
        <v>466</v>
      </c>
      <c r="AN23" s="1044"/>
      <c r="AO23" s="1044"/>
      <c r="AP23" s="556"/>
      <c r="AQ23" s="152" t="s">
        <v>354</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5" customHeight="1" x14ac:dyDescent="0.15">
      <c r="A25" s="402"/>
      <c r="B25" s="400"/>
      <c r="C25" s="400"/>
      <c r="D25" s="400"/>
      <c r="E25" s="400"/>
      <c r="F25" s="401"/>
      <c r="G25" s="563"/>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60"/>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3"/>
      <c r="H26" s="1014"/>
      <c r="I26" s="1014"/>
      <c r="J26" s="1014"/>
      <c r="K26" s="1014"/>
      <c r="L26" s="1014"/>
      <c r="M26" s="1014"/>
      <c r="N26" s="1014"/>
      <c r="O26" s="1015"/>
      <c r="P26" s="1021"/>
      <c r="Q26" s="1021"/>
      <c r="R26" s="1021"/>
      <c r="S26" s="1021"/>
      <c r="T26" s="1021"/>
      <c r="U26" s="1021"/>
      <c r="V26" s="1021"/>
      <c r="W26" s="1021"/>
      <c r="X26" s="1022"/>
      <c r="Y26" s="414" t="s">
        <v>54</v>
      </c>
      <c r="Z26" s="1026"/>
      <c r="AA26" s="1027"/>
      <c r="AB26" s="522"/>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485</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4"/>
      <c r="Z30" s="832"/>
      <c r="AA30" s="833"/>
      <c r="AB30" s="1038" t="s">
        <v>11</v>
      </c>
      <c r="AC30" s="1039"/>
      <c r="AD30" s="1040"/>
      <c r="AE30" s="1044" t="s">
        <v>356</v>
      </c>
      <c r="AF30" s="1044"/>
      <c r="AG30" s="1044"/>
      <c r="AH30" s="1044"/>
      <c r="AI30" s="1044" t="s">
        <v>362</v>
      </c>
      <c r="AJ30" s="1044"/>
      <c r="AK30" s="1044"/>
      <c r="AL30" s="1044"/>
      <c r="AM30" s="1044" t="s">
        <v>466</v>
      </c>
      <c r="AN30" s="1044"/>
      <c r="AO30" s="1044"/>
      <c r="AP30" s="556"/>
      <c r="AQ30" s="152" t="s">
        <v>354</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5" customHeight="1" x14ac:dyDescent="0.15">
      <c r="A32" s="402"/>
      <c r="B32" s="400"/>
      <c r="C32" s="400"/>
      <c r="D32" s="400"/>
      <c r="E32" s="400"/>
      <c r="F32" s="401"/>
      <c r="G32" s="563"/>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60"/>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3"/>
      <c r="H33" s="1014"/>
      <c r="I33" s="1014"/>
      <c r="J33" s="1014"/>
      <c r="K33" s="1014"/>
      <c r="L33" s="1014"/>
      <c r="M33" s="1014"/>
      <c r="N33" s="1014"/>
      <c r="O33" s="1015"/>
      <c r="P33" s="1021"/>
      <c r="Q33" s="1021"/>
      <c r="R33" s="1021"/>
      <c r="S33" s="1021"/>
      <c r="T33" s="1021"/>
      <c r="U33" s="1021"/>
      <c r="V33" s="1021"/>
      <c r="W33" s="1021"/>
      <c r="X33" s="1022"/>
      <c r="Y33" s="414" t="s">
        <v>54</v>
      </c>
      <c r="Z33" s="1026"/>
      <c r="AA33" s="1027"/>
      <c r="AB33" s="522"/>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485</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4"/>
      <c r="Z37" s="832"/>
      <c r="AA37" s="833"/>
      <c r="AB37" s="1038" t="s">
        <v>11</v>
      </c>
      <c r="AC37" s="1039"/>
      <c r="AD37" s="1040"/>
      <c r="AE37" s="1044" t="s">
        <v>356</v>
      </c>
      <c r="AF37" s="1044"/>
      <c r="AG37" s="1044"/>
      <c r="AH37" s="1044"/>
      <c r="AI37" s="1044" t="s">
        <v>362</v>
      </c>
      <c r="AJ37" s="1044"/>
      <c r="AK37" s="1044"/>
      <c r="AL37" s="1044"/>
      <c r="AM37" s="1044" t="s">
        <v>466</v>
      </c>
      <c r="AN37" s="1044"/>
      <c r="AO37" s="1044"/>
      <c r="AP37" s="556"/>
      <c r="AQ37" s="152" t="s">
        <v>354</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5" customHeight="1" x14ac:dyDescent="0.15">
      <c r="A39" s="402"/>
      <c r="B39" s="400"/>
      <c r="C39" s="400"/>
      <c r="D39" s="400"/>
      <c r="E39" s="400"/>
      <c r="F39" s="401"/>
      <c r="G39" s="563"/>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60"/>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3"/>
      <c r="H40" s="1014"/>
      <c r="I40" s="1014"/>
      <c r="J40" s="1014"/>
      <c r="K40" s="1014"/>
      <c r="L40" s="1014"/>
      <c r="M40" s="1014"/>
      <c r="N40" s="1014"/>
      <c r="O40" s="1015"/>
      <c r="P40" s="1021"/>
      <c r="Q40" s="1021"/>
      <c r="R40" s="1021"/>
      <c r="S40" s="1021"/>
      <c r="T40" s="1021"/>
      <c r="U40" s="1021"/>
      <c r="V40" s="1021"/>
      <c r="W40" s="1021"/>
      <c r="X40" s="1022"/>
      <c r="Y40" s="414" t="s">
        <v>54</v>
      </c>
      <c r="Z40" s="1026"/>
      <c r="AA40" s="1027"/>
      <c r="AB40" s="522"/>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485</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4"/>
      <c r="Z44" s="832"/>
      <c r="AA44" s="833"/>
      <c r="AB44" s="1038" t="s">
        <v>11</v>
      </c>
      <c r="AC44" s="1039"/>
      <c r="AD44" s="1040"/>
      <c r="AE44" s="1044" t="s">
        <v>356</v>
      </c>
      <c r="AF44" s="1044"/>
      <c r="AG44" s="1044"/>
      <c r="AH44" s="1044"/>
      <c r="AI44" s="1044" t="s">
        <v>362</v>
      </c>
      <c r="AJ44" s="1044"/>
      <c r="AK44" s="1044"/>
      <c r="AL44" s="1044"/>
      <c r="AM44" s="1044" t="s">
        <v>466</v>
      </c>
      <c r="AN44" s="1044"/>
      <c r="AO44" s="1044"/>
      <c r="AP44" s="556"/>
      <c r="AQ44" s="152" t="s">
        <v>354</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5" customHeight="1" x14ac:dyDescent="0.15">
      <c r="A46" s="402"/>
      <c r="B46" s="400"/>
      <c r="C46" s="400"/>
      <c r="D46" s="400"/>
      <c r="E46" s="400"/>
      <c r="F46" s="401"/>
      <c r="G46" s="563"/>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60"/>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3"/>
      <c r="H47" s="1014"/>
      <c r="I47" s="1014"/>
      <c r="J47" s="1014"/>
      <c r="K47" s="1014"/>
      <c r="L47" s="1014"/>
      <c r="M47" s="1014"/>
      <c r="N47" s="1014"/>
      <c r="O47" s="1015"/>
      <c r="P47" s="1021"/>
      <c r="Q47" s="1021"/>
      <c r="R47" s="1021"/>
      <c r="S47" s="1021"/>
      <c r="T47" s="1021"/>
      <c r="U47" s="1021"/>
      <c r="V47" s="1021"/>
      <c r="W47" s="1021"/>
      <c r="X47" s="1022"/>
      <c r="Y47" s="414" t="s">
        <v>54</v>
      </c>
      <c r="Z47" s="1026"/>
      <c r="AA47" s="1027"/>
      <c r="AB47" s="522"/>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485</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4"/>
      <c r="Z51" s="832"/>
      <c r="AA51" s="833"/>
      <c r="AB51" s="556" t="s">
        <v>11</v>
      </c>
      <c r="AC51" s="1039"/>
      <c r="AD51" s="1040"/>
      <c r="AE51" s="1044" t="s">
        <v>356</v>
      </c>
      <c r="AF51" s="1044"/>
      <c r="AG51" s="1044"/>
      <c r="AH51" s="1044"/>
      <c r="AI51" s="1044" t="s">
        <v>362</v>
      </c>
      <c r="AJ51" s="1044"/>
      <c r="AK51" s="1044"/>
      <c r="AL51" s="1044"/>
      <c r="AM51" s="1044" t="s">
        <v>466</v>
      </c>
      <c r="AN51" s="1044"/>
      <c r="AO51" s="1044"/>
      <c r="AP51" s="556"/>
      <c r="AQ51" s="152" t="s">
        <v>354</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5" customHeight="1" x14ac:dyDescent="0.15">
      <c r="A53" s="402"/>
      <c r="B53" s="400"/>
      <c r="C53" s="400"/>
      <c r="D53" s="400"/>
      <c r="E53" s="400"/>
      <c r="F53" s="401"/>
      <c r="G53" s="563"/>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60"/>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3"/>
      <c r="H54" s="1014"/>
      <c r="I54" s="1014"/>
      <c r="J54" s="1014"/>
      <c r="K54" s="1014"/>
      <c r="L54" s="1014"/>
      <c r="M54" s="1014"/>
      <c r="N54" s="1014"/>
      <c r="O54" s="1015"/>
      <c r="P54" s="1021"/>
      <c r="Q54" s="1021"/>
      <c r="R54" s="1021"/>
      <c r="S54" s="1021"/>
      <c r="T54" s="1021"/>
      <c r="U54" s="1021"/>
      <c r="V54" s="1021"/>
      <c r="W54" s="1021"/>
      <c r="X54" s="1022"/>
      <c r="Y54" s="414" t="s">
        <v>54</v>
      </c>
      <c r="Z54" s="1026"/>
      <c r="AA54" s="1027"/>
      <c r="AB54" s="522"/>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485</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4"/>
      <c r="Z58" s="832"/>
      <c r="AA58" s="833"/>
      <c r="AB58" s="1038" t="s">
        <v>11</v>
      </c>
      <c r="AC58" s="1039"/>
      <c r="AD58" s="1040"/>
      <c r="AE58" s="1044" t="s">
        <v>356</v>
      </c>
      <c r="AF58" s="1044"/>
      <c r="AG58" s="1044"/>
      <c r="AH58" s="1044"/>
      <c r="AI58" s="1044" t="s">
        <v>362</v>
      </c>
      <c r="AJ58" s="1044"/>
      <c r="AK58" s="1044"/>
      <c r="AL58" s="1044"/>
      <c r="AM58" s="1044" t="s">
        <v>466</v>
      </c>
      <c r="AN58" s="1044"/>
      <c r="AO58" s="1044"/>
      <c r="AP58" s="556"/>
      <c r="AQ58" s="152" t="s">
        <v>354</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5" customHeight="1" x14ac:dyDescent="0.15">
      <c r="A60" s="402"/>
      <c r="B60" s="400"/>
      <c r="C60" s="400"/>
      <c r="D60" s="400"/>
      <c r="E60" s="400"/>
      <c r="F60" s="401"/>
      <c r="G60" s="563"/>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60"/>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3"/>
      <c r="H61" s="1014"/>
      <c r="I61" s="1014"/>
      <c r="J61" s="1014"/>
      <c r="K61" s="1014"/>
      <c r="L61" s="1014"/>
      <c r="M61" s="1014"/>
      <c r="N61" s="1014"/>
      <c r="O61" s="1015"/>
      <c r="P61" s="1021"/>
      <c r="Q61" s="1021"/>
      <c r="R61" s="1021"/>
      <c r="S61" s="1021"/>
      <c r="T61" s="1021"/>
      <c r="U61" s="1021"/>
      <c r="V61" s="1021"/>
      <c r="W61" s="1021"/>
      <c r="X61" s="1022"/>
      <c r="Y61" s="414" t="s">
        <v>54</v>
      </c>
      <c r="Z61" s="1026"/>
      <c r="AA61" s="1027"/>
      <c r="AB61" s="522"/>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485</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4"/>
      <c r="Z65" s="832"/>
      <c r="AA65" s="833"/>
      <c r="AB65" s="1038" t="s">
        <v>11</v>
      </c>
      <c r="AC65" s="1039"/>
      <c r="AD65" s="1040"/>
      <c r="AE65" s="1044" t="s">
        <v>356</v>
      </c>
      <c r="AF65" s="1044"/>
      <c r="AG65" s="1044"/>
      <c r="AH65" s="1044"/>
      <c r="AI65" s="1044" t="s">
        <v>362</v>
      </c>
      <c r="AJ65" s="1044"/>
      <c r="AK65" s="1044"/>
      <c r="AL65" s="1044"/>
      <c r="AM65" s="1044" t="s">
        <v>466</v>
      </c>
      <c r="AN65" s="1044"/>
      <c r="AO65" s="1044"/>
      <c r="AP65" s="556"/>
      <c r="AQ65" s="152" t="s">
        <v>354</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5" customHeight="1" x14ac:dyDescent="0.15">
      <c r="A67" s="402"/>
      <c r="B67" s="400"/>
      <c r="C67" s="400"/>
      <c r="D67" s="400"/>
      <c r="E67" s="400"/>
      <c r="F67" s="401"/>
      <c r="G67" s="563"/>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60"/>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3"/>
      <c r="H68" s="1014"/>
      <c r="I68" s="1014"/>
      <c r="J68" s="1014"/>
      <c r="K68" s="1014"/>
      <c r="L68" s="1014"/>
      <c r="M68" s="1014"/>
      <c r="N68" s="1014"/>
      <c r="O68" s="1015"/>
      <c r="P68" s="1021"/>
      <c r="Q68" s="1021"/>
      <c r="R68" s="1021"/>
      <c r="S68" s="1021"/>
      <c r="T68" s="1021"/>
      <c r="U68" s="1021"/>
      <c r="V68" s="1021"/>
      <c r="W68" s="1021"/>
      <c r="X68" s="1022"/>
      <c r="Y68" s="414" t="s">
        <v>54</v>
      </c>
      <c r="Z68" s="1026"/>
      <c r="AA68" s="1027"/>
      <c r="AB68" s="522"/>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6"/>
      <c r="H69" s="1017"/>
      <c r="I69" s="1017"/>
      <c r="J69" s="1017"/>
      <c r="K69" s="1017"/>
      <c r="L69" s="1017"/>
      <c r="M69" s="1017"/>
      <c r="N69" s="1017"/>
      <c r="O69" s="1018"/>
      <c r="P69" s="1023"/>
      <c r="Q69" s="1023"/>
      <c r="R69" s="1023"/>
      <c r="S69" s="1023"/>
      <c r="T69" s="1023"/>
      <c r="U69" s="1023"/>
      <c r="V69" s="1023"/>
      <c r="W69" s="1023"/>
      <c r="X69" s="1024"/>
      <c r="Y69" s="414" t="s">
        <v>13</v>
      </c>
      <c r="Z69" s="1026"/>
      <c r="AA69" s="1027"/>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C2" sqref="AC2:AX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8"/>
      <c r="H2" s="599"/>
      <c r="I2" s="599"/>
      <c r="J2" s="599"/>
      <c r="K2" s="599"/>
      <c r="L2" s="599"/>
      <c r="M2" s="599"/>
      <c r="N2" s="599"/>
      <c r="O2" s="599"/>
      <c r="P2" s="599"/>
      <c r="Q2" s="599"/>
      <c r="R2" s="599"/>
      <c r="S2" s="599"/>
      <c r="T2" s="599"/>
      <c r="U2" s="599"/>
      <c r="V2" s="599"/>
      <c r="W2" s="599"/>
      <c r="X2" s="599"/>
      <c r="Y2" s="599"/>
      <c r="Z2" s="599"/>
      <c r="AA2" s="599"/>
      <c r="AB2" s="600"/>
      <c r="AC2" s="598"/>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7"/>
      <c r="B4" s="1058"/>
      <c r="C4" s="1058"/>
      <c r="D4" s="1058"/>
      <c r="E4" s="1058"/>
      <c r="F4" s="1059"/>
      <c r="G4" s="673"/>
      <c r="H4" s="674"/>
      <c r="I4" s="674"/>
      <c r="J4" s="674"/>
      <c r="K4" s="675"/>
      <c r="L4" s="667"/>
      <c r="M4" s="668"/>
      <c r="N4" s="668"/>
      <c r="O4" s="668"/>
      <c r="P4" s="668"/>
      <c r="Q4" s="668"/>
      <c r="R4" s="668"/>
      <c r="S4" s="668"/>
      <c r="T4" s="668"/>
      <c r="U4" s="668"/>
      <c r="V4" s="668"/>
      <c r="W4" s="668"/>
      <c r="X4" s="669"/>
      <c r="Y4" s="387">
        <v>1.7</v>
      </c>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hidden="1" customHeight="1" x14ac:dyDescent="0.15">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hidden="1"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hidden="1"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hidden="1"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x14ac:dyDescent="0.15">
      <c r="A14" s="1057"/>
      <c r="B14" s="1058"/>
      <c r="C14" s="1058"/>
      <c r="D14" s="1058"/>
      <c r="E14" s="1058"/>
      <c r="F14" s="1059"/>
      <c r="G14" s="829" t="s">
        <v>20</v>
      </c>
      <c r="H14" s="830"/>
      <c r="I14" s="830"/>
      <c r="J14" s="830"/>
      <c r="K14" s="830"/>
      <c r="L14" s="831"/>
      <c r="M14" s="832"/>
      <c r="N14" s="832"/>
      <c r="O14" s="832"/>
      <c r="P14" s="832"/>
      <c r="Q14" s="832"/>
      <c r="R14" s="832"/>
      <c r="S14" s="832"/>
      <c r="T14" s="832"/>
      <c r="U14" s="832"/>
      <c r="V14" s="832"/>
      <c r="W14" s="832"/>
      <c r="X14" s="833"/>
      <c r="Y14" s="834">
        <f>SUM(Y4:AB13)</f>
        <v>1.7</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hidden="1" customHeight="1" x14ac:dyDescent="0.15">
      <c r="A15" s="1057"/>
      <c r="B15" s="1058"/>
      <c r="C15" s="1058"/>
      <c r="D15" s="1058"/>
      <c r="E15" s="1058"/>
      <c r="F15" s="1059"/>
      <c r="G15" s="598" t="s">
        <v>400</v>
      </c>
      <c r="H15" s="599"/>
      <c r="I15" s="599"/>
      <c r="J15" s="599"/>
      <c r="K15" s="599"/>
      <c r="L15" s="599"/>
      <c r="M15" s="599"/>
      <c r="N15" s="599"/>
      <c r="O15" s="599"/>
      <c r="P15" s="599"/>
      <c r="Q15" s="599"/>
      <c r="R15" s="599"/>
      <c r="S15" s="599"/>
      <c r="T15" s="599"/>
      <c r="U15" s="599"/>
      <c r="V15" s="599"/>
      <c r="W15" s="599"/>
      <c r="X15" s="599"/>
      <c r="Y15" s="599"/>
      <c r="Z15" s="599"/>
      <c r="AA15" s="599"/>
      <c r="AB15" s="600"/>
      <c r="AC15" s="598" t="s">
        <v>401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hidden="1" customHeight="1" x14ac:dyDescent="0.15">
      <c r="A16" s="1057"/>
      <c r="B16" s="1058"/>
      <c r="C16" s="1058"/>
      <c r="D16" s="1058"/>
      <c r="E16" s="1058"/>
      <c r="F16" s="1059"/>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hidden="1" customHeight="1" x14ac:dyDescent="0.15">
      <c r="A17" s="1057"/>
      <c r="B17" s="1058"/>
      <c r="C17" s="1058"/>
      <c r="D17" s="1058"/>
      <c r="E17" s="1058"/>
      <c r="F17" s="1059"/>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hidden="1"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hidden="1" customHeight="1" thickBot="1" x14ac:dyDescent="0.2">
      <c r="A27" s="1057"/>
      <c r="B27" s="1058"/>
      <c r="C27" s="1058"/>
      <c r="D27" s="1058"/>
      <c r="E27" s="1058"/>
      <c r="F27" s="1059"/>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15">
      <c r="A28" s="1057"/>
      <c r="B28" s="1058"/>
      <c r="C28" s="1058"/>
      <c r="D28" s="1058"/>
      <c r="E28" s="1058"/>
      <c r="F28" s="1059"/>
      <c r="G28" s="598" t="s">
        <v>399</v>
      </c>
      <c r="H28" s="599"/>
      <c r="I28" s="599"/>
      <c r="J28" s="599"/>
      <c r="K28" s="599"/>
      <c r="L28" s="599"/>
      <c r="M28" s="599"/>
      <c r="N28" s="599"/>
      <c r="O28" s="599"/>
      <c r="P28" s="599"/>
      <c r="Q28" s="599"/>
      <c r="R28" s="599"/>
      <c r="S28" s="599"/>
      <c r="T28" s="599"/>
      <c r="U28" s="599"/>
      <c r="V28" s="599"/>
      <c r="W28" s="599"/>
      <c r="X28" s="599"/>
      <c r="Y28" s="599"/>
      <c r="Z28" s="599"/>
      <c r="AA28" s="599"/>
      <c r="AB28" s="600"/>
      <c r="AC28" s="598" t="s">
        <v>402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hidden="1" customHeight="1" x14ac:dyDescent="0.15">
      <c r="A29" s="1057"/>
      <c r="B29" s="1058"/>
      <c r="C29" s="1058"/>
      <c r="D29" s="1058"/>
      <c r="E29" s="1058"/>
      <c r="F29" s="1059"/>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hidden="1" customHeight="1" x14ac:dyDescent="0.15">
      <c r="A30" s="1057"/>
      <c r="B30" s="1058"/>
      <c r="C30" s="1058"/>
      <c r="D30" s="1058"/>
      <c r="E30" s="1058"/>
      <c r="F30" s="1059"/>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hidden="1"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hidden="1" customHeight="1" thickBot="1" x14ac:dyDescent="0.2">
      <c r="A40" s="1057"/>
      <c r="B40" s="1058"/>
      <c r="C40" s="1058"/>
      <c r="D40" s="1058"/>
      <c r="E40" s="1058"/>
      <c r="F40" s="1059"/>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57"/>
      <c r="B41" s="1058"/>
      <c r="C41" s="1058"/>
      <c r="D41" s="1058"/>
      <c r="E41" s="1058"/>
      <c r="F41" s="1059"/>
      <c r="G41" s="598" t="s">
        <v>449</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hidden="1" customHeight="1" x14ac:dyDescent="0.15">
      <c r="A42" s="1057"/>
      <c r="B42" s="1058"/>
      <c r="C42" s="1058"/>
      <c r="D42" s="1058"/>
      <c r="E42" s="1058"/>
      <c r="F42" s="1059"/>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57"/>
      <c r="B43" s="1058"/>
      <c r="C43" s="1058"/>
      <c r="D43" s="1058"/>
      <c r="E43" s="1058"/>
      <c r="F43" s="1059"/>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6" hidden="1"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hidden="1" customHeight="1" thickBot="1" x14ac:dyDescent="0.2"/>
    <row r="55" spans="1:50" ht="30" hidden="1" customHeight="1" x14ac:dyDescent="0.15">
      <c r="A55" s="1063" t="s">
        <v>28</v>
      </c>
      <c r="B55" s="1064"/>
      <c r="C55" s="1064"/>
      <c r="D55" s="1064"/>
      <c r="E55" s="1064"/>
      <c r="F55" s="1065"/>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403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hidden="1" customHeight="1" x14ac:dyDescent="0.15">
      <c r="A56" s="1057"/>
      <c r="B56" s="1058"/>
      <c r="C56" s="1058"/>
      <c r="D56" s="1058"/>
      <c r="E56" s="1058"/>
      <c r="F56" s="1059"/>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57"/>
      <c r="B57" s="1058"/>
      <c r="C57" s="1058"/>
      <c r="D57" s="1058"/>
      <c r="E57" s="1058"/>
      <c r="F57" s="1059"/>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hidden="1"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57"/>
      <c r="B67" s="1058"/>
      <c r="C67" s="1058"/>
      <c r="D67" s="1058"/>
      <c r="E67" s="1058"/>
      <c r="F67" s="1059"/>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57"/>
      <c r="B68" s="1058"/>
      <c r="C68" s="1058"/>
      <c r="D68" s="1058"/>
      <c r="E68" s="1058"/>
      <c r="F68" s="1059"/>
      <c r="G68" s="598" t="s">
        <v>404</v>
      </c>
      <c r="H68" s="599"/>
      <c r="I68" s="599"/>
      <c r="J68" s="599"/>
      <c r="K68" s="599"/>
      <c r="L68" s="599"/>
      <c r="M68" s="599"/>
      <c r="N68" s="599"/>
      <c r="O68" s="599"/>
      <c r="P68" s="599"/>
      <c r="Q68" s="599"/>
      <c r="R68" s="599"/>
      <c r="S68" s="599"/>
      <c r="T68" s="599"/>
      <c r="U68" s="599"/>
      <c r="V68" s="599"/>
      <c r="W68" s="599"/>
      <c r="X68" s="599"/>
      <c r="Y68" s="599"/>
      <c r="Z68" s="599"/>
      <c r="AA68" s="599"/>
      <c r="AB68" s="600"/>
      <c r="AC68" s="598" t="s">
        <v>405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hidden="1" customHeight="1" x14ac:dyDescent="0.15">
      <c r="A69" s="1057"/>
      <c r="B69" s="1058"/>
      <c r="C69" s="1058"/>
      <c r="D69" s="1058"/>
      <c r="E69" s="1058"/>
      <c r="F69" s="1059"/>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57"/>
      <c r="B70" s="1058"/>
      <c r="C70" s="1058"/>
      <c r="D70" s="1058"/>
      <c r="E70" s="1058"/>
      <c r="F70" s="1059"/>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hidden="1"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6" hidden="1"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57"/>
      <c r="B80" s="1058"/>
      <c r="C80" s="1058"/>
      <c r="D80" s="1058"/>
      <c r="E80" s="1058"/>
      <c r="F80" s="1059"/>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57"/>
      <c r="B81" s="1058"/>
      <c r="C81" s="1058"/>
      <c r="D81" s="1058"/>
      <c r="E81" s="1058"/>
      <c r="F81" s="1059"/>
      <c r="G81" s="598" t="s">
        <v>406</v>
      </c>
      <c r="H81" s="599"/>
      <c r="I81" s="599"/>
      <c r="J81" s="599"/>
      <c r="K81" s="599"/>
      <c r="L81" s="599"/>
      <c r="M81" s="599"/>
      <c r="N81" s="599"/>
      <c r="O81" s="599"/>
      <c r="P81" s="599"/>
      <c r="Q81" s="599"/>
      <c r="R81" s="599"/>
      <c r="S81" s="599"/>
      <c r="T81" s="599"/>
      <c r="U81" s="599"/>
      <c r="V81" s="599"/>
      <c r="W81" s="599"/>
      <c r="X81" s="599"/>
      <c r="Y81" s="599"/>
      <c r="Z81" s="599"/>
      <c r="AA81" s="599"/>
      <c r="AB81" s="600"/>
      <c r="AC81" s="598" t="s">
        <v>407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hidden="1" customHeight="1" x14ac:dyDescent="0.15">
      <c r="A82" s="1057"/>
      <c r="B82" s="1058"/>
      <c r="C82" s="1058"/>
      <c r="D82" s="1058"/>
      <c r="E82" s="1058"/>
      <c r="F82" s="1059"/>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57"/>
      <c r="B83" s="1058"/>
      <c r="C83" s="1058"/>
      <c r="D83" s="1058"/>
      <c r="E83" s="1058"/>
      <c r="F83" s="1059"/>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hidden="1"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57"/>
      <c r="B93" s="1058"/>
      <c r="C93" s="1058"/>
      <c r="D93" s="1058"/>
      <c r="E93" s="1058"/>
      <c r="F93" s="1059"/>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57"/>
      <c r="B94" s="1058"/>
      <c r="C94" s="1058"/>
      <c r="D94" s="1058"/>
      <c r="E94" s="1058"/>
      <c r="F94" s="1059"/>
      <c r="G94" s="598" t="s">
        <v>408</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hidden="1" customHeight="1" x14ac:dyDescent="0.15">
      <c r="A95" s="1057"/>
      <c r="B95" s="1058"/>
      <c r="C95" s="1058"/>
      <c r="D95" s="1058"/>
      <c r="E95" s="1058"/>
      <c r="F95" s="1059"/>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57"/>
      <c r="B96" s="1058"/>
      <c r="C96" s="1058"/>
      <c r="D96" s="1058"/>
      <c r="E96" s="1058"/>
      <c r="F96" s="1059"/>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hidden="1"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hidden="1" customHeight="1" thickBot="1" x14ac:dyDescent="0.2"/>
    <row r="108" spans="1:50" ht="30" hidden="1" customHeight="1" x14ac:dyDescent="0.15">
      <c r="A108" s="1063" t="s">
        <v>28</v>
      </c>
      <c r="B108" s="1064"/>
      <c r="C108" s="1064"/>
      <c r="D108" s="1064"/>
      <c r="E108" s="1064"/>
      <c r="F108" s="1065"/>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409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hidden="1" customHeight="1" x14ac:dyDescent="0.15">
      <c r="A109" s="1057"/>
      <c r="B109" s="1058"/>
      <c r="C109" s="1058"/>
      <c r="D109" s="1058"/>
      <c r="E109" s="1058"/>
      <c r="F109" s="1059"/>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57"/>
      <c r="B110" s="1058"/>
      <c r="C110" s="1058"/>
      <c r="D110" s="1058"/>
      <c r="E110" s="1058"/>
      <c r="F110" s="1059"/>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hidden="1"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57"/>
      <c r="B120" s="1058"/>
      <c r="C120" s="1058"/>
      <c r="D120" s="1058"/>
      <c r="E120" s="1058"/>
      <c r="F120" s="1059"/>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57"/>
      <c r="B121" s="1058"/>
      <c r="C121" s="1058"/>
      <c r="D121" s="1058"/>
      <c r="E121" s="1058"/>
      <c r="F121" s="1059"/>
      <c r="G121" s="598" t="s">
        <v>410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hidden="1" customHeight="1" x14ac:dyDescent="0.15">
      <c r="A122" s="1057"/>
      <c r="B122" s="1058"/>
      <c r="C122" s="1058"/>
      <c r="D122" s="1058"/>
      <c r="E122" s="1058"/>
      <c r="F122" s="1059"/>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57"/>
      <c r="B123" s="1058"/>
      <c r="C123" s="1058"/>
      <c r="D123" s="1058"/>
      <c r="E123" s="1058"/>
      <c r="F123" s="1059"/>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hidden="1"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57"/>
      <c r="B133" s="1058"/>
      <c r="C133" s="1058"/>
      <c r="D133" s="1058"/>
      <c r="E133" s="1058"/>
      <c r="F133" s="1059"/>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57"/>
      <c r="B134" s="1058"/>
      <c r="C134" s="1058"/>
      <c r="D134" s="1058"/>
      <c r="E134" s="1058"/>
      <c r="F134" s="1059"/>
      <c r="G134" s="598" t="s">
        <v>412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hidden="1" customHeight="1" x14ac:dyDescent="0.15">
      <c r="A135" s="1057"/>
      <c r="B135" s="1058"/>
      <c r="C135" s="1058"/>
      <c r="D135" s="1058"/>
      <c r="E135" s="1058"/>
      <c r="F135" s="1059"/>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57"/>
      <c r="B136" s="1058"/>
      <c r="C136" s="1058"/>
      <c r="D136" s="1058"/>
      <c r="E136" s="1058"/>
      <c r="F136" s="1059"/>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hidden="1"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57"/>
      <c r="B146" s="1058"/>
      <c r="C146" s="1058"/>
      <c r="D146" s="1058"/>
      <c r="E146" s="1058"/>
      <c r="F146" s="1059"/>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57"/>
      <c r="B147" s="1058"/>
      <c r="C147" s="1058"/>
      <c r="D147" s="1058"/>
      <c r="E147" s="1058"/>
      <c r="F147" s="1059"/>
      <c r="G147" s="598" t="s">
        <v>414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hidden="1" customHeight="1" x14ac:dyDescent="0.15">
      <c r="A148" s="1057"/>
      <c r="B148" s="1058"/>
      <c r="C148" s="1058"/>
      <c r="D148" s="1058"/>
      <c r="E148" s="1058"/>
      <c r="F148" s="1059"/>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57"/>
      <c r="B149" s="1058"/>
      <c r="C149" s="1058"/>
      <c r="D149" s="1058"/>
      <c r="E149" s="1058"/>
      <c r="F149" s="1059"/>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hidden="1"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hidden="1" customHeight="1" thickBot="1" x14ac:dyDescent="0.2"/>
    <row r="161" spans="1:50" ht="30" hidden="1" customHeight="1" x14ac:dyDescent="0.15">
      <c r="A161" s="1063" t="s">
        <v>28</v>
      </c>
      <c r="B161" s="1064"/>
      <c r="C161" s="1064"/>
      <c r="D161" s="1064"/>
      <c r="E161" s="1064"/>
      <c r="F161" s="1065"/>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hidden="1" customHeight="1" x14ac:dyDescent="0.15">
      <c r="A162" s="1057"/>
      <c r="B162" s="1058"/>
      <c r="C162" s="1058"/>
      <c r="D162" s="1058"/>
      <c r="E162" s="1058"/>
      <c r="F162" s="1059"/>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57"/>
      <c r="B163" s="1058"/>
      <c r="C163" s="1058"/>
      <c r="D163" s="1058"/>
      <c r="E163" s="1058"/>
      <c r="F163" s="1059"/>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hidden="1"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57"/>
      <c r="B173" s="1058"/>
      <c r="C173" s="1058"/>
      <c r="D173" s="1058"/>
      <c r="E173" s="1058"/>
      <c r="F173" s="1059"/>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57"/>
      <c r="B174" s="1058"/>
      <c r="C174" s="1058"/>
      <c r="D174" s="1058"/>
      <c r="E174" s="1058"/>
      <c r="F174" s="1059"/>
      <c r="G174" s="598" t="s">
        <v>416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hidden="1" customHeight="1" x14ac:dyDescent="0.15">
      <c r="A175" s="1057"/>
      <c r="B175" s="1058"/>
      <c r="C175" s="1058"/>
      <c r="D175" s="1058"/>
      <c r="E175" s="1058"/>
      <c r="F175" s="1059"/>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57"/>
      <c r="B176" s="1058"/>
      <c r="C176" s="1058"/>
      <c r="D176" s="1058"/>
      <c r="E176" s="1058"/>
      <c r="F176" s="1059"/>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hidden="1"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57"/>
      <c r="B186" s="1058"/>
      <c r="C186" s="1058"/>
      <c r="D186" s="1058"/>
      <c r="E186" s="1058"/>
      <c r="F186" s="1059"/>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57"/>
      <c r="B187" s="1058"/>
      <c r="C187" s="1058"/>
      <c r="D187" s="1058"/>
      <c r="E187" s="1058"/>
      <c r="F187" s="1059"/>
      <c r="G187" s="598" t="s">
        <v>419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418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hidden="1" customHeight="1" x14ac:dyDescent="0.15">
      <c r="A188" s="1057"/>
      <c r="B188" s="1058"/>
      <c r="C188" s="1058"/>
      <c r="D188" s="1058"/>
      <c r="E188" s="1058"/>
      <c r="F188" s="1059"/>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57"/>
      <c r="B189" s="1058"/>
      <c r="C189" s="1058"/>
      <c r="D189" s="1058"/>
      <c r="E189" s="1058"/>
      <c r="F189" s="1059"/>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hidden="1"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57"/>
      <c r="B199" s="1058"/>
      <c r="C199" s="1058"/>
      <c r="D199" s="1058"/>
      <c r="E199" s="1058"/>
      <c r="F199" s="1059"/>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57"/>
      <c r="B200" s="1058"/>
      <c r="C200" s="1058"/>
      <c r="D200" s="1058"/>
      <c r="E200" s="1058"/>
      <c r="F200" s="1059"/>
      <c r="G200" s="598" t="s">
        <v>420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hidden="1" customHeight="1" x14ac:dyDescent="0.15">
      <c r="A201" s="1057"/>
      <c r="B201" s="1058"/>
      <c r="C201" s="1058"/>
      <c r="D201" s="1058"/>
      <c r="E201" s="1058"/>
      <c r="F201" s="1059"/>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57"/>
      <c r="B202" s="1058"/>
      <c r="C202" s="1058"/>
      <c r="D202" s="1058"/>
      <c r="E202" s="1058"/>
      <c r="F202" s="1059"/>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hidden="1"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hidden="1" customHeight="1" thickBot="1" x14ac:dyDescent="0.2"/>
    <row r="214" spans="1:50" ht="30" hidden="1" customHeight="1" x14ac:dyDescent="0.15">
      <c r="A214" s="1054" t="s">
        <v>28</v>
      </c>
      <c r="B214" s="1055"/>
      <c r="C214" s="1055"/>
      <c r="D214" s="1055"/>
      <c r="E214" s="1055"/>
      <c r="F214" s="1056"/>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hidden="1" customHeight="1" x14ac:dyDescent="0.15">
      <c r="A215" s="1057"/>
      <c r="B215" s="1058"/>
      <c r="C215" s="1058"/>
      <c r="D215" s="1058"/>
      <c r="E215" s="1058"/>
      <c r="F215" s="1059"/>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57"/>
      <c r="B216" s="1058"/>
      <c r="C216" s="1058"/>
      <c r="D216" s="1058"/>
      <c r="E216" s="1058"/>
      <c r="F216" s="1059"/>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hidden="1"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57"/>
      <c r="B226" s="1058"/>
      <c r="C226" s="1058"/>
      <c r="D226" s="1058"/>
      <c r="E226" s="1058"/>
      <c r="F226" s="1059"/>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57"/>
      <c r="B227" s="1058"/>
      <c r="C227" s="1058"/>
      <c r="D227" s="1058"/>
      <c r="E227" s="1058"/>
      <c r="F227" s="1059"/>
      <c r="G227" s="598" t="s">
        <v>422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hidden="1" customHeight="1" x14ac:dyDescent="0.15">
      <c r="A228" s="1057"/>
      <c r="B228" s="1058"/>
      <c r="C228" s="1058"/>
      <c r="D228" s="1058"/>
      <c r="E228" s="1058"/>
      <c r="F228" s="1059"/>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57"/>
      <c r="B229" s="1058"/>
      <c r="C229" s="1058"/>
      <c r="D229" s="1058"/>
      <c r="E229" s="1058"/>
      <c r="F229" s="1059"/>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hidden="1"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57"/>
      <c r="B239" s="1058"/>
      <c r="C239" s="1058"/>
      <c r="D239" s="1058"/>
      <c r="E239" s="1058"/>
      <c r="F239" s="1059"/>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57"/>
      <c r="B240" s="1058"/>
      <c r="C240" s="1058"/>
      <c r="D240" s="1058"/>
      <c r="E240" s="1058"/>
      <c r="F240" s="1059"/>
      <c r="G240" s="598" t="s">
        <v>424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hidden="1" customHeight="1" x14ac:dyDescent="0.15">
      <c r="A241" s="1057"/>
      <c r="B241" s="1058"/>
      <c r="C241" s="1058"/>
      <c r="D241" s="1058"/>
      <c r="E241" s="1058"/>
      <c r="F241" s="1059"/>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57"/>
      <c r="B242" s="1058"/>
      <c r="C242" s="1058"/>
      <c r="D242" s="1058"/>
      <c r="E242" s="1058"/>
      <c r="F242" s="1059"/>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hidden="1"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57"/>
      <c r="B252" s="1058"/>
      <c r="C252" s="1058"/>
      <c r="D252" s="1058"/>
      <c r="E252" s="1058"/>
      <c r="F252" s="1059"/>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57"/>
      <c r="B253" s="1058"/>
      <c r="C253" s="1058"/>
      <c r="D253" s="1058"/>
      <c r="E253" s="1058"/>
      <c r="F253" s="1059"/>
      <c r="G253" s="598" t="s">
        <v>426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hidden="1" customHeight="1" x14ac:dyDescent="0.15">
      <c r="A254" s="1057"/>
      <c r="B254" s="1058"/>
      <c r="C254" s="1058"/>
      <c r="D254" s="1058"/>
      <c r="E254" s="1058"/>
      <c r="F254" s="1059"/>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57"/>
      <c r="B255" s="1058"/>
      <c r="C255" s="1058"/>
      <c r="D255" s="1058"/>
      <c r="E255" s="1058"/>
      <c r="F255" s="1059"/>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hidden="1"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2018-07-06T10:38:04Z</cp:lastPrinted>
  <dcterms:created xsi:type="dcterms:W3CDTF">2012-03-13T00:50:25Z</dcterms:created>
  <dcterms:modified xsi:type="dcterms:W3CDTF">2018-09-03T05:12:02Z</dcterms:modified>
</cp:coreProperties>
</file>