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05】基金関係\★基金関係\基金シート\29\9最終公表版作業\"/>
    </mc:Choice>
  </mc:AlternateContent>
  <bookViews>
    <workbookView xWindow="480" yWindow="120" windowWidth="18315" windowHeight="11655" tabRatio="774"/>
  </bookViews>
  <sheets>
    <sheet name="個別表（立地交付金）" sheetId="8" r:id="rId1"/>
  </sheets>
  <definedNames>
    <definedName name="_xlnm._FilterDatabase" localSheetId="0" hidden="1">'個別表（立地交付金）'!$A$1:$Y$19</definedName>
    <definedName name="_xlnm.Print_Area" localSheetId="0">'個別表（立地交付金）'!$A$1:$X$30</definedName>
  </definedNames>
  <calcPr calcId="171027"/>
</workbook>
</file>

<file path=xl/calcChain.xml><?xml version="1.0" encoding="utf-8"?>
<calcChain xmlns="http://schemas.openxmlformats.org/spreadsheetml/2006/main">
  <c r="O12" i="8" l="1"/>
  <c r="P16" i="8" l="1"/>
  <c r="P8" i="8"/>
  <c r="E10" i="8"/>
  <c r="E12" i="8"/>
  <c r="E14" i="8"/>
  <c r="E16" i="8"/>
  <c r="E8" i="8"/>
  <c r="G8" i="8"/>
  <c r="H8" i="8"/>
  <c r="H14" i="8" l="1"/>
  <c r="G14" i="8" s="1"/>
  <c r="H12" i="8"/>
  <c r="G12" i="8" s="1"/>
  <c r="H10" i="8"/>
  <c r="G10" i="8" s="1"/>
  <c r="O16" i="8" l="1"/>
  <c r="X19" i="8" l="1"/>
  <c r="W19" i="8"/>
  <c r="V19" i="8"/>
  <c r="U19" i="8"/>
  <c r="T19" i="8"/>
  <c r="S19" i="8"/>
  <c r="R19" i="8"/>
  <c r="Q19" i="8"/>
  <c r="X18" i="8" l="1"/>
  <c r="Q18" i="8"/>
  <c r="W18" i="8"/>
  <c r="V18" i="8"/>
  <c r="U18" i="8"/>
  <c r="T18" i="8"/>
  <c r="S18" i="8"/>
  <c r="R18" i="8"/>
  <c r="N18" i="8"/>
  <c r="M18" i="8"/>
  <c r="L18" i="8"/>
  <c r="K18" i="8"/>
  <c r="J18" i="8"/>
  <c r="I18" i="8"/>
  <c r="H18" i="8"/>
  <c r="G18" i="8"/>
  <c r="F18" i="8"/>
  <c r="E18" i="8"/>
  <c r="O14" i="8"/>
  <c r="P14" i="8" s="1"/>
  <c r="P12" i="8"/>
  <c r="O10" i="8"/>
  <c r="P10" i="8" s="1"/>
  <c r="P18" i="8" l="1"/>
  <c r="O31" i="8"/>
  <c r="O18" i="8"/>
</calcChain>
</file>

<file path=xl/comments1.xml><?xml version="1.0" encoding="utf-8"?>
<comments xmlns="http://schemas.openxmlformats.org/spreadsheetml/2006/main">
  <authors>
    <author xml:space="preserve"> </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<sst xmlns="http://schemas.openxmlformats.org/spreadsheetml/2006/main" count="95" uniqueCount="62">
  <si>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</si>
  <si>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</si>
  <si>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</si>
  <si>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</si>
  <si>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</si>
  <si>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</si>
  <si>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</si>
  <si>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</si>
  <si>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</si>
  <si>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</si>
  <si>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</si>
  <si>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</si>
  <si>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</si>
  <si>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</si>
  <si>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</si>
  <si>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</si>
  <si>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</si>
  <si>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</si>
  <si>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</si>
  <si>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</si>
  <si>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</si>
  <si>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</si>
  <si>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</si>
  <si>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</si>
  <si>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</si>
  <si>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</si>
  <si>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</si>
  <si>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</si>
  <si>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</si>
  <si>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</si>
  <si>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</si>
  <si>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</si>
  <si>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</si>
  <si>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</si>
  <si>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</si>
  <si>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</si>
  <si>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</si>
  <si>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</si>
  <si>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</si>
  <si>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</si>
  <si>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27年度末基金残高
（ａ）</t>
    <rPh sb="2" eb="4">
      <t>ネンド</t>
    </rPh>
    <rPh sb="4" eb="5">
      <t>マツ</t>
    </rPh>
    <rPh sb="5" eb="7">
      <t>キキン</t>
    </rPh>
    <rPh sb="7" eb="9">
      <t>ザンダカ</t>
    </rPh>
    <phoneticPr fontId="1"/>
  </si>
  <si>
    <t>28　年　度　収　入　支　出</t>
    <rPh sb="3" eb="4">
      <t>トシ</t>
    </rPh>
    <rPh sb="5" eb="6">
      <t>ド</t>
    </rPh>
    <rPh sb="7" eb="8">
      <t>オサム</t>
    </rPh>
    <rPh sb="9" eb="10">
      <t>イ</t>
    </rPh>
    <rPh sb="11" eb="12">
      <t>シ</t>
    </rPh>
    <rPh sb="13" eb="14">
      <t>デ</t>
    </rPh>
    <phoneticPr fontId="1"/>
  </si>
  <si>
    <t>28年度
国庫返納額
（ｄ）</t>
    <rPh sb="2" eb="4">
      <t>ネンド</t>
    </rPh>
    <rPh sb="7" eb="9">
      <t>ヘンノウ</t>
    </rPh>
    <phoneticPr fontId="1"/>
  </si>
  <si>
    <t>28年度末基金残高
(ｅ=ａ+ｂ-ｃ-ｄ)</t>
    <rPh sb="2" eb="4">
      <t>ネンド</t>
    </rPh>
    <rPh sb="4" eb="5">
      <t>マツ</t>
    </rPh>
    <rPh sb="5" eb="7">
      <t>キキン</t>
    </rPh>
    <rPh sb="7" eb="9">
      <t>ザンダカ</t>
    </rPh>
    <phoneticPr fontId="1"/>
  </si>
  <si>
    <t>28年度　事業実施決定等</t>
    <rPh sb="2" eb="4">
      <t>ネンド</t>
    </rPh>
    <rPh sb="5" eb="7">
      <t>ジギョウ</t>
    </rPh>
    <rPh sb="7" eb="9">
      <t>ジッシ</t>
    </rPh>
    <rPh sb="9" eb="11">
      <t>ケッテイ</t>
    </rPh>
    <rPh sb="11" eb="12">
      <t>トウ</t>
    </rPh>
    <phoneticPr fontId="1"/>
  </si>
  <si>
    <t>28年度末　貸付残高等</t>
    <rPh sb="2" eb="4">
      <t>ネンド</t>
    </rPh>
    <rPh sb="4" eb="5">
      <t>マツ</t>
    </rPh>
    <rPh sb="6" eb="8">
      <t>カシツ</t>
    </rPh>
    <rPh sb="8" eb="10">
      <t>ザンダカ</t>
    </rPh>
    <rPh sb="10" eb="11">
      <t>トウ</t>
    </rPh>
    <phoneticPr fontId="1"/>
  </si>
  <si>
    <t>茨城県
水戸市</t>
    <rPh sb="0" eb="3">
      <t>イバラキケン</t>
    </rPh>
    <rPh sb="4" eb="7">
      <t>ミトシ</t>
    </rPh>
    <phoneticPr fontId="1"/>
  </si>
  <si>
    <t>水戸市電源立地振興基金</t>
    <rPh sb="0" eb="3">
      <t>ミトシ</t>
    </rPh>
    <rPh sb="3" eb="5">
      <t>デンゲン</t>
    </rPh>
    <rPh sb="5" eb="7">
      <t>リッチ</t>
    </rPh>
    <rPh sb="7" eb="9">
      <t>シンコウ</t>
    </rPh>
    <rPh sb="9" eb="11">
      <t>キキン</t>
    </rPh>
    <phoneticPr fontId="1"/>
  </si>
  <si>
    <t>水戸市立学校給食共同調理場の改築</t>
    <rPh sb="0" eb="2">
      <t>ミト</t>
    </rPh>
    <rPh sb="2" eb="4">
      <t>シリツ</t>
    </rPh>
    <rPh sb="4" eb="6">
      <t>ガッコウ</t>
    </rPh>
    <rPh sb="6" eb="8">
      <t>キュウショク</t>
    </rPh>
    <rPh sb="8" eb="10">
      <t>キョウドウ</t>
    </rPh>
    <rPh sb="10" eb="13">
      <t>チョウリバ</t>
    </rPh>
    <rPh sb="14" eb="16">
      <t>カイチク</t>
    </rPh>
    <phoneticPr fontId="1"/>
  </si>
  <si>
    <t>福井県</t>
    <rPh sb="0" eb="3">
      <t>フクイケン</t>
    </rPh>
    <phoneticPr fontId="1"/>
  </si>
  <si>
    <t>福井県企業立地促進資金貸付基金</t>
    <rPh sb="0" eb="3">
      <t>フクイケン</t>
    </rPh>
    <rPh sb="3" eb="5">
      <t>キギョウ</t>
    </rPh>
    <rPh sb="5" eb="7">
      <t>リッチ</t>
    </rPh>
    <rPh sb="7" eb="9">
      <t>ソクシン</t>
    </rPh>
    <rPh sb="9" eb="11">
      <t>シキン</t>
    </rPh>
    <rPh sb="11" eb="12">
      <t>カ</t>
    </rPh>
    <rPh sb="12" eb="13">
      <t>ツ</t>
    </rPh>
    <rPh sb="13" eb="15">
      <t>キキン</t>
    </rPh>
    <phoneticPr fontId="1"/>
  </si>
  <si>
    <t>企業の立地を促進するための資金の貸付けを行うことにより、雇用の安定および増大を図る</t>
    <rPh sb="0" eb="2">
      <t>キギョウ</t>
    </rPh>
    <rPh sb="3" eb="5">
      <t>リッチ</t>
    </rPh>
    <rPh sb="6" eb="8">
      <t>ソクシン</t>
    </rPh>
    <rPh sb="13" eb="15">
      <t>シキン</t>
    </rPh>
    <rPh sb="16" eb="17">
      <t>カ</t>
    </rPh>
    <rPh sb="17" eb="18">
      <t>ツ</t>
    </rPh>
    <rPh sb="20" eb="21">
      <t>オコナ</t>
    </rPh>
    <rPh sb="28" eb="30">
      <t>コヨウ</t>
    </rPh>
    <rPh sb="31" eb="33">
      <t>アンテイ</t>
    </rPh>
    <rPh sb="36" eb="38">
      <t>ゾウダイ</t>
    </rPh>
    <rPh sb="39" eb="40">
      <t>ハカ</t>
    </rPh>
    <phoneticPr fontId="1"/>
  </si>
  <si>
    <t>福井県特別経済対策産業団地整備基金</t>
    <rPh sb="0" eb="3">
      <t>フクイケン</t>
    </rPh>
    <rPh sb="3" eb="5">
      <t>トクベツ</t>
    </rPh>
    <rPh sb="5" eb="7">
      <t>ケイザイ</t>
    </rPh>
    <rPh sb="7" eb="9">
      <t>タイサク</t>
    </rPh>
    <rPh sb="9" eb="11">
      <t>サンギョウ</t>
    </rPh>
    <rPh sb="11" eb="13">
      <t>ダンチ</t>
    </rPh>
    <rPh sb="13" eb="15">
      <t>セイビ</t>
    </rPh>
    <rPh sb="15" eb="17">
      <t>キキン</t>
    </rPh>
    <phoneticPr fontId="1"/>
  </si>
  <si>
    <t>嶺南市町が実施する産業団地の整備に要する経費に対し、負担が発生しないよう支援を行う</t>
    <rPh sb="0" eb="2">
      <t>レイナン</t>
    </rPh>
    <rPh sb="2" eb="4">
      <t>シチョウ</t>
    </rPh>
    <rPh sb="5" eb="7">
      <t>ジッシ</t>
    </rPh>
    <rPh sb="9" eb="11">
      <t>サンギョウ</t>
    </rPh>
    <rPh sb="11" eb="13">
      <t>ダンチ</t>
    </rPh>
    <rPh sb="14" eb="16">
      <t>セイビ</t>
    </rPh>
    <rPh sb="17" eb="18">
      <t>ヨウ</t>
    </rPh>
    <rPh sb="20" eb="22">
      <t>ケイヒ</t>
    </rPh>
    <rPh sb="23" eb="24">
      <t>タイ</t>
    </rPh>
    <rPh sb="26" eb="28">
      <t>フタン</t>
    </rPh>
    <rPh sb="29" eb="31">
      <t>ハッセイ</t>
    </rPh>
    <rPh sb="36" eb="38">
      <t>シエン</t>
    </rPh>
    <rPh sb="39" eb="40">
      <t>オコナ</t>
    </rPh>
    <phoneticPr fontId="1"/>
  </si>
  <si>
    <t>福井県
南越前町</t>
    <rPh sb="0" eb="3">
      <t>フクイケン</t>
    </rPh>
    <rPh sb="4" eb="8">
      <t>ミナミエチゼンチョウ</t>
    </rPh>
    <phoneticPr fontId="1"/>
  </si>
  <si>
    <t>南越前町電源立地地域対策交付金事業維持基金</t>
    <rPh sb="0" eb="4">
      <t>ミナミエチゼンチョウ</t>
    </rPh>
    <rPh sb="4" eb="6">
      <t>デンゲン</t>
    </rPh>
    <rPh sb="6" eb="8">
      <t>リッチ</t>
    </rPh>
    <rPh sb="8" eb="10">
      <t>チイキ</t>
    </rPh>
    <rPh sb="10" eb="12">
      <t>タイサク</t>
    </rPh>
    <rPh sb="12" eb="15">
      <t>コウフキン</t>
    </rPh>
    <rPh sb="15" eb="17">
      <t>ジギョウ</t>
    </rPh>
    <rPh sb="17" eb="19">
      <t>イジ</t>
    </rPh>
    <rPh sb="19" eb="21">
      <t>キキン</t>
    </rPh>
    <phoneticPr fontId="1"/>
  </si>
  <si>
    <t>電源立地地域対策交付金により整備した公共用施設の修繕その他の維持補修</t>
    <rPh sb="14" eb="16">
      <t>セイビ</t>
    </rPh>
    <rPh sb="18" eb="21">
      <t>コウキョウヨウ</t>
    </rPh>
    <rPh sb="21" eb="23">
      <t>シセツ</t>
    </rPh>
    <rPh sb="24" eb="26">
      <t>シュウゼン</t>
    </rPh>
    <rPh sb="28" eb="29">
      <t>タ</t>
    </rPh>
    <rPh sb="30" eb="32">
      <t>イジ</t>
    </rPh>
    <rPh sb="32" eb="34">
      <t>ホシュウ</t>
    </rPh>
    <phoneticPr fontId="1"/>
  </si>
  <si>
    <t>鳥取県
三朝町</t>
    <rPh sb="0" eb="2">
      <t>トットリ</t>
    </rPh>
    <rPh sb="2" eb="3">
      <t>ケン</t>
    </rPh>
    <rPh sb="4" eb="7">
      <t>ミササチョウ</t>
    </rPh>
    <phoneticPr fontId="1"/>
  </si>
  <si>
    <t>電源立地地域対策交付金基金</t>
    <rPh sb="0" eb="2">
      <t>デンゲン</t>
    </rPh>
    <rPh sb="2" eb="4">
      <t>リッチ</t>
    </rPh>
    <rPh sb="4" eb="6">
      <t>チイキ</t>
    </rPh>
    <rPh sb="6" eb="8">
      <t>タイサク</t>
    </rPh>
    <rPh sb="8" eb="11">
      <t>コウフキン</t>
    </rPh>
    <rPh sb="11" eb="13">
      <t>キキン</t>
    </rPh>
    <phoneticPr fontId="1"/>
  </si>
  <si>
    <t>老朽化した三朝町総合文化ホールの改修</t>
    <rPh sb="0" eb="3">
      <t>ロウキュウカ</t>
    </rPh>
    <rPh sb="5" eb="8">
      <t>ミササチョウ</t>
    </rPh>
    <rPh sb="8" eb="10">
      <t>ソウゴウ</t>
    </rPh>
    <rPh sb="10" eb="12">
      <t>ブンカ</t>
    </rPh>
    <rPh sb="16" eb="18">
      <t>カイシュウ</t>
    </rPh>
    <phoneticPr fontId="1"/>
  </si>
  <si>
    <t>-</t>
    <phoneticPr fontId="1"/>
  </si>
  <si>
    <t>【個別表】平成29年度基金造成団体別基金執行状況表（004電源立地地域対策交付金基金）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</si>
</sst>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41">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14"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178" fontId="3" fillId="0" borderId="1" xfId="0" applyNumberFormat="1" applyFont="1" applyFill="1" applyBorder="1" applyAlignment="1">
      <alignment horizontal="right" vertical="center"/>
    </xf>
    <xf numFmtId="41" fontId="3" fillId="4" borderId="6" xfId="0" applyNumberFormat="1" applyFon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3" fillId="4" borderId="30"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41" fontId="3" fillId="4" borderId="18" xfId="0" applyNumberFormat="1" applyFont="1" applyFill="1" applyBorder="1" applyAlignment="1">
      <alignment horizontal="right" vertical="center"/>
    </xf>
    <xf numFmtId="41" fontId="3" fillId="4" borderId="17" xfId="0" applyNumberFormat="1" applyFont="1" applyFill="1" applyBorder="1" applyAlignment="1">
      <alignment horizontal="right" vertical="center"/>
    </xf>
    <xf numFmtId="41" fontId="3" fillId="4" borderId="14" xfId="0" applyNumberFormat="1" applyFont="1" applyFill="1" applyBorder="1" applyAlignment="1">
      <alignment horizontal="right" vertic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41" fontId="3" fillId="3" borderId="43" xfId="0" applyNumberFormat="1" applyFont="1" applyFill="1" applyBorder="1" applyAlignment="1">
      <alignment horizontal="right" vertical="center"/>
    </xf>
    <xf numFmtId="41" fontId="3" fillId="3" borderId="19" xfId="0" applyNumberFormat="1" applyFont="1" applyFill="1" applyBorder="1" applyAlignment="1">
      <alignment horizontal="right" vertical="center"/>
    </xf>
    <xf numFmtId="0" fontId="4" fillId="0" borderId="7" xfId="0" applyFont="1" applyFill="1" applyBorder="1" applyAlignment="1">
      <alignment horizontal="left" vertical="center" wrapText="1"/>
    </xf>
    <xf numFmtId="0" fontId="4" fillId="0" borderId="9" xfId="0" applyFont="1"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41" fontId="0" fillId="3" borderId="19" xfId="0" applyNumberFormat="1" applyFill="1" applyBorder="1" applyAlignment="1">
      <alignment horizontal="right" vertical="center"/>
    </xf>
    <xf numFmtId="41" fontId="0" fillId="4" borderId="17" xfId="0" applyNumberFormat="1" applyFill="1" applyBorder="1" applyAlignment="1">
      <alignment horizontal="righ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3" fillId="0" borderId="7" xfId="0" applyFont="1" applyFill="1" applyBorder="1" applyAlignment="1">
      <alignment vertical="center" wrapText="1"/>
    </xf>
    <xf numFmtId="0" fontId="3" fillId="0" borderId="9" xfId="0" applyFont="1" applyFill="1" applyBorder="1" applyAlignment="1">
      <alignmen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7" xfId="0" applyFont="1" applyBorder="1" applyAlignment="1">
      <alignment horizontal="center" vertical="center" wrapText="1"/>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41" fontId="3" fillId="4" borderId="18" xfId="0" applyNumberFormat="1" applyFont="1" applyFill="1" applyBorder="1" applyAlignment="1">
      <alignment horizontal="center" vertical="center"/>
    </xf>
    <xf numFmtId="41" fontId="3" fillId="4" borderId="17"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66"/>
      <color rgb="FF00FF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31"/>
  <sheetViews>
    <sheetView tabSelected="1" view="pageBreakPreview" zoomScaleNormal="100" zoomScaleSheetLayoutView="100" workbookViewId="0">
      <selection activeCell="Q8" sqref="A8:XFD19"/>
    </sheetView>
  </sheetViews>
  <sheetFormatPr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9" style="32"/>
    <col min="26" max="16384" width="9" style="1"/>
  </cols>
  <sheetData>
    <row r="1" spans="1:25" ht="20.25" customHeight="1" thickBot="1" x14ac:dyDescent="0.2">
      <c r="A1" s="38" t="s">
        <v>61</v>
      </c>
      <c r="B1" s="38"/>
    </row>
    <row r="2" spans="1:25" s="2" customFormat="1" ht="12.75" customHeight="1" x14ac:dyDescent="0.15">
      <c r="A2" s="66" t="s">
        <v>2</v>
      </c>
      <c r="B2" s="66" t="s">
        <v>38</v>
      </c>
      <c r="C2" s="66" t="s">
        <v>15</v>
      </c>
      <c r="D2" s="66" t="s">
        <v>39</v>
      </c>
      <c r="E2" s="69" t="s">
        <v>40</v>
      </c>
      <c r="F2" s="70"/>
      <c r="G2" s="69" t="s">
        <v>41</v>
      </c>
      <c r="H2" s="73"/>
      <c r="I2" s="73"/>
      <c r="J2" s="73"/>
      <c r="K2" s="73"/>
      <c r="L2" s="73"/>
      <c r="M2" s="73"/>
      <c r="N2" s="93" t="s">
        <v>42</v>
      </c>
      <c r="O2" s="69" t="s">
        <v>43</v>
      </c>
      <c r="P2" s="70"/>
      <c r="Q2" s="69" t="s">
        <v>44</v>
      </c>
      <c r="R2" s="103"/>
      <c r="S2" s="103"/>
      <c r="T2" s="103"/>
      <c r="U2" s="103"/>
      <c r="V2" s="69" t="s">
        <v>45</v>
      </c>
      <c r="W2" s="103"/>
      <c r="X2" s="104"/>
      <c r="Y2" s="33"/>
    </row>
    <row r="3" spans="1:25" s="2" customFormat="1" ht="12" customHeight="1" x14ac:dyDescent="0.15">
      <c r="A3" s="67"/>
      <c r="B3" s="134"/>
      <c r="C3" s="67"/>
      <c r="D3" s="67"/>
      <c r="E3" s="71"/>
      <c r="F3" s="72"/>
      <c r="G3" s="74"/>
      <c r="H3" s="75"/>
      <c r="I3" s="75"/>
      <c r="J3" s="75"/>
      <c r="K3" s="75"/>
      <c r="L3" s="75"/>
      <c r="M3" s="75"/>
      <c r="N3" s="94"/>
      <c r="O3" s="71"/>
      <c r="P3" s="72"/>
      <c r="Q3" s="17" t="s">
        <v>11</v>
      </c>
      <c r="R3" s="105" t="s">
        <v>1</v>
      </c>
      <c r="S3" s="105" t="s">
        <v>9</v>
      </c>
      <c r="T3" s="108" t="s">
        <v>0</v>
      </c>
      <c r="U3" s="111" t="s">
        <v>13</v>
      </c>
      <c r="V3" s="114" t="s">
        <v>1</v>
      </c>
      <c r="W3" s="108" t="s">
        <v>9</v>
      </c>
      <c r="X3" s="117" t="s">
        <v>0</v>
      </c>
      <c r="Y3" s="33"/>
    </row>
    <row r="4" spans="1:25" s="2" customFormat="1" ht="13.5" customHeight="1" x14ac:dyDescent="0.15">
      <c r="A4" s="67"/>
      <c r="B4" s="134"/>
      <c r="C4" s="67"/>
      <c r="D4" s="67"/>
      <c r="E4" s="23"/>
      <c r="F4" s="22"/>
      <c r="G4" s="7" t="s">
        <v>6</v>
      </c>
      <c r="H4" s="8"/>
      <c r="I4" s="8"/>
      <c r="J4" s="8"/>
      <c r="K4" s="8"/>
      <c r="L4" s="8"/>
      <c r="M4" s="96" t="s">
        <v>7</v>
      </c>
      <c r="N4" s="94"/>
      <c r="O4" s="23"/>
      <c r="P4" s="22"/>
      <c r="Q4" s="122" t="s">
        <v>10</v>
      </c>
      <c r="R4" s="106"/>
      <c r="S4" s="106"/>
      <c r="T4" s="109"/>
      <c r="U4" s="112"/>
      <c r="V4" s="115"/>
      <c r="W4" s="109"/>
      <c r="X4" s="118"/>
      <c r="Y4" s="33"/>
    </row>
    <row r="5" spans="1:25" s="2" customFormat="1" ht="12" customHeight="1" x14ac:dyDescent="0.15">
      <c r="A5" s="67"/>
      <c r="B5" s="134"/>
      <c r="C5" s="67"/>
      <c r="D5" s="67"/>
      <c r="E5" s="23"/>
      <c r="F5" s="81" t="s">
        <v>4</v>
      </c>
      <c r="G5" s="23"/>
      <c r="H5" s="5" t="s">
        <v>3</v>
      </c>
      <c r="I5" s="39"/>
      <c r="J5" s="39"/>
      <c r="K5" s="39"/>
      <c r="L5" s="40"/>
      <c r="M5" s="97"/>
      <c r="N5" s="94"/>
      <c r="O5" s="23"/>
      <c r="P5" s="81" t="s">
        <v>4</v>
      </c>
      <c r="Q5" s="123"/>
      <c r="R5" s="107"/>
      <c r="S5" s="107"/>
      <c r="T5" s="110"/>
      <c r="U5" s="113"/>
      <c r="V5" s="116"/>
      <c r="W5" s="110"/>
      <c r="X5" s="119"/>
      <c r="Y5" s="33"/>
    </row>
    <row r="6" spans="1:25" s="2" customFormat="1" ht="12" customHeight="1" x14ac:dyDescent="0.15">
      <c r="A6" s="67"/>
      <c r="B6" s="134"/>
      <c r="C6" s="67"/>
      <c r="D6" s="67"/>
      <c r="E6" s="23"/>
      <c r="F6" s="82"/>
      <c r="G6" s="23"/>
      <c r="H6" s="21" t="s">
        <v>5</v>
      </c>
      <c r="I6" s="84" t="s">
        <v>37</v>
      </c>
      <c r="J6" s="85"/>
      <c r="K6" s="86"/>
      <c r="L6" s="87" t="s">
        <v>18</v>
      </c>
      <c r="M6" s="97"/>
      <c r="N6" s="94"/>
      <c r="O6" s="23"/>
      <c r="P6" s="82"/>
      <c r="Q6" s="12" t="s">
        <v>12</v>
      </c>
      <c r="R6" s="13" t="s">
        <v>12</v>
      </c>
      <c r="S6" s="13" t="s">
        <v>12</v>
      </c>
      <c r="T6" s="14" t="s">
        <v>12</v>
      </c>
      <c r="U6" s="15" t="s">
        <v>12</v>
      </c>
      <c r="V6" s="19" t="s">
        <v>12</v>
      </c>
      <c r="W6" s="14" t="s">
        <v>12</v>
      </c>
      <c r="X6" s="15" t="s">
        <v>12</v>
      </c>
      <c r="Y6" s="34" t="s">
        <v>12</v>
      </c>
    </row>
    <row r="7" spans="1:25" s="2" customFormat="1" ht="12.75" customHeight="1" thickBot="1" x14ac:dyDescent="0.2">
      <c r="A7" s="68"/>
      <c r="B7" s="135"/>
      <c r="C7" s="68"/>
      <c r="D7" s="68"/>
      <c r="E7" s="4"/>
      <c r="F7" s="83"/>
      <c r="G7" s="4"/>
      <c r="H7" s="6"/>
      <c r="I7" s="43" t="s">
        <v>16</v>
      </c>
      <c r="J7" s="43" t="s">
        <v>17</v>
      </c>
      <c r="K7" s="43" t="s">
        <v>19</v>
      </c>
      <c r="L7" s="88"/>
      <c r="M7" s="98"/>
      <c r="N7" s="95"/>
      <c r="O7" s="4"/>
      <c r="P7" s="83"/>
      <c r="Q7" s="9" t="s">
        <v>8</v>
      </c>
      <c r="R7" s="10" t="s">
        <v>8</v>
      </c>
      <c r="S7" s="10" t="s">
        <v>8</v>
      </c>
      <c r="T7" s="11" t="s">
        <v>8</v>
      </c>
      <c r="U7" s="16" t="s">
        <v>8</v>
      </c>
      <c r="V7" s="18" t="s">
        <v>8</v>
      </c>
      <c r="W7" s="11" t="s">
        <v>8</v>
      </c>
      <c r="X7" s="20" t="s">
        <v>8</v>
      </c>
      <c r="Y7" s="35" t="s">
        <v>8</v>
      </c>
    </row>
    <row r="8" spans="1:25" s="2" customFormat="1" ht="20.100000000000001" customHeight="1" x14ac:dyDescent="0.15">
      <c r="A8" s="54">
        <v>1</v>
      </c>
      <c r="B8" s="136" t="s">
        <v>46</v>
      </c>
      <c r="C8" s="56" t="s">
        <v>47</v>
      </c>
      <c r="D8" s="64" t="s">
        <v>48</v>
      </c>
      <c r="E8" s="58">
        <f>F8</f>
        <v>1029</v>
      </c>
      <c r="F8" s="60">
        <v>1029</v>
      </c>
      <c r="G8" s="58">
        <f>H8</f>
        <v>0.3</v>
      </c>
      <c r="H8" s="62">
        <f>SUBTOTAL(9,I8:L9)</f>
        <v>0.3</v>
      </c>
      <c r="I8" s="62">
        <v>0</v>
      </c>
      <c r="J8" s="62">
        <v>0</v>
      </c>
      <c r="K8" s="62">
        <v>0</v>
      </c>
      <c r="L8" s="62">
        <v>0.3</v>
      </c>
      <c r="M8" s="89">
        <v>1029</v>
      </c>
      <c r="N8" s="91">
        <v>0</v>
      </c>
      <c r="O8" s="99" t="s">
        <v>60</v>
      </c>
      <c r="P8" s="76" t="str">
        <f>O8</f>
        <v>-</v>
      </c>
      <c r="Q8" s="24">
        <v>1</v>
      </c>
      <c r="R8" s="25">
        <v>0</v>
      </c>
      <c r="S8" s="25">
        <v>0</v>
      </c>
      <c r="T8" s="26">
        <v>0</v>
      </c>
      <c r="U8" s="25">
        <v>0</v>
      </c>
      <c r="V8" s="24">
        <v>0</v>
      </c>
      <c r="W8" s="26">
        <v>0</v>
      </c>
      <c r="X8" s="27">
        <v>0</v>
      </c>
      <c r="Y8" s="36" t="s">
        <v>12</v>
      </c>
    </row>
    <row r="9" spans="1:25" s="2" customFormat="1" ht="20.100000000000001" customHeight="1" thickBot="1" x14ac:dyDescent="0.2">
      <c r="A9" s="55"/>
      <c r="B9" s="127"/>
      <c r="C9" s="57"/>
      <c r="D9" s="65"/>
      <c r="E9" s="59"/>
      <c r="F9" s="61"/>
      <c r="G9" s="59"/>
      <c r="H9" s="63"/>
      <c r="I9" s="63"/>
      <c r="J9" s="63"/>
      <c r="K9" s="63"/>
      <c r="L9" s="63"/>
      <c r="M9" s="90"/>
      <c r="N9" s="92"/>
      <c r="O9" s="120"/>
      <c r="P9" s="121"/>
      <c r="Q9" s="44">
        <v>1029</v>
      </c>
      <c r="R9" s="45">
        <v>0</v>
      </c>
      <c r="S9" s="45">
        <v>0</v>
      </c>
      <c r="T9" s="46">
        <v>0</v>
      </c>
      <c r="U9" s="45">
        <v>0</v>
      </c>
      <c r="V9" s="44">
        <v>0</v>
      </c>
      <c r="W9" s="46">
        <v>0</v>
      </c>
      <c r="X9" s="47">
        <v>0</v>
      </c>
      <c r="Y9" s="37" t="s">
        <v>8</v>
      </c>
    </row>
    <row r="10" spans="1:25" s="2" customFormat="1" ht="20.100000000000001" customHeight="1" x14ac:dyDescent="0.15">
      <c r="A10" s="54">
        <v>2</v>
      </c>
      <c r="B10" s="126" t="s">
        <v>49</v>
      </c>
      <c r="C10" s="56" t="s">
        <v>50</v>
      </c>
      <c r="D10" s="101" t="s">
        <v>51</v>
      </c>
      <c r="E10" s="58">
        <f t="shared" ref="E10" si="0">F10</f>
        <v>526</v>
      </c>
      <c r="F10" s="76">
        <v>526</v>
      </c>
      <c r="G10" s="58">
        <f>H10</f>
        <v>0.08</v>
      </c>
      <c r="H10" s="62">
        <f>SUBTOTAL(9,I10:L11)</f>
        <v>0.08</v>
      </c>
      <c r="I10" s="62">
        <v>0</v>
      </c>
      <c r="J10" s="62">
        <v>0</v>
      </c>
      <c r="K10" s="62">
        <v>0</v>
      </c>
      <c r="L10" s="62">
        <v>0.08</v>
      </c>
      <c r="M10" s="79">
        <v>0</v>
      </c>
      <c r="N10" s="91">
        <v>0</v>
      </c>
      <c r="O10" s="99">
        <f>+(+E10+G10)-(M10+N10)</f>
        <v>526.08000000000004</v>
      </c>
      <c r="P10" s="76">
        <f t="shared" ref="P10" si="1">O10</f>
        <v>526.08000000000004</v>
      </c>
      <c r="Q10" s="24">
        <v>0</v>
      </c>
      <c r="R10" s="25">
        <v>0</v>
      </c>
      <c r="S10" s="25">
        <v>0</v>
      </c>
      <c r="T10" s="26">
        <v>0</v>
      </c>
      <c r="U10" s="25">
        <v>0</v>
      </c>
      <c r="V10" s="24">
        <v>0</v>
      </c>
      <c r="W10" s="26">
        <v>9</v>
      </c>
      <c r="X10" s="27">
        <v>0</v>
      </c>
      <c r="Y10" s="36" t="s">
        <v>12</v>
      </c>
    </row>
    <row r="11" spans="1:25" s="2" customFormat="1" ht="20.100000000000001" customHeight="1" thickBot="1" x14ac:dyDescent="0.2">
      <c r="A11" s="55"/>
      <c r="B11" s="127"/>
      <c r="C11" s="57"/>
      <c r="D11" s="102"/>
      <c r="E11" s="59"/>
      <c r="F11" s="121"/>
      <c r="G11" s="59"/>
      <c r="H11" s="63"/>
      <c r="I11" s="63"/>
      <c r="J11" s="63"/>
      <c r="K11" s="63"/>
      <c r="L11" s="78"/>
      <c r="M11" s="80"/>
      <c r="N11" s="92"/>
      <c r="O11" s="100"/>
      <c r="P11" s="77"/>
      <c r="Q11" s="44">
        <v>0</v>
      </c>
      <c r="R11" s="45">
        <v>0</v>
      </c>
      <c r="S11" s="45">
        <v>0</v>
      </c>
      <c r="T11" s="46">
        <v>0</v>
      </c>
      <c r="U11" s="45">
        <v>0</v>
      </c>
      <c r="V11" s="44">
        <v>0</v>
      </c>
      <c r="W11" s="46">
        <v>170</v>
      </c>
      <c r="X11" s="47">
        <v>0</v>
      </c>
      <c r="Y11" s="37" t="s">
        <v>8</v>
      </c>
    </row>
    <row r="12" spans="1:25" s="2" customFormat="1" ht="20.100000000000001" customHeight="1" x14ac:dyDescent="0.15">
      <c r="A12" s="54">
        <v>3</v>
      </c>
      <c r="B12" s="136" t="s">
        <v>49</v>
      </c>
      <c r="C12" s="124" t="s">
        <v>52</v>
      </c>
      <c r="D12" s="64" t="s">
        <v>53</v>
      </c>
      <c r="E12" s="58">
        <f t="shared" ref="E12" si="2">F12</f>
        <v>3572</v>
      </c>
      <c r="F12" s="76">
        <v>3572</v>
      </c>
      <c r="G12" s="58">
        <f>H12</f>
        <v>0.4</v>
      </c>
      <c r="H12" s="62">
        <f>SUBTOTAL(9,I12:L13)</f>
        <v>0.4</v>
      </c>
      <c r="I12" s="62">
        <v>0</v>
      </c>
      <c r="J12" s="62">
        <v>0</v>
      </c>
      <c r="K12" s="62">
        <v>0</v>
      </c>
      <c r="L12" s="62">
        <v>0.4</v>
      </c>
      <c r="M12" s="139">
        <v>153</v>
      </c>
      <c r="N12" s="91">
        <v>0</v>
      </c>
      <c r="O12" s="99">
        <f>+(+E12+G12)-(M12+N12)</f>
        <v>3419.4</v>
      </c>
      <c r="P12" s="76">
        <f t="shared" ref="P12" si="3">O12</f>
        <v>3419.4</v>
      </c>
      <c r="Q12" s="24">
        <v>0</v>
      </c>
      <c r="R12" s="25">
        <v>0</v>
      </c>
      <c r="S12" s="25">
        <v>2</v>
      </c>
      <c r="T12" s="26">
        <v>0</v>
      </c>
      <c r="U12" s="25">
        <v>0</v>
      </c>
      <c r="V12" s="24">
        <v>0</v>
      </c>
      <c r="W12" s="26">
        <v>7</v>
      </c>
      <c r="X12" s="27">
        <v>0</v>
      </c>
      <c r="Y12" s="36" t="s">
        <v>12</v>
      </c>
    </row>
    <row r="13" spans="1:25" s="2" customFormat="1" ht="20.100000000000001" customHeight="1" thickBot="1" x14ac:dyDescent="0.2">
      <c r="A13" s="55"/>
      <c r="B13" s="127"/>
      <c r="C13" s="125"/>
      <c r="D13" s="65"/>
      <c r="E13" s="59"/>
      <c r="F13" s="121"/>
      <c r="G13" s="59"/>
      <c r="H13" s="63"/>
      <c r="I13" s="63"/>
      <c r="J13" s="63"/>
      <c r="K13" s="63"/>
      <c r="L13" s="78"/>
      <c r="M13" s="140"/>
      <c r="N13" s="92"/>
      <c r="O13" s="120"/>
      <c r="P13" s="77"/>
      <c r="Q13" s="44">
        <v>0</v>
      </c>
      <c r="R13" s="45">
        <v>0</v>
      </c>
      <c r="S13" s="45">
        <v>153</v>
      </c>
      <c r="T13" s="46">
        <v>0</v>
      </c>
      <c r="U13" s="45">
        <v>0</v>
      </c>
      <c r="V13" s="44">
        <v>0</v>
      </c>
      <c r="W13" s="46">
        <v>993</v>
      </c>
      <c r="X13" s="47">
        <v>0</v>
      </c>
      <c r="Y13" s="37" t="s">
        <v>8</v>
      </c>
    </row>
    <row r="14" spans="1:25" s="2" customFormat="1" ht="20.100000000000001" customHeight="1" x14ac:dyDescent="0.15">
      <c r="A14" s="54">
        <v>4</v>
      </c>
      <c r="B14" s="136" t="s">
        <v>54</v>
      </c>
      <c r="C14" s="56" t="s">
        <v>55</v>
      </c>
      <c r="D14" s="64" t="s">
        <v>56</v>
      </c>
      <c r="E14" s="58">
        <f t="shared" ref="E14" si="4">F14</f>
        <v>53</v>
      </c>
      <c r="F14" s="76">
        <v>53</v>
      </c>
      <c r="G14" s="58">
        <f>H14</f>
        <v>0.1</v>
      </c>
      <c r="H14" s="62">
        <f>SUBTOTAL(9,I14:L15)</f>
        <v>0.1</v>
      </c>
      <c r="I14" s="62">
        <v>0</v>
      </c>
      <c r="J14" s="62">
        <v>0</v>
      </c>
      <c r="K14" s="62">
        <v>0</v>
      </c>
      <c r="L14" s="62">
        <v>0.1</v>
      </c>
      <c r="M14" s="139">
        <v>4</v>
      </c>
      <c r="N14" s="91">
        <v>0</v>
      </c>
      <c r="O14" s="99">
        <f>+(+E14+G14)-(M14+N14)</f>
        <v>49.1</v>
      </c>
      <c r="P14" s="76">
        <f t="shared" ref="P14" si="5">O14</f>
        <v>49.1</v>
      </c>
      <c r="Q14" s="24">
        <v>1</v>
      </c>
      <c r="R14" s="25">
        <v>0</v>
      </c>
      <c r="S14" s="25">
        <v>0</v>
      </c>
      <c r="T14" s="26">
        <v>0</v>
      </c>
      <c r="U14" s="25">
        <v>0</v>
      </c>
      <c r="V14" s="24">
        <v>0</v>
      </c>
      <c r="W14" s="26">
        <v>0</v>
      </c>
      <c r="X14" s="27">
        <v>0</v>
      </c>
      <c r="Y14" s="36" t="s">
        <v>12</v>
      </c>
    </row>
    <row r="15" spans="1:25" s="2" customFormat="1" ht="20.100000000000001" customHeight="1" thickBot="1" x14ac:dyDescent="0.2">
      <c r="A15" s="55"/>
      <c r="B15" s="127"/>
      <c r="C15" s="57"/>
      <c r="D15" s="65"/>
      <c r="E15" s="59"/>
      <c r="F15" s="121"/>
      <c r="G15" s="59"/>
      <c r="H15" s="63"/>
      <c r="I15" s="63"/>
      <c r="J15" s="63"/>
      <c r="K15" s="63"/>
      <c r="L15" s="78"/>
      <c r="M15" s="140"/>
      <c r="N15" s="92"/>
      <c r="O15" s="120"/>
      <c r="P15" s="77"/>
      <c r="Q15" s="53">
        <v>4</v>
      </c>
      <c r="R15" s="45">
        <v>0</v>
      </c>
      <c r="S15" s="45">
        <v>0</v>
      </c>
      <c r="T15" s="46">
        <v>0</v>
      </c>
      <c r="U15" s="45">
        <v>0</v>
      </c>
      <c r="V15" s="44">
        <v>0</v>
      </c>
      <c r="W15" s="46">
        <v>0</v>
      </c>
      <c r="X15" s="47">
        <v>0</v>
      </c>
      <c r="Y15" s="37" t="s">
        <v>8</v>
      </c>
    </row>
    <row r="16" spans="1:25" s="2" customFormat="1" ht="20.100000000000001" customHeight="1" x14ac:dyDescent="0.15">
      <c r="A16" s="54">
        <v>5</v>
      </c>
      <c r="B16" s="136" t="s">
        <v>57</v>
      </c>
      <c r="C16" s="56" t="s">
        <v>58</v>
      </c>
      <c r="D16" s="64" t="s">
        <v>59</v>
      </c>
      <c r="E16" s="58">
        <f t="shared" ref="E16" si="6">F16</f>
        <v>53</v>
      </c>
      <c r="F16" s="60">
        <v>53</v>
      </c>
      <c r="G16" s="58">
        <v>0</v>
      </c>
      <c r="H16" s="62">
        <v>0</v>
      </c>
      <c r="I16" s="62">
        <v>0</v>
      </c>
      <c r="J16" s="62">
        <v>0</v>
      </c>
      <c r="K16" s="62">
        <v>0</v>
      </c>
      <c r="L16" s="62">
        <v>0</v>
      </c>
      <c r="M16" s="79">
        <v>53</v>
      </c>
      <c r="N16" s="91">
        <v>0</v>
      </c>
      <c r="O16" s="99">
        <f>+(+E16+G16)-(M16+N16)</f>
        <v>0</v>
      </c>
      <c r="P16" s="76">
        <f t="shared" ref="P16" si="7">O16</f>
        <v>0</v>
      </c>
      <c r="Q16" s="52">
        <v>1</v>
      </c>
      <c r="R16" s="25">
        <v>0</v>
      </c>
      <c r="S16" s="25">
        <v>0</v>
      </c>
      <c r="T16" s="26">
        <v>0</v>
      </c>
      <c r="U16" s="25">
        <v>0</v>
      </c>
      <c r="V16" s="24">
        <v>0</v>
      </c>
      <c r="W16" s="26">
        <v>0</v>
      </c>
      <c r="X16" s="27">
        <v>0</v>
      </c>
      <c r="Y16" s="36" t="s">
        <v>12</v>
      </c>
    </row>
    <row r="17" spans="1:25" s="2" customFormat="1" ht="20.100000000000001" customHeight="1" thickBot="1" x14ac:dyDescent="0.2">
      <c r="A17" s="55"/>
      <c r="B17" s="127"/>
      <c r="C17" s="57"/>
      <c r="D17" s="65"/>
      <c r="E17" s="59"/>
      <c r="F17" s="61"/>
      <c r="G17" s="59"/>
      <c r="H17" s="63"/>
      <c r="I17" s="78"/>
      <c r="J17" s="78"/>
      <c r="K17" s="78"/>
      <c r="L17" s="78"/>
      <c r="M17" s="80"/>
      <c r="N17" s="92"/>
      <c r="O17" s="120"/>
      <c r="P17" s="77"/>
      <c r="Q17" s="44">
        <v>53</v>
      </c>
      <c r="R17" s="45">
        <v>0</v>
      </c>
      <c r="S17" s="45">
        <v>0</v>
      </c>
      <c r="T17" s="46">
        <v>0</v>
      </c>
      <c r="U17" s="45">
        <v>0</v>
      </c>
      <c r="V17" s="44">
        <v>0</v>
      </c>
      <c r="W17" s="46">
        <v>0</v>
      </c>
      <c r="X17" s="47">
        <v>0</v>
      </c>
      <c r="Y17" s="37" t="s">
        <v>8</v>
      </c>
    </row>
    <row r="18" spans="1:25" s="3" customFormat="1" ht="20.100000000000001" customHeight="1" x14ac:dyDescent="0.15">
      <c r="A18" s="54" t="s">
        <v>14</v>
      </c>
      <c r="B18" s="54">
        <v>5</v>
      </c>
      <c r="C18" s="126"/>
      <c r="D18" s="132"/>
      <c r="E18" s="99">
        <f t="shared" ref="E18:P18" si="8">SUM(E8:E17)</f>
        <v>5233</v>
      </c>
      <c r="F18" s="128">
        <f t="shared" si="8"/>
        <v>5233</v>
      </c>
      <c r="G18" s="99">
        <f t="shared" si="8"/>
        <v>0.88</v>
      </c>
      <c r="H18" s="130">
        <f t="shared" si="8"/>
        <v>0.88</v>
      </c>
      <c r="I18" s="130">
        <f t="shared" si="8"/>
        <v>0</v>
      </c>
      <c r="J18" s="130">
        <f t="shared" si="8"/>
        <v>0</v>
      </c>
      <c r="K18" s="130">
        <f t="shared" si="8"/>
        <v>0</v>
      </c>
      <c r="L18" s="130">
        <f t="shared" si="8"/>
        <v>0.88</v>
      </c>
      <c r="M18" s="130">
        <f t="shared" si="8"/>
        <v>1239</v>
      </c>
      <c r="N18" s="137">
        <f t="shared" si="8"/>
        <v>0</v>
      </c>
      <c r="O18" s="99">
        <f t="shared" si="8"/>
        <v>3994.58</v>
      </c>
      <c r="P18" s="128">
        <f t="shared" si="8"/>
        <v>3994.58</v>
      </c>
      <c r="Q18" s="28">
        <f t="shared" ref="Q18:X18" si="9">SUMIF($Y$8:$Y$17,$Y$6,Q8:Q17)</f>
        <v>3</v>
      </c>
      <c r="R18" s="29">
        <f t="shared" si="9"/>
        <v>0</v>
      </c>
      <c r="S18" s="29">
        <f t="shared" si="9"/>
        <v>2</v>
      </c>
      <c r="T18" s="30">
        <f t="shared" si="9"/>
        <v>0</v>
      </c>
      <c r="U18" s="29">
        <f t="shared" si="9"/>
        <v>0</v>
      </c>
      <c r="V18" s="28">
        <f t="shared" si="9"/>
        <v>0</v>
      </c>
      <c r="W18" s="30">
        <f t="shared" si="9"/>
        <v>16</v>
      </c>
      <c r="X18" s="31">
        <f t="shared" si="9"/>
        <v>0</v>
      </c>
      <c r="Y18" s="36" t="s">
        <v>12</v>
      </c>
    </row>
    <row r="19" spans="1:25" s="3" customFormat="1" ht="20.100000000000001" customHeight="1" thickBot="1" x14ac:dyDescent="0.2">
      <c r="A19" s="55"/>
      <c r="B19" s="55"/>
      <c r="C19" s="127"/>
      <c r="D19" s="133"/>
      <c r="E19" s="120"/>
      <c r="F19" s="129"/>
      <c r="G19" s="120"/>
      <c r="H19" s="131"/>
      <c r="I19" s="131"/>
      <c r="J19" s="131"/>
      <c r="K19" s="131"/>
      <c r="L19" s="131"/>
      <c r="M19" s="131"/>
      <c r="N19" s="138"/>
      <c r="O19" s="120"/>
      <c r="P19" s="129"/>
      <c r="Q19" s="48">
        <f t="shared" ref="Q19:X19" ca="1" si="10">SUMIF($Y$7:$Y$17,$Y$6,Q8:Q17)</f>
        <v>1086</v>
      </c>
      <c r="R19" s="49">
        <f t="shared" ca="1" si="10"/>
        <v>0</v>
      </c>
      <c r="S19" s="49">
        <f t="shared" ca="1" si="10"/>
        <v>153</v>
      </c>
      <c r="T19" s="50">
        <f t="shared" ca="1" si="10"/>
        <v>0</v>
      </c>
      <c r="U19" s="49">
        <f t="shared" ca="1" si="10"/>
        <v>0</v>
      </c>
      <c r="V19" s="48">
        <f t="shared" ca="1" si="10"/>
        <v>0</v>
      </c>
      <c r="W19" s="50">
        <f t="shared" ca="1" si="10"/>
        <v>1163</v>
      </c>
      <c r="X19" s="51">
        <f t="shared" ca="1" si="10"/>
        <v>0</v>
      </c>
      <c r="Y19" s="37" t="s">
        <v>8</v>
      </c>
    </row>
    <row r="20" spans="1:25" hidden="1" outlineLevel="1" x14ac:dyDescent="0.15">
      <c r="A20" s="1" t="s">
        <v>20</v>
      </c>
    </row>
    <row r="21" spans="1:25" hidden="1" outlineLevel="1" x14ac:dyDescent="0.15">
      <c r="C21" s="1" t="s">
        <v>21</v>
      </c>
      <c r="F21" s="1" t="s">
        <v>31</v>
      </c>
      <c r="O21" s="42"/>
    </row>
    <row r="22" spans="1:25" hidden="1" outlineLevel="1" x14ac:dyDescent="0.15">
      <c r="C22" s="1" t="s">
        <v>22</v>
      </c>
      <c r="F22" s="1" t="s">
        <v>32</v>
      </c>
    </row>
    <row r="23" spans="1:25" hidden="1" outlineLevel="1" x14ac:dyDescent="0.15">
      <c r="C23" s="1" t="s">
        <v>23</v>
      </c>
      <c r="F23" s="1" t="s">
        <v>33</v>
      </c>
    </row>
    <row r="24" spans="1:25" hidden="1" outlineLevel="1" x14ac:dyDescent="0.15">
      <c r="C24" s="1" t="s">
        <v>24</v>
      </c>
      <c r="F24" s="1" t="s">
        <v>34</v>
      </c>
    </row>
    <row r="25" spans="1:25" hidden="1" outlineLevel="1" x14ac:dyDescent="0.15">
      <c r="C25" s="1" t="s">
        <v>25</v>
      </c>
      <c r="F25" s="1" t="s">
        <v>35</v>
      </c>
    </row>
    <row r="26" spans="1:25" hidden="1" outlineLevel="1" x14ac:dyDescent="0.15">
      <c r="C26" s="1" t="s">
        <v>26</v>
      </c>
      <c r="F26" s="1" t="s">
        <v>36</v>
      </c>
    </row>
    <row r="27" spans="1:25" hidden="1" outlineLevel="1" x14ac:dyDescent="0.15">
      <c r="C27" s="1" t="s">
        <v>27</v>
      </c>
    </row>
    <row r="28" spans="1:25" hidden="1" outlineLevel="1" x14ac:dyDescent="0.15">
      <c r="C28" s="1" t="s">
        <v>28</v>
      </c>
    </row>
    <row r="29" spans="1:25" hidden="1" outlineLevel="1" x14ac:dyDescent="0.15">
      <c r="C29" s="1" t="s">
        <v>29</v>
      </c>
    </row>
    <row r="30" spans="1:25" ht="14.25" hidden="1" outlineLevel="1" thickBot="1" x14ac:dyDescent="0.2">
      <c r="C30" s="1" t="s">
        <v>30</v>
      </c>
    </row>
    <row r="31" spans="1:25" collapsed="1" x14ac:dyDescent="0.15">
      <c r="O31" s="41">
        <f>+(+$E$18+$G$18)-($M$18+$N$18)</f>
        <v>3994.88</v>
      </c>
    </row>
  </sheetData>
  <mergeCells count="119">
    <mergeCell ref="P18:P19"/>
    <mergeCell ref="B2:B7"/>
    <mergeCell ref="B8:B9"/>
    <mergeCell ref="B10:B11"/>
    <mergeCell ref="B12:B13"/>
    <mergeCell ref="B14:B15"/>
    <mergeCell ref="B16:B17"/>
    <mergeCell ref="I18:I19"/>
    <mergeCell ref="J18:J19"/>
    <mergeCell ref="K18:K19"/>
    <mergeCell ref="L18:L19"/>
    <mergeCell ref="M18:M19"/>
    <mergeCell ref="N18:N19"/>
    <mergeCell ref="P16:P17"/>
    <mergeCell ref="L14:L15"/>
    <mergeCell ref="M14:M15"/>
    <mergeCell ref="N14:N15"/>
    <mergeCell ref="O14:O15"/>
    <mergeCell ref="P14:P15"/>
    <mergeCell ref="M12:M13"/>
    <mergeCell ref="N12:N13"/>
    <mergeCell ref="O12:O13"/>
    <mergeCell ref="P12:P13"/>
    <mergeCell ref="N10:N11"/>
    <mergeCell ref="A18:A19"/>
    <mergeCell ref="C18:C19"/>
    <mergeCell ref="E18:E19"/>
    <mergeCell ref="F18:F19"/>
    <mergeCell ref="G18:G19"/>
    <mergeCell ref="H18:H19"/>
    <mergeCell ref="B18:B19"/>
    <mergeCell ref="D18:D19"/>
    <mergeCell ref="O16:O17"/>
    <mergeCell ref="I16:I17"/>
    <mergeCell ref="J16:J17"/>
    <mergeCell ref="K16:K17"/>
    <mergeCell ref="L16:L17"/>
    <mergeCell ref="M16:M17"/>
    <mergeCell ref="N16:N17"/>
    <mergeCell ref="A16:A17"/>
    <mergeCell ref="C16:C17"/>
    <mergeCell ref="E16:E17"/>
    <mergeCell ref="F16:F17"/>
    <mergeCell ref="G16:G17"/>
    <mergeCell ref="H16:H17"/>
    <mergeCell ref="D16:D17"/>
    <mergeCell ref="O18:O19"/>
    <mergeCell ref="A14:A15"/>
    <mergeCell ref="C14:C15"/>
    <mergeCell ref="E14:E15"/>
    <mergeCell ref="F14:F15"/>
    <mergeCell ref="G14:G15"/>
    <mergeCell ref="H14:H15"/>
    <mergeCell ref="I14:I15"/>
    <mergeCell ref="J14:J15"/>
    <mergeCell ref="K14:K15"/>
    <mergeCell ref="D14:D15"/>
    <mergeCell ref="D12:D13"/>
    <mergeCell ref="A10:A11"/>
    <mergeCell ref="K12:K13"/>
    <mergeCell ref="L12:L13"/>
    <mergeCell ref="C10:C11"/>
    <mergeCell ref="E10:E11"/>
    <mergeCell ref="F10:F11"/>
    <mergeCell ref="G10:G11"/>
    <mergeCell ref="A12:A13"/>
    <mergeCell ref="C12:C13"/>
    <mergeCell ref="E12:E13"/>
    <mergeCell ref="F12:F13"/>
    <mergeCell ref="G12:G13"/>
    <mergeCell ref="H12:H13"/>
    <mergeCell ref="I12:I13"/>
    <mergeCell ref="J12:J13"/>
    <mergeCell ref="J10:J11"/>
    <mergeCell ref="H10:H11"/>
    <mergeCell ref="I10:I11"/>
    <mergeCell ref="V2:X2"/>
    <mergeCell ref="R3:R5"/>
    <mergeCell ref="S3:S5"/>
    <mergeCell ref="T3:T5"/>
    <mergeCell ref="U3:U5"/>
    <mergeCell ref="V3:V5"/>
    <mergeCell ref="W3:W5"/>
    <mergeCell ref="X3:X5"/>
    <mergeCell ref="O8:O9"/>
    <mergeCell ref="P8:P9"/>
    <mergeCell ref="Q4:Q5"/>
    <mergeCell ref="Q2:U2"/>
    <mergeCell ref="O2:P3"/>
    <mergeCell ref="P10:P11"/>
    <mergeCell ref="K10:K11"/>
    <mergeCell ref="L10:L11"/>
    <mergeCell ref="M10:M11"/>
    <mergeCell ref="F5:F7"/>
    <mergeCell ref="P5:P7"/>
    <mergeCell ref="I6:K6"/>
    <mergeCell ref="L6:L7"/>
    <mergeCell ref="D2:D7"/>
    <mergeCell ref="L8:L9"/>
    <mergeCell ref="M8:M9"/>
    <mergeCell ref="N8:N9"/>
    <mergeCell ref="I8:I9"/>
    <mergeCell ref="J8:J9"/>
    <mergeCell ref="K8:K9"/>
    <mergeCell ref="N2:N7"/>
    <mergeCell ref="M4:M7"/>
    <mergeCell ref="O10:O11"/>
    <mergeCell ref="D10:D11"/>
    <mergeCell ref="A8:A9"/>
    <mergeCell ref="C8:C9"/>
    <mergeCell ref="E8:E9"/>
    <mergeCell ref="F8:F9"/>
    <mergeCell ref="G8:G9"/>
    <mergeCell ref="H8:H9"/>
    <mergeCell ref="D8:D9"/>
    <mergeCell ref="A2:A7"/>
    <mergeCell ref="C2:C7"/>
    <mergeCell ref="E2:F3"/>
    <mergeCell ref="G2:M3"/>
  </mergeCells>
  <phoneticPr fontId="1"/>
  <pageMargins left="0.51181102362204722" right="0.31496062992125984" top="0.55118110236220474" bottom="0.55118110236220474" header="0.31496062992125984" footer="0.31496062992125984"/>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個別表（立地交付金）</vt:lpstr>
      <vt:lpstr>'個別表（立地交付金）'!Print_Area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2017-09-06T02:59:00Z</cp:lastPrinted>
  <dcterms:created xsi:type="dcterms:W3CDTF">2010-08-24T08:00:05Z</dcterms:created>
  <dcterms:modified xsi:type="dcterms:W3CDTF">2017-09-19T06:46:34Z</dcterms:modified>
</cp:coreProperties>
</file>