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【05】基金関係\★基金関係\基金シート\29\9最終公表版作業\"/>
    </mc:Choice>
  </mc:AlternateContent>
  <bookViews>
    <workbookView xWindow="480" yWindow="120" windowWidth="18315" windowHeight="11655" tabRatio="774"/>
  </bookViews>
  <sheets>
    <sheet name="個別表 " sheetId="8" r:id="rId1"/>
  </sheets>
  <definedNames>
    <definedName name="_xlnm._FilterDatabase" localSheetId="0" hidden="1">'個別表 '!$A$1:$Y$101</definedName>
    <definedName name="_xlnm.Print_Area" localSheetId="0">'個別表 '!$A$1:$X$112</definedName>
    <definedName name="_xlnm.Print_Titles" localSheetId="0">'個別表 '!$2:$7</definedName>
  </definedNames>
  <calcPr calcId="171027"/>
</workbook>
</file>

<file path=xl/calcChain.xml><?xml version="1.0" encoding="utf-8"?>
<calcChain xmlns="http://schemas.openxmlformats.org/spreadsheetml/2006/main">
  <c r="O10" i="8" l="1"/>
  <c r="O100" i="8"/>
  <c r="O12" i="8" l="1"/>
  <c r="O14" i="8"/>
  <c r="O16" i="8"/>
  <c r="O18" i="8"/>
  <c r="O20" i="8"/>
  <c r="O22" i="8"/>
  <c r="O24" i="8"/>
  <c r="O26" i="8"/>
  <c r="O28" i="8"/>
  <c r="O30" i="8"/>
  <c r="O32" i="8"/>
  <c r="O34" i="8"/>
  <c r="O36" i="8"/>
  <c r="O38" i="8"/>
  <c r="O40" i="8"/>
  <c r="O42" i="8"/>
  <c r="O44" i="8"/>
  <c r="O46" i="8"/>
  <c r="O48" i="8"/>
  <c r="O50" i="8"/>
  <c r="O52" i="8"/>
  <c r="O54" i="8"/>
  <c r="O56" i="8"/>
  <c r="O58" i="8"/>
  <c r="O60" i="8"/>
  <c r="O62" i="8"/>
  <c r="O64" i="8"/>
  <c r="O66" i="8"/>
  <c r="O68" i="8"/>
  <c r="O70" i="8"/>
  <c r="O72" i="8"/>
  <c r="O74" i="8"/>
  <c r="O76" i="8"/>
  <c r="O78" i="8"/>
  <c r="O80" i="8"/>
  <c r="O82" i="8"/>
  <c r="O84" i="8"/>
  <c r="O86" i="8"/>
  <c r="O88" i="8"/>
  <c r="O90" i="8"/>
  <c r="O92" i="8"/>
  <c r="O94" i="8"/>
  <c r="O96" i="8"/>
  <c r="O98" i="8"/>
  <c r="O8" i="8"/>
  <c r="O113" i="8"/>
  <c r="Q57" i="8" l="1"/>
  <c r="Q61" i="8" l="1"/>
  <c r="Q59" i="8"/>
  <c r="Q99" i="8" l="1"/>
  <c r="Q97" i="8"/>
  <c r="Q95" i="8"/>
  <c r="Q93" i="8"/>
  <c r="Q91" i="8"/>
  <c r="Q89" i="8"/>
  <c r="Q87" i="8"/>
  <c r="Q85" i="8"/>
  <c r="Q83" i="8"/>
  <c r="Q81" i="8"/>
  <c r="Q79" i="8"/>
  <c r="Q77" i="8"/>
  <c r="Q75" i="8"/>
  <c r="Q73" i="8"/>
  <c r="Q71" i="8"/>
  <c r="Q69" i="8"/>
  <c r="Q67" i="8"/>
  <c r="Q63" i="8"/>
  <c r="Q65" i="8"/>
  <c r="Q53" i="8"/>
  <c r="Q51" i="8"/>
  <c r="Q49" i="8"/>
  <c r="Q47" i="8"/>
  <c r="Q45" i="8"/>
  <c r="Q43" i="8"/>
  <c r="Q41" i="8"/>
  <c r="Q39" i="8"/>
  <c r="Q37" i="8"/>
  <c r="Q35" i="8"/>
  <c r="Q33" i="8"/>
  <c r="Q29" i="8"/>
  <c r="Q27" i="8"/>
  <c r="Q25" i="8"/>
  <c r="Q23" i="8"/>
  <c r="Q21" i="8"/>
  <c r="Q19" i="8"/>
  <c r="Q17" i="8"/>
  <c r="Q15" i="8"/>
  <c r="Q13" i="8"/>
  <c r="Q11" i="8"/>
  <c r="G10" i="8" l="1"/>
  <c r="G12" i="8"/>
  <c r="G14" i="8"/>
  <c r="G16" i="8"/>
  <c r="G18" i="8"/>
  <c r="G20" i="8"/>
  <c r="G22" i="8"/>
  <c r="G24" i="8"/>
  <c r="G26" i="8"/>
  <c r="G28" i="8"/>
  <c r="G30" i="8"/>
  <c r="G32" i="8"/>
  <c r="G34" i="8"/>
  <c r="G36" i="8"/>
  <c r="G38" i="8"/>
  <c r="G40" i="8"/>
  <c r="G42" i="8"/>
  <c r="G44" i="8"/>
  <c r="G46" i="8"/>
  <c r="G48" i="8"/>
  <c r="G50" i="8"/>
  <c r="P50" i="8" s="1"/>
  <c r="G52" i="8"/>
  <c r="G54" i="8"/>
  <c r="G56" i="8"/>
  <c r="G58" i="8"/>
  <c r="G60" i="8"/>
  <c r="P60" i="8" s="1"/>
  <c r="G62" i="8"/>
  <c r="G64" i="8"/>
  <c r="P64" i="8" s="1"/>
  <c r="G66" i="8"/>
  <c r="P66" i="8" s="1"/>
  <c r="G68" i="8"/>
  <c r="P68" i="8" s="1"/>
  <c r="G70" i="8"/>
  <c r="G72" i="8"/>
  <c r="G74" i="8"/>
  <c r="G76" i="8"/>
  <c r="P76" i="8" s="1"/>
  <c r="G78" i="8"/>
  <c r="G80" i="8"/>
  <c r="G82" i="8"/>
  <c r="P82" i="8" s="1"/>
  <c r="G84" i="8"/>
  <c r="P84" i="8" s="1"/>
  <c r="G86" i="8"/>
  <c r="P86" i="8" s="1"/>
  <c r="G88" i="8"/>
  <c r="G90" i="8"/>
  <c r="G92" i="8"/>
  <c r="G94" i="8"/>
  <c r="G96" i="8"/>
  <c r="G98" i="8"/>
  <c r="G8" i="8"/>
  <c r="F10" i="8"/>
  <c r="F12" i="8"/>
  <c r="F14" i="8"/>
  <c r="F16" i="8"/>
  <c r="F18" i="8"/>
  <c r="F20" i="8"/>
  <c r="F22" i="8"/>
  <c r="F24" i="8"/>
  <c r="F26" i="8"/>
  <c r="F28" i="8"/>
  <c r="F30" i="8"/>
  <c r="F32" i="8"/>
  <c r="F34" i="8"/>
  <c r="F36" i="8"/>
  <c r="F38" i="8"/>
  <c r="F40" i="8"/>
  <c r="F42" i="8"/>
  <c r="F44" i="8"/>
  <c r="F46" i="8"/>
  <c r="F48" i="8"/>
  <c r="F50" i="8"/>
  <c r="F52" i="8"/>
  <c r="F54" i="8"/>
  <c r="F56" i="8"/>
  <c r="F58" i="8"/>
  <c r="F60" i="8"/>
  <c r="F62" i="8"/>
  <c r="F64" i="8"/>
  <c r="F66" i="8"/>
  <c r="F68" i="8"/>
  <c r="F70" i="8"/>
  <c r="F72" i="8"/>
  <c r="F74" i="8"/>
  <c r="F76" i="8"/>
  <c r="F78" i="8"/>
  <c r="F80" i="8"/>
  <c r="F82" i="8"/>
  <c r="F84" i="8"/>
  <c r="F86" i="8"/>
  <c r="F88" i="8"/>
  <c r="F90" i="8"/>
  <c r="F92" i="8"/>
  <c r="F94" i="8"/>
  <c r="F96" i="8"/>
  <c r="F98" i="8"/>
  <c r="F8" i="8"/>
  <c r="P98" i="8"/>
  <c r="P96" i="8"/>
  <c r="P94" i="8"/>
  <c r="P92" i="8"/>
  <c r="P90" i="8"/>
  <c r="P88" i="8"/>
  <c r="P80" i="8"/>
  <c r="P78" i="8"/>
  <c r="P74" i="8"/>
  <c r="P72" i="8"/>
  <c r="P70" i="8"/>
  <c r="P62" i="8"/>
  <c r="P58" i="8"/>
  <c r="P56" i="8"/>
  <c r="P54" i="8"/>
  <c r="P52" i="8"/>
  <c r="P48" i="8"/>
  <c r="P46" i="8"/>
  <c r="X101" i="8" l="1"/>
  <c r="W101" i="8"/>
  <c r="V101" i="8"/>
  <c r="U101" i="8"/>
  <c r="T101" i="8"/>
  <c r="S101" i="8"/>
  <c r="R101" i="8"/>
  <c r="Q101" i="8"/>
  <c r="X100" i="8" l="1"/>
  <c r="Q100" i="8"/>
  <c r="P44" i="8"/>
  <c r="W100" i="8"/>
  <c r="V100" i="8"/>
  <c r="U100" i="8"/>
  <c r="T100" i="8"/>
  <c r="S100" i="8"/>
  <c r="R100" i="8"/>
  <c r="N100" i="8"/>
  <c r="M100" i="8"/>
  <c r="L100" i="8"/>
  <c r="K100" i="8"/>
  <c r="J100" i="8"/>
  <c r="I100" i="8"/>
  <c r="H100" i="8"/>
  <c r="G100" i="8"/>
  <c r="F100" i="8"/>
  <c r="E100" i="8"/>
  <c r="P42" i="8"/>
  <c r="P40" i="8"/>
  <c r="P38" i="8"/>
  <c r="P36" i="8"/>
  <c r="P34" i="8"/>
  <c r="P32" i="8"/>
  <c r="P30" i="8"/>
  <c r="P28" i="8"/>
  <c r="P26" i="8"/>
  <c r="P24" i="8"/>
  <c r="P22" i="8"/>
  <c r="P20" i="8"/>
  <c r="P18" i="8"/>
  <c r="P16" i="8"/>
  <c r="P14" i="8"/>
  <c r="P12" i="8"/>
  <c r="P10" i="8"/>
  <c r="P8" i="8"/>
  <c r="P100" i="8" l="1"/>
</calcChain>
</file>

<file path=xl/comments1.xml><?xml version="1.0" encoding="utf-8"?>
<comments xmlns="http://schemas.openxmlformats.org/spreadsheetml/2006/main">
  <authors>
    <author xml:space="preserve"> </author>
  </authors>
  <commentLis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<sst xmlns="http://schemas.openxmlformats.org/spreadsheetml/2006/main" count="299" uniqueCount="138">
  <si>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</si>
  <si>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</si>
  <si>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</si>
  <si>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</si>
  <si>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</si>
  <si>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</si>
  <si>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</si>
  <si>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</si>
  <si>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</si>
  <si>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</si>
  <si>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</si>
  <si>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</si>
  <si>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</si>
  <si>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</si>
  <si>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</si>
  <si>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</si>
  <si>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</si>
  <si>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</si>
  <si>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</si>
  <si>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</si>
  <si>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1"/>
  </si>
  <si>
    <t>①一般会計</t>
    <rPh sb="1" eb="3">
      <t>イッパン</t>
    </rPh>
    <rPh sb="3" eb="5">
      <t>カイケイ</t>
    </rPh>
    <phoneticPr fontId="1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</si>
  <si>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1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</si>
  <si>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1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</si>
  <si>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1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</si>
  <si>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1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</si>
  <si>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1"/>
  </si>
  <si>
    <t>⑦エネルギー対策特別会計</t>
    <rPh sb="6" eb="8">
      <t>タイサク</t>
    </rPh>
    <rPh sb="8" eb="10">
      <t>トクベツ</t>
    </rPh>
    <rPh sb="10" eb="12">
      <t>カイケイ</t>
    </rPh>
    <phoneticPr fontId="1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</si>
  <si>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1"/>
  </si>
  <si>
    <t>⑨年金特別会計</t>
    <rPh sb="1" eb="3">
      <t>ネンキン</t>
    </rPh>
    <rPh sb="3" eb="5">
      <t>トクベツ</t>
    </rPh>
    <rPh sb="5" eb="7">
      <t>カイケイ</t>
    </rPh>
    <phoneticPr fontId="1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</si>
  <si>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1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</si>
  <si>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1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</si>
  <si>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1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</si>
  <si>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1"/>
  </si>
  <si>
    <t>⑭特許特別会計</t>
    <rPh sb="1" eb="3">
      <t>トッキョ</t>
    </rPh>
    <rPh sb="3" eb="5">
      <t>トクベツ</t>
    </rPh>
    <rPh sb="5" eb="7">
      <t>カイケイ</t>
    </rPh>
    <phoneticPr fontId="1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</si>
  <si>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1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</si>
  <si>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</si>
  <si>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</si>
  <si>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</si>
  <si>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</si>
  <si>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27年度末基金残高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</si>
  <si>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28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1"/>
  </si>
  <si>
    <t>28年度
国庫返納額
（ｄ）</t>
    <rPh sb="2" eb="4">
      <t>ネンド</t>
    </rPh>
    <rPh sb="7" eb="9">
      <t>ヘンノウ</t>
    </rPh>
    <phoneticPr fontId="1"/>
  </si>
  <si>
    <t>28年度末基金残高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</si>
  <si>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28年度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1"/>
  </si>
  <si>
    <t>28年度末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1"/>
  </si>
  <si>
    <t>北海道安心こども基金</t>
    <rPh sb="0" eb="3">
      <t>ホッカイドウ</t>
    </rPh>
    <rPh sb="3" eb="5">
      <t>アンシン</t>
    </rPh>
    <rPh sb="8" eb="10">
      <t>キキン</t>
    </rPh>
    <phoneticPr fontId="1"/>
  </si>
  <si>
    <t>青森県子育て支援対策特例基金</t>
    <rPh sb="0" eb="3">
      <t>アオモリケン</t>
    </rPh>
    <rPh sb="3" eb="5">
      <t>コソダ</t>
    </rPh>
    <rPh sb="6" eb="8">
      <t>シエン</t>
    </rPh>
    <rPh sb="8" eb="10">
      <t>タイサク</t>
    </rPh>
    <rPh sb="10" eb="12">
      <t>トクレイ</t>
    </rPh>
    <rPh sb="12" eb="14">
      <t>キキン</t>
    </rPh>
    <phoneticPr fontId="1"/>
  </si>
  <si>
    <t>子育て支援対策臨時特例基金</t>
    <rPh sb="0" eb="2">
      <t>コソダ</t>
    </rPh>
    <rPh sb="3" eb="5">
      <t>シエン</t>
    </rPh>
    <rPh sb="5" eb="7">
      <t>タイサク</t>
    </rPh>
    <rPh sb="7" eb="9">
      <t>リンジ</t>
    </rPh>
    <rPh sb="9" eb="11">
      <t>トクレイ</t>
    </rPh>
    <rPh sb="11" eb="13">
      <t>キキン</t>
    </rPh>
    <phoneticPr fontId="1"/>
  </si>
  <si>
    <t>秋田県子育て支援等臨時対策基金</t>
    <rPh sb="0" eb="3">
      <t>アキタケン</t>
    </rPh>
    <rPh sb="3" eb="5">
      <t>コソダ</t>
    </rPh>
    <rPh sb="6" eb="9">
      <t>シエンナド</t>
    </rPh>
    <rPh sb="9" eb="11">
      <t>リンジ</t>
    </rPh>
    <rPh sb="11" eb="13">
      <t>タイサク</t>
    </rPh>
    <rPh sb="13" eb="15">
      <t>キキン</t>
    </rPh>
    <phoneticPr fontId="1"/>
  </si>
  <si>
    <t>山形県安心こども基金</t>
    <rPh sb="0" eb="3">
      <t>ヤマガタケン</t>
    </rPh>
    <rPh sb="3" eb="5">
      <t>アンシン</t>
    </rPh>
    <rPh sb="8" eb="10">
      <t>キキン</t>
    </rPh>
    <phoneticPr fontId="1"/>
  </si>
  <si>
    <t>福島県安心こども基金</t>
    <rPh sb="0" eb="2">
      <t>フクシマ</t>
    </rPh>
    <rPh sb="2" eb="3">
      <t>ケン</t>
    </rPh>
    <rPh sb="3" eb="5">
      <t>アンシン</t>
    </rPh>
    <rPh sb="8" eb="10">
      <t>キキン</t>
    </rPh>
    <phoneticPr fontId="1"/>
  </si>
  <si>
    <t>茨城県健やかこども基金</t>
    <rPh sb="0" eb="2">
      <t>イバラキ</t>
    </rPh>
    <rPh sb="2" eb="3">
      <t>ケン</t>
    </rPh>
    <rPh sb="3" eb="4">
      <t>スコ</t>
    </rPh>
    <rPh sb="9" eb="11">
      <t>キキン</t>
    </rPh>
    <phoneticPr fontId="1"/>
  </si>
  <si>
    <t>栃木県安心こども基金</t>
    <rPh sb="0" eb="3">
      <t>トチギケン</t>
    </rPh>
    <rPh sb="3" eb="5">
      <t>アンシン</t>
    </rPh>
    <rPh sb="8" eb="10">
      <t>キキン</t>
    </rPh>
    <phoneticPr fontId="1"/>
  </si>
  <si>
    <t>群馬県安心こども基金</t>
    <rPh sb="0" eb="2">
      <t>グンマ</t>
    </rPh>
    <rPh sb="2" eb="3">
      <t>ケン</t>
    </rPh>
    <rPh sb="3" eb="5">
      <t>アンシン</t>
    </rPh>
    <rPh sb="8" eb="10">
      <t>キキン</t>
    </rPh>
    <phoneticPr fontId="1"/>
  </si>
  <si>
    <t>埼玉県シラコバト長寿社会福祉基金</t>
    <rPh sb="0" eb="3">
      <t>サイタマケン</t>
    </rPh>
    <rPh sb="8" eb="10">
      <t>チョウジュ</t>
    </rPh>
    <rPh sb="10" eb="12">
      <t>シャカイ</t>
    </rPh>
    <rPh sb="12" eb="14">
      <t>フクシ</t>
    </rPh>
    <rPh sb="14" eb="16">
      <t>キキン</t>
    </rPh>
    <phoneticPr fontId="1"/>
  </si>
  <si>
    <t>千葉県安心こども基金</t>
    <rPh sb="0" eb="3">
      <t>チバケン</t>
    </rPh>
    <rPh sb="3" eb="5">
      <t>アンシン</t>
    </rPh>
    <rPh sb="8" eb="10">
      <t>キキン</t>
    </rPh>
    <phoneticPr fontId="1"/>
  </si>
  <si>
    <t>東京都安心こども基金</t>
    <rPh sb="0" eb="3">
      <t>トウキョウト</t>
    </rPh>
    <rPh sb="3" eb="5">
      <t>アンシン</t>
    </rPh>
    <rPh sb="8" eb="10">
      <t>キキン</t>
    </rPh>
    <phoneticPr fontId="1"/>
  </si>
  <si>
    <t>神奈川県安心こども基金</t>
    <rPh sb="0" eb="4">
      <t>カナガワケン</t>
    </rPh>
    <rPh sb="4" eb="6">
      <t>アンシン</t>
    </rPh>
    <rPh sb="9" eb="11">
      <t>キキン</t>
    </rPh>
    <phoneticPr fontId="1"/>
  </si>
  <si>
    <t>新潟県安心こども基金</t>
    <rPh sb="0" eb="3">
      <t>ニイガタケン</t>
    </rPh>
    <rPh sb="3" eb="5">
      <t>アンシン</t>
    </rPh>
    <rPh sb="8" eb="10">
      <t>キキン</t>
    </rPh>
    <phoneticPr fontId="1"/>
  </si>
  <si>
    <t>富山県子育て支援対策臨時特例基金</t>
    <rPh sb="0" eb="3">
      <t>トヤマケン</t>
    </rPh>
    <rPh sb="3" eb="5">
      <t>コソダ</t>
    </rPh>
    <rPh sb="6" eb="8">
      <t>シエン</t>
    </rPh>
    <rPh sb="8" eb="10">
      <t>タイサク</t>
    </rPh>
    <rPh sb="10" eb="12">
      <t>リンジ</t>
    </rPh>
    <rPh sb="12" eb="14">
      <t>トクレイ</t>
    </rPh>
    <rPh sb="14" eb="16">
      <t>キキン</t>
    </rPh>
    <phoneticPr fontId="1"/>
  </si>
  <si>
    <t>保育環境整備基金</t>
    <rPh sb="0" eb="2">
      <t>ホイク</t>
    </rPh>
    <rPh sb="2" eb="4">
      <t>カンキョウ</t>
    </rPh>
    <rPh sb="4" eb="6">
      <t>セイビ</t>
    </rPh>
    <rPh sb="6" eb="8">
      <t>キキン</t>
    </rPh>
    <phoneticPr fontId="1"/>
  </si>
  <si>
    <t>山梨県安心こども基金</t>
    <rPh sb="0" eb="2">
      <t>ヤマナシ</t>
    </rPh>
    <rPh sb="2" eb="3">
      <t>ケン</t>
    </rPh>
    <rPh sb="3" eb="5">
      <t>アンシン</t>
    </rPh>
    <rPh sb="8" eb="10">
      <t>キキン</t>
    </rPh>
    <phoneticPr fontId="1"/>
  </si>
  <si>
    <t>長野県安心こども基金</t>
    <rPh sb="0" eb="2">
      <t>ナガノ</t>
    </rPh>
    <rPh sb="2" eb="3">
      <t>ケン</t>
    </rPh>
    <rPh sb="3" eb="5">
      <t>アンシン</t>
    </rPh>
    <rPh sb="8" eb="10">
      <t>キキン</t>
    </rPh>
    <phoneticPr fontId="1"/>
  </si>
  <si>
    <t>岐阜県子ども子育て支援対策臨時特例基金</t>
    <rPh sb="0" eb="3">
      <t>ギフケン</t>
    </rPh>
    <rPh sb="3" eb="4">
      <t>コ</t>
    </rPh>
    <rPh sb="6" eb="8">
      <t>コソダ</t>
    </rPh>
    <rPh sb="9" eb="11">
      <t>シエン</t>
    </rPh>
    <rPh sb="11" eb="13">
      <t>タイサク</t>
    </rPh>
    <rPh sb="13" eb="15">
      <t>リンジ</t>
    </rPh>
    <rPh sb="15" eb="17">
      <t>トクレイ</t>
    </rPh>
    <rPh sb="17" eb="19">
      <t>キキン</t>
    </rPh>
    <phoneticPr fontId="1"/>
  </si>
  <si>
    <t>静岡県安心こども基金</t>
    <rPh sb="0" eb="2">
      <t>シズオカ</t>
    </rPh>
    <rPh sb="2" eb="3">
      <t>ケン</t>
    </rPh>
    <rPh sb="3" eb="5">
      <t>アンシン</t>
    </rPh>
    <rPh sb="8" eb="10">
      <t>キキン</t>
    </rPh>
    <phoneticPr fontId="1"/>
  </si>
  <si>
    <t>三重県安心こども基金</t>
    <rPh sb="0" eb="2">
      <t>ミエ</t>
    </rPh>
    <rPh sb="2" eb="3">
      <t>ケン</t>
    </rPh>
    <rPh sb="3" eb="5">
      <t>アンシン</t>
    </rPh>
    <rPh sb="8" eb="10">
      <t>キキン</t>
    </rPh>
    <phoneticPr fontId="1"/>
  </si>
  <si>
    <t>滋賀県子育て支援対策臨時特例基金</t>
    <rPh sb="0" eb="2">
      <t>シガ</t>
    </rPh>
    <rPh sb="2" eb="3">
      <t>ケン</t>
    </rPh>
    <rPh sb="3" eb="5">
      <t>コソダ</t>
    </rPh>
    <rPh sb="6" eb="8">
      <t>シエン</t>
    </rPh>
    <rPh sb="8" eb="10">
      <t>タイサク</t>
    </rPh>
    <rPh sb="10" eb="12">
      <t>リンジ</t>
    </rPh>
    <rPh sb="12" eb="14">
      <t>トクレイ</t>
    </rPh>
    <rPh sb="14" eb="16">
      <t>キキン</t>
    </rPh>
    <phoneticPr fontId="1"/>
  </si>
  <si>
    <t>京都府こども未来基金</t>
    <rPh sb="0" eb="3">
      <t>キョウトフ</t>
    </rPh>
    <rPh sb="6" eb="8">
      <t>ミライ</t>
    </rPh>
    <rPh sb="8" eb="10">
      <t>キキン</t>
    </rPh>
    <phoneticPr fontId="1"/>
  </si>
  <si>
    <t>大阪府安心こども基金</t>
    <rPh sb="0" eb="3">
      <t>オオサカフ</t>
    </rPh>
    <rPh sb="3" eb="5">
      <t>アンシン</t>
    </rPh>
    <rPh sb="8" eb="10">
      <t>キキン</t>
    </rPh>
    <phoneticPr fontId="1"/>
  </si>
  <si>
    <t>兵庫県安心こども基金</t>
    <rPh sb="0" eb="2">
      <t>ヒョウゴ</t>
    </rPh>
    <rPh sb="2" eb="3">
      <t>ケン</t>
    </rPh>
    <rPh sb="3" eb="5">
      <t>アンシン</t>
    </rPh>
    <rPh sb="8" eb="10">
      <t>キキン</t>
    </rPh>
    <phoneticPr fontId="1"/>
  </si>
  <si>
    <t>奈良県安心こども基金</t>
    <rPh sb="0" eb="2">
      <t>ナラ</t>
    </rPh>
    <rPh sb="2" eb="3">
      <t>ケン</t>
    </rPh>
    <rPh sb="3" eb="5">
      <t>アンシン</t>
    </rPh>
    <rPh sb="8" eb="10">
      <t>キキン</t>
    </rPh>
    <phoneticPr fontId="1"/>
  </si>
  <si>
    <t>安心こども基金</t>
    <rPh sb="0" eb="2">
      <t>アンシン</t>
    </rPh>
    <rPh sb="5" eb="7">
      <t>キキン</t>
    </rPh>
    <phoneticPr fontId="1"/>
  </si>
  <si>
    <t>鳥取県安心こども基金</t>
    <rPh sb="0" eb="2">
      <t>トットリ</t>
    </rPh>
    <rPh sb="2" eb="3">
      <t>ケン</t>
    </rPh>
    <rPh sb="3" eb="5">
      <t>アンシン</t>
    </rPh>
    <rPh sb="8" eb="10">
      <t>キキン</t>
    </rPh>
    <phoneticPr fontId="1"/>
  </si>
  <si>
    <t>島根県安心こども基金</t>
    <rPh sb="0" eb="2">
      <t>シマネ</t>
    </rPh>
    <rPh sb="2" eb="3">
      <t>ケン</t>
    </rPh>
    <rPh sb="3" eb="5">
      <t>アンシン</t>
    </rPh>
    <rPh sb="8" eb="10">
      <t>キキン</t>
    </rPh>
    <phoneticPr fontId="1"/>
  </si>
  <si>
    <t>岡山県安心こども基金</t>
    <rPh sb="0" eb="2">
      <t>オカヤマ</t>
    </rPh>
    <rPh sb="2" eb="3">
      <t>ケン</t>
    </rPh>
    <rPh sb="3" eb="5">
      <t>アンシン</t>
    </rPh>
    <rPh sb="8" eb="10">
      <t>キキン</t>
    </rPh>
    <phoneticPr fontId="1"/>
  </si>
  <si>
    <t>広島県安心こども基金</t>
    <rPh sb="0" eb="2">
      <t>ヒロシマ</t>
    </rPh>
    <rPh sb="2" eb="3">
      <t>ケン</t>
    </rPh>
    <rPh sb="3" eb="5">
      <t>アンシン</t>
    </rPh>
    <rPh sb="8" eb="10">
      <t>キキン</t>
    </rPh>
    <phoneticPr fontId="1"/>
  </si>
  <si>
    <t>山口県安心こども基金</t>
    <rPh sb="0" eb="2">
      <t>ヤマグチ</t>
    </rPh>
    <rPh sb="2" eb="3">
      <t>ケン</t>
    </rPh>
    <rPh sb="3" eb="5">
      <t>アンシン</t>
    </rPh>
    <rPh sb="8" eb="10">
      <t>キキン</t>
    </rPh>
    <phoneticPr fontId="1"/>
  </si>
  <si>
    <t>徳島県安心こども基金</t>
    <rPh sb="0" eb="2">
      <t>トクシマ</t>
    </rPh>
    <rPh sb="2" eb="3">
      <t>ケン</t>
    </rPh>
    <rPh sb="3" eb="5">
      <t>アンシン</t>
    </rPh>
    <rPh sb="8" eb="10">
      <t>キキン</t>
    </rPh>
    <phoneticPr fontId="1"/>
  </si>
  <si>
    <t>香川件子育て支援対策臨時特例基金</t>
    <rPh sb="0" eb="2">
      <t>カガワ</t>
    </rPh>
    <rPh sb="2" eb="3">
      <t>ケン</t>
    </rPh>
    <rPh sb="3" eb="5">
      <t>コソダ</t>
    </rPh>
    <rPh sb="6" eb="8">
      <t>シエン</t>
    </rPh>
    <rPh sb="8" eb="10">
      <t>タイサク</t>
    </rPh>
    <rPh sb="10" eb="12">
      <t>リンジ</t>
    </rPh>
    <rPh sb="12" eb="14">
      <t>トクレイ</t>
    </rPh>
    <rPh sb="14" eb="16">
      <t>キキン</t>
    </rPh>
    <phoneticPr fontId="1"/>
  </si>
  <si>
    <t>愛媛県安心こども基金</t>
    <rPh sb="0" eb="2">
      <t>エヒメ</t>
    </rPh>
    <rPh sb="2" eb="3">
      <t>ケン</t>
    </rPh>
    <rPh sb="3" eb="5">
      <t>アンシン</t>
    </rPh>
    <rPh sb="8" eb="10">
      <t>キキン</t>
    </rPh>
    <phoneticPr fontId="1"/>
  </si>
  <si>
    <t>高知県安心こども基金</t>
    <rPh sb="0" eb="2">
      <t>コウチ</t>
    </rPh>
    <rPh sb="2" eb="3">
      <t>ケン</t>
    </rPh>
    <rPh sb="3" eb="5">
      <t>アンシン</t>
    </rPh>
    <rPh sb="8" eb="10">
      <t>キキン</t>
    </rPh>
    <phoneticPr fontId="1"/>
  </si>
  <si>
    <t>福岡県子育て応援基金</t>
    <rPh sb="0" eb="3">
      <t>フクオカケン</t>
    </rPh>
    <rPh sb="3" eb="5">
      <t>コソダ</t>
    </rPh>
    <rPh sb="6" eb="8">
      <t>オウエン</t>
    </rPh>
    <rPh sb="8" eb="10">
      <t>キキン</t>
    </rPh>
    <phoneticPr fontId="1"/>
  </si>
  <si>
    <t>佐賀県安心こども基金</t>
    <rPh sb="0" eb="2">
      <t>サガ</t>
    </rPh>
    <rPh sb="2" eb="3">
      <t>ケン</t>
    </rPh>
    <rPh sb="3" eb="5">
      <t>アンシン</t>
    </rPh>
    <rPh sb="8" eb="10">
      <t>キキン</t>
    </rPh>
    <phoneticPr fontId="1"/>
  </si>
  <si>
    <t>長崎県安心こども基金</t>
    <rPh sb="0" eb="2">
      <t>ナガサキ</t>
    </rPh>
    <rPh sb="2" eb="3">
      <t>ケン</t>
    </rPh>
    <rPh sb="3" eb="5">
      <t>アンシン</t>
    </rPh>
    <rPh sb="8" eb="10">
      <t>キキン</t>
    </rPh>
    <phoneticPr fontId="1"/>
  </si>
  <si>
    <t>熊本県安心こども基金</t>
    <rPh sb="0" eb="2">
      <t>クマモト</t>
    </rPh>
    <rPh sb="2" eb="3">
      <t>ケン</t>
    </rPh>
    <rPh sb="3" eb="5">
      <t>アンシン</t>
    </rPh>
    <rPh sb="8" eb="10">
      <t>キキン</t>
    </rPh>
    <phoneticPr fontId="1"/>
  </si>
  <si>
    <t>大分県安心こども基金</t>
    <rPh sb="0" eb="2">
      <t>オオイタ</t>
    </rPh>
    <rPh sb="2" eb="3">
      <t>ケン</t>
    </rPh>
    <rPh sb="3" eb="5">
      <t>アンシン</t>
    </rPh>
    <rPh sb="8" eb="10">
      <t>キキン</t>
    </rPh>
    <phoneticPr fontId="1"/>
  </si>
  <si>
    <t>宮崎県安心こども基金</t>
    <rPh sb="0" eb="2">
      <t>ミヤザキ</t>
    </rPh>
    <rPh sb="2" eb="3">
      <t>ケン</t>
    </rPh>
    <rPh sb="3" eb="5">
      <t>アンシン</t>
    </rPh>
    <rPh sb="8" eb="10">
      <t>キキン</t>
    </rPh>
    <phoneticPr fontId="1"/>
  </si>
  <si>
    <t>鹿児島県安心こども基金</t>
    <rPh sb="0" eb="3">
      <t>カゴシマ</t>
    </rPh>
    <rPh sb="3" eb="4">
      <t>ケン</t>
    </rPh>
    <rPh sb="4" eb="6">
      <t>アンシン</t>
    </rPh>
    <rPh sb="9" eb="11">
      <t>キキン</t>
    </rPh>
    <phoneticPr fontId="1"/>
  </si>
  <si>
    <t>沖縄県安心こども基金</t>
    <rPh sb="0" eb="2">
      <t>オキナワ</t>
    </rPh>
    <rPh sb="2" eb="3">
      <t>ケン</t>
    </rPh>
    <rPh sb="3" eb="5">
      <t>アンシン</t>
    </rPh>
    <rPh sb="8" eb="10">
      <t>キキン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</si>
  <si>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</si>
  <si>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</si>
  <si>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</si>
  <si>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</si>
  <si>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</si>
  <si>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</si>
  <si>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</si>
  <si>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</si>
  <si>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</si>
  <si>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</si>
  <si>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</si>
  <si>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</si>
  <si>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</si>
  <si>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</si>
  <si>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</si>
  <si>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</si>
  <si>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2">
      <t>イシカワ</t>
    </rPh>
    <rPh sb="2" eb="3">
      <t>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</si>
  <si>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</si>
  <si>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</si>
  <si>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</si>
  <si>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</si>
  <si>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</si>
  <si>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</si>
  <si>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</si>
  <si>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</si>
  <si>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</si>
  <si>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</si>
  <si>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</si>
  <si>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</si>
  <si>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</si>
  <si>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</si>
  <si>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</si>
  <si>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</si>
  <si>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</si>
  <si>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</si>
  <si>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</si>
  <si>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</si>
  <si>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</si>
  <si>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</si>
  <si>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2">
      <t>サガ</t>
    </rPh>
    <rPh sb="2" eb="3">
      <t>ケン</t>
    </rPh>
    <phoneticPr fontId="1"/>
  </si>
  <si>
    <t>長崎県</t>
    <rPh sb="0" eb="2">
      <t>ナガサキ</t>
    </rPh>
    <rPh sb="2" eb="3">
      <t>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</si>
  <si>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</si>
  <si>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</si>
  <si>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</si>
  <si>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</si>
  <si>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</si>
  <si>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国から交付された交付金を財源に、各都道府県において基金を造成し、次の事業を実施する。
①認定こども園整備事業
②幼稚園耐震化促進事業</t>
  </si>
  <si>
    <t>【個別表】平成29年度基金造成団体別基金執行状況表（001安心こども基金）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rPh sb="29" eb="31">
      <t>アンシン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</si>
</sst>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11" fillId="5" borderId="14" xfId="0" applyFont="1" applyFill="1" applyBorder="1" applyAlignment="1">
      <alignment horizontal="center" vertical="center" wrapText="1"/>
    </xf>
    <xf numFmtId="41" fontId="3" fillId="0" borderId="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41" fontId="3" fillId="0" borderId="43" xfId="0" applyNumberFormat="1" applyFon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19" fillId="4" borderId="30" xfId="0" applyNumberFormat="1" applyFont="1" applyFill="1" applyBorder="1" applyAlignment="1">
      <alignment horizontal="right" vertical="center"/>
    </xf>
    <xf numFmtId="41" fontId="20" fillId="4" borderId="14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41" fontId="19" fillId="0" borderId="30" xfId="0" applyNumberFormat="1" applyFont="1" applyFill="1" applyBorder="1" applyAlignment="1">
      <alignment horizontal="right" vertical="center"/>
    </xf>
    <xf numFmtId="41" fontId="20" fillId="0" borderId="14" xfId="0" applyNumberFormat="1" applyFont="1" applyFill="1" applyBorder="1" applyAlignment="1">
      <alignment horizontal="right" vertical="center"/>
    </xf>
    <xf numFmtId="41" fontId="19" fillId="0" borderId="43" xfId="0" applyNumberFormat="1" applyFont="1" applyBorder="1" applyAlignment="1">
      <alignment vertical="center"/>
    </xf>
    <xf numFmtId="41" fontId="20" fillId="0" borderId="19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41" fontId="3" fillId="3" borderId="43" xfId="0" applyNumberFormat="1" applyFont="1" applyFill="1" applyBorder="1" applyAlignment="1">
      <alignment horizontal="right" vertical="center"/>
    </xf>
    <xf numFmtId="41" fontId="0" fillId="3" borderId="19" xfId="0" applyNumberFormat="1" applyFill="1" applyBorder="1" applyAlignment="1">
      <alignment horizontal="right" vertical="center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41" fontId="19" fillId="4" borderId="14" xfId="0" applyNumberFormat="1" applyFont="1" applyFill="1" applyBorder="1" applyAlignment="1">
      <alignment horizontal="right" vertical="center"/>
    </xf>
    <xf numFmtId="41" fontId="19" fillId="0" borderId="18" xfId="0" applyNumberFormat="1" applyFont="1" applyFill="1" applyBorder="1" applyAlignment="1">
      <alignment horizontal="center" vertical="center"/>
    </xf>
    <xf numFmtId="41" fontId="19" fillId="0" borderId="17" xfId="0" applyNumberFormat="1" applyFont="1" applyFill="1" applyBorder="1" applyAlignment="1">
      <alignment horizontal="center" vertical="center"/>
    </xf>
    <xf numFmtId="41" fontId="3" fillId="0" borderId="43" xfId="0" applyNumberFormat="1" applyFont="1" applyFill="1" applyBorder="1" applyAlignment="1">
      <alignment horizontal="right" vertical="center"/>
    </xf>
    <xf numFmtId="41" fontId="0" fillId="0" borderId="19" xfId="0" applyNumberForma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1" fontId="3" fillId="3" borderId="18" xfId="0" applyNumberFormat="1" applyFont="1" applyFill="1" applyBorder="1" applyAlignment="1">
      <alignment horizontal="right" vertical="center"/>
    </xf>
    <xf numFmtId="41" fontId="0" fillId="3" borderId="17" xfId="0" applyNumberFormat="1" applyFill="1" applyBorder="1" applyAlignment="1">
      <alignment horizontal="right" vertical="center"/>
    </xf>
    <xf numFmtId="41" fontId="3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1" fontId="0" fillId="3" borderId="19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1" fontId="3" fillId="3" borderId="1" xfId="0" applyNumberFormat="1" applyFont="1" applyFill="1" applyBorder="1" applyAlignment="1">
      <alignment horizontal="right" vertical="center"/>
    </xf>
    <xf numFmtId="41" fontId="0" fillId="3" borderId="44" xfId="0" applyNumberFormat="1" applyFill="1" applyBorder="1" applyAlignment="1">
      <alignment horizontal="right" vertical="center"/>
    </xf>
    <xf numFmtId="41" fontId="19" fillId="0" borderId="14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113"/>
  <sheetViews>
    <sheetView tabSelected="1" view="pageBreakPreview" zoomScale="85" zoomScaleNormal="100" zoomScaleSheetLayoutView="85" workbookViewId="0">
      <pane ySplit="7" topLeftCell="A98" activePane="bottomLeft" state="frozen"/>
      <selection pane="bottomLeft" activeCell="P100" sqref="P100:P101"/>
    </sheetView>
  </sheetViews>
  <sheetFormatPr defaultRowHeight="13.5" outlineLevelRow="1" x14ac:dyDescent="0.15"/>
  <cols>
    <col min="1" max="1" width="4.125" style="1" customWidth="1"/>
    <col min="2" max="2" width="7.875" style="1" customWidth="1"/>
    <col min="3" max="3" width="17.75" style="1" customWidth="1"/>
    <col min="4" max="4" width="33" style="1" customWidth="1"/>
    <col min="5" max="16" width="9" style="1" customWidth="1"/>
    <col min="17" max="24" width="8" style="1" customWidth="1"/>
    <col min="25" max="25" width="9" style="32"/>
    <col min="26" max="16384" width="9" style="1"/>
  </cols>
  <sheetData>
    <row r="1" spans="1:25" ht="20.25" customHeight="1" thickBot="1" x14ac:dyDescent="0.2">
      <c r="A1" s="38" t="s">
        <v>137</v>
      </c>
      <c r="B1" s="38"/>
    </row>
    <row r="2" spans="1:25" s="2" customFormat="1" ht="12.75" customHeight="1" x14ac:dyDescent="0.15">
      <c r="A2" s="64" t="s">
        <v>2</v>
      </c>
      <c r="B2" s="64" t="s">
        <v>38</v>
      </c>
      <c r="C2" s="64" t="s">
        <v>15</v>
      </c>
      <c r="D2" s="64" t="s">
        <v>39</v>
      </c>
      <c r="E2" s="67" t="s">
        <v>40</v>
      </c>
      <c r="F2" s="68"/>
      <c r="G2" s="67" t="s">
        <v>41</v>
      </c>
      <c r="H2" s="71"/>
      <c r="I2" s="71"/>
      <c r="J2" s="71"/>
      <c r="K2" s="71"/>
      <c r="L2" s="71"/>
      <c r="M2" s="71"/>
      <c r="N2" s="74" t="s">
        <v>42</v>
      </c>
      <c r="O2" s="67" t="s">
        <v>43</v>
      </c>
      <c r="P2" s="68"/>
      <c r="Q2" s="67" t="s">
        <v>44</v>
      </c>
      <c r="R2" s="92"/>
      <c r="S2" s="92"/>
      <c r="T2" s="92"/>
      <c r="U2" s="92"/>
      <c r="V2" s="67" t="s">
        <v>45</v>
      </c>
      <c r="W2" s="92"/>
      <c r="X2" s="93"/>
      <c r="Y2" s="33"/>
    </row>
    <row r="3" spans="1:25" s="2" customFormat="1" ht="12" customHeight="1" x14ac:dyDescent="0.15">
      <c r="A3" s="65"/>
      <c r="B3" s="129"/>
      <c r="C3" s="65"/>
      <c r="D3" s="65"/>
      <c r="E3" s="69"/>
      <c r="F3" s="70"/>
      <c r="G3" s="72"/>
      <c r="H3" s="73"/>
      <c r="I3" s="73"/>
      <c r="J3" s="73"/>
      <c r="K3" s="73"/>
      <c r="L3" s="73"/>
      <c r="M3" s="73"/>
      <c r="N3" s="75"/>
      <c r="O3" s="69"/>
      <c r="P3" s="70"/>
      <c r="Q3" s="17" t="s">
        <v>11</v>
      </c>
      <c r="R3" s="94" t="s">
        <v>1</v>
      </c>
      <c r="S3" s="94" t="s">
        <v>9</v>
      </c>
      <c r="T3" s="97" t="s">
        <v>0</v>
      </c>
      <c r="U3" s="100" t="s">
        <v>13</v>
      </c>
      <c r="V3" s="103" t="s">
        <v>1</v>
      </c>
      <c r="W3" s="97" t="s">
        <v>9</v>
      </c>
      <c r="X3" s="106" t="s">
        <v>0</v>
      </c>
      <c r="Y3" s="33"/>
    </row>
    <row r="4" spans="1:25" s="2" customFormat="1" ht="13.5" customHeight="1" x14ac:dyDescent="0.15">
      <c r="A4" s="65"/>
      <c r="B4" s="129"/>
      <c r="C4" s="65"/>
      <c r="D4" s="65"/>
      <c r="E4" s="23"/>
      <c r="F4" s="22"/>
      <c r="G4" s="7" t="s">
        <v>6</v>
      </c>
      <c r="H4" s="8"/>
      <c r="I4" s="8"/>
      <c r="J4" s="8"/>
      <c r="K4" s="8"/>
      <c r="L4" s="8"/>
      <c r="M4" s="77" t="s">
        <v>7</v>
      </c>
      <c r="N4" s="75"/>
      <c r="O4" s="23"/>
      <c r="P4" s="22"/>
      <c r="Q4" s="111" t="s">
        <v>10</v>
      </c>
      <c r="R4" s="95"/>
      <c r="S4" s="95"/>
      <c r="T4" s="98"/>
      <c r="U4" s="101"/>
      <c r="V4" s="104"/>
      <c r="W4" s="98"/>
      <c r="X4" s="107"/>
      <c r="Y4" s="33"/>
    </row>
    <row r="5" spans="1:25" s="2" customFormat="1" ht="12" customHeight="1" x14ac:dyDescent="0.15">
      <c r="A5" s="65"/>
      <c r="B5" s="129"/>
      <c r="C5" s="65"/>
      <c r="D5" s="65"/>
      <c r="E5" s="23"/>
      <c r="F5" s="80" t="s">
        <v>4</v>
      </c>
      <c r="G5" s="23"/>
      <c r="H5" s="5" t="s">
        <v>3</v>
      </c>
      <c r="I5" s="39"/>
      <c r="J5" s="39"/>
      <c r="K5" s="39"/>
      <c r="L5" s="40"/>
      <c r="M5" s="78"/>
      <c r="N5" s="75"/>
      <c r="O5" s="23"/>
      <c r="P5" s="80" t="s">
        <v>4</v>
      </c>
      <c r="Q5" s="112"/>
      <c r="R5" s="96"/>
      <c r="S5" s="96"/>
      <c r="T5" s="99"/>
      <c r="U5" s="102"/>
      <c r="V5" s="105"/>
      <c r="W5" s="99"/>
      <c r="X5" s="108"/>
      <c r="Y5" s="33"/>
    </row>
    <row r="6" spans="1:25" s="2" customFormat="1" ht="12" customHeight="1" x14ac:dyDescent="0.15">
      <c r="A6" s="65"/>
      <c r="B6" s="129"/>
      <c r="C6" s="65"/>
      <c r="D6" s="65"/>
      <c r="E6" s="23"/>
      <c r="F6" s="81"/>
      <c r="G6" s="23"/>
      <c r="H6" s="21" t="s">
        <v>5</v>
      </c>
      <c r="I6" s="83" t="s">
        <v>37</v>
      </c>
      <c r="J6" s="84"/>
      <c r="K6" s="85"/>
      <c r="L6" s="86" t="s">
        <v>18</v>
      </c>
      <c r="M6" s="78"/>
      <c r="N6" s="75"/>
      <c r="O6" s="23"/>
      <c r="P6" s="81"/>
      <c r="Q6" s="12" t="s">
        <v>12</v>
      </c>
      <c r="R6" s="13" t="s">
        <v>12</v>
      </c>
      <c r="S6" s="13" t="s">
        <v>12</v>
      </c>
      <c r="T6" s="14" t="s">
        <v>12</v>
      </c>
      <c r="U6" s="15" t="s">
        <v>12</v>
      </c>
      <c r="V6" s="19" t="s">
        <v>12</v>
      </c>
      <c r="W6" s="14" t="s">
        <v>12</v>
      </c>
      <c r="X6" s="15" t="s">
        <v>12</v>
      </c>
      <c r="Y6" s="34" t="s">
        <v>12</v>
      </c>
    </row>
    <row r="7" spans="1:25" s="2" customFormat="1" ht="12.75" customHeight="1" thickBot="1" x14ac:dyDescent="0.2">
      <c r="A7" s="66"/>
      <c r="B7" s="130"/>
      <c r="C7" s="66"/>
      <c r="D7" s="66"/>
      <c r="E7" s="4"/>
      <c r="F7" s="82"/>
      <c r="G7" s="4"/>
      <c r="H7" s="6"/>
      <c r="I7" s="43" t="s">
        <v>16</v>
      </c>
      <c r="J7" s="43" t="s">
        <v>17</v>
      </c>
      <c r="K7" s="43" t="s">
        <v>19</v>
      </c>
      <c r="L7" s="87"/>
      <c r="M7" s="79"/>
      <c r="N7" s="76"/>
      <c r="O7" s="4"/>
      <c r="P7" s="82"/>
      <c r="Q7" s="9" t="s">
        <v>8</v>
      </c>
      <c r="R7" s="10" t="s">
        <v>8</v>
      </c>
      <c r="S7" s="10" t="s">
        <v>8</v>
      </c>
      <c r="T7" s="11" t="s">
        <v>8</v>
      </c>
      <c r="U7" s="16" t="s">
        <v>8</v>
      </c>
      <c r="V7" s="18" t="s">
        <v>8</v>
      </c>
      <c r="W7" s="11" t="s">
        <v>8</v>
      </c>
      <c r="X7" s="20" t="s">
        <v>8</v>
      </c>
      <c r="Y7" s="35" t="s">
        <v>8</v>
      </c>
    </row>
    <row r="8" spans="1:25" s="2" customFormat="1" ht="46.5" customHeight="1" x14ac:dyDescent="0.15">
      <c r="A8" s="52">
        <v>1</v>
      </c>
      <c r="B8" s="118" t="s">
        <v>90</v>
      </c>
      <c r="C8" s="54" t="s">
        <v>46</v>
      </c>
      <c r="D8" s="62" t="s">
        <v>136</v>
      </c>
      <c r="E8" s="56">
        <v>1474</v>
      </c>
      <c r="F8" s="58">
        <f>E8</f>
        <v>1474</v>
      </c>
      <c r="G8" s="56">
        <f>L8</f>
        <v>1</v>
      </c>
      <c r="H8" s="60">
        <v>0</v>
      </c>
      <c r="I8" s="60">
        <v>0</v>
      </c>
      <c r="J8" s="60">
        <v>0</v>
      </c>
      <c r="K8" s="60">
        <v>0</v>
      </c>
      <c r="L8" s="60">
        <v>1</v>
      </c>
      <c r="M8" s="88">
        <v>1046</v>
      </c>
      <c r="N8" s="90">
        <v>0</v>
      </c>
      <c r="O8" s="109">
        <f>E8+G8-M8-N8</f>
        <v>429</v>
      </c>
      <c r="P8" s="58">
        <f>O8</f>
        <v>429</v>
      </c>
      <c r="Q8" s="24">
        <v>13</v>
      </c>
      <c r="R8" s="25">
        <v>0</v>
      </c>
      <c r="S8" s="25">
        <v>0</v>
      </c>
      <c r="T8" s="26">
        <v>0</v>
      </c>
      <c r="U8" s="25">
        <v>0</v>
      </c>
      <c r="V8" s="24">
        <v>0</v>
      </c>
      <c r="W8" s="26">
        <v>0</v>
      </c>
      <c r="X8" s="27">
        <v>0</v>
      </c>
      <c r="Y8" s="36" t="s">
        <v>12</v>
      </c>
    </row>
    <row r="9" spans="1:25" s="2" customFormat="1" ht="46.5" customHeight="1" thickBot="1" x14ac:dyDescent="0.2">
      <c r="A9" s="53"/>
      <c r="B9" s="119"/>
      <c r="C9" s="55"/>
      <c r="D9" s="63"/>
      <c r="E9" s="57"/>
      <c r="F9" s="59"/>
      <c r="G9" s="57"/>
      <c r="H9" s="61"/>
      <c r="I9" s="61"/>
      <c r="J9" s="61"/>
      <c r="K9" s="61"/>
      <c r="L9" s="61"/>
      <c r="M9" s="89"/>
      <c r="N9" s="91"/>
      <c r="O9" s="110"/>
      <c r="P9" s="59"/>
      <c r="Q9" s="44">
        <v>1046</v>
      </c>
      <c r="R9" s="45">
        <v>0</v>
      </c>
      <c r="S9" s="45">
        <v>0</v>
      </c>
      <c r="T9" s="46">
        <v>0</v>
      </c>
      <c r="U9" s="45">
        <v>0</v>
      </c>
      <c r="V9" s="44">
        <v>0</v>
      </c>
      <c r="W9" s="46">
        <v>0</v>
      </c>
      <c r="X9" s="47">
        <v>0</v>
      </c>
      <c r="Y9" s="37" t="s">
        <v>8</v>
      </c>
    </row>
    <row r="10" spans="1:25" s="2" customFormat="1" ht="46.5" customHeight="1" x14ac:dyDescent="0.15">
      <c r="A10" s="52">
        <v>2</v>
      </c>
      <c r="B10" s="118" t="s">
        <v>91</v>
      </c>
      <c r="C10" s="54" t="s">
        <v>47</v>
      </c>
      <c r="D10" s="62" t="s">
        <v>136</v>
      </c>
      <c r="E10" s="56">
        <v>228</v>
      </c>
      <c r="F10" s="58">
        <f t="shared" ref="F10" si="0">E10</f>
        <v>228</v>
      </c>
      <c r="G10" s="56">
        <f t="shared" ref="G10" si="1">L10</f>
        <v>0.06</v>
      </c>
      <c r="H10" s="60">
        <v>0</v>
      </c>
      <c r="I10" s="60">
        <v>0</v>
      </c>
      <c r="J10" s="60">
        <v>0</v>
      </c>
      <c r="K10" s="60">
        <v>0</v>
      </c>
      <c r="L10" s="60">
        <v>0.06</v>
      </c>
      <c r="M10" s="114">
        <v>50</v>
      </c>
      <c r="N10" s="90">
        <v>0</v>
      </c>
      <c r="O10" s="109">
        <f>E10+G10-M10-N10</f>
        <v>178.06</v>
      </c>
      <c r="P10" s="58">
        <f t="shared" ref="P10" si="2">O10</f>
        <v>178.06</v>
      </c>
      <c r="Q10" s="24">
        <v>1</v>
      </c>
      <c r="R10" s="25">
        <v>0</v>
      </c>
      <c r="S10" s="25">
        <v>0</v>
      </c>
      <c r="T10" s="26">
        <v>0</v>
      </c>
      <c r="U10" s="25">
        <v>0</v>
      </c>
      <c r="V10" s="24">
        <v>0</v>
      </c>
      <c r="W10" s="26">
        <v>0</v>
      </c>
      <c r="X10" s="27">
        <v>0</v>
      </c>
      <c r="Y10" s="36" t="s">
        <v>12</v>
      </c>
    </row>
    <row r="11" spans="1:25" s="2" customFormat="1" ht="46.5" customHeight="1" thickBot="1" x14ac:dyDescent="0.2">
      <c r="A11" s="53"/>
      <c r="B11" s="119"/>
      <c r="C11" s="55"/>
      <c r="D11" s="63"/>
      <c r="E11" s="57"/>
      <c r="F11" s="59"/>
      <c r="G11" s="57"/>
      <c r="H11" s="61"/>
      <c r="I11" s="113"/>
      <c r="J11" s="113"/>
      <c r="K11" s="113"/>
      <c r="L11" s="113"/>
      <c r="M11" s="115"/>
      <c r="N11" s="91"/>
      <c r="O11" s="110"/>
      <c r="P11" s="59"/>
      <c r="Q11" s="44">
        <f>M10</f>
        <v>50</v>
      </c>
      <c r="R11" s="45">
        <v>0</v>
      </c>
      <c r="S11" s="45">
        <v>0</v>
      </c>
      <c r="T11" s="46">
        <v>0</v>
      </c>
      <c r="U11" s="45">
        <v>0</v>
      </c>
      <c r="V11" s="44">
        <v>0</v>
      </c>
      <c r="W11" s="46">
        <v>0</v>
      </c>
      <c r="X11" s="47">
        <v>0</v>
      </c>
      <c r="Y11" s="37" t="s">
        <v>8</v>
      </c>
    </row>
    <row r="12" spans="1:25" s="2" customFormat="1" ht="46.5" customHeight="1" x14ac:dyDescent="0.15">
      <c r="A12" s="52">
        <v>3</v>
      </c>
      <c r="B12" s="118" t="s">
        <v>92</v>
      </c>
      <c r="C12" s="54" t="s">
        <v>48</v>
      </c>
      <c r="D12" s="62" t="s">
        <v>136</v>
      </c>
      <c r="E12" s="116">
        <v>948</v>
      </c>
      <c r="F12" s="58">
        <f t="shared" ref="F12" si="3">E12</f>
        <v>948</v>
      </c>
      <c r="G12" s="56">
        <f t="shared" ref="G12" si="4">L12</f>
        <v>0.1</v>
      </c>
      <c r="H12" s="60">
        <v>0</v>
      </c>
      <c r="I12" s="60">
        <v>0</v>
      </c>
      <c r="J12" s="60">
        <v>0</v>
      </c>
      <c r="K12" s="60">
        <v>0</v>
      </c>
      <c r="L12" s="60">
        <v>0.1</v>
      </c>
      <c r="M12" s="114">
        <v>101</v>
      </c>
      <c r="N12" s="90">
        <v>0</v>
      </c>
      <c r="O12" s="109">
        <f t="shared" ref="O12" si="5">E12+G12-M12-N12</f>
        <v>847.1</v>
      </c>
      <c r="P12" s="58">
        <f t="shared" ref="P12" si="6">O12</f>
        <v>847.1</v>
      </c>
      <c r="Q12" s="24">
        <v>1</v>
      </c>
      <c r="R12" s="25">
        <v>0</v>
      </c>
      <c r="S12" s="25">
        <v>0</v>
      </c>
      <c r="T12" s="26">
        <v>0</v>
      </c>
      <c r="U12" s="25">
        <v>0</v>
      </c>
      <c r="V12" s="24">
        <v>0</v>
      </c>
      <c r="W12" s="26">
        <v>0</v>
      </c>
      <c r="X12" s="27">
        <v>0</v>
      </c>
      <c r="Y12" s="36" t="s">
        <v>12</v>
      </c>
    </row>
    <row r="13" spans="1:25" s="2" customFormat="1" ht="46.5" customHeight="1" thickBot="1" x14ac:dyDescent="0.2">
      <c r="A13" s="53"/>
      <c r="B13" s="119"/>
      <c r="C13" s="55"/>
      <c r="D13" s="63"/>
      <c r="E13" s="117"/>
      <c r="F13" s="59"/>
      <c r="G13" s="57"/>
      <c r="H13" s="61"/>
      <c r="I13" s="113"/>
      <c r="J13" s="113"/>
      <c r="K13" s="113"/>
      <c r="L13" s="113"/>
      <c r="M13" s="115"/>
      <c r="N13" s="91"/>
      <c r="O13" s="110"/>
      <c r="P13" s="59"/>
      <c r="Q13" s="44">
        <f>M12</f>
        <v>101</v>
      </c>
      <c r="R13" s="45">
        <v>0</v>
      </c>
      <c r="S13" s="45">
        <v>0</v>
      </c>
      <c r="T13" s="46">
        <v>0</v>
      </c>
      <c r="U13" s="45">
        <v>0</v>
      </c>
      <c r="V13" s="44">
        <v>0</v>
      </c>
      <c r="W13" s="46">
        <v>0</v>
      </c>
      <c r="X13" s="47">
        <v>0</v>
      </c>
      <c r="Y13" s="37" t="s">
        <v>8</v>
      </c>
    </row>
    <row r="14" spans="1:25" s="2" customFormat="1" ht="46.5" customHeight="1" x14ac:dyDescent="0.15">
      <c r="A14" s="52">
        <v>4</v>
      </c>
      <c r="B14" s="118" t="s">
        <v>93</v>
      </c>
      <c r="C14" s="54" t="s">
        <v>48</v>
      </c>
      <c r="D14" s="62" t="s">
        <v>136</v>
      </c>
      <c r="E14" s="56">
        <v>120</v>
      </c>
      <c r="F14" s="58">
        <f t="shared" ref="F14" si="7">E14</f>
        <v>120</v>
      </c>
      <c r="G14" s="56">
        <f t="shared" ref="G14" si="8">L14</f>
        <v>0.03</v>
      </c>
      <c r="H14" s="60">
        <v>0</v>
      </c>
      <c r="I14" s="60">
        <v>0</v>
      </c>
      <c r="J14" s="60">
        <v>0</v>
      </c>
      <c r="K14" s="60">
        <v>0</v>
      </c>
      <c r="L14" s="60">
        <v>0.03</v>
      </c>
      <c r="M14" s="114">
        <v>104</v>
      </c>
      <c r="N14" s="90">
        <v>0</v>
      </c>
      <c r="O14" s="109">
        <f t="shared" ref="O14" si="9">E14+G14-M14-N14</f>
        <v>16.03</v>
      </c>
      <c r="P14" s="58">
        <f t="shared" ref="P14" si="10">O14</f>
        <v>16.03</v>
      </c>
      <c r="Q14" s="24">
        <v>1</v>
      </c>
      <c r="R14" s="25">
        <v>0</v>
      </c>
      <c r="S14" s="25">
        <v>0</v>
      </c>
      <c r="T14" s="26">
        <v>0</v>
      </c>
      <c r="U14" s="25">
        <v>0</v>
      </c>
      <c r="V14" s="24">
        <v>0</v>
      </c>
      <c r="W14" s="26">
        <v>0</v>
      </c>
      <c r="X14" s="27">
        <v>0</v>
      </c>
      <c r="Y14" s="36" t="s">
        <v>12</v>
      </c>
    </row>
    <row r="15" spans="1:25" s="2" customFormat="1" ht="46.5" customHeight="1" thickBot="1" x14ac:dyDescent="0.2">
      <c r="A15" s="53"/>
      <c r="B15" s="119"/>
      <c r="C15" s="55"/>
      <c r="D15" s="63"/>
      <c r="E15" s="57"/>
      <c r="F15" s="59"/>
      <c r="G15" s="57"/>
      <c r="H15" s="61"/>
      <c r="I15" s="113"/>
      <c r="J15" s="113"/>
      <c r="K15" s="113"/>
      <c r="L15" s="113"/>
      <c r="M15" s="115"/>
      <c r="N15" s="91"/>
      <c r="O15" s="110"/>
      <c r="P15" s="59"/>
      <c r="Q15" s="44">
        <f>M14</f>
        <v>104</v>
      </c>
      <c r="R15" s="45">
        <v>0</v>
      </c>
      <c r="S15" s="45">
        <v>0</v>
      </c>
      <c r="T15" s="46">
        <v>0</v>
      </c>
      <c r="U15" s="45">
        <v>0</v>
      </c>
      <c r="V15" s="44">
        <v>0</v>
      </c>
      <c r="W15" s="46">
        <v>0</v>
      </c>
      <c r="X15" s="47">
        <v>0</v>
      </c>
      <c r="Y15" s="37" t="s">
        <v>8</v>
      </c>
    </row>
    <row r="16" spans="1:25" s="2" customFormat="1" ht="46.5" customHeight="1" x14ac:dyDescent="0.15">
      <c r="A16" s="52">
        <v>5</v>
      </c>
      <c r="B16" s="118" t="s">
        <v>94</v>
      </c>
      <c r="C16" s="54" t="s">
        <v>49</v>
      </c>
      <c r="D16" s="62" t="s">
        <v>136</v>
      </c>
      <c r="E16" s="56">
        <v>8</v>
      </c>
      <c r="F16" s="58">
        <f t="shared" ref="F16" si="11">E16</f>
        <v>8</v>
      </c>
      <c r="G16" s="56">
        <f t="shared" ref="G16" si="12">L16</f>
        <v>2E-3</v>
      </c>
      <c r="H16" s="60">
        <v>0</v>
      </c>
      <c r="I16" s="60">
        <v>0</v>
      </c>
      <c r="J16" s="60">
        <v>0</v>
      </c>
      <c r="K16" s="60">
        <v>0</v>
      </c>
      <c r="L16" s="60">
        <v>2E-3</v>
      </c>
      <c r="M16" s="114">
        <v>5</v>
      </c>
      <c r="N16" s="90">
        <v>0</v>
      </c>
      <c r="O16" s="109">
        <f t="shared" ref="O16" si="13">E16+G16-M16-N16</f>
        <v>3.0020000000000007</v>
      </c>
      <c r="P16" s="58">
        <f t="shared" ref="P16" si="14">O16</f>
        <v>3.0020000000000007</v>
      </c>
      <c r="Q16" s="24">
        <v>2</v>
      </c>
      <c r="R16" s="25">
        <v>0</v>
      </c>
      <c r="S16" s="25">
        <v>0</v>
      </c>
      <c r="T16" s="26">
        <v>0</v>
      </c>
      <c r="U16" s="25">
        <v>0</v>
      </c>
      <c r="V16" s="24">
        <v>0</v>
      </c>
      <c r="W16" s="26">
        <v>0</v>
      </c>
      <c r="X16" s="27">
        <v>0</v>
      </c>
      <c r="Y16" s="36" t="s">
        <v>12</v>
      </c>
    </row>
    <row r="17" spans="1:25" s="2" customFormat="1" ht="46.5" customHeight="1" thickBot="1" x14ac:dyDescent="0.2">
      <c r="A17" s="53"/>
      <c r="B17" s="119"/>
      <c r="C17" s="55"/>
      <c r="D17" s="63"/>
      <c r="E17" s="57"/>
      <c r="F17" s="59"/>
      <c r="G17" s="57"/>
      <c r="H17" s="61"/>
      <c r="I17" s="113"/>
      <c r="J17" s="113"/>
      <c r="K17" s="113"/>
      <c r="L17" s="113"/>
      <c r="M17" s="115"/>
      <c r="N17" s="91"/>
      <c r="O17" s="110"/>
      <c r="P17" s="59"/>
      <c r="Q17" s="44">
        <f>M16</f>
        <v>5</v>
      </c>
      <c r="R17" s="45">
        <v>0</v>
      </c>
      <c r="S17" s="45">
        <v>0</v>
      </c>
      <c r="T17" s="46">
        <v>0</v>
      </c>
      <c r="U17" s="45">
        <v>0</v>
      </c>
      <c r="V17" s="44">
        <v>0</v>
      </c>
      <c r="W17" s="46">
        <v>0</v>
      </c>
      <c r="X17" s="47">
        <v>0</v>
      </c>
      <c r="Y17" s="37" t="s">
        <v>8</v>
      </c>
    </row>
    <row r="18" spans="1:25" s="2" customFormat="1" ht="46.5" customHeight="1" x14ac:dyDescent="0.15">
      <c r="A18" s="52">
        <v>6</v>
      </c>
      <c r="B18" s="118" t="s">
        <v>95</v>
      </c>
      <c r="C18" s="54" t="s">
        <v>50</v>
      </c>
      <c r="D18" s="62" t="s">
        <v>136</v>
      </c>
      <c r="E18" s="56">
        <v>64</v>
      </c>
      <c r="F18" s="58">
        <f t="shared" ref="F18" si="15">E18</f>
        <v>64</v>
      </c>
      <c r="G18" s="56">
        <f t="shared" ref="G18" si="16">L18</f>
        <v>0.01</v>
      </c>
      <c r="H18" s="60">
        <v>0</v>
      </c>
      <c r="I18" s="60">
        <v>0</v>
      </c>
      <c r="J18" s="60">
        <v>0</v>
      </c>
      <c r="K18" s="60">
        <v>0</v>
      </c>
      <c r="L18" s="60">
        <v>0.01</v>
      </c>
      <c r="M18" s="114">
        <v>59</v>
      </c>
      <c r="N18" s="90">
        <v>0</v>
      </c>
      <c r="O18" s="109">
        <f t="shared" ref="O18" si="17">E18+G18-M18-N18</f>
        <v>5.0100000000000051</v>
      </c>
      <c r="P18" s="58">
        <f t="shared" ref="P18" si="18">O18</f>
        <v>5.0100000000000051</v>
      </c>
      <c r="Q18" s="24">
        <v>5</v>
      </c>
      <c r="R18" s="25">
        <v>0</v>
      </c>
      <c r="S18" s="25">
        <v>0</v>
      </c>
      <c r="T18" s="26">
        <v>0</v>
      </c>
      <c r="U18" s="25">
        <v>0</v>
      </c>
      <c r="V18" s="24">
        <v>0</v>
      </c>
      <c r="W18" s="26">
        <v>0</v>
      </c>
      <c r="X18" s="27">
        <v>0</v>
      </c>
      <c r="Y18" s="36" t="s">
        <v>12</v>
      </c>
    </row>
    <row r="19" spans="1:25" s="2" customFormat="1" ht="46.5" customHeight="1" thickBot="1" x14ac:dyDescent="0.2">
      <c r="A19" s="53"/>
      <c r="B19" s="119"/>
      <c r="C19" s="55"/>
      <c r="D19" s="63"/>
      <c r="E19" s="57"/>
      <c r="F19" s="59"/>
      <c r="G19" s="57"/>
      <c r="H19" s="61"/>
      <c r="I19" s="113"/>
      <c r="J19" s="113"/>
      <c r="K19" s="113"/>
      <c r="L19" s="113"/>
      <c r="M19" s="115"/>
      <c r="N19" s="91"/>
      <c r="O19" s="110"/>
      <c r="P19" s="59"/>
      <c r="Q19" s="44">
        <f>M18</f>
        <v>59</v>
      </c>
      <c r="R19" s="45">
        <v>0</v>
      </c>
      <c r="S19" s="45">
        <v>0</v>
      </c>
      <c r="T19" s="46">
        <v>0</v>
      </c>
      <c r="U19" s="45">
        <v>0</v>
      </c>
      <c r="V19" s="44">
        <v>0</v>
      </c>
      <c r="W19" s="46">
        <v>0</v>
      </c>
      <c r="X19" s="47">
        <v>0</v>
      </c>
      <c r="Y19" s="37" t="s">
        <v>8</v>
      </c>
    </row>
    <row r="20" spans="1:25" s="2" customFormat="1" ht="46.5" customHeight="1" x14ac:dyDescent="0.15">
      <c r="A20" s="52">
        <v>7</v>
      </c>
      <c r="B20" s="118" t="s">
        <v>96</v>
      </c>
      <c r="C20" s="54" t="s">
        <v>51</v>
      </c>
      <c r="D20" s="62" t="s">
        <v>136</v>
      </c>
      <c r="E20" s="56">
        <v>68</v>
      </c>
      <c r="F20" s="58">
        <f t="shared" ref="F20" si="19">E20</f>
        <v>68</v>
      </c>
      <c r="G20" s="56">
        <f t="shared" ref="G20" si="20">L20</f>
        <v>0.01</v>
      </c>
      <c r="H20" s="60">
        <v>0</v>
      </c>
      <c r="I20" s="60">
        <v>0</v>
      </c>
      <c r="J20" s="60">
        <v>0</v>
      </c>
      <c r="K20" s="60">
        <v>0</v>
      </c>
      <c r="L20" s="60">
        <v>0.01</v>
      </c>
      <c r="M20" s="114">
        <v>0</v>
      </c>
      <c r="N20" s="90">
        <v>0</v>
      </c>
      <c r="O20" s="109">
        <f t="shared" ref="O20" si="21">E20+G20-M20-N20</f>
        <v>68.010000000000005</v>
      </c>
      <c r="P20" s="58">
        <f t="shared" ref="P20" si="22">O20</f>
        <v>68.010000000000005</v>
      </c>
      <c r="Q20" s="24">
        <v>0</v>
      </c>
      <c r="R20" s="25">
        <v>0</v>
      </c>
      <c r="S20" s="25">
        <v>0</v>
      </c>
      <c r="T20" s="26">
        <v>0</v>
      </c>
      <c r="U20" s="25">
        <v>0</v>
      </c>
      <c r="V20" s="24">
        <v>0</v>
      </c>
      <c r="W20" s="26">
        <v>0</v>
      </c>
      <c r="X20" s="27">
        <v>0</v>
      </c>
      <c r="Y20" s="36" t="s">
        <v>12</v>
      </c>
    </row>
    <row r="21" spans="1:25" s="2" customFormat="1" ht="46.5" customHeight="1" thickBot="1" x14ac:dyDescent="0.2">
      <c r="A21" s="53"/>
      <c r="B21" s="119"/>
      <c r="C21" s="55"/>
      <c r="D21" s="63"/>
      <c r="E21" s="57"/>
      <c r="F21" s="59"/>
      <c r="G21" s="57"/>
      <c r="H21" s="61"/>
      <c r="I21" s="113"/>
      <c r="J21" s="113"/>
      <c r="K21" s="113"/>
      <c r="L21" s="113"/>
      <c r="M21" s="115"/>
      <c r="N21" s="91"/>
      <c r="O21" s="110"/>
      <c r="P21" s="59"/>
      <c r="Q21" s="44">
        <f>M20</f>
        <v>0</v>
      </c>
      <c r="R21" s="45">
        <v>0</v>
      </c>
      <c r="S21" s="45">
        <v>0</v>
      </c>
      <c r="T21" s="46">
        <v>0</v>
      </c>
      <c r="U21" s="45">
        <v>0</v>
      </c>
      <c r="V21" s="44">
        <v>0</v>
      </c>
      <c r="W21" s="46">
        <v>0</v>
      </c>
      <c r="X21" s="47">
        <v>0</v>
      </c>
      <c r="Y21" s="37" t="s">
        <v>8</v>
      </c>
    </row>
    <row r="22" spans="1:25" s="2" customFormat="1" ht="46.5" customHeight="1" x14ac:dyDescent="0.15">
      <c r="A22" s="52">
        <v>8</v>
      </c>
      <c r="B22" s="118" t="s">
        <v>97</v>
      </c>
      <c r="C22" s="54" t="s">
        <v>52</v>
      </c>
      <c r="D22" s="62" t="s">
        <v>136</v>
      </c>
      <c r="E22" s="56">
        <v>434</v>
      </c>
      <c r="F22" s="58">
        <f t="shared" ref="F22" si="23">E22</f>
        <v>434</v>
      </c>
      <c r="G22" s="56">
        <f t="shared" ref="G22" si="24">L22</f>
        <v>0.01</v>
      </c>
      <c r="H22" s="60">
        <v>0</v>
      </c>
      <c r="I22" s="60">
        <v>0</v>
      </c>
      <c r="J22" s="60">
        <v>0</v>
      </c>
      <c r="K22" s="60">
        <v>0</v>
      </c>
      <c r="L22" s="60">
        <v>0.01</v>
      </c>
      <c r="M22" s="114">
        <v>425</v>
      </c>
      <c r="N22" s="90">
        <v>0</v>
      </c>
      <c r="O22" s="109">
        <f t="shared" ref="O22" si="25">E22+G22-M22-N22</f>
        <v>9.0099999999999909</v>
      </c>
      <c r="P22" s="58">
        <f t="shared" ref="P22" si="26">O22</f>
        <v>9.0099999999999909</v>
      </c>
      <c r="Q22" s="24">
        <v>7</v>
      </c>
      <c r="R22" s="25">
        <v>0</v>
      </c>
      <c r="S22" s="25">
        <v>0</v>
      </c>
      <c r="T22" s="26">
        <v>0</v>
      </c>
      <c r="U22" s="25">
        <v>0</v>
      </c>
      <c r="V22" s="24">
        <v>0</v>
      </c>
      <c r="W22" s="26">
        <v>0</v>
      </c>
      <c r="X22" s="27">
        <v>0</v>
      </c>
      <c r="Y22" s="36" t="s">
        <v>12</v>
      </c>
    </row>
    <row r="23" spans="1:25" s="2" customFormat="1" ht="46.5" customHeight="1" thickBot="1" x14ac:dyDescent="0.2">
      <c r="A23" s="53"/>
      <c r="B23" s="119"/>
      <c r="C23" s="55"/>
      <c r="D23" s="63"/>
      <c r="E23" s="57"/>
      <c r="F23" s="59"/>
      <c r="G23" s="57"/>
      <c r="H23" s="61"/>
      <c r="I23" s="113"/>
      <c r="J23" s="113"/>
      <c r="K23" s="113"/>
      <c r="L23" s="113"/>
      <c r="M23" s="115"/>
      <c r="N23" s="91"/>
      <c r="O23" s="110"/>
      <c r="P23" s="59"/>
      <c r="Q23" s="44">
        <f>M22</f>
        <v>425</v>
      </c>
      <c r="R23" s="45">
        <v>0</v>
      </c>
      <c r="S23" s="45">
        <v>0</v>
      </c>
      <c r="T23" s="46">
        <v>0</v>
      </c>
      <c r="U23" s="45">
        <v>0</v>
      </c>
      <c r="V23" s="44">
        <v>0</v>
      </c>
      <c r="W23" s="46">
        <v>0</v>
      </c>
      <c r="X23" s="47">
        <v>0</v>
      </c>
      <c r="Y23" s="37" t="s">
        <v>8</v>
      </c>
    </row>
    <row r="24" spans="1:25" s="2" customFormat="1" ht="46.5" customHeight="1" x14ac:dyDescent="0.15">
      <c r="A24" s="52">
        <v>9</v>
      </c>
      <c r="B24" s="118" t="s">
        <v>98</v>
      </c>
      <c r="C24" s="54" t="s">
        <v>53</v>
      </c>
      <c r="D24" s="62" t="s">
        <v>136</v>
      </c>
      <c r="E24" s="56">
        <v>2166</v>
      </c>
      <c r="F24" s="58">
        <f t="shared" ref="F24" si="27">E24</f>
        <v>2166</v>
      </c>
      <c r="G24" s="56">
        <f t="shared" ref="G24" si="28">L24</f>
        <v>0.8</v>
      </c>
      <c r="H24" s="60">
        <v>0</v>
      </c>
      <c r="I24" s="60">
        <v>0</v>
      </c>
      <c r="J24" s="60">
        <v>0</v>
      </c>
      <c r="K24" s="60">
        <v>0</v>
      </c>
      <c r="L24" s="60">
        <v>0.8</v>
      </c>
      <c r="M24" s="114">
        <v>663</v>
      </c>
      <c r="N24" s="90">
        <v>0</v>
      </c>
      <c r="O24" s="109">
        <f t="shared" ref="O24" si="29">E24+G24-M24-N24</f>
        <v>1503.8000000000002</v>
      </c>
      <c r="P24" s="58">
        <f t="shared" ref="P24" si="30">O24</f>
        <v>1503.8000000000002</v>
      </c>
      <c r="Q24" s="24">
        <v>12</v>
      </c>
      <c r="R24" s="25">
        <v>0</v>
      </c>
      <c r="S24" s="25">
        <v>0</v>
      </c>
      <c r="T24" s="26">
        <v>0</v>
      </c>
      <c r="U24" s="25">
        <v>0</v>
      </c>
      <c r="V24" s="24">
        <v>0</v>
      </c>
      <c r="W24" s="26">
        <v>0</v>
      </c>
      <c r="X24" s="27">
        <v>0</v>
      </c>
      <c r="Y24" s="36" t="s">
        <v>12</v>
      </c>
    </row>
    <row r="25" spans="1:25" s="2" customFormat="1" ht="46.5" customHeight="1" thickBot="1" x14ac:dyDescent="0.2">
      <c r="A25" s="53"/>
      <c r="B25" s="119"/>
      <c r="C25" s="55"/>
      <c r="D25" s="63"/>
      <c r="E25" s="57"/>
      <c r="F25" s="59"/>
      <c r="G25" s="57"/>
      <c r="H25" s="61"/>
      <c r="I25" s="113"/>
      <c r="J25" s="113"/>
      <c r="K25" s="113"/>
      <c r="L25" s="113"/>
      <c r="M25" s="115"/>
      <c r="N25" s="91"/>
      <c r="O25" s="110"/>
      <c r="P25" s="59"/>
      <c r="Q25" s="44">
        <f>M24</f>
        <v>663</v>
      </c>
      <c r="R25" s="45">
        <v>0</v>
      </c>
      <c r="S25" s="45">
        <v>0</v>
      </c>
      <c r="T25" s="46">
        <v>0</v>
      </c>
      <c r="U25" s="45">
        <v>0</v>
      </c>
      <c r="V25" s="44">
        <v>0</v>
      </c>
      <c r="W25" s="46">
        <v>0</v>
      </c>
      <c r="X25" s="47">
        <v>0</v>
      </c>
      <c r="Y25" s="37" t="s">
        <v>8</v>
      </c>
    </row>
    <row r="26" spans="1:25" s="2" customFormat="1" ht="46.5" customHeight="1" x14ac:dyDescent="0.15">
      <c r="A26" s="52">
        <v>10</v>
      </c>
      <c r="B26" s="118" t="s">
        <v>99</v>
      </c>
      <c r="C26" s="54" t="s">
        <v>54</v>
      </c>
      <c r="D26" s="62" t="s">
        <v>136</v>
      </c>
      <c r="E26" s="56">
        <v>168</v>
      </c>
      <c r="F26" s="58">
        <f t="shared" ref="F26" si="31">E26</f>
        <v>168</v>
      </c>
      <c r="G26" s="56">
        <f t="shared" ref="G26" si="32">L26</f>
        <v>0.05</v>
      </c>
      <c r="H26" s="60">
        <v>0</v>
      </c>
      <c r="I26" s="60">
        <v>0</v>
      </c>
      <c r="J26" s="60">
        <v>0</v>
      </c>
      <c r="K26" s="60">
        <v>0</v>
      </c>
      <c r="L26" s="60">
        <v>0.05</v>
      </c>
      <c r="M26" s="114">
        <v>23</v>
      </c>
      <c r="N26" s="90">
        <v>0</v>
      </c>
      <c r="O26" s="109">
        <f t="shared" ref="O26" si="33">E26+G26-M26-N26</f>
        <v>145.05000000000001</v>
      </c>
      <c r="P26" s="58">
        <f t="shared" ref="P26" si="34">O26</f>
        <v>145.05000000000001</v>
      </c>
      <c r="Q26" s="24">
        <v>3</v>
      </c>
      <c r="R26" s="25">
        <v>0</v>
      </c>
      <c r="S26" s="25">
        <v>0</v>
      </c>
      <c r="T26" s="26">
        <v>0</v>
      </c>
      <c r="U26" s="25">
        <v>0</v>
      </c>
      <c r="V26" s="24">
        <v>0</v>
      </c>
      <c r="W26" s="26">
        <v>0</v>
      </c>
      <c r="X26" s="27">
        <v>0</v>
      </c>
      <c r="Y26" s="36" t="s">
        <v>12</v>
      </c>
    </row>
    <row r="27" spans="1:25" s="2" customFormat="1" ht="46.5" customHeight="1" thickBot="1" x14ac:dyDescent="0.2">
      <c r="A27" s="53"/>
      <c r="B27" s="119"/>
      <c r="C27" s="55"/>
      <c r="D27" s="63"/>
      <c r="E27" s="57"/>
      <c r="F27" s="59"/>
      <c r="G27" s="57"/>
      <c r="H27" s="61"/>
      <c r="I27" s="113"/>
      <c r="J27" s="113"/>
      <c r="K27" s="113"/>
      <c r="L27" s="113"/>
      <c r="M27" s="115"/>
      <c r="N27" s="91"/>
      <c r="O27" s="110"/>
      <c r="P27" s="59"/>
      <c r="Q27" s="44">
        <f>M26</f>
        <v>23</v>
      </c>
      <c r="R27" s="45">
        <v>0</v>
      </c>
      <c r="S27" s="45">
        <v>0</v>
      </c>
      <c r="T27" s="46">
        <v>0</v>
      </c>
      <c r="U27" s="45">
        <v>0</v>
      </c>
      <c r="V27" s="44">
        <v>0</v>
      </c>
      <c r="W27" s="46">
        <v>0</v>
      </c>
      <c r="X27" s="47">
        <v>0</v>
      </c>
      <c r="Y27" s="37" t="s">
        <v>8</v>
      </c>
    </row>
    <row r="28" spans="1:25" s="2" customFormat="1" ht="46.5" customHeight="1" x14ac:dyDescent="0.15">
      <c r="A28" s="52">
        <v>11</v>
      </c>
      <c r="B28" s="118" t="s">
        <v>100</v>
      </c>
      <c r="C28" s="54" t="s">
        <v>55</v>
      </c>
      <c r="D28" s="62" t="s">
        <v>136</v>
      </c>
      <c r="E28" s="56">
        <v>1340</v>
      </c>
      <c r="F28" s="58">
        <f t="shared" ref="F28" si="35">E28</f>
        <v>1340</v>
      </c>
      <c r="G28" s="56">
        <f t="shared" ref="G28" si="36">L28</f>
        <v>6</v>
      </c>
      <c r="H28" s="60">
        <v>0</v>
      </c>
      <c r="I28" s="60">
        <v>0</v>
      </c>
      <c r="J28" s="60">
        <v>0</v>
      </c>
      <c r="K28" s="60">
        <v>0</v>
      </c>
      <c r="L28" s="60">
        <v>6</v>
      </c>
      <c r="M28" s="114">
        <v>371</v>
      </c>
      <c r="N28" s="90">
        <v>0</v>
      </c>
      <c r="O28" s="109">
        <f t="shared" ref="O28" si="37">E28+G28-M28-N28</f>
        <v>975</v>
      </c>
      <c r="P28" s="58">
        <f t="shared" ref="P28" si="38">O28</f>
        <v>975</v>
      </c>
      <c r="Q28" s="24">
        <v>5</v>
      </c>
      <c r="R28" s="25">
        <v>0</v>
      </c>
      <c r="S28" s="25">
        <v>0</v>
      </c>
      <c r="T28" s="26">
        <v>0</v>
      </c>
      <c r="U28" s="25">
        <v>0</v>
      </c>
      <c r="V28" s="24">
        <v>0</v>
      </c>
      <c r="W28" s="26">
        <v>0</v>
      </c>
      <c r="X28" s="27">
        <v>0</v>
      </c>
      <c r="Y28" s="36" t="s">
        <v>12</v>
      </c>
    </row>
    <row r="29" spans="1:25" s="2" customFormat="1" ht="46.5" customHeight="1" thickBot="1" x14ac:dyDescent="0.2">
      <c r="A29" s="53"/>
      <c r="B29" s="119"/>
      <c r="C29" s="55"/>
      <c r="D29" s="63"/>
      <c r="E29" s="57"/>
      <c r="F29" s="59"/>
      <c r="G29" s="57"/>
      <c r="H29" s="61"/>
      <c r="I29" s="113"/>
      <c r="J29" s="113"/>
      <c r="K29" s="113"/>
      <c r="L29" s="113"/>
      <c r="M29" s="115"/>
      <c r="N29" s="91"/>
      <c r="O29" s="110"/>
      <c r="P29" s="59"/>
      <c r="Q29" s="44">
        <f>M28</f>
        <v>371</v>
      </c>
      <c r="R29" s="45">
        <v>0</v>
      </c>
      <c r="S29" s="45">
        <v>0</v>
      </c>
      <c r="T29" s="46">
        <v>0</v>
      </c>
      <c r="U29" s="45">
        <v>0</v>
      </c>
      <c r="V29" s="44">
        <v>0</v>
      </c>
      <c r="W29" s="46">
        <v>0</v>
      </c>
      <c r="X29" s="47">
        <v>0</v>
      </c>
      <c r="Y29" s="37" t="s">
        <v>8</v>
      </c>
    </row>
    <row r="30" spans="1:25" s="2" customFormat="1" ht="46.5" customHeight="1" x14ac:dyDescent="0.15">
      <c r="A30" s="120">
        <v>12</v>
      </c>
      <c r="B30" s="118" t="s">
        <v>101</v>
      </c>
      <c r="C30" s="54" t="s">
        <v>56</v>
      </c>
      <c r="D30" s="62" t="s">
        <v>136</v>
      </c>
      <c r="E30" s="56">
        <v>37</v>
      </c>
      <c r="F30" s="58">
        <f t="shared" ref="F30" si="39">E30</f>
        <v>37</v>
      </c>
      <c r="G30" s="56">
        <f t="shared" ref="G30" si="40">L30</f>
        <v>4.0000000000000001E-3</v>
      </c>
      <c r="H30" s="60">
        <v>0</v>
      </c>
      <c r="I30" s="60">
        <v>0</v>
      </c>
      <c r="J30" s="60">
        <v>0</v>
      </c>
      <c r="K30" s="60">
        <v>0</v>
      </c>
      <c r="L30" s="60">
        <v>4.0000000000000001E-3</v>
      </c>
      <c r="M30" s="114">
        <v>0.1</v>
      </c>
      <c r="N30" s="90">
        <v>0</v>
      </c>
      <c r="O30" s="109">
        <f t="shared" ref="O30" si="41">E30+G30-M30-N30</f>
        <v>36.903999999999996</v>
      </c>
      <c r="P30" s="58">
        <f t="shared" ref="P30" si="42">O30</f>
        <v>36.903999999999996</v>
      </c>
      <c r="Q30" s="24">
        <v>1</v>
      </c>
      <c r="R30" s="25">
        <v>0</v>
      </c>
      <c r="S30" s="25">
        <v>0</v>
      </c>
      <c r="T30" s="26">
        <v>0</v>
      </c>
      <c r="U30" s="25">
        <v>0</v>
      </c>
      <c r="V30" s="24">
        <v>0</v>
      </c>
      <c r="W30" s="26">
        <v>0</v>
      </c>
      <c r="X30" s="27">
        <v>0</v>
      </c>
      <c r="Y30" s="36" t="s">
        <v>12</v>
      </c>
    </row>
    <row r="31" spans="1:25" s="2" customFormat="1" ht="46.5" customHeight="1" thickBot="1" x14ac:dyDescent="0.2">
      <c r="A31" s="121"/>
      <c r="B31" s="119"/>
      <c r="C31" s="55"/>
      <c r="D31" s="63"/>
      <c r="E31" s="57"/>
      <c r="F31" s="59"/>
      <c r="G31" s="57"/>
      <c r="H31" s="61"/>
      <c r="I31" s="113"/>
      <c r="J31" s="113"/>
      <c r="K31" s="113"/>
      <c r="L31" s="113"/>
      <c r="M31" s="115"/>
      <c r="N31" s="91"/>
      <c r="O31" s="110"/>
      <c r="P31" s="59"/>
      <c r="Q31" s="44">
        <v>0.1</v>
      </c>
      <c r="R31" s="45">
        <v>0</v>
      </c>
      <c r="S31" s="45">
        <v>0</v>
      </c>
      <c r="T31" s="46">
        <v>0</v>
      </c>
      <c r="U31" s="45">
        <v>0</v>
      </c>
      <c r="V31" s="44">
        <v>0</v>
      </c>
      <c r="W31" s="46">
        <v>0</v>
      </c>
      <c r="X31" s="47">
        <v>0</v>
      </c>
      <c r="Y31" s="37" t="s">
        <v>8</v>
      </c>
    </row>
    <row r="32" spans="1:25" s="2" customFormat="1" ht="46.5" customHeight="1" x14ac:dyDescent="0.15">
      <c r="A32" s="52">
        <v>13</v>
      </c>
      <c r="B32" s="118" t="s">
        <v>102</v>
      </c>
      <c r="C32" s="54" t="s">
        <v>57</v>
      </c>
      <c r="D32" s="62" t="s">
        <v>136</v>
      </c>
      <c r="E32" s="56">
        <v>455</v>
      </c>
      <c r="F32" s="58">
        <f t="shared" ref="F32" si="43">E32</f>
        <v>455</v>
      </c>
      <c r="G32" s="56">
        <f t="shared" ref="G32" si="44">L32</f>
        <v>0.9</v>
      </c>
      <c r="H32" s="60">
        <v>0</v>
      </c>
      <c r="I32" s="60">
        <v>0</v>
      </c>
      <c r="J32" s="60">
        <v>0</v>
      </c>
      <c r="K32" s="60">
        <v>0</v>
      </c>
      <c r="L32" s="60">
        <v>0.9</v>
      </c>
      <c r="M32" s="114">
        <v>53</v>
      </c>
      <c r="N32" s="90">
        <v>0</v>
      </c>
      <c r="O32" s="109">
        <f t="shared" ref="O32" si="45">E32+G32-M32-N32</f>
        <v>402.9</v>
      </c>
      <c r="P32" s="58">
        <f t="shared" ref="P32" si="46">O32</f>
        <v>402.9</v>
      </c>
      <c r="Q32" s="24">
        <v>2</v>
      </c>
      <c r="R32" s="25">
        <v>0</v>
      </c>
      <c r="S32" s="25">
        <v>0</v>
      </c>
      <c r="T32" s="26">
        <v>0</v>
      </c>
      <c r="U32" s="25">
        <v>0</v>
      </c>
      <c r="V32" s="24">
        <v>0</v>
      </c>
      <c r="W32" s="26">
        <v>0</v>
      </c>
      <c r="X32" s="27">
        <v>0</v>
      </c>
      <c r="Y32" s="36" t="s">
        <v>12</v>
      </c>
    </row>
    <row r="33" spans="1:25" s="2" customFormat="1" ht="46.5" customHeight="1" thickBot="1" x14ac:dyDescent="0.2">
      <c r="A33" s="53"/>
      <c r="B33" s="119"/>
      <c r="C33" s="55"/>
      <c r="D33" s="63"/>
      <c r="E33" s="57"/>
      <c r="F33" s="59"/>
      <c r="G33" s="57"/>
      <c r="H33" s="61"/>
      <c r="I33" s="113"/>
      <c r="J33" s="113"/>
      <c r="K33" s="113"/>
      <c r="L33" s="113"/>
      <c r="M33" s="115"/>
      <c r="N33" s="91"/>
      <c r="O33" s="110"/>
      <c r="P33" s="59"/>
      <c r="Q33" s="44">
        <f>M32</f>
        <v>53</v>
      </c>
      <c r="R33" s="45">
        <v>0</v>
      </c>
      <c r="S33" s="45">
        <v>0</v>
      </c>
      <c r="T33" s="46">
        <v>0</v>
      </c>
      <c r="U33" s="45">
        <v>0</v>
      </c>
      <c r="V33" s="44">
        <v>0</v>
      </c>
      <c r="W33" s="46">
        <v>0</v>
      </c>
      <c r="X33" s="47">
        <v>0</v>
      </c>
      <c r="Y33" s="37" t="s">
        <v>8</v>
      </c>
    </row>
    <row r="34" spans="1:25" s="2" customFormat="1" ht="46.5" customHeight="1" x14ac:dyDescent="0.15">
      <c r="A34" s="52">
        <v>14</v>
      </c>
      <c r="B34" s="52" t="s">
        <v>103</v>
      </c>
      <c r="C34" s="54" t="s">
        <v>58</v>
      </c>
      <c r="D34" s="62" t="s">
        <v>136</v>
      </c>
      <c r="E34" s="56">
        <v>1920</v>
      </c>
      <c r="F34" s="58">
        <f t="shared" ref="F34" si="47">E34</f>
        <v>1920</v>
      </c>
      <c r="G34" s="56">
        <f t="shared" ref="G34" si="48">L34</f>
        <v>0.9</v>
      </c>
      <c r="H34" s="60">
        <v>0</v>
      </c>
      <c r="I34" s="60">
        <v>0</v>
      </c>
      <c r="J34" s="60">
        <v>0</v>
      </c>
      <c r="K34" s="60">
        <v>0</v>
      </c>
      <c r="L34" s="60">
        <v>0.9</v>
      </c>
      <c r="M34" s="114">
        <v>495</v>
      </c>
      <c r="N34" s="90">
        <v>0</v>
      </c>
      <c r="O34" s="109">
        <f t="shared" ref="O34" si="49">E34+G34-M34-N34</f>
        <v>1425.9</v>
      </c>
      <c r="P34" s="58">
        <f t="shared" ref="P34" si="50">O34</f>
        <v>1425.9</v>
      </c>
      <c r="Q34" s="24">
        <v>7</v>
      </c>
      <c r="R34" s="25">
        <v>0</v>
      </c>
      <c r="S34" s="25">
        <v>0</v>
      </c>
      <c r="T34" s="26">
        <v>0</v>
      </c>
      <c r="U34" s="25">
        <v>0</v>
      </c>
      <c r="V34" s="24">
        <v>0</v>
      </c>
      <c r="W34" s="26">
        <v>0</v>
      </c>
      <c r="X34" s="27">
        <v>0</v>
      </c>
      <c r="Y34" s="36" t="s">
        <v>12</v>
      </c>
    </row>
    <row r="35" spans="1:25" s="2" customFormat="1" ht="46.5" customHeight="1" thickBot="1" x14ac:dyDescent="0.2">
      <c r="A35" s="53"/>
      <c r="B35" s="53"/>
      <c r="C35" s="55"/>
      <c r="D35" s="63"/>
      <c r="E35" s="57"/>
      <c r="F35" s="59"/>
      <c r="G35" s="57"/>
      <c r="H35" s="61"/>
      <c r="I35" s="113"/>
      <c r="J35" s="113"/>
      <c r="K35" s="113"/>
      <c r="L35" s="113"/>
      <c r="M35" s="115"/>
      <c r="N35" s="91"/>
      <c r="O35" s="110"/>
      <c r="P35" s="59"/>
      <c r="Q35" s="44">
        <f>M34</f>
        <v>495</v>
      </c>
      <c r="R35" s="45">
        <v>0</v>
      </c>
      <c r="S35" s="45">
        <v>0</v>
      </c>
      <c r="T35" s="46">
        <v>0</v>
      </c>
      <c r="U35" s="45">
        <v>0</v>
      </c>
      <c r="V35" s="44">
        <v>0</v>
      </c>
      <c r="W35" s="46">
        <v>0</v>
      </c>
      <c r="X35" s="47">
        <v>0</v>
      </c>
      <c r="Y35" s="37" t="s">
        <v>8</v>
      </c>
    </row>
    <row r="36" spans="1:25" s="2" customFormat="1" ht="46.5" customHeight="1" x14ac:dyDescent="0.15">
      <c r="A36" s="52">
        <v>15</v>
      </c>
      <c r="B36" s="118" t="s">
        <v>104</v>
      </c>
      <c r="C36" s="54" t="s">
        <v>59</v>
      </c>
      <c r="D36" s="62" t="s">
        <v>136</v>
      </c>
      <c r="E36" s="56">
        <v>33</v>
      </c>
      <c r="F36" s="58">
        <f t="shared" ref="F36" si="51">E36</f>
        <v>33</v>
      </c>
      <c r="G36" s="56">
        <f t="shared" ref="G36" si="52">L36</f>
        <v>7.0000000000000001E-3</v>
      </c>
      <c r="H36" s="60">
        <v>0</v>
      </c>
      <c r="I36" s="60">
        <v>0</v>
      </c>
      <c r="J36" s="60">
        <v>0</v>
      </c>
      <c r="K36" s="60">
        <v>0</v>
      </c>
      <c r="L36" s="60">
        <v>7.0000000000000001E-3</v>
      </c>
      <c r="M36" s="114">
        <v>26</v>
      </c>
      <c r="N36" s="90">
        <v>0</v>
      </c>
      <c r="O36" s="109">
        <f t="shared" ref="O36" si="53">E36+G36-M36-N36</f>
        <v>7.0069999999999979</v>
      </c>
      <c r="P36" s="58">
        <f t="shared" ref="P36" si="54">O36</f>
        <v>7.0069999999999979</v>
      </c>
      <c r="Q36" s="24">
        <v>1</v>
      </c>
      <c r="R36" s="25">
        <v>0</v>
      </c>
      <c r="S36" s="25">
        <v>0</v>
      </c>
      <c r="T36" s="26">
        <v>0</v>
      </c>
      <c r="U36" s="25">
        <v>0</v>
      </c>
      <c r="V36" s="24">
        <v>0</v>
      </c>
      <c r="W36" s="26">
        <v>0</v>
      </c>
      <c r="X36" s="27">
        <v>0</v>
      </c>
      <c r="Y36" s="36" t="s">
        <v>12</v>
      </c>
    </row>
    <row r="37" spans="1:25" s="2" customFormat="1" ht="46.5" customHeight="1" thickBot="1" x14ac:dyDescent="0.2">
      <c r="A37" s="53"/>
      <c r="B37" s="119"/>
      <c r="C37" s="55"/>
      <c r="D37" s="63"/>
      <c r="E37" s="57"/>
      <c r="F37" s="59"/>
      <c r="G37" s="57"/>
      <c r="H37" s="61"/>
      <c r="I37" s="113"/>
      <c r="J37" s="113"/>
      <c r="K37" s="113"/>
      <c r="L37" s="113"/>
      <c r="M37" s="115"/>
      <c r="N37" s="91"/>
      <c r="O37" s="110"/>
      <c r="P37" s="59"/>
      <c r="Q37" s="44">
        <f>M36</f>
        <v>26</v>
      </c>
      <c r="R37" s="45">
        <v>0</v>
      </c>
      <c r="S37" s="45">
        <v>0</v>
      </c>
      <c r="T37" s="46">
        <v>0</v>
      </c>
      <c r="U37" s="45">
        <v>0</v>
      </c>
      <c r="V37" s="44">
        <v>0</v>
      </c>
      <c r="W37" s="46">
        <v>0</v>
      </c>
      <c r="X37" s="47">
        <v>0</v>
      </c>
      <c r="Y37" s="37" t="s">
        <v>8</v>
      </c>
    </row>
    <row r="38" spans="1:25" s="2" customFormat="1" ht="46.5" customHeight="1" x14ac:dyDescent="0.15">
      <c r="A38" s="52">
        <v>16</v>
      </c>
      <c r="B38" s="118" t="s">
        <v>105</v>
      </c>
      <c r="C38" s="54" t="s">
        <v>60</v>
      </c>
      <c r="D38" s="62" t="s">
        <v>136</v>
      </c>
      <c r="E38" s="56">
        <v>202</v>
      </c>
      <c r="F38" s="58">
        <f t="shared" ref="F38" si="55">E38</f>
        <v>202</v>
      </c>
      <c r="G38" s="56">
        <f t="shared" ref="G38" si="56">L38</f>
        <v>0.04</v>
      </c>
      <c r="H38" s="60">
        <v>0</v>
      </c>
      <c r="I38" s="60">
        <v>0</v>
      </c>
      <c r="J38" s="60">
        <v>0</v>
      </c>
      <c r="K38" s="60">
        <v>0</v>
      </c>
      <c r="L38" s="60">
        <v>0.04</v>
      </c>
      <c r="M38" s="114">
        <v>55</v>
      </c>
      <c r="N38" s="90">
        <v>0</v>
      </c>
      <c r="O38" s="109">
        <f t="shared" ref="O38" si="57">E38+G38-M38-N38</f>
        <v>147.04</v>
      </c>
      <c r="P38" s="58">
        <f t="shared" ref="P38" si="58">O38</f>
        <v>147.04</v>
      </c>
      <c r="Q38" s="24">
        <v>6</v>
      </c>
      <c r="R38" s="25">
        <v>0</v>
      </c>
      <c r="S38" s="25">
        <v>0</v>
      </c>
      <c r="T38" s="26">
        <v>0</v>
      </c>
      <c r="U38" s="25">
        <v>0</v>
      </c>
      <c r="V38" s="24">
        <v>0</v>
      </c>
      <c r="W38" s="26">
        <v>0</v>
      </c>
      <c r="X38" s="27">
        <v>0</v>
      </c>
      <c r="Y38" s="36" t="s">
        <v>12</v>
      </c>
    </row>
    <row r="39" spans="1:25" s="2" customFormat="1" ht="46.5" customHeight="1" thickBot="1" x14ac:dyDescent="0.2">
      <c r="A39" s="53"/>
      <c r="B39" s="119"/>
      <c r="C39" s="55"/>
      <c r="D39" s="63"/>
      <c r="E39" s="57"/>
      <c r="F39" s="59"/>
      <c r="G39" s="57"/>
      <c r="H39" s="61"/>
      <c r="I39" s="113"/>
      <c r="J39" s="113"/>
      <c r="K39" s="113"/>
      <c r="L39" s="113"/>
      <c r="M39" s="115"/>
      <c r="N39" s="91"/>
      <c r="O39" s="110"/>
      <c r="P39" s="59"/>
      <c r="Q39" s="44">
        <f>M38</f>
        <v>55</v>
      </c>
      <c r="R39" s="45">
        <v>0</v>
      </c>
      <c r="S39" s="45">
        <v>0</v>
      </c>
      <c r="T39" s="46">
        <v>0</v>
      </c>
      <c r="U39" s="45">
        <v>0</v>
      </c>
      <c r="V39" s="44">
        <v>0</v>
      </c>
      <c r="W39" s="46">
        <v>0</v>
      </c>
      <c r="X39" s="47">
        <v>0</v>
      </c>
      <c r="Y39" s="37" t="s">
        <v>8</v>
      </c>
    </row>
    <row r="40" spans="1:25" s="2" customFormat="1" ht="46.5" customHeight="1" x14ac:dyDescent="0.15">
      <c r="A40" s="52">
        <v>17</v>
      </c>
      <c r="B40" s="118" t="s">
        <v>106</v>
      </c>
      <c r="C40" s="54" t="s">
        <v>61</v>
      </c>
      <c r="D40" s="62" t="s">
        <v>136</v>
      </c>
      <c r="E40" s="56">
        <v>26</v>
      </c>
      <c r="F40" s="58">
        <f t="shared" ref="F40" si="59">E40</f>
        <v>26</v>
      </c>
      <c r="G40" s="56">
        <f t="shared" ref="G40" si="60">L40</f>
        <v>8.0000000000000002E-3</v>
      </c>
      <c r="H40" s="60">
        <v>0</v>
      </c>
      <c r="I40" s="60">
        <v>0</v>
      </c>
      <c r="J40" s="60">
        <v>0</v>
      </c>
      <c r="K40" s="60">
        <v>0</v>
      </c>
      <c r="L40" s="60">
        <v>8.0000000000000002E-3</v>
      </c>
      <c r="M40" s="114">
        <v>16</v>
      </c>
      <c r="N40" s="90">
        <v>0</v>
      </c>
      <c r="O40" s="109">
        <f t="shared" ref="O40" si="61">E40+G40-M40-N40</f>
        <v>10.007999999999999</v>
      </c>
      <c r="P40" s="58">
        <f t="shared" ref="P40" si="62">O40</f>
        <v>10.007999999999999</v>
      </c>
      <c r="Q40" s="24">
        <v>8</v>
      </c>
      <c r="R40" s="25">
        <v>0</v>
      </c>
      <c r="S40" s="25">
        <v>0</v>
      </c>
      <c r="T40" s="26">
        <v>0</v>
      </c>
      <c r="U40" s="25">
        <v>0</v>
      </c>
      <c r="V40" s="24">
        <v>0</v>
      </c>
      <c r="W40" s="26">
        <v>0</v>
      </c>
      <c r="X40" s="27">
        <v>0</v>
      </c>
      <c r="Y40" s="36" t="s">
        <v>12</v>
      </c>
    </row>
    <row r="41" spans="1:25" s="2" customFormat="1" ht="46.5" customHeight="1" thickBot="1" x14ac:dyDescent="0.2">
      <c r="A41" s="53"/>
      <c r="B41" s="119"/>
      <c r="C41" s="55"/>
      <c r="D41" s="63"/>
      <c r="E41" s="57"/>
      <c r="F41" s="59"/>
      <c r="G41" s="57"/>
      <c r="H41" s="61"/>
      <c r="I41" s="113"/>
      <c r="J41" s="113"/>
      <c r="K41" s="113"/>
      <c r="L41" s="113"/>
      <c r="M41" s="115"/>
      <c r="N41" s="91"/>
      <c r="O41" s="110"/>
      <c r="P41" s="59"/>
      <c r="Q41" s="44">
        <f>M40</f>
        <v>16</v>
      </c>
      <c r="R41" s="45">
        <v>0</v>
      </c>
      <c r="S41" s="45">
        <v>0</v>
      </c>
      <c r="T41" s="46">
        <v>0</v>
      </c>
      <c r="U41" s="45">
        <v>0</v>
      </c>
      <c r="V41" s="44">
        <v>0</v>
      </c>
      <c r="W41" s="46">
        <v>0</v>
      </c>
      <c r="X41" s="47">
        <v>0</v>
      </c>
      <c r="Y41" s="37" t="s">
        <v>8</v>
      </c>
    </row>
    <row r="42" spans="1:25" s="2" customFormat="1" ht="46.5" customHeight="1" x14ac:dyDescent="0.15">
      <c r="A42" s="52">
        <v>18</v>
      </c>
      <c r="B42" s="118" t="s">
        <v>107</v>
      </c>
      <c r="C42" s="54" t="s">
        <v>62</v>
      </c>
      <c r="D42" s="62" t="s">
        <v>136</v>
      </c>
      <c r="E42" s="56">
        <v>88</v>
      </c>
      <c r="F42" s="58">
        <f t="shared" ref="F42" si="63">E42</f>
        <v>88</v>
      </c>
      <c r="G42" s="56">
        <f t="shared" ref="G42" si="64">L42</f>
        <v>0.02</v>
      </c>
      <c r="H42" s="60">
        <v>0</v>
      </c>
      <c r="I42" s="60">
        <v>0</v>
      </c>
      <c r="J42" s="60">
        <v>0</v>
      </c>
      <c r="K42" s="60">
        <v>0</v>
      </c>
      <c r="L42" s="60">
        <v>0.02</v>
      </c>
      <c r="M42" s="114">
        <v>44</v>
      </c>
      <c r="N42" s="90">
        <v>0</v>
      </c>
      <c r="O42" s="109">
        <f t="shared" ref="O42" si="65">E42+G42-M42-N42</f>
        <v>44.019999999999996</v>
      </c>
      <c r="P42" s="58">
        <f t="shared" ref="P42" si="66">O42</f>
        <v>44.019999999999996</v>
      </c>
      <c r="Q42" s="24">
        <v>1</v>
      </c>
      <c r="R42" s="25">
        <v>0</v>
      </c>
      <c r="S42" s="25">
        <v>0</v>
      </c>
      <c r="T42" s="26">
        <v>0</v>
      </c>
      <c r="U42" s="25">
        <v>0</v>
      </c>
      <c r="V42" s="24">
        <v>0</v>
      </c>
      <c r="W42" s="26">
        <v>0</v>
      </c>
      <c r="X42" s="27">
        <v>0</v>
      </c>
      <c r="Y42" s="36" t="s">
        <v>12</v>
      </c>
    </row>
    <row r="43" spans="1:25" s="2" customFormat="1" ht="46.5" customHeight="1" thickBot="1" x14ac:dyDescent="0.2">
      <c r="A43" s="53"/>
      <c r="B43" s="119"/>
      <c r="C43" s="55"/>
      <c r="D43" s="63"/>
      <c r="E43" s="57"/>
      <c r="F43" s="59"/>
      <c r="G43" s="57"/>
      <c r="H43" s="61"/>
      <c r="I43" s="113"/>
      <c r="J43" s="113"/>
      <c r="K43" s="113"/>
      <c r="L43" s="113"/>
      <c r="M43" s="115"/>
      <c r="N43" s="91"/>
      <c r="O43" s="110"/>
      <c r="P43" s="59"/>
      <c r="Q43" s="44">
        <f>M42</f>
        <v>44</v>
      </c>
      <c r="R43" s="45">
        <v>0</v>
      </c>
      <c r="S43" s="45">
        <v>0</v>
      </c>
      <c r="T43" s="46">
        <v>0</v>
      </c>
      <c r="U43" s="45">
        <v>0</v>
      </c>
      <c r="V43" s="44">
        <v>0</v>
      </c>
      <c r="W43" s="46">
        <v>0</v>
      </c>
      <c r="X43" s="47">
        <v>0</v>
      </c>
      <c r="Y43" s="37" t="s">
        <v>8</v>
      </c>
    </row>
    <row r="44" spans="1:25" s="2" customFormat="1" ht="46.5" customHeight="1" x14ac:dyDescent="0.15">
      <c r="A44" s="52">
        <v>19</v>
      </c>
      <c r="B44" s="118" t="s">
        <v>108</v>
      </c>
      <c r="C44" s="54" t="s">
        <v>63</v>
      </c>
      <c r="D44" s="62" t="s">
        <v>136</v>
      </c>
      <c r="E44" s="56">
        <v>20</v>
      </c>
      <c r="F44" s="58">
        <f t="shared" ref="F44" si="67">E44</f>
        <v>20</v>
      </c>
      <c r="G44" s="56">
        <f t="shared" ref="G44" si="68">L44</f>
        <v>6.0000000000000001E-3</v>
      </c>
      <c r="H44" s="60">
        <v>0</v>
      </c>
      <c r="I44" s="60">
        <v>0</v>
      </c>
      <c r="J44" s="60">
        <v>0</v>
      </c>
      <c r="K44" s="60">
        <v>0</v>
      </c>
      <c r="L44" s="60">
        <v>6.0000000000000001E-3</v>
      </c>
      <c r="M44" s="114">
        <v>3</v>
      </c>
      <c r="N44" s="90">
        <v>0</v>
      </c>
      <c r="O44" s="109">
        <f t="shared" ref="O44" si="69">E44+G44-M44-N44</f>
        <v>17.006</v>
      </c>
      <c r="P44" s="58">
        <f t="shared" ref="P44" si="70">O44</f>
        <v>17.006</v>
      </c>
      <c r="Q44" s="24">
        <v>2</v>
      </c>
      <c r="R44" s="25">
        <v>0</v>
      </c>
      <c r="S44" s="25">
        <v>0</v>
      </c>
      <c r="T44" s="26">
        <v>0</v>
      </c>
      <c r="U44" s="25">
        <v>0</v>
      </c>
      <c r="V44" s="24">
        <v>0</v>
      </c>
      <c r="W44" s="26">
        <v>0</v>
      </c>
      <c r="X44" s="27">
        <v>0</v>
      </c>
      <c r="Y44" s="36" t="s">
        <v>12</v>
      </c>
    </row>
    <row r="45" spans="1:25" s="2" customFormat="1" ht="46.5" customHeight="1" thickBot="1" x14ac:dyDescent="0.2">
      <c r="A45" s="53"/>
      <c r="B45" s="119"/>
      <c r="C45" s="55"/>
      <c r="D45" s="63"/>
      <c r="E45" s="57"/>
      <c r="F45" s="59"/>
      <c r="G45" s="57"/>
      <c r="H45" s="61"/>
      <c r="I45" s="113"/>
      <c r="J45" s="113"/>
      <c r="K45" s="113"/>
      <c r="L45" s="113"/>
      <c r="M45" s="115"/>
      <c r="N45" s="91"/>
      <c r="O45" s="110"/>
      <c r="P45" s="59"/>
      <c r="Q45" s="44">
        <f>M44</f>
        <v>3</v>
      </c>
      <c r="R45" s="45">
        <v>0</v>
      </c>
      <c r="S45" s="45">
        <v>0</v>
      </c>
      <c r="T45" s="46">
        <v>0</v>
      </c>
      <c r="U45" s="45">
        <v>0</v>
      </c>
      <c r="V45" s="44">
        <v>0</v>
      </c>
      <c r="W45" s="46">
        <v>0</v>
      </c>
      <c r="X45" s="47">
        <v>0</v>
      </c>
      <c r="Y45" s="37" t="s">
        <v>8</v>
      </c>
    </row>
    <row r="46" spans="1:25" s="2" customFormat="1" ht="46.5" customHeight="1" x14ac:dyDescent="0.15">
      <c r="A46" s="52">
        <v>20</v>
      </c>
      <c r="B46" s="118" t="s">
        <v>109</v>
      </c>
      <c r="C46" s="54" t="s">
        <v>64</v>
      </c>
      <c r="D46" s="62" t="s">
        <v>136</v>
      </c>
      <c r="E46" s="56">
        <v>73</v>
      </c>
      <c r="F46" s="58">
        <f t="shared" ref="F46" si="71">E46</f>
        <v>73</v>
      </c>
      <c r="G46" s="56">
        <f t="shared" ref="G46" si="72">L46</f>
        <v>0.1</v>
      </c>
      <c r="H46" s="60">
        <v>0</v>
      </c>
      <c r="I46" s="60">
        <v>0</v>
      </c>
      <c r="J46" s="60">
        <v>0</v>
      </c>
      <c r="K46" s="60">
        <v>0</v>
      </c>
      <c r="L46" s="60">
        <v>0.1</v>
      </c>
      <c r="M46" s="114">
        <v>54</v>
      </c>
      <c r="N46" s="90">
        <v>0</v>
      </c>
      <c r="O46" s="109">
        <f t="shared" ref="O46" si="73">E46+G46-M46-N46</f>
        <v>19.099999999999994</v>
      </c>
      <c r="P46" s="58">
        <f t="shared" ref="P46" si="74">O46</f>
        <v>19.099999999999994</v>
      </c>
      <c r="Q46" s="24">
        <v>1</v>
      </c>
      <c r="R46" s="25">
        <v>0</v>
      </c>
      <c r="S46" s="25">
        <v>0</v>
      </c>
      <c r="T46" s="26">
        <v>0</v>
      </c>
      <c r="U46" s="25">
        <v>0</v>
      </c>
      <c r="V46" s="24">
        <v>0</v>
      </c>
      <c r="W46" s="26">
        <v>0</v>
      </c>
      <c r="X46" s="27">
        <v>0</v>
      </c>
      <c r="Y46" s="36" t="s">
        <v>12</v>
      </c>
    </row>
    <row r="47" spans="1:25" s="2" customFormat="1" ht="46.5" customHeight="1" thickBot="1" x14ac:dyDescent="0.2">
      <c r="A47" s="53"/>
      <c r="B47" s="119"/>
      <c r="C47" s="55"/>
      <c r="D47" s="63"/>
      <c r="E47" s="57"/>
      <c r="F47" s="59"/>
      <c r="G47" s="57"/>
      <c r="H47" s="61"/>
      <c r="I47" s="113"/>
      <c r="J47" s="113"/>
      <c r="K47" s="113"/>
      <c r="L47" s="113"/>
      <c r="M47" s="115"/>
      <c r="N47" s="91"/>
      <c r="O47" s="110"/>
      <c r="P47" s="59"/>
      <c r="Q47" s="44">
        <f>M46</f>
        <v>54</v>
      </c>
      <c r="R47" s="45">
        <v>0</v>
      </c>
      <c r="S47" s="45">
        <v>0</v>
      </c>
      <c r="T47" s="46">
        <v>0</v>
      </c>
      <c r="U47" s="45">
        <v>0</v>
      </c>
      <c r="V47" s="44">
        <v>0</v>
      </c>
      <c r="W47" s="46">
        <v>0</v>
      </c>
      <c r="X47" s="47">
        <v>0</v>
      </c>
      <c r="Y47" s="37" t="s">
        <v>8</v>
      </c>
    </row>
    <row r="48" spans="1:25" s="2" customFormat="1" ht="46.5" customHeight="1" x14ac:dyDescent="0.15">
      <c r="A48" s="52">
        <v>21</v>
      </c>
      <c r="B48" s="118" t="s">
        <v>110</v>
      </c>
      <c r="C48" s="54" t="s">
        <v>65</v>
      </c>
      <c r="D48" s="62" t="s">
        <v>136</v>
      </c>
      <c r="E48" s="56">
        <v>164</v>
      </c>
      <c r="F48" s="58">
        <f t="shared" ref="F48" si="75">E48</f>
        <v>164</v>
      </c>
      <c r="G48" s="56">
        <f t="shared" ref="G48" si="76">L48</f>
        <v>0.03</v>
      </c>
      <c r="H48" s="60">
        <v>0</v>
      </c>
      <c r="I48" s="60">
        <v>0</v>
      </c>
      <c r="J48" s="60">
        <v>0</v>
      </c>
      <c r="K48" s="60">
        <v>0</v>
      </c>
      <c r="L48" s="60">
        <v>0.03</v>
      </c>
      <c r="M48" s="114">
        <v>116</v>
      </c>
      <c r="N48" s="90">
        <v>0</v>
      </c>
      <c r="O48" s="109">
        <f t="shared" ref="O48" si="77">E48+G48-M48-N48</f>
        <v>48.03</v>
      </c>
      <c r="P48" s="58">
        <f t="shared" ref="P48" si="78">O48</f>
        <v>48.03</v>
      </c>
      <c r="Q48" s="24">
        <v>2</v>
      </c>
      <c r="R48" s="25">
        <v>0</v>
      </c>
      <c r="S48" s="25">
        <v>0</v>
      </c>
      <c r="T48" s="26">
        <v>0</v>
      </c>
      <c r="U48" s="25">
        <v>0</v>
      </c>
      <c r="V48" s="24">
        <v>0</v>
      </c>
      <c r="W48" s="26">
        <v>0</v>
      </c>
      <c r="X48" s="27">
        <v>0</v>
      </c>
      <c r="Y48" s="36" t="s">
        <v>12</v>
      </c>
    </row>
    <row r="49" spans="1:25" s="2" customFormat="1" ht="46.5" customHeight="1" thickBot="1" x14ac:dyDescent="0.2">
      <c r="A49" s="53"/>
      <c r="B49" s="119"/>
      <c r="C49" s="55"/>
      <c r="D49" s="63"/>
      <c r="E49" s="57"/>
      <c r="F49" s="59"/>
      <c r="G49" s="57"/>
      <c r="H49" s="61"/>
      <c r="I49" s="113"/>
      <c r="J49" s="113"/>
      <c r="K49" s="113"/>
      <c r="L49" s="113"/>
      <c r="M49" s="115"/>
      <c r="N49" s="91"/>
      <c r="O49" s="110"/>
      <c r="P49" s="59"/>
      <c r="Q49" s="44">
        <f>M48</f>
        <v>116</v>
      </c>
      <c r="R49" s="45">
        <v>0</v>
      </c>
      <c r="S49" s="45">
        <v>0</v>
      </c>
      <c r="T49" s="46">
        <v>0</v>
      </c>
      <c r="U49" s="45">
        <v>0</v>
      </c>
      <c r="V49" s="44">
        <v>0</v>
      </c>
      <c r="W49" s="46">
        <v>0</v>
      </c>
      <c r="X49" s="47">
        <v>0</v>
      </c>
      <c r="Y49" s="37" t="s">
        <v>8</v>
      </c>
    </row>
    <row r="50" spans="1:25" s="2" customFormat="1" ht="46.5" customHeight="1" x14ac:dyDescent="0.15">
      <c r="A50" s="52">
        <v>22</v>
      </c>
      <c r="B50" s="118" t="s">
        <v>111</v>
      </c>
      <c r="C50" s="54" t="s">
        <v>48</v>
      </c>
      <c r="D50" s="62" t="s">
        <v>136</v>
      </c>
      <c r="E50" s="56">
        <v>194</v>
      </c>
      <c r="F50" s="58">
        <f t="shared" ref="F50" si="79">E50</f>
        <v>194</v>
      </c>
      <c r="G50" s="56">
        <f t="shared" ref="G50" si="80">L50</f>
        <v>0.03</v>
      </c>
      <c r="H50" s="60">
        <v>0</v>
      </c>
      <c r="I50" s="60">
        <v>0</v>
      </c>
      <c r="J50" s="60">
        <v>0</v>
      </c>
      <c r="K50" s="60">
        <v>0</v>
      </c>
      <c r="L50" s="60">
        <v>0.03</v>
      </c>
      <c r="M50" s="114">
        <v>108</v>
      </c>
      <c r="N50" s="90">
        <v>0</v>
      </c>
      <c r="O50" s="109">
        <f t="shared" ref="O50" si="81">E50+G50-M50-N50</f>
        <v>86.03</v>
      </c>
      <c r="P50" s="58">
        <f t="shared" ref="P50" si="82">O50</f>
        <v>86.03</v>
      </c>
      <c r="Q50" s="24">
        <v>4</v>
      </c>
      <c r="R50" s="25">
        <v>0</v>
      </c>
      <c r="S50" s="25">
        <v>0</v>
      </c>
      <c r="T50" s="26">
        <v>0</v>
      </c>
      <c r="U50" s="25">
        <v>0</v>
      </c>
      <c r="V50" s="24">
        <v>0</v>
      </c>
      <c r="W50" s="26">
        <v>0</v>
      </c>
      <c r="X50" s="27">
        <v>0</v>
      </c>
      <c r="Y50" s="36" t="s">
        <v>12</v>
      </c>
    </row>
    <row r="51" spans="1:25" s="2" customFormat="1" ht="46.5" customHeight="1" thickBot="1" x14ac:dyDescent="0.2">
      <c r="A51" s="53"/>
      <c r="B51" s="119"/>
      <c r="C51" s="55"/>
      <c r="D51" s="63"/>
      <c r="E51" s="57"/>
      <c r="F51" s="59"/>
      <c r="G51" s="57"/>
      <c r="H51" s="61"/>
      <c r="I51" s="113"/>
      <c r="J51" s="113"/>
      <c r="K51" s="113"/>
      <c r="L51" s="113"/>
      <c r="M51" s="115"/>
      <c r="N51" s="91"/>
      <c r="O51" s="110"/>
      <c r="P51" s="59"/>
      <c r="Q51" s="44">
        <f>M50</f>
        <v>108</v>
      </c>
      <c r="R51" s="45">
        <v>0</v>
      </c>
      <c r="S51" s="45">
        <v>0</v>
      </c>
      <c r="T51" s="46">
        <v>0</v>
      </c>
      <c r="U51" s="45">
        <v>0</v>
      </c>
      <c r="V51" s="44">
        <v>0</v>
      </c>
      <c r="W51" s="46">
        <v>0</v>
      </c>
      <c r="X51" s="47">
        <v>0</v>
      </c>
      <c r="Y51" s="37" t="s">
        <v>8</v>
      </c>
    </row>
    <row r="52" spans="1:25" s="2" customFormat="1" ht="46.5" customHeight="1" x14ac:dyDescent="0.15">
      <c r="A52" s="52">
        <v>23</v>
      </c>
      <c r="B52" s="118" t="s">
        <v>112</v>
      </c>
      <c r="C52" s="54" t="s">
        <v>66</v>
      </c>
      <c r="D52" s="62" t="s">
        <v>136</v>
      </c>
      <c r="E52" s="56">
        <v>95</v>
      </c>
      <c r="F52" s="58">
        <f t="shared" ref="F52" si="83">E52</f>
        <v>95</v>
      </c>
      <c r="G52" s="56">
        <f t="shared" ref="G52" si="84">L52</f>
        <v>0.04</v>
      </c>
      <c r="H52" s="60">
        <v>0</v>
      </c>
      <c r="I52" s="60">
        <v>0</v>
      </c>
      <c r="J52" s="60">
        <v>0</v>
      </c>
      <c r="K52" s="60">
        <v>0</v>
      </c>
      <c r="L52" s="60">
        <v>0.04</v>
      </c>
      <c r="M52" s="114">
        <v>70</v>
      </c>
      <c r="N52" s="90">
        <v>0</v>
      </c>
      <c r="O52" s="109">
        <f t="shared" ref="O52" si="85">E52+G52-M52-N52</f>
        <v>25.040000000000006</v>
      </c>
      <c r="P52" s="58">
        <f t="shared" ref="P52" si="86">O52</f>
        <v>25.040000000000006</v>
      </c>
      <c r="Q52" s="24">
        <v>4</v>
      </c>
      <c r="R52" s="25">
        <v>0</v>
      </c>
      <c r="S52" s="25">
        <v>0</v>
      </c>
      <c r="T52" s="26">
        <v>0</v>
      </c>
      <c r="U52" s="25">
        <v>0</v>
      </c>
      <c r="V52" s="24">
        <v>0</v>
      </c>
      <c r="W52" s="26">
        <v>0</v>
      </c>
      <c r="X52" s="27">
        <v>0</v>
      </c>
      <c r="Y52" s="36" t="s">
        <v>12</v>
      </c>
    </row>
    <row r="53" spans="1:25" s="2" customFormat="1" ht="46.5" customHeight="1" thickBot="1" x14ac:dyDescent="0.2">
      <c r="A53" s="53"/>
      <c r="B53" s="119"/>
      <c r="C53" s="55"/>
      <c r="D53" s="63"/>
      <c r="E53" s="57"/>
      <c r="F53" s="59"/>
      <c r="G53" s="57"/>
      <c r="H53" s="61"/>
      <c r="I53" s="113"/>
      <c r="J53" s="113"/>
      <c r="K53" s="113"/>
      <c r="L53" s="113"/>
      <c r="M53" s="115"/>
      <c r="N53" s="91"/>
      <c r="O53" s="110"/>
      <c r="P53" s="59"/>
      <c r="Q53" s="44">
        <f>M52</f>
        <v>70</v>
      </c>
      <c r="R53" s="45">
        <v>0</v>
      </c>
      <c r="S53" s="45">
        <v>0</v>
      </c>
      <c r="T53" s="46">
        <v>0</v>
      </c>
      <c r="U53" s="45">
        <v>0</v>
      </c>
      <c r="V53" s="44">
        <v>0</v>
      </c>
      <c r="W53" s="46">
        <v>0</v>
      </c>
      <c r="X53" s="47">
        <v>0</v>
      </c>
      <c r="Y53" s="37" t="s">
        <v>8</v>
      </c>
    </row>
    <row r="54" spans="1:25" s="2" customFormat="1" ht="46.5" customHeight="1" x14ac:dyDescent="0.15">
      <c r="A54" s="52">
        <v>24</v>
      </c>
      <c r="B54" s="118" t="s">
        <v>113</v>
      </c>
      <c r="C54" s="54" t="s">
        <v>67</v>
      </c>
      <c r="D54" s="62" t="s">
        <v>136</v>
      </c>
      <c r="E54" s="56">
        <v>9</v>
      </c>
      <c r="F54" s="58">
        <f t="shared" ref="F54" si="87">E54</f>
        <v>9</v>
      </c>
      <c r="G54" s="56">
        <f t="shared" ref="G54" si="88">L54</f>
        <v>0.01</v>
      </c>
      <c r="H54" s="60">
        <v>0</v>
      </c>
      <c r="I54" s="60">
        <v>0</v>
      </c>
      <c r="J54" s="60">
        <v>0</v>
      </c>
      <c r="K54" s="60">
        <v>0</v>
      </c>
      <c r="L54" s="60">
        <v>0.01</v>
      </c>
      <c r="M54" s="114">
        <v>0</v>
      </c>
      <c r="N54" s="90">
        <v>0</v>
      </c>
      <c r="O54" s="109">
        <f t="shared" ref="O54" si="89">E54+G54-M54-N54</f>
        <v>9.01</v>
      </c>
      <c r="P54" s="58">
        <f t="shared" ref="P54" si="90">O54</f>
        <v>9.01</v>
      </c>
      <c r="Q54" s="24">
        <v>0</v>
      </c>
      <c r="R54" s="25">
        <v>0</v>
      </c>
      <c r="S54" s="25">
        <v>0</v>
      </c>
      <c r="T54" s="26">
        <v>0</v>
      </c>
      <c r="U54" s="25">
        <v>0</v>
      </c>
      <c r="V54" s="24">
        <v>0</v>
      </c>
      <c r="W54" s="26">
        <v>0</v>
      </c>
      <c r="X54" s="27">
        <v>0</v>
      </c>
      <c r="Y54" s="36" t="s">
        <v>12</v>
      </c>
    </row>
    <row r="55" spans="1:25" s="2" customFormat="1" ht="46.5" customHeight="1" thickBot="1" x14ac:dyDescent="0.2">
      <c r="A55" s="53"/>
      <c r="B55" s="119"/>
      <c r="C55" s="55"/>
      <c r="D55" s="63"/>
      <c r="E55" s="57"/>
      <c r="F55" s="59"/>
      <c r="G55" s="57"/>
      <c r="H55" s="61"/>
      <c r="I55" s="113"/>
      <c r="J55" s="113"/>
      <c r="K55" s="113"/>
      <c r="L55" s="113"/>
      <c r="M55" s="115"/>
      <c r="N55" s="91"/>
      <c r="O55" s="110"/>
      <c r="P55" s="59"/>
      <c r="Q55" s="44">
        <v>0</v>
      </c>
      <c r="R55" s="45">
        <v>0</v>
      </c>
      <c r="S55" s="45">
        <v>0</v>
      </c>
      <c r="T55" s="46">
        <v>0</v>
      </c>
      <c r="U55" s="45">
        <v>0</v>
      </c>
      <c r="V55" s="44">
        <v>0</v>
      </c>
      <c r="W55" s="46">
        <v>0</v>
      </c>
      <c r="X55" s="47">
        <v>0</v>
      </c>
      <c r="Y55" s="37" t="s">
        <v>8</v>
      </c>
    </row>
    <row r="56" spans="1:25" s="2" customFormat="1" ht="46.5" customHeight="1" x14ac:dyDescent="0.15">
      <c r="A56" s="52">
        <v>25</v>
      </c>
      <c r="B56" s="118" t="s">
        <v>114</v>
      </c>
      <c r="C56" s="54" t="s">
        <v>68</v>
      </c>
      <c r="D56" s="62" t="s">
        <v>136</v>
      </c>
      <c r="E56" s="56">
        <v>58</v>
      </c>
      <c r="F56" s="58">
        <f t="shared" ref="F56" si="91">E56</f>
        <v>58</v>
      </c>
      <c r="G56" s="56">
        <f t="shared" ref="G56" si="92">L56</f>
        <v>0.02</v>
      </c>
      <c r="H56" s="60">
        <v>0</v>
      </c>
      <c r="I56" s="60">
        <v>0</v>
      </c>
      <c r="J56" s="60">
        <v>0</v>
      </c>
      <c r="K56" s="60">
        <v>0</v>
      </c>
      <c r="L56" s="60">
        <v>0.02</v>
      </c>
      <c r="M56" s="114">
        <v>17</v>
      </c>
      <c r="N56" s="90">
        <v>0</v>
      </c>
      <c r="O56" s="109">
        <f t="shared" ref="O56" si="93">E56+G56-M56-N56</f>
        <v>41.02</v>
      </c>
      <c r="P56" s="58">
        <f t="shared" ref="P56" si="94">O56</f>
        <v>41.02</v>
      </c>
      <c r="Q56" s="24">
        <v>1</v>
      </c>
      <c r="R56" s="25">
        <v>0</v>
      </c>
      <c r="S56" s="25">
        <v>0</v>
      </c>
      <c r="T56" s="26">
        <v>0</v>
      </c>
      <c r="U56" s="25">
        <v>0</v>
      </c>
      <c r="V56" s="24">
        <v>0</v>
      </c>
      <c r="W56" s="26">
        <v>0</v>
      </c>
      <c r="X56" s="27">
        <v>0</v>
      </c>
      <c r="Y56" s="36" t="s">
        <v>12</v>
      </c>
    </row>
    <row r="57" spans="1:25" s="2" customFormat="1" ht="46.5" customHeight="1" thickBot="1" x14ac:dyDescent="0.2">
      <c r="A57" s="53"/>
      <c r="B57" s="119"/>
      <c r="C57" s="55"/>
      <c r="D57" s="63"/>
      <c r="E57" s="57"/>
      <c r="F57" s="59"/>
      <c r="G57" s="57"/>
      <c r="H57" s="61"/>
      <c r="I57" s="113"/>
      <c r="J57" s="113"/>
      <c r="K57" s="113"/>
      <c r="L57" s="113"/>
      <c r="M57" s="115"/>
      <c r="N57" s="91"/>
      <c r="O57" s="110"/>
      <c r="P57" s="59"/>
      <c r="Q57" s="44">
        <f>M56</f>
        <v>17</v>
      </c>
      <c r="R57" s="45">
        <v>0</v>
      </c>
      <c r="S57" s="45">
        <v>0</v>
      </c>
      <c r="T57" s="46">
        <v>0</v>
      </c>
      <c r="U57" s="45">
        <v>0</v>
      </c>
      <c r="V57" s="44">
        <v>0</v>
      </c>
      <c r="W57" s="46">
        <v>0</v>
      </c>
      <c r="X57" s="47">
        <v>0</v>
      </c>
      <c r="Y57" s="37" t="s">
        <v>8</v>
      </c>
    </row>
    <row r="58" spans="1:25" s="2" customFormat="1" ht="46.5" customHeight="1" x14ac:dyDescent="0.15">
      <c r="A58" s="52">
        <v>26</v>
      </c>
      <c r="B58" s="118" t="s">
        <v>115</v>
      </c>
      <c r="C58" s="54" t="s">
        <v>69</v>
      </c>
      <c r="D58" s="62" t="s">
        <v>136</v>
      </c>
      <c r="E58" s="56">
        <v>2265</v>
      </c>
      <c r="F58" s="58">
        <f t="shared" ref="F58" si="95">E58</f>
        <v>2265</v>
      </c>
      <c r="G58" s="56">
        <f t="shared" ref="G58" si="96">L58</f>
        <v>0.06</v>
      </c>
      <c r="H58" s="60">
        <v>0</v>
      </c>
      <c r="I58" s="60">
        <v>0</v>
      </c>
      <c r="J58" s="60">
        <v>0</v>
      </c>
      <c r="K58" s="60">
        <v>0</v>
      </c>
      <c r="L58" s="60">
        <v>0.06</v>
      </c>
      <c r="M58" s="114">
        <v>1783</v>
      </c>
      <c r="N58" s="90">
        <v>0</v>
      </c>
      <c r="O58" s="109">
        <f t="shared" ref="O58" si="97">E58+G58-M58-N58</f>
        <v>482.05999999999995</v>
      </c>
      <c r="P58" s="58">
        <f t="shared" ref="P58" si="98">O58</f>
        <v>482.05999999999995</v>
      </c>
      <c r="Q58" s="24">
        <v>17</v>
      </c>
      <c r="R58" s="25">
        <v>0</v>
      </c>
      <c r="S58" s="25">
        <v>0</v>
      </c>
      <c r="T58" s="26">
        <v>0</v>
      </c>
      <c r="U58" s="25">
        <v>0</v>
      </c>
      <c r="V58" s="24">
        <v>0</v>
      </c>
      <c r="W58" s="26">
        <v>0</v>
      </c>
      <c r="X58" s="27">
        <v>0</v>
      </c>
      <c r="Y58" s="36" t="s">
        <v>12</v>
      </c>
    </row>
    <row r="59" spans="1:25" s="2" customFormat="1" ht="46.5" customHeight="1" thickBot="1" x14ac:dyDescent="0.2">
      <c r="A59" s="53"/>
      <c r="B59" s="119"/>
      <c r="C59" s="55"/>
      <c r="D59" s="63"/>
      <c r="E59" s="57"/>
      <c r="F59" s="59"/>
      <c r="G59" s="57"/>
      <c r="H59" s="61"/>
      <c r="I59" s="113"/>
      <c r="J59" s="113"/>
      <c r="K59" s="113"/>
      <c r="L59" s="113"/>
      <c r="M59" s="115"/>
      <c r="N59" s="91"/>
      <c r="O59" s="110"/>
      <c r="P59" s="59"/>
      <c r="Q59" s="44">
        <f>M58</f>
        <v>1783</v>
      </c>
      <c r="R59" s="45">
        <v>0</v>
      </c>
      <c r="S59" s="45">
        <v>0</v>
      </c>
      <c r="T59" s="46">
        <v>0</v>
      </c>
      <c r="U59" s="45">
        <v>0</v>
      </c>
      <c r="V59" s="44">
        <v>0</v>
      </c>
      <c r="W59" s="46">
        <v>0</v>
      </c>
      <c r="X59" s="47">
        <v>0</v>
      </c>
      <c r="Y59" s="37" t="s">
        <v>8</v>
      </c>
    </row>
    <row r="60" spans="1:25" s="2" customFormat="1" ht="46.5" customHeight="1" x14ac:dyDescent="0.15">
      <c r="A60" s="52">
        <v>27</v>
      </c>
      <c r="B60" s="118" t="s">
        <v>116</v>
      </c>
      <c r="C60" s="54" t="s">
        <v>70</v>
      </c>
      <c r="D60" s="62" t="s">
        <v>136</v>
      </c>
      <c r="E60" s="56">
        <v>758</v>
      </c>
      <c r="F60" s="58">
        <f t="shared" ref="F60" si="99">E60</f>
        <v>758</v>
      </c>
      <c r="G60" s="56">
        <f t="shared" ref="G60" si="100">L60</f>
        <v>7.0000000000000007E-2</v>
      </c>
      <c r="H60" s="60">
        <v>0</v>
      </c>
      <c r="I60" s="60">
        <v>0</v>
      </c>
      <c r="J60" s="60">
        <v>0</v>
      </c>
      <c r="K60" s="60">
        <v>0</v>
      </c>
      <c r="L60" s="60">
        <v>7.0000000000000007E-2</v>
      </c>
      <c r="M60" s="114">
        <v>512</v>
      </c>
      <c r="N60" s="90">
        <v>0</v>
      </c>
      <c r="O60" s="109">
        <f t="shared" ref="O60" si="101">E60+G60-M60-N60</f>
        <v>246.07000000000005</v>
      </c>
      <c r="P60" s="58">
        <f t="shared" ref="P60" si="102">O60</f>
        <v>246.07000000000005</v>
      </c>
      <c r="Q60" s="24">
        <v>9</v>
      </c>
      <c r="R60" s="25">
        <v>0</v>
      </c>
      <c r="S60" s="25">
        <v>0</v>
      </c>
      <c r="T60" s="26">
        <v>0</v>
      </c>
      <c r="U60" s="25">
        <v>0</v>
      </c>
      <c r="V60" s="24">
        <v>0</v>
      </c>
      <c r="W60" s="26">
        <v>0</v>
      </c>
      <c r="X60" s="27">
        <v>0</v>
      </c>
      <c r="Y60" s="36" t="s">
        <v>12</v>
      </c>
    </row>
    <row r="61" spans="1:25" s="2" customFormat="1" ht="46.5" customHeight="1" thickBot="1" x14ac:dyDescent="0.2">
      <c r="A61" s="53"/>
      <c r="B61" s="119"/>
      <c r="C61" s="55"/>
      <c r="D61" s="63"/>
      <c r="E61" s="57"/>
      <c r="F61" s="59"/>
      <c r="G61" s="57"/>
      <c r="H61" s="61"/>
      <c r="I61" s="113"/>
      <c r="J61" s="113"/>
      <c r="K61" s="113"/>
      <c r="L61" s="113"/>
      <c r="M61" s="115"/>
      <c r="N61" s="91"/>
      <c r="O61" s="110"/>
      <c r="P61" s="59"/>
      <c r="Q61" s="44">
        <f>M60</f>
        <v>512</v>
      </c>
      <c r="R61" s="45">
        <v>0</v>
      </c>
      <c r="S61" s="45">
        <v>0</v>
      </c>
      <c r="T61" s="46">
        <v>0</v>
      </c>
      <c r="U61" s="45">
        <v>0</v>
      </c>
      <c r="V61" s="44">
        <v>0</v>
      </c>
      <c r="W61" s="46">
        <v>0</v>
      </c>
      <c r="X61" s="47">
        <v>0</v>
      </c>
      <c r="Y61" s="37" t="s">
        <v>8</v>
      </c>
    </row>
    <row r="62" spans="1:25" s="2" customFormat="1" ht="46.5" customHeight="1" x14ac:dyDescent="0.15">
      <c r="A62" s="52">
        <v>28</v>
      </c>
      <c r="B62" s="118" t="s">
        <v>117</v>
      </c>
      <c r="C62" s="54" t="s">
        <v>71</v>
      </c>
      <c r="D62" s="62" t="s">
        <v>136</v>
      </c>
      <c r="E62" s="56">
        <v>79</v>
      </c>
      <c r="F62" s="58">
        <f t="shared" ref="F62" si="103">E62</f>
        <v>79</v>
      </c>
      <c r="G62" s="56">
        <f t="shared" ref="G62" si="104">L62</f>
        <v>0.09</v>
      </c>
      <c r="H62" s="60">
        <v>0</v>
      </c>
      <c r="I62" s="60">
        <v>0</v>
      </c>
      <c r="J62" s="60">
        <v>0</v>
      </c>
      <c r="K62" s="60">
        <v>0</v>
      </c>
      <c r="L62" s="60">
        <v>0.09</v>
      </c>
      <c r="M62" s="114">
        <v>34</v>
      </c>
      <c r="N62" s="90">
        <v>0</v>
      </c>
      <c r="O62" s="109">
        <f t="shared" ref="O62" si="105">E62+G62-M62-N62</f>
        <v>45.09</v>
      </c>
      <c r="P62" s="58">
        <f t="shared" ref="P62" si="106">O62</f>
        <v>45.09</v>
      </c>
      <c r="Q62" s="24">
        <v>1</v>
      </c>
      <c r="R62" s="25">
        <v>0</v>
      </c>
      <c r="S62" s="25">
        <v>0</v>
      </c>
      <c r="T62" s="26">
        <v>0</v>
      </c>
      <c r="U62" s="25">
        <v>0</v>
      </c>
      <c r="V62" s="24">
        <v>0</v>
      </c>
      <c r="W62" s="26">
        <v>0</v>
      </c>
      <c r="X62" s="27">
        <v>0</v>
      </c>
      <c r="Y62" s="36" t="s">
        <v>12</v>
      </c>
    </row>
    <row r="63" spans="1:25" s="2" customFormat="1" ht="46.5" customHeight="1" thickBot="1" x14ac:dyDescent="0.2">
      <c r="A63" s="53"/>
      <c r="B63" s="119"/>
      <c r="C63" s="55"/>
      <c r="D63" s="63"/>
      <c r="E63" s="57"/>
      <c r="F63" s="59"/>
      <c r="G63" s="57"/>
      <c r="H63" s="61"/>
      <c r="I63" s="113"/>
      <c r="J63" s="113"/>
      <c r="K63" s="113"/>
      <c r="L63" s="113"/>
      <c r="M63" s="115"/>
      <c r="N63" s="91"/>
      <c r="O63" s="110"/>
      <c r="P63" s="59"/>
      <c r="Q63" s="44">
        <f>M62</f>
        <v>34</v>
      </c>
      <c r="R63" s="45">
        <v>0</v>
      </c>
      <c r="S63" s="45">
        <v>0</v>
      </c>
      <c r="T63" s="46">
        <v>0</v>
      </c>
      <c r="U63" s="45">
        <v>0</v>
      </c>
      <c r="V63" s="44">
        <v>0</v>
      </c>
      <c r="W63" s="46">
        <v>0</v>
      </c>
      <c r="X63" s="47">
        <v>0</v>
      </c>
      <c r="Y63" s="37" t="s">
        <v>8</v>
      </c>
    </row>
    <row r="64" spans="1:25" s="2" customFormat="1" ht="46.5" customHeight="1" x14ac:dyDescent="0.15">
      <c r="A64" s="52">
        <v>29</v>
      </c>
      <c r="B64" s="118" t="s">
        <v>118</v>
      </c>
      <c r="C64" s="54" t="s">
        <v>72</v>
      </c>
      <c r="D64" s="62" t="s">
        <v>136</v>
      </c>
      <c r="E64" s="56">
        <v>16</v>
      </c>
      <c r="F64" s="58">
        <f t="shared" ref="F64" si="107">E64</f>
        <v>16</v>
      </c>
      <c r="G64" s="56">
        <f t="shared" ref="G64" si="108">L64</f>
        <v>0.02</v>
      </c>
      <c r="H64" s="60">
        <v>0</v>
      </c>
      <c r="I64" s="60">
        <v>0</v>
      </c>
      <c r="J64" s="60">
        <v>0</v>
      </c>
      <c r="K64" s="60">
        <v>0</v>
      </c>
      <c r="L64" s="60">
        <v>0.02</v>
      </c>
      <c r="M64" s="114">
        <v>9</v>
      </c>
      <c r="N64" s="90">
        <v>0</v>
      </c>
      <c r="O64" s="109">
        <f t="shared" ref="O64" si="109">E64+G64-M64-N64</f>
        <v>7.02</v>
      </c>
      <c r="P64" s="58">
        <f t="shared" ref="P64" si="110">O64</f>
        <v>7.02</v>
      </c>
      <c r="Q64" s="24">
        <v>2</v>
      </c>
      <c r="R64" s="25">
        <v>0</v>
      </c>
      <c r="S64" s="25">
        <v>0</v>
      </c>
      <c r="T64" s="26">
        <v>0</v>
      </c>
      <c r="U64" s="25">
        <v>0</v>
      </c>
      <c r="V64" s="24">
        <v>0</v>
      </c>
      <c r="W64" s="26">
        <v>0</v>
      </c>
      <c r="X64" s="27">
        <v>0</v>
      </c>
      <c r="Y64" s="36" t="s">
        <v>12</v>
      </c>
    </row>
    <row r="65" spans="1:25" s="2" customFormat="1" ht="46.5" customHeight="1" thickBot="1" x14ac:dyDescent="0.2">
      <c r="A65" s="53"/>
      <c r="B65" s="119"/>
      <c r="C65" s="55"/>
      <c r="D65" s="63"/>
      <c r="E65" s="57"/>
      <c r="F65" s="59"/>
      <c r="G65" s="57"/>
      <c r="H65" s="61"/>
      <c r="I65" s="113"/>
      <c r="J65" s="113"/>
      <c r="K65" s="113"/>
      <c r="L65" s="113"/>
      <c r="M65" s="115"/>
      <c r="N65" s="91"/>
      <c r="O65" s="110"/>
      <c r="P65" s="59"/>
      <c r="Q65" s="44">
        <f>M64</f>
        <v>9</v>
      </c>
      <c r="R65" s="45">
        <v>0</v>
      </c>
      <c r="S65" s="45">
        <v>0</v>
      </c>
      <c r="T65" s="46">
        <v>0</v>
      </c>
      <c r="U65" s="45">
        <v>0</v>
      </c>
      <c r="V65" s="44">
        <v>0</v>
      </c>
      <c r="W65" s="46">
        <v>0</v>
      </c>
      <c r="X65" s="47">
        <v>0</v>
      </c>
      <c r="Y65" s="37" t="s">
        <v>8</v>
      </c>
    </row>
    <row r="66" spans="1:25" s="2" customFormat="1" ht="46.5" customHeight="1" x14ac:dyDescent="0.15">
      <c r="A66" s="52">
        <v>30</v>
      </c>
      <c r="B66" s="118" t="s">
        <v>119</v>
      </c>
      <c r="C66" s="54" t="s">
        <v>73</v>
      </c>
      <c r="D66" s="62" t="s">
        <v>136</v>
      </c>
      <c r="E66" s="56">
        <v>378</v>
      </c>
      <c r="F66" s="58">
        <f t="shared" ref="F66" si="111">E66</f>
        <v>378</v>
      </c>
      <c r="G66" s="56">
        <f t="shared" ref="G66" si="112">L66</f>
        <v>0.5</v>
      </c>
      <c r="H66" s="60">
        <v>0</v>
      </c>
      <c r="I66" s="60">
        <v>0</v>
      </c>
      <c r="J66" s="60">
        <v>0</v>
      </c>
      <c r="K66" s="60">
        <v>0</v>
      </c>
      <c r="L66" s="60">
        <v>0.5</v>
      </c>
      <c r="M66" s="114">
        <v>0</v>
      </c>
      <c r="N66" s="90">
        <v>0</v>
      </c>
      <c r="O66" s="109">
        <f t="shared" ref="O66" si="113">E66+G66-M66-N66</f>
        <v>378.5</v>
      </c>
      <c r="P66" s="58">
        <f t="shared" ref="P66" si="114">O66</f>
        <v>378.5</v>
      </c>
      <c r="Q66" s="24">
        <v>0</v>
      </c>
      <c r="R66" s="25">
        <v>0</v>
      </c>
      <c r="S66" s="25">
        <v>0</v>
      </c>
      <c r="T66" s="26">
        <v>0</v>
      </c>
      <c r="U66" s="25">
        <v>0</v>
      </c>
      <c r="V66" s="24">
        <v>0</v>
      </c>
      <c r="W66" s="26">
        <v>0</v>
      </c>
      <c r="X66" s="27">
        <v>0</v>
      </c>
      <c r="Y66" s="36" t="s">
        <v>12</v>
      </c>
    </row>
    <row r="67" spans="1:25" s="2" customFormat="1" ht="46.5" customHeight="1" thickBot="1" x14ac:dyDescent="0.2">
      <c r="A67" s="53"/>
      <c r="B67" s="119"/>
      <c r="C67" s="55"/>
      <c r="D67" s="63"/>
      <c r="E67" s="57"/>
      <c r="F67" s="59"/>
      <c r="G67" s="57"/>
      <c r="H67" s="61"/>
      <c r="I67" s="113"/>
      <c r="J67" s="113"/>
      <c r="K67" s="113"/>
      <c r="L67" s="113"/>
      <c r="M67" s="115"/>
      <c r="N67" s="91"/>
      <c r="O67" s="110"/>
      <c r="P67" s="59"/>
      <c r="Q67" s="44">
        <f>M66</f>
        <v>0</v>
      </c>
      <c r="R67" s="45">
        <v>0</v>
      </c>
      <c r="S67" s="45">
        <v>0</v>
      </c>
      <c r="T67" s="46">
        <v>0</v>
      </c>
      <c r="U67" s="45">
        <v>0</v>
      </c>
      <c r="V67" s="44">
        <v>0</v>
      </c>
      <c r="W67" s="46">
        <v>0</v>
      </c>
      <c r="X67" s="47">
        <v>0</v>
      </c>
      <c r="Y67" s="37" t="s">
        <v>8</v>
      </c>
    </row>
    <row r="68" spans="1:25" s="2" customFormat="1" ht="46.5" customHeight="1" x14ac:dyDescent="0.15">
      <c r="A68" s="52">
        <v>31</v>
      </c>
      <c r="B68" s="118" t="s">
        <v>120</v>
      </c>
      <c r="C68" s="54" t="s">
        <v>74</v>
      </c>
      <c r="D68" s="62" t="s">
        <v>136</v>
      </c>
      <c r="E68" s="56">
        <v>27</v>
      </c>
      <c r="F68" s="58">
        <f t="shared" ref="F68" si="115">E68</f>
        <v>27</v>
      </c>
      <c r="G68" s="56">
        <f t="shared" ref="G68" si="116">L68</f>
        <v>7.0000000000000001E-3</v>
      </c>
      <c r="H68" s="60">
        <v>0</v>
      </c>
      <c r="I68" s="60">
        <v>0</v>
      </c>
      <c r="J68" s="60">
        <v>0</v>
      </c>
      <c r="K68" s="60">
        <v>0</v>
      </c>
      <c r="L68" s="60">
        <v>7.0000000000000001E-3</v>
      </c>
      <c r="M68" s="114">
        <v>0</v>
      </c>
      <c r="N68" s="90">
        <v>0</v>
      </c>
      <c r="O68" s="109">
        <f t="shared" ref="O68" si="117">E68+G68-M68-N68</f>
        <v>27.007000000000001</v>
      </c>
      <c r="P68" s="58">
        <f t="shared" ref="P68" si="118">O68</f>
        <v>27.007000000000001</v>
      </c>
      <c r="Q68" s="24">
        <v>0</v>
      </c>
      <c r="R68" s="25">
        <v>0</v>
      </c>
      <c r="S68" s="25">
        <v>0</v>
      </c>
      <c r="T68" s="26">
        <v>0</v>
      </c>
      <c r="U68" s="25">
        <v>0</v>
      </c>
      <c r="V68" s="24">
        <v>0</v>
      </c>
      <c r="W68" s="26">
        <v>0</v>
      </c>
      <c r="X68" s="27">
        <v>0</v>
      </c>
      <c r="Y68" s="36" t="s">
        <v>12</v>
      </c>
    </row>
    <row r="69" spans="1:25" s="2" customFormat="1" ht="46.5" customHeight="1" thickBot="1" x14ac:dyDescent="0.2">
      <c r="A69" s="53"/>
      <c r="B69" s="119"/>
      <c r="C69" s="55"/>
      <c r="D69" s="63"/>
      <c r="E69" s="57"/>
      <c r="F69" s="59"/>
      <c r="G69" s="57"/>
      <c r="H69" s="61"/>
      <c r="I69" s="113"/>
      <c r="J69" s="113"/>
      <c r="K69" s="113"/>
      <c r="L69" s="113"/>
      <c r="M69" s="115"/>
      <c r="N69" s="91"/>
      <c r="O69" s="110"/>
      <c r="P69" s="59"/>
      <c r="Q69" s="44">
        <f>M68</f>
        <v>0</v>
      </c>
      <c r="R69" s="45">
        <v>0</v>
      </c>
      <c r="S69" s="45">
        <v>0</v>
      </c>
      <c r="T69" s="46">
        <v>0</v>
      </c>
      <c r="U69" s="45">
        <v>0</v>
      </c>
      <c r="V69" s="44">
        <v>0</v>
      </c>
      <c r="W69" s="46">
        <v>0</v>
      </c>
      <c r="X69" s="47">
        <v>0</v>
      </c>
      <c r="Y69" s="37" t="s">
        <v>8</v>
      </c>
    </row>
    <row r="70" spans="1:25" s="2" customFormat="1" ht="46.5" customHeight="1" x14ac:dyDescent="0.15">
      <c r="A70" s="52">
        <v>32</v>
      </c>
      <c r="B70" s="52" t="s">
        <v>121</v>
      </c>
      <c r="C70" s="54" t="s">
        <v>75</v>
      </c>
      <c r="D70" s="62" t="s">
        <v>136</v>
      </c>
      <c r="E70" s="56">
        <v>38</v>
      </c>
      <c r="F70" s="58">
        <f t="shared" ref="F70" si="119">E70</f>
        <v>38</v>
      </c>
      <c r="G70" s="56">
        <f t="shared" ref="G70" si="120">L70</f>
        <v>0.01</v>
      </c>
      <c r="H70" s="60">
        <v>0</v>
      </c>
      <c r="I70" s="60">
        <v>0</v>
      </c>
      <c r="J70" s="60">
        <v>0</v>
      </c>
      <c r="K70" s="60">
        <v>0</v>
      </c>
      <c r="L70" s="60">
        <v>0.01</v>
      </c>
      <c r="M70" s="114">
        <v>38</v>
      </c>
      <c r="N70" s="90">
        <v>0</v>
      </c>
      <c r="O70" s="109">
        <f t="shared" ref="O70" si="121">E70+G70-M70-N70</f>
        <v>9.9999999999980105E-3</v>
      </c>
      <c r="P70" s="58">
        <f t="shared" ref="P70" si="122">O70</f>
        <v>9.9999999999980105E-3</v>
      </c>
      <c r="Q70" s="24">
        <v>1</v>
      </c>
      <c r="R70" s="25">
        <v>0</v>
      </c>
      <c r="S70" s="25">
        <v>0</v>
      </c>
      <c r="T70" s="26">
        <v>0</v>
      </c>
      <c r="U70" s="25">
        <v>0</v>
      </c>
      <c r="V70" s="24">
        <v>0</v>
      </c>
      <c r="W70" s="26">
        <v>0</v>
      </c>
      <c r="X70" s="27">
        <v>0</v>
      </c>
      <c r="Y70" s="36" t="s">
        <v>12</v>
      </c>
    </row>
    <row r="71" spans="1:25" s="2" customFormat="1" ht="46.5" customHeight="1" thickBot="1" x14ac:dyDescent="0.2">
      <c r="A71" s="53"/>
      <c r="B71" s="53"/>
      <c r="C71" s="55"/>
      <c r="D71" s="63"/>
      <c r="E71" s="57"/>
      <c r="F71" s="59"/>
      <c r="G71" s="57"/>
      <c r="H71" s="61"/>
      <c r="I71" s="113"/>
      <c r="J71" s="113"/>
      <c r="K71" s="113"/>
      <c r="L71" s="113"/>
      <c r="M71" s="115"/>
      <c r="N71" s="91"/>
      <c r="O71" s="110"/>
      <c r="P71" s="59"/>
      <c r="Q71" s="44">
        <f>M70</f>
        <v>38</v>
      </c>
      <c r="R71" s="45">
        <v>0</v>
      </c>
      <c r="S71" s="45">
        <v>0</v>
      </c>
      <c r="T71" s="46">
        <v>0</v>
      </c>
      <c r="U71" s="45">
        <v>0</v>
      </c>
      <c r="V71" s="44">
        <v>0</v>
      </c>
      <c r="W71" s="46">
        <v>0</v>
      </c>
      <c r="X71" s="47">
        <v>0</v>
      </c>
      <c r="Y71" s="37" t="s">
        <v>8</v>
      </c>
    </row>
    <row r="72" spans="1:25" s="2" customFormat="1" ht="46.5" customHeight="1" x14ac:dyDescent="0.15">
      <c r="A72" s="52">
        <v>33</v>
      </c>
      <c r="B72" s="118" t="s">
        <v>122</v>
      </c>
      <c r="C72" s="54" t="s">
        <v>76</v>
      </c>
      <c r="D72" s="62" t="s">
        <v>136</v>
      </c>
      <c r="E72" s="56">
        <v>443</v>
      </c>
      <c r="F72" s="58">
        <f t="shared" ref="F72" si="123">E72</f>
        <v>443</v>
      </c>
      <c r="G72" s="56">
        <f t="shared" ref="G72" si="124">L72</f>
        <v>0.04</v>
      </c>
      <c r="H72" s="60">
        <v>0</v>
      </c>
      <c r="I72" s="60">
        <v>0</v>
      </c>
      <c r="J72" s="60">
        <v>0</v>
      </c>
      <c r="K72" s="60">
        <v>0</v>
      </c>
      <c r="L72" s="60">
        <v>0.04</v>
      </c>
      <c r="M72" s="114">
        <v>12</v>
      </c>
      <c r="N72" s="90">
        <v>0</v>
      </c>
      <c r="O72" s="109">
        <f t="shared" ref="O72" si="125">E72+G72-M72-N72</f>
        <v>431.04</v>
      </c>
      <c r="P72" s="58">
        <f t="shared" ref="P72" si="126">O72</f>
        <v>431.04</v>
      </c>
      <c r="Q72" s="24">
        <v>2</v>
      </c>
      <c r="R72" s="25">
        <v>0</v>
      </c>
      <c r="S72" s="25">
        <v>0</v>
      </c>
      <c r="T72" s="26">
        <v>0</v>
      </c>
      <c r="U72" s="25">
        <v>0</v>
      </c>
      <c r="V72" s="24">
        <v>0</v>
      </c>
      <c r="W72" s="26">
        <v>0</v>
      </c>
      <c r="X72" s="27">
        <v>0</v>
      </c>
      <c r="Y72" s="36" t="s">
        <v>12</v>
      </c>
    </row>
    <row r="73" spans="1:25" s="2" customFormat="1" ht="46.5" customHeight="1" thickBot="1" x14ac:dyDescent="0.2">
      <c r="A73" s="53"/>
      <c r="B73" s="119"/>
      <c r="C73" s="55"/>
      <c r="D73" s="63"/>
      <c r="E73" s="57"/>
      <c r="F73" s="59"/>
      <c r="G73" s="57"/>
      <c r="H73" s="61"/>
      <c r="I73" s="113"/>
      <c r="J73" s="113"/>
      <c r="K73" s="113"/>
      <c r="L73" s="113"/>
      <c r="M73" s="115"/>
      <c r="N73" s="91"/>
      <c r="O73" s="110"/>
      <c r="P73" s="59"/>
      <c r="Q73" s="44">
        <f>M72</f>
        <v>12</v>
      </c>
      <c r="R73" s="45">
        <v>0</v>
      </c>
      <c r="S73" s="45">
        <v>0</v>
      </c>
      <c r="T73" s="46">
        <v>0</v>
      </c>
      <c r="U73" s="45">
        <v>0</v>
      </c>
      <c r="V73" s="44">
        <v>0</v>
      </c>
      <c r="W73" s="46">
        <v>0</v>
      </c>
      <c r="X73" s="47">
        <v>0</v>
      </c>
      <c r="Y73" s="37" t="s">
        <v>8</v>
      </c>
    </row>
    <row r="74" spans="1:25" s="2" customFormat="1" ht="46.5" customHeight="1" x14ac:dyDescent="0.15">
      <c r="A74" s="52">
        <v>34</v>
      </c>
      <c r="B74" s="118" t="s">
        <v>123</v>
      </c>
      <c r="C74" s="54" t="s">
        <v>77</v>
      </c>
      <c r="D74" s="62" t="s">
        <v>136</v>
      </c>
      <c r="E74" s="56">
        <v>149</v>
      </c>
      <c r="F74" s="58">
        <f t="shared" ref="F74" si="127">E74</f>
        <v>149</v>
      </c>
      <c r="G74" s="56">
        <f t="shared" ref="G74" si="128">L74</f>
        <v>0.06</v>
      </c>
      <c r="H74" s="60">
        <v>0</v>
      </c>
      <c r="I74" s="60">
        <v>0</v>
      </c>
      <c r="J74" s="60">
        <v>0</v>
      </c>
      <c r="K74" s="60">
        <v>0</v>
      </c>
      <c r="L74" s="60">
        <v>0.06</v>
      </c>
      <c r="M74" s="114">
        <v>71</v>
      </c>
      <c r="N74" s="90">
        <v>0</v>
      </c>
      <c r="O74" s="109">
        <f t="shared" ref="O74" si="129">E74+G74-M74-N74</f>
        <v>78.06</v>
      </c>
      <c r="P74" s="58">
        <f t="shared" ref="P74" si="130">O74</f>
        <v>78.06</v>
      </c>
      <c r="Q74" s="24">
        <v>9</v>
      </c>
      <c r="R74" s="25">
        <v>0</v>
      </c>
      <c r="S74" s="25">
        <v>0</v>
      </c>
      <c r="T74" s="26">
        <v>0</v>
      </c>
      <c r="U74" s="25">
        <v>0</v>
      </c>
      <c r="V74" s="24">
        <v>0</v>
      </c>
      <c r="W74" s="26">
        <v>0</v>
      </c>
      <c r="X74" s="27">
        <v>0</v>
      </c>
      <c r="Y74" s="36" t="s">
        <v>12</v>
      </c>
    </row>
    <row r="75" spans="1:25" s="2" customFormat="1" ht="46.5" customHeight="1" thickBot="1" x14ac:dyDescent="0.2">
      <c r="A75" s="53"/>
      <c r="B75" s="119"/>
      <c r="C75" s="55"/>
      <c r="D75" s="63"/>
      <c r="E75" s="57"/>
      <c r="F75" s="59"/>
      <c r="G75" s="57"/>
      <c r="H75" s="61"/>
      <c r="I75" s="113"/>
      <c r="J75" s="113"/>
      <c r="K75" s="113"/>
      <c r="L75" s="113"/>
      <c r="M75" s="115"/>
      <c r="N75" s="91"/>
      <c r="O75" s="110"/>
      <c r="P75" s="59"/>
      <c r="Q75" s="44">
        <f>M74</f>
        <v>71</v>
      </c>
      <c r="R75" s="45">
        <v>0</v>
      </c>
      <c r="S75" s="45">
        <v>0</v>
      </c>
      <c r="T75" s="46">
        <v>0</v>
      </c>
      <c r="U75" s="45">
        <v>0</v>
      </c>
      <c r="V75" s="44">
        <v>0</v>
      </c>
      <c r="W75" s="46">
        <v>0</v>
      </c>
      <c r="X75" s="47">
        <v>0</v>
      </c>
      <c r="Y75" s="37" t="s">
        <v>8</v>
      </c>
    </row>
    <row r="76" spans="1:25" s="2" customFormat="1" ht="46.5" customHeight="1" x14ac:dyDescent="0.15">
      <c r="A76" s="52">
        <v>35</v>
      </c>
      <c r="B76" s="118" t="s">
        <v>124</v>
      </c>
      <c r="C76" s="54" t="s">
        <v>78</v>
      </c>
      <c r="D76" s="62" t="s">
        <v>136</v>
      </c>
      <c r="E76" s="56">
        <v>18</v>
      </c>
      <c r="F76" s="58">
        <f t="shared" ref="F76" si="131">E76</f>
        <v>18</v>
      </c>
      <c r="G76" s="56">
        <f t="shared" ref="G76" si="132">L76</f>
        <v>0.01</v>
      </c>
      <c r="H76" s="60">
        <v>0</v>
      </c>
      <c r="I76" s="60">
        <v>0</v>
      </c>
      <c r="J76" s="60">
        <v>0</v>
      </c>
      <c r="K76" s="60">
        <v>0</v>
      </c>
      <c r="L76" s="60">
        <v>0.01</v>
      </c>
      <c r="M76" s="114">
        <v>5</v>
      </c>
      <c r="N76" s="90">
        <v>0</v>
      </c>
      <c r="O76" s="109">
        <f t="shared" ref="O76" si="133">E76+G76-M76-N76</f>
        <v>13.010000000000002</v>
      </c>
      <c r="P76" s="58">
        <f t="shared" ref="P76" si="134">O76</f>
        <v>13.010000000000002</v>
      </c>
      <c r="Q76" s="24">
        <v>1</v>
      </c>
      <c r="R76" s="25">
        <v>0</v>
      </c>
      <c r="S76" s="25">
        <v>0</v>
      </c>
      <c r="T76" s="26">
        <v>0</v>
      </c>
      <c r="U76" s="25">
        <v>0</v>
      </c>
      <c r="V76" s="24">
        <v>0</v>
      </c>
      <c r="W76" s="26">
        <v>0</v>
      </c>
      <c r="X76" s="27">
        <v>0</v>
      </c>
      <c r="Y76" s="36" t="s">
        <v>12</v>
      </c>
    </row>
    <row r="77" spans="1:25" s="2" customFormat="1" ht="46.5" customHeight="1" thickBot="1" x14ac:dyDescent="0.2">
      <c r="A77" s="53"/>
      <c r="B77" s="119"/>
      <c r="C77" s="55"/>
      <c r="D77" s="63"/>
      <c r="E77" s="57"/>
      <c r="F77" s="59"/>
      <c r="G77" s="57"/>
      <c r="H77" s="61"/>
      <c r="I77" s="113"/>
      <c r="J77" s="113"/>
      <c r="K77" s="113"/>
      <c r="L77" s="113"/>
      <c r="M77" s="115"/>
      <c r="N77" s="91"/>
      <c r="O77" s="110"/>
      <c r="P77" s="59"/>
      <c r="Q77" s="44">
        <f>M76</f>
        <v>5</v>
      </c>
      <c r="R77" s="45">
        <v>0</v>
      </c>
      <c r="S77" s="45">
        <v>0</v>
      </c>
      <c r="T77" s="46">
        <v>0</v>
      </c>
      <c r="U77" s="45">
        <v>0</v>
      </c>
      <c r="V77" s="44">
        <v>0</v>
      </c>
      <c r="W77" s="46">
        <v>0</v>
      </c>
      <c r="X77" s="47">
        <v>0</v>
      </c>
      <c r="Y77" s="37" t="s">
        <v>8</v>
      </c>
    </row>
    <row r="78" spans="1:25" s="2" customFormat="1" ht="46.5" customHeight="1" x14ac:dyDescent="0.15">
      <c r="A78" s="52">
        <v>36</v>
      </c>
      <c r="B78" s="118" t="s">
        <v>125</v>
      </c>
      <c r="C78" s="54" t="s">
        <v>79</v>
      </c>
      <c r="D78" s="62" t="s">
        <v>136</v>
      </c>
      <c r="E78" s="56">
        <v>175</v>
      </c>
      <c r="F78" s="58">
        <f t="shared" ref="F78" si="135">E78</f>
        <v>175</v>
      </c>
      <c r="G78" s="56">
        <f t="shared" ref="G78" si="136">L78</f>
        <v>0.1</v>
      </c>
      <c r="H78" s="60">
        <v>0</v>
      </c>
      <c r="I78" s="60">
        <v>0</v>
      </c>
      <c r="J78" s="60">
        <v>0</v>
      </c>
      <c r="K78" s="60">
        <v>0</v>
      </c>
      <c r="L78" s="60">
        <v>0.1</v>
      </c>
      <c r="M78" s="114">
        <v>67</v>
      </c>
      <c r="N78" s="90">
        <v>0</v>
      </c>
      <c r="O78" s="109">
        <f t="shared" ref="O78" si="137">E78+G78-M78-N78</f>
        <v>108.1</v>
      </c>
      <c r="P78" s="58">
        <f t="shared" ref="P78" si="138">O78</f>
        <v>108.1</v>
      </c>
      <c r="Q78" s="24">
        <v>1</v>
      </c>
      <c r="R78" s="25">
        <v>0</v>
      </c>
      <c r="S78" s="25">
        <v>0</v>
      </c>
      <c r="T78" s="26">
        <v>0</v>
      </c>
      <c r="U78" s="25">
        <v>0</v>
      </c>
      <c r="V78" s="24">
        <v>0</v>
      </c>
      <c r="W78" s="26">
        <v>0</v>
      </c>
      <c r="X78" s="27">
        <v>0</v>
      </c>
      <c r="Y78" s="36" t="s">
        <v>12</v>
      </c>
    </row>
    <row r="79" spans="1:25" s="2" customFormat="1" ht="46.5" customHeight="1" thickBot="1" x14ac:dyDescent="0.2">
      <c r="A79" s="53"/>
      <c r="B79" s="119"/>
      <c r="C79" s="55"/>
      <c r="D79" s="63"/>
      <c r="E79" s="57"/>
      <c r="F79" s="59"/>
      <c r="G79" s="57"/>
      <c r="H79" s="61"/>
      <c r="I79" s="113"/>
      <c r="J79" s="113"/>
      <c r="K79" s="113"/>
      <c r="L79" s="113"/>
      <c r="M79" s="115"/>
      <c r="N79" s="91"/>
      <c r="O79" s="110"/>
      <c r="P79" s="59"/>
      <c r="Q79" s="44">
        <f>M78</f>
        <v>67</v>
      </c>
      <c r="R79" s="45">
        <v>0</v>
      </c>
      <c r="S79" s="45">
        <v>0</v>
      </c>
      <c r="T79" s="46">
        <v>0</v>
      </c>
      <c r="U79" s="45">
        <v>0</v>
      </c>
      <c r="V79" s="44">
        <v>0</v>
      </c>
      <c r="W79" s="46">
        <v>0</v>
      </c>
      <c r="X79" s="47">
        <v>0</v>
      </c>
      <c r="Y79" s="37" t="s">
        <v>8</v>
      </c>
    </row>
    <row r="80" spans="1:25" s="2" customFormat="1" ht="46.5" customHeight="1" x14ac:dyDescent="0.15">
      <c r="A80" s="52">
        <v>37</v>
      </c>
      <c r="B80" s="118" t="s">
        <v>126</v>
      </c>
      <c r="C80" s="54" t="s">
        <v>80</v>
      </c>
      <c r="D80" s="62" t="s">
        <v>136</v>
      </c>
      <c r="E80" s="56">
        <v>11</v>
      </c>
      <c r="F80" s="58">
        <f t="shared" ref="F80" si="139">E80</f>
        <v>11</v>
      </c>
      <c r="G80" s="56">
        <f t="shared" ref="G80" si="140">L80</f>
        <v>4.0000000000000001E-3</v>
      </c>
      <c r="H80" s="60">
        <v>0</v>
      </c>
      <c r="I80" s="60">
        <v>0</v>
      </c>
      <c r="J80" s="60">
        <v>0</v>
      </c>
      <c r="K80" s="60">
        <v>0</v>
      </c>
      <c r="L80" s="60">
        <v>4.0000000000000001E-3</v>
      </c>
      <c r="M80" s="114">
        <v>0</v>
      </c>
      <c r="N80" s="90">
        <v>0</v>
      </c>
      <c r="O80" s="109">
        <f t="shared" ref="O80" si="141">E80+G80-M80-N80</f>
        <v>11.004</v>
      </c>
      <c r="P80" s="58">
        <f t="shared" ref="P80" si="142">O80</f>
        <v>11.004</v>
      </c>
      <c r="Q80" s="24">
        <v>0</v>
      </c>
      <c r="R80" s="25">
        <v>0</v>
      </c>
      <c r="S80" s="25">
        <v>0</v>
      </c>
      <c r="T80" s="26">
        <v>0</v>
      </c>
      <c r="U80" s="25">
        <v>0</v>
      </c>
      <c r="V80" s="24">
        <v>0</v>
      </c>
      <c r="W80" s="26">
        <v>0</v>
      </c>
      <c r="X80" s="27">
        <v>0</v>
      </c>
      <c r="Y80" s="36" t="s">
        <v>12</v>
      </c>
    </row>
    <row r="81" spans="1:25" s="2" customFormat="1" ht="46.5" customHeight="1" thickBot="1" x14ac:dyDescent="0.2">
      <c r="A81" s="53"/>
      <c r="B81" s="119"/>
      <c r="C81" s="55"/>
      <c r="D81" s="63"/>
      <c r="E81" s="57"/>
      <c r="F81" s="59"/>
      <c r="G81" s="57"/>
      <c r="H81" s="61"/>
      <c r="I81" s="113"/>
      <c r="J81" s="113"/>
      <c r="K81" s="113"/>
      <c r="L81" s="113"/>
      <c r="M81" s="115"/>
      <c r="N81" s="91"/>
      <c r="O81" s="110"/>
      <c r="P81" s="59"/>
      <c r="Q81" s="44">
        <f>M80</f>
        <v>0</v>
      </c>
      <c r="R81" s="45">
        <v>0</v>
      </c>
      <c r="S81" s="45">
        <v>0</v>
      </c>
      <c r="T81" s="46">
        <v>0</v>
      </c>
      <c r="U81" s="45">
        <v>0</v>
      </c>
      <c r="V81" s="44">
        <v>0</v>
      </c>
      <c r="W81" s="46">
        <v>0</v>
      </c>
      <c r="X81" s="47">
        <v>0</v>
      </c>
      <c r="Y81" s="37" t="s">
        <v>8</v>
      </c>
    </row>
    <row r="82" spans="1:25" s="2" customFormat="1" ht="46.5" customHeight="1" x14ac:dyDescent="0.15">
      <c r="A82" s="52">
        <v>38</v>
      </c>
      <c r="B82" s="118" t="s">
        <v>127</v>
      </c>
      <c r="C82" s="54" t="s">
        <v>81</v>
      </c>
      <c r="D82" s="62" t="s">
        <v>136</v>
      </c>
      <c r="E82" s="56">
        <v>100</v>
      </c>
      <c r="F82" s="58">
        <f t="shared" ref="F82" si="143">E82</f>
        <v>100</v>
      </c>
      <c r="G82" s="56">
        <f t="shared" ref="G82" si="144">L82</f>
        <v>2</v>
      </c>
      <c r="H82" s="60">
        <v>0</v>
      </c>
      <c r="I82" s="60">
        <v>0</v>
      </c>
      <c r="J82" s="60">
        <v>0</v>
      </c>
      <c r="K82" s="60">
        <v>0</v>
      </c>
      <c r="L82" s="60">
        <v>2</v>
      </c>
      <c r="M82" s="114">
        <v>57</v>
      </c>
      <c r="N82" s="90">
        <v>0</v>
      </c>
      <c r="O82" s="109">
        <f t="shared" ref="O82" si="145">E82+G82-M82-N82</f>
        <v>45</v>
      </c>
      <c r="P82" s="58">
        <f t="shared" ref="P82" si="146">O82</f>
        <v>45</v>
      </c>
      <c r="Q82" s="24">
        <v>1</v>
      </c>
      <c r="R82" s="25">
        <v>0</v>
      </c>
      <c r="S82" s="25">
        <v>0</v>
      </c>
      <c r="T82" s="26">
        <v>0</v>
      </c>
      <c r="U82" s="25">
        <v>0</v>
      </c>
      <c r="V82" s="24">
        <v>0</v>
      </c>
      <c r="W82" s="26">
        <v>0</v>
      </c>
      <c r="X82" s="27">
        <v>0</v>
      </c>
      <c r="Y82" s="36" t="s">
        <v>12</v>
      </c>
    </row>
    <row r="83" spans="1:25" s="2" customFormat="1" ht="46.5" customHeight="1" thickBot="1" x14ac:dyDescent="0.2">
      <c r="A83" s="53"/>
      <c r="B83" s="119"/>
      <c r="C83" s="55"/>
      <c r="D83" s="63"/>
      <c r="E83" s="57"/>
      <c r="F83" s="59"/>
      <c r="G83" s="57"/>
      <c r="H83" s="61"/>
      <c r="I83" s="113"/>
      <c r="J83" s="113"/>
      <c r="K83" s="113"/>
      <c r="L83" s="113"/>
      <c r="M83" s="115"/>
      <c r="N83" s="91"/>
      <c r="O83" s="110"/>
      <c r="P83" s="59"/>
      <c r="Q83" s="44">
        <f>M82</f>
        <v>57</v>
      </c>
      <c r="R83" s="45">
        <v>0</v>
      </c>
      <c r="S83" s="45">
        <v>0</v>
      </c>
      <c r="T83" s="46">
        <v>0</v>
      </c>
      <c r="U83" s="45">
        <v>0</v>
      </c>
      <c r="V83" s="44">
        <v>0</v>
      </c>
      <c r="W83" s="46">
        <v>0</v>
      </c>
      <c r="X83" s="47">
        <v>0</v>
      </c>
      <c r="Y83" s="37" t="s">
        <v>8</v>
      </c>
    </row>
    <row r="84" spans="1:25" s="2" customFormat="1" ht="46.5" customHeight="1" x14ac:dyDescent="0.15">
      <c r="A84" s="52">
        <v>39</v>
      </c>
      <c r="B84" s="118" t="s">
        <v>128</v>
      </c>
      <c r="C84" s="54" t="s">
        <v>82</v>
      </c>
      <c r="D84" s="62" t="s">
        <v>136</v>
      </c>
      <c r="E84" s="56">
        <v>836</v>
      </c>
      <c r="F84" s="58">
        <f t="shared" ref="F84" si="147">E84</f>
        <v>836</v>
      </c>
      <c r="G84" s="56">
        <f t="shared" ref="G84" si="148">L84</f>
        <v>0.7</v>
      </c>
      <c r="H84" s="60">
        <v>0</v>
      </c>
      <c r="I84" s="60">
        <v>0</v>
      </c>
      <c r="J84" s="60">
        <v>0</v>
      </c>
      <c r="K84" s="60">
        <v>0</v>
      </c>
      <c r="L84" s="60">
        <v>0.7</v>
      </c>
      <c r="M84" s="114">
        <v>187</v>
      </c>
      <c r="N84" s="90">
        <v>0</v>
      </c>
      <c r="O84" s="109">
        <f t="shared" ref="O84" si="149">E84+G84-M84-N84</f>
        <v>649.70000000000005</v>
      </c>
      <c r="P84" s="58">
        <f t="shared" ref="P84" si="150">O84</f>
        <v>649.70000000000005</v>
      </c>
      <c r="Q84" s="24">
        <v>2</v>
      </c>
      <c r="R84" s="25">
        <v>0</v>
      </c>
      <c r="S84" s="25">
        <v>0</v>
      </c>
      <c r="T84" s="26">
        <v>0</v>
      </c>
      <c r="U84" s="25">
        <v>0</v>
      </c>
      <c r="V84" s="24">
        <v>0</v>
      </c>
      <c r="W84" s="26">
        <v>0</v>
      </c>
      <c r="X84" s="27">
        <v>0</v>
      </c>
      <c r="Y84" s="36" t="s">
        <v>12</v>
      </c>
    </row>
    <row r="85" spans="1:25" s="2" customFormat="1" ht="46.5" customHeight="1" thickBot="1" x14ac:dyDescent="0.2">
      <c r="A85" s="53"/>
      <c r="B85" s="119"/>
      <c r="C85" s="55"/>
      <c r="D85" s="63"/>
      <c r="E85" s="57"/>
      <c r="F85" s="59"/>
      <c r="G85" s="57"/>
      <c r="H85" s="61"/>
      <c r="I85" s="113"/>
      <c r="J85" s="113"/>
      <c r="K85" s="113"/>
      <c r="L85" s="113"/>
      <c r="M85" s="115"/>
      <c r="N85" s="91"/>
      <c r="O85" s="110"/>
      <c r="P85" s="59"/>
      <c r="Q85" s="44">
        <f>M84</f>
        <v>187</v>
      </c>
      <c r="R85" s="45">
        <v>0</v>
      </c>
      <c r="S85" s="45">
        <v>0</v>
      </c>
      <c r="T85" s="46">
        <v>0</v>
      </c>
      <c r="U85" s="45">
        <v>0</v>
      </c>
      <c r="V85" s="44">
        <v>0</v>
      </c>
      <c r="W85" s="46">
        <v>0</v>
      </c>
      <c r="X85" s="47">
        <v>0</v>
      </c>
      <c r="Y85" s="37" t="s">
        <v>8</v>
      </c>
    </row>
    <row r="86" spans="1:25" s="2" customFormat="1" ht="46.5" customHeight="1" x14ac:dyDescent="0.15">
      <c r="A86" s="52">
        <v>40</v>
      </c>
      <c r="B86" s="118" t="s">
        <v>129</v>
      </c>
      <c r="C86" s="54" t="s">
        <v>83</v>
      </c>
      <c r="D86" s="62" t="s">
        <v>136</v>
      </c>
      <c r="E86" s="56">
        <v>56</v>
      </c>
      <c r="F86" s="58">
        <f t="shared" ref="F86" si="151">E86</f>
        <v>56</v>
      </c>
      <c r="G86" s="56">
        <f t="shared" ref="G86" si="152">L86</f>
        <v>0</v>
      </c>
      <c r="H86" s="60">
        <v>0</v>
      </c>
      <c r="I86" s="60">
        <v>0</v>
      </c>
      <c r="J86" s="60">
        <v>0</v>
      </c>
      <c r="K86" s="60">
        <v>0</v>
      </c>
      <c r="L86" s="88">
        <v>0</v>
      </c>
      <c r="M86" s="114">
        <v>19</v>
      </c>
      <c r="N86" s="90">
        <v>0</v>
      </c>
      <c r="O86" s="109">
        <f t="shared" ref="O86" si="153">E86+G86-M86-N86</f>
        <v>37</v>
      </c>
      <c r="P86" s="58">
        <f t="shared" ref="P86" si="154">O86</f>
        <v>37</v>
      </c>
      <c r="Q86" s="24">
        <v>1</v>
      </c>
      <c r="R86" s="25">
        <v>0</v>
      </c>
      <c r="S86" s="25">
        <v>0</v>
      </c>
      <c r="T86" s="26">
        <v>0</v>
      </c>
      <c r="U86" s="25">
        <v>0</v>
      </c>
      <c r="V86" s="24">
        <v>0</v>
      </c>
      <c r="W86" s="26">
        <v>0</v>
      </c>
      <c r="X86" s="27">
        <v>0</v>
      </c>
      <c r="Y86" s="36" t="s">
        <v>12</v>
      </c>
    </row>
    <row r="87" spans="1:25" s="2" customFormat="1" ht="46.5" customHeight="1" thickBot="1" x14ac:dyDescent="0.2">
      <c r="A87" s="53"/>
      <c r="B87" s="119"/>
      <c r="C87" s="55"/>
      <c r="D87" s="63"/>
      <c r="E87" s="57"/>
      <c r="F87" s="59"/>
      <c r="G87" s="57"/>
      <c r="H87" s="61"/>
      <c r="I87" s="113"/>
      <c r="J87" s="113"/>
      <c r="K87" s="113"/>
      <c r="L87" s="133"/>
      <c r="M87" s="115"/>
      <c r="N87" s="91"/>
      <c r="O87" s="110"/>
      <c r="P87" s="59"/>
      <c r="Q87" s="44">
        <f>M86</f>
        <v>19</v>
      </c>
      <c r="R87" s="45">
        <v>0</v>
      </c>
      <c r="S87" s="45">
        <v>0</v>
      </c>
      <c r="T87" s="46">
        <v>0</v>
      </c>
      <c r="U87" s="45">
        <v>0</v>
      </c>
      <c r="V87" s="44">
        <v>0</v>
      </c>
      <c r="W87" s="46">
        <v>0</v>
      </c>
      <c r="X87" s="47">
        <v>0</v>
      </c>
      <c r="Y87" s="37" t="s">
        <v>8</v>
      </c>
    </row>
    <row r="88" spans="1:25" s="2" customFormat="1" ht="46.5" customHeight="1" x14ac:dyDescent="0.15">
      <c r="A88" s="52">
        <v>41</v>
      </c>
      <c r="B88" s="118" t="s">
        <v>130</v>
      </c>
      <c r="C88" s="54" t="s">
        <v>84</v>
      </c>
      <c r="D88" s="62" t="s">
        <v>136</v>
      </c>
      <c r="E88" s="56">
        <v>789</v>
      </c>
      <c r="F88" s="58">
        <f t="shared" ref="F88" si="155">E88</f>
        <v>789</v>
      </c>
      <c r="G88" s="56">
        <f t="shared" ref="G88" si="156">L88</f>
        <v>0.3</v>
      </c>
      <c r="H88" s="60">
        <v>0</v>
      </c>
      <c r="I88" s="60">
        <v>0</v>
      </c>
      <c r="J88" s="60">
        <v>0</v>
      </c>
      <c r="K88" s="60">
        <v>0</v>
      </c>
      <c r="L88" s="60">
        <v>0.3</v>
      </c>
      <c r="M88" s="114">
        <v>72</v>
      </c>
      <c r="N88" s="90">
        <v>0</v>
      </c>
      <c r="O88" s="109">
        <f t="shared" ref="O88" si="157">E88+G88-M88-N88</f>
        <v>717.3</v>
      </c>
      <c r="P88" s="58">
        <f t="shared" ref="P88" si="158">O88</f>
        <v>717.3</v>
      </c>
      <c r="Q88" s="24">
        <v>4</v>
      </c>
      <c r="R88" s="25">
        <v>0</v>
      </c>
      <c r="S88" s="25">
        <v>0</v>
      </c>
      <c r="T88" s="26">
        <v>0</v>
      </c>
      <c r="U88" s="25">
        <v>0</v>
      </c>
      <c r="V88" s="24">
        <v>0</v>
      </c>
      <c r="W88" s="26">
        <v>0</v>
      </c>
      <c r="X88" s="27">
        <v>0</v>
      </c>
      <c r="Y88" s="36" t="s">
        <v>12</v>
      </c>
    </row>
    <row r="89" spans="1:25" s="2" customFormat="1" ht="46.5" customHeight="1" thickBot="1" x14ac:dyDescent="0.2">
      <c r="A89" s="53"/>
      <c r="B89" s="119"/>
      <c r="C89" s="55"/>
      <c r="D89" s="63"/>
      <c r="E89" s="57"/>
      <c r="F89" s="59"/>
      <c r="G89" s="57"/>
      <c r="H89" s="61"/>
      <c r="I89" s="113"/>
      <c r="J89" s="113"/>
      <c r="K89" s="113"/>
      <c r="L89" s="113"/>
      <c r="M89" s="115"/>
      <c r="N89" s="91"/>
      <c r="O89" s="110"/>
      <c r="P89" s="59"/>
      <c r="Q89" s="44">
        <f>M88</f>
        <v>72</v>
      </c>
      <c r="R89" s="45">
        <v>0</v>
      </c>
      <c r="S89" s="45">
        <v>0</v>
      </c>
      <c r="T89" s="46">
        <v>0</v>
      </c>
      <c r="U89" s="45">
        <v>0</v>
      </c>
      <c r="V89" s="44">
        <v>0</v>
      </c>
      <c r="W89" s="46">
        <v>0</v>
      </c>
      <c r="X89" s="47">
        <v>0</v>
      </c>
      <c r="Y89" s="37" t="s">
        <v>8</v>
      </c>
    </row>
    <row r="90" spans="1:25" s="2" customFormat="1" ht="46.5" customHeight="1" x14ac:dyDescent="0.15">
      <c r="A90" s="52">
        <v>42</v>
      </c>
      <c r="B90" s="118" t="s">
        <v>131</v>
      </c>
      <c r="C90" s="54" t="s">
        <v>85</v>
      </c>
      <c r="D90" s="62" t="s">
        <v>136</v>
      </c>
      <c r="E90" s="56">
        <v>166</v>
      </c>
      <c r="F90" s="58">
        <f t="shared" ref="F90" si="159">E90</f>
        <v>166</v>
      </c>
      <c r="G90" s="56">
        <f t="shared" ref="G90" si="160">L90</f>
        <v>0.1</v>
      </c>
      <c r="H90" s="60">
        <v>0</v>
      </c>
      <c r="I90" s="60">
        <v>0</v>
      </c>
      <c r="J90" s="60">
        <v>0</v>
      </c>
      <c r="K90" s="60">
        <v>0</v>
      </c>
      <c r="L90" s="60">
        <v>0.1</v>
      </c>
      <c r="M90" s="114">
        <v>87</v>
      </c>
      <c r="N90" s="90">
        <v>0</v>
      </c>
      <c r="O90" s="109">
        <f t="shared" ref="O90" si="161">E90+G90-M90-N90</f>
        <v>79.099999999999994</v>
      </c>
      <c r="P90" s="58">
        <f t="shared" ref="P90" si="162">O90</f>
        <v>79.099999999999994</v>
      </c>
      <c r="Q90" s="24">
        <v>2</v>
      </c>
      <c r="R90" s="25">
        <v>0</v>
      </c>
      <c r="S90" s="25">
        <v>0</v>
      </c>
      <c r="T90" s="26">
        <v>0</v>
      </c>
      <c r="U90" s="25">
        <v>0</v>
      </c>
      <c r="V90" s="24">
        <v>0</v>
      </c>
      <c r="W90" s="26">
        <v>0</v>
      </c>
      <c r="X90" s="27">
        <v>0</v>
      </c>
      <c r="Y90" s="36" t="s">
        <v>12</v>
      </c>
    </row>
    <row r="91" spans="1:25" s="2" customFormat="1" ht="46.5" customHeight="1" thickBot="1" x14ac:dyDescent="0.2">
      <c r="A91" s="53"/>
      <c r="B91" s="119"/>
      <c r="C91" s="55"/>
      <c r="D91" s="63"/>
      <c r="E91" s="57"/>
      <c r="F91" s="59"/>
      <c r="G91" s="57"/>
      <c r="H91" s="61"/>
      <c r="I91" s="113"/>
      <c r="J91" s="113"/>
      <c r="K91" s="113"/>
      <c r="L91" s="113"/>
      <c r="M91" s="115"/>
      <c r="N91" s="91"/>
      <c r="O91" s="110"/>
      <c r="P91" s="59"/>
      <c r="Q91" s="44">
        <f>M90</f>
        <v>87</v>
      </c>
      <c r="R91" s="45">
        <v>0</v>
      </c>
      <c r="S91" s="45">
        <v>0</v>
      </c>
      <c r="T91" s="46">
        <v>0</v>
      </c>
      <c r="U91" s="45">
        <v>0</v>
      </c>
      <c r="V91" s="44">
        <v>0</v>
      </c>
      <c r="W91" s="46">
        <v>0</v>
      </c>
      <c r="X91" s="47">
        <v>0</v>
      </c>
      <c r="Y91" s="37" t="s">
        <v>8</v>
      </c>
    </row>
    <row r="92" spans="1:25" s="2" customFormat="1" ht="46.5" customHeight="1" x14ac:dyDescent="0.15">
      <c r="A92" s="52">
        <v>43</v>
      </c>
      <c r="B92" s="118" t="s">
        <v>132</v>
      </c>
      <c r="C92" s="54" t="s">
        <v>86</v>
      </c>
      <c r="D92" s="62" t="s">
        <v>136</v>
      </c>
      <c r="E92" s="116">
        <v>135</v>
      </c>
      <c r="F92" s="58">
        <f t="shared" ref="F92" si="163">E92</f>
        <v>135</v>
      </c>
      <c r="G92" s="56">
        <f t="shared" ref="G92" si="164">L92</f>
        <v>7.0000000000000007E-2</v>
      </c>
      <c r="H92" s="60">
        <v>0</v>
      </c>
      <c r="I92" s="60">
        <v>0</v>
      </c>
      <c r="J92" s="60">
        <v>0</v>
      </c>
      <c r="K92" s="60">
        <v>0</v>
      </c>
      <c r="L92" s="60">
        <v>7.0000000000000007E-2</v>
      </c>
      <c r="M92" s="114">
        <v>107</v>
      </c>
      <c r="N92" s="90">
        <v>0</v>
      </c>
      <c r="O92" s="109">
        <f t="shared" ref="O92" si="165">E92+G92-M92-N92</f>
        <v>28.069999999999993</v>
      </c>
      <c r="P92" s="58">
        <f t="shared" ref="P92" si="166">O92</f>
        <v>28.069999999999993</v>
      </c>
      <c r="Q92" s="24">
        <v>4</v>
      </c>
      <c r="R92" s="25">
        <v>0</v>
      </c>
      <c r="S92" s="25">
        <v>0</v>
      </c>
      <c r="T92" s="26">
        <v>0</v>
      </c>
      <c r="U92" s="25">
        <v>0</v>
      </c>
      <c r="V92" s="24">
        <v>0</v>
      </c>
      <c r="W92" s="26">
        <v>0</v>
      </c>
      <c r="X92" s="27">
        <v>0</v>
      </c>
      <c r="Y92" s="36" t="s">
        <v>12</v>
      </c>
    </row>
    <row r="93" spans="1:25" s="2" customFormat="1" ht="46.5" customHeight="1" thickBot="1" x14ac:dyDescent="0.2">
      <c r="A93" s="53"/>
      <c r="B93" s="119"/>
      <c r="C93" s="55"/>
      <c r="D93" s="63"/>
      <c r="E93" s="117"/>
      <c r="F93" s="59"/>
      <c r="G93" s="57"/>
      <c r="H93" s="61"/>
      <c r="I93" s="113"/>
      <c r="J93" s="113"/>
      <c r="K93" s="113"/>
      <c r="L93" s="113"/>
      <c r="M93" s="115"/>
      <c r="N93" s="91"/>
      <c r="O93" s="110"/>
      <c r="P93" s="59"/>
      <c r="Q93" s="44">
        <f>M92</f>
        <v>107</v>
      </c>
      <c r="R93" s="45">
        <v>0</v>
      </c>
      <c r="S93" s="45">
        <v>0</v>
      </c>
      <c r="T93" s="46">
        <v>0</v>
      </c>
      <c r="U93" s="45">
        <v>0</v>
      </c>
      <c r="V93" s="44">
        <v>0</v>
      </c>
      <c r="W93" s="46">
        <v>0</v>
      </c>
      <c r="X93" s="47">
        <v>0</v>
      </c>
      <c r="Y93" s="37" t="s">
        <v>8</v>
      </c>
    </row>
    <row r="94" spans="1:25" s="2" customFormat="1" ht="46.5" customHeight="1" x14ac:dyDescent="0.15">
      <c r="A94" s="52">
        <v>44</v>
      </c>
      <c r="B94" s="52" t="s">
        <v>133</v>
      </c>
      <c r="C94" s="54" t="s">
        <v>87</v>
      </c>
      <c r="D94" s="62" t="s">
        <v>136</v>
      </c>
      <c r="E94" s="56">
        <v>116</v>
      </c>
      <c r="F94" s="58">
        <f t="shared" ref="F94" si="167">E94</f>
        <v>116</v>
      </c>
      <c r="G94" s="56">
        <f t="shared" ref="G94" si="168">L94</f>
        <v>0.02</v>
      </c>
      <c r="H94" s="60">
        <v>0</v>
      </c>
      <c r="I94" s="60">
        <v>0</v>
      </c>
      <c r="J94" s="60">
        <v>0</v>
      </c>
      <c r="K94" s="60">
        <v>0</v>
      </c>
      <c r="L94" s="60">
        <v>0.02</v>
      </c>
      <c r="M94" s="114">
        <v>70</v>
      </c>
      <c r="N94" s="90">
        <v>0</v>
      </c>
      <c r="O94" s="109">
        <f t="shared" ref="O94" si="169">E94+G94-M94-N94</f>
        <v>46.019999999999996</v>
      </c>
      <c r="P94" s="58">
        <f t="shared" ref="P94" si="170">O94</f>
        <v>46.019999999999996</v>
      </c>
      <c r="Q94" s="24">
        <v>3</v>
      </c>
      <c r="R94" s="25">
        <v>0</v>
      </c>
      <c r="S94" s="25">
        <v>0</v>
      </c>
      <c r="T94" s="26">
        <v>0</v>
      </c>
      <c r="U94" s="25">
        <v>0</v>
      </c>
      <c r="V94" s="24">
        <v>0</v>
      </c>
      <c r="W94" s="26">
        <v>0</v>
      </c>
      <c r="X94" s="27">
        <v>0</v>
      </c>
      <c r="Y94" s="36" t="s">
        <v>12</v>
      </c>
    </row>
    <row r="95" spans="1:25" s="2" customFormat="1" ht="46.5" customHeight="1" thickBot="1" x14ac:dyDescent="0.2">
      <c r="A95" s="53"/>
      <c r="B95" s="53"/>
      <c r="C95" s="55"/>
      <c r="D95" s="63"/>
      <c r="E95" s="57"/>
      <c r="F95" s="59"/>
      <c r="G95" s="57"/>
      <c r="H95" s="61"/>
      <c r="I95" s="113"/>
      <c r="J95" s="113"/>
      <c r="K95" s="113"/>
      <c r="L95" s="113"/>
      <c r="M95" s="115"/>
      <c r="N95" s="91"/>
      <c r="O95" s="110"/>
      <c r="P95" s="59"/>
      <c r="Q95" s="44">
        <f>M94</f>
        <v>70</v>
      </c>
      <c r="R95" s="45">
        <v>0</v>
      </c>
      <c r="S95" s="45">
        <v>0</v>
      </c>
      <c r="T95" s="46">
        <v>0</v>
      </c>
      <c r="U95" s="45">
        <v>0</v>
      </c>
      <c r="V95" s="44">
        <v>0</v>
      </c>
      <c r="W95" s="46">
        <v>0</v>
      </c>
      <c r="X95" s="47">
        <v>0</v>
      </c>
      <c r="Y95" s="37" t="s">
        <v>8</v>
      </c>
    </row>
    <row r="96" spans="1:25" s="2" customFormat="1" ht="46.5" customHeight="1" x14ac:dyDescent="0.15">
      <c r="A96" s="52">
        <v>45</v>
      </c>
      <c r="B96" s="118" t="s">
        <v>134</v>
      </c>
      <c r="C96" s="54" t="s">
        <v>88</v>
      </c>
      <c r="D96" s="62" t="s">
        <v>136</v>
      </c>
      <c r="E96" s="116">
        <v>334</v>
      </c>
      <c r="F96" s="58">
        <f t="shared" ref="F96" si="171">E96</f>
        <v>334</v>
      </c>
      <c r="G96" s="56">
        <f t="shared" ref="G96" si="172">L96</f>
        <v>0.8</v>
      </c>
      <c r="H96" s="60">
        <v>0</v>
      </c>
      <c r="I96" s="60">
        <v>0</v>
      </c>
      <c r="J96" s="60">
        <v>0</v>
      </c>
      <c r="K96" s="60">
        <v>0</v>
      </c>
      <c r="L96" s="60">
        <v>0.8</v>
      </c>
      <c r="M96" s="114">
        <v>176</v>
      </c>
      <c r="N96" s="90">
        <v>0</v>
      </c>
      <c r="O96" s="109">
        <f t="shared" ref="O96" si="173">E96+G96-M96-N96</f>
        <v>158.80000000000001</v>
      </c>
      <c r="P96" s="58">
        <f t="shared" ref="P96" si="174">O96</f>
        <v>158.80000000000001</v>
      </c>
      <c r="Q96" s="24">
        <v>4</v>
      </c>
      <c r="R96" s="25">
        <v>0</v>
      </c>
      <c r="S96" s="25">
        <v>0</v>
      </c>
      <c r="T96" s="26">
        <v>0</v>
      </c>
      <c r="U96" s="25">
        <v>0</v>
      </c>
      <c r="V96" s="24">
        <v>0</v>
      </c>
      <c r="W96" s="26">
        <v>0</v>
      </c>
      <c r="X96" s="27">
        <v>0</v>
      </c>
      <c r="Y96" s="36" t="s">
        <v>12</v>
      </c>
    </row>
    <row r="97" spans="1:25" s="2" customFormat="1" ht="46.5" customHeight="1" thickBot="1" x14ac:dyDescent="0.2">
      <c r="A97" s="53"/>
      <c r="B97" s="119"/>
      <c r="C97" s="55"/>
      <c r="D97" s="63"/>
      <c r="E97" s="117"/>
      <c r="F97" s="59"/>
      <c r="G97" s="57"/>
      <c r="H97" s="61"/>
      <c r="I97" s="113"/>
      <c r="J97" s="113"/>
      <c r="K97" s="113"/>
      <c r="L97" s="113"/>
      <c r="M97" s="115"/>
      <c r="N97" s="91"/>
      <c r="O97" s="110"/>
      <c r="P97" s="59"/>
      <c r="Q97" s="44">
        <f>M96</f>
        <v>176</v>
      </c>
      <c r="R97" s="45">
        <v>0</v>
      </c>
      <c r="S97" s="45">
        <v>0</v>
      </c>
      <c r="T97" s="46">
        <v>0</v>
      </c>
      <c r="U97" s="45">
        <v>0</v>
      </c>
      <c r="V97" s="44">
        <v>0</v>
      </c>
      <c r="W97" s="46">
        <v>0</v>
      </c>
      <c r="X97" s="47">
        <v>0</v>
      </c>
      <c r="Y97" s="37" t="s">
        <v>8</v>
      </c>
    </row>
    <row r="98" spans="1:25" s="2" customFormat="1" ht="46.5" customHeight="1" x14ac:dyDescent="0.15">
      <c r="A98" s="52">
        <v>46</v>
      </c>
      <c r="B98" s="118" t="s">
        <v>135</v>
      </c>
      <c r="C98" s="54" t="s">
        <v>89</v>
      </c>
      <c r="D98" s="62" t="s">
        <v>136</v>
      </c>
      <c r="E98" s="56">
        <v>31</v>
      </c>
      <c r="F98" s="58">
        <f t="shared" ref="F98" si="175">E98</f>
        <v>31</v>
      </c>
      <c r="G98" s="56">
        <f t="shared" ref="G98" si="176">L98</f>
        <v>0</v>
      </c>
      <c r="H98" s="60">
        <v>0</v>
      </c>
      <c r="I98" s="60">
        <v>0</v>
      </c>
      <c r="J98" s="60">
        <v>0</v>
      </c>
      <c r="K98" s="60">
        <v>0</v>
      </c>
      <c r="L98" s="88">
        <v>0</v>
      </c>
      <c r="M98" s="114">
        <v>0</v>
      </c>
      <c r="N98" s="90">
        <v>0</v>
      </c>
      <c r="O98" s="109">
        <f t="shared" ref="O98" si="177">E98+G98-M98-N98</f>
        <v>31</v>
      </c>
      <c r="P98" s="58">
        <f t="shared" ref="P98" si="178">O98</f>
        <v>31</v>
      </c>
      <c r="Q98" s="24">
        <v>0</v>
      </c>
      <c r="R98" s="25">
        <v>0</v>
      </c>
      <c r="S98" s="25">
        <v>0</v>
      </c>
      <c r="T98" s="26">
        <v>0</v>
      </c>
      <c r="U98" s="25">
        <v>0</v>
      </c>
      <c r="V98" s="24">
        <v>0</v>
      </c>
      <c r="W98" s="26">
        <v>0</v>
      </c>
      <c r="X98" s="27">
        <v>0</v>
      </c>
      <c r="Y98" s="36" t="s">
        <v>12</v>
      </c>
    </row>
    <row r="99" spans="1:25" s="2" customFormat="1" ht="46.5" customHeight="1" thickBot="1" x14ac:dyDescent="0.2">
      <c r="A99" s="53"/>
      <c r="B99" s="119"/>
      <c r="C99" s="55"/>
      <c r="D99" s="63"/>
      <c r="E99" s="57"/>
      <c r="F99" s="59"/>
      <c r="G99" s="57"/>
      <c r="H99" s="61"/>
      <c r="I99" s="113"/>
      <c r="J99" s="113"/>
      <c r="K99" s="113"/>
      <c r="L99" s="133"/>
      <c r="M99" s="115"/>
      <c r="N99" s="91"/>
      <c r="O99" s="110"/>
      <c r="P99" s="59"/>
      <c r="Q99" s="44">
        <f>M98</f>
        <v>0</v>
      </c>
      <c r="R99" s="45">
        <v>0</v>
      </c>
      <c r="S99" s="45">
        <v>0</v>
      </c>
      <c r="T99" s="46">
        <v>0</v>
      </c>
      <c r="U99" s="45">
        <v>0</v>
      </c>
      <c r="V99" s="44">
        <v>0</v>
      </c>
      <c r="W99" s="46">
        <v>0</v>
      </c>
      <c r="X99" s="47">
        <v>0</v>
      </c>
      <c r="Y99" s="37" t="s">
        <v>8</v>
      </c>
    </row>
    <row r="100" spans="1:25" s="3" customFormat="1" ht="20.100000000000001" customHeight="1" x14ac:dyDescent="0.15">
      <c r="A100" s="52" t="s">
        <v>14</v>
      </c>
      <c r="B100" s="52">
        <v>46</v>
      </c>
      <c r="C100" s="118"/>
      <c r="D100" s="126"/>
      <c r="E100" s="109">
        <f t="shared" ref="E100:P100" si="179">SUM(E8:E99)</f>
        <v>17312</v>
      </c>
      <c r="F100" s="122">
        <f t="shared" si="179"/>
        <v>17312</v>
      </c>
      <c r="G100" s="109">
        <f t="shared" si="179"/>
        <v>15.147999999999993</v>
      </c>
      <c r="H100" s="124">
        <f t="shared" si="179"/>
        <v>0</v>
      </c>
      <c r="I100" s="124">
        <f t="shared" si="179"/>
        <v>0</v>
      </c>
      <c r="J100" s="124">
        <f t="shared" si="179"/>
        <v>0</v>
      </c>
      <c r="K100" s="124">
        <f t="shared" si="179"/>
        <v>0</v>
      </c>
      <c r="L100" s="124">
        <f t="shared" si="179"/>
        <v>15.147999999999993</v>
      </c>
      <c r="M100" s="124">
        <f t="shared" si="179"/>
        <v>7210.1</v>
      </c>
      <c r="N100" s="131">
        <f t="shared" si="179"/>
        <v>0</v>
      </c>
      <c r="O100" s="109">
        <f>SUM(O8:O99)</f>
        <v>10117.048000000003</v>
      </c>
      <c r="P100" s="122">
        <f t="shared" si="179"/>
        <v>10117.048000000003</v>
      </c>
      <c r="Q100" s="28">
        <f t="shared" ref="Q100:X100" si="180">SUMIF($Y$8:$Y$99,$Y$6,Q8:Q99)</f>
        <v>154</v>
      </c>
      <c r="R100" s="29">
        <f t="shared" si="180"/>
        <v>0</v>
      </c>
      <c r="S100" s="29">
        <f t="shared" si="180"/>
        <v>0</v>
      </c>
      <c r="T100" s="30">
        <f t="shared" si="180"/>
        <v>0</v>
      </c>
      <c r="U100" s="29">
        <f t="shared" si="180"/>
        <v>0</v>
      </c>
      <c r="V100" s="28">
        <f t="shared" si="180"/>
        <v>0</v>
      </c>
      <c r="W100" s="30">
        <f t="shared" si="180"/>
        <v>0</v>
      </c>
      <c r="X100" s="31">
        <f t="shared" si="180"/>
        <v>0</v>
      </c>
      <c r="Y100" s="36" t="s">
        <v>12</v>
      </c>
    </row>
    <row r="101" spans="1:25" s="3" customFormat="1" ht="20.100000000000001" customHeight="1" thickBot="1" x14ac:dyDescent="0.2">
      <c r="A101" s="53"/>
      <c r="B101" s="53"/>
      <c r="C101" s="119"/>
      <c r="D101" s="127"/>
      <c r="E101" s="110"/>
      <c r="F101" s="123"/>
      <c r="G101" s="110"/>
      <c r="H101" s="125"/>
      <c r="I101" s="125"/>
      <c r="J101" s="125"/>
      <c r="K101" s="125"/>
      <c r="L101" s="125"/>
      <c r="M101" s="125"/>
      <c r="N101" s="132"/>
      <c r="O101" s="128"/>
      <c r="P101" s="123"/>
      <c r="Q101" s="48">
        <f t="shared" ref="Q101:X101" ca="1" si="181">SUMIF($Y$7:$Y$99,$Y$6,Q8:Q99)</f>
        <v>7210.1</v>
      </c>
      <c r="R101" s="49">
        <f t="shared" ca="1" si="181"/>
        <v>0</v>
      </c>
      <c r="S101" s="49">
        <f t="shared" ca="1" si="181"/>
        <v>0</v>
      </c>
      <c r="T101" s="50">
        <f t="shared" ca="1" si="181"/>
        <v>0</v>
      </c>
      <c r="U101" s="49">
        <f t="shared" ca="1" si="181"/>
        <v>0</v>
      </c>
      <c r="V101" s="48">
        <f t="shared" ca="1" si="181"/>
        <v>0</v>
      </c>
      <c r="W101" s="50">
        <f t="shared" ca="1" si="181"/>
        <v>0</v>
      </c>
      <c r="X101" s="51">
        <f t="shared" ca="1" si="181"/>
        <v>0</v>
      </c>
      <c r="Y101" s="37" t="s">
        <v>8</v>
      </c>
    </row>
    <row r="102" spans="1:25" hidden="1" outlineLevel="1" x14ac:dyDescent="0.15">
      <c r="A102" s="1" t="s">
        <v>20</v>
      </c>
    </row>
    <row r="103" spans="1:25" hidden="1" outlineLevel="1" x14ac:dyDescent="0.15">
      <c r="C103" s="1" t="s">
        <v>21</v>
      </c>
      <c r="F103" s="1" t="s">
        <v>31</v>
      </c>
      <c r="O103" s="42"/>
    </row>
    <row r="104" spans="1:25" hidden="1" outlineLevel="1" x14ac:dyDescent="0.15">
      <c r="C104" s="1" t="s">
        <v>22</v>
      </c>
      <c r="F104" s="1" t="s">
        <v>32</v>
      </c>
    </row>
    <row r="105" spans="1:25" hidden="1" outlineLevel="1" x14ac:dyDescent="0.15">
      <c r="C105" s="1" t="s">
        <v>23</v>
      </c>
      <c r="F105" s="1" t="s">
        <v>33</v>
      </c>
    </row>
    <row r="106" spans="1:25" hidden="1" outlineLevel="1" x14ac:dyDescent="0.15">
      <c r="C106" s="1" t="s">
        <v>24</v>
      </c>
      <c r="F106" s="1" t="s">
        <v>34</v>
      </c>
    </row>
    <row r="107" spans="1:25" hidden="1" outlineLevel="1" x14ac:dyDescent="0.15">
      <c r="C107" s="1" t="s">
        <v>25</v>
      </c>
      <c r="F107" s="1" t="s">
        <v>35</v>
      </c>
    </row>
    <row r="108" spans="1:25" hidden="1" outlineLevel="1" x14ac:dyDescent="0.15">
      <c r="C108" s="1" t="s">
        <v>26</v>
      </c>
      <c r="F108" s="1" t="s">
        <v>36</v>
      </c>
    </row>
    <row r="109" spans="1:25" hidden="1" outlineLevel="1" x14ac:dyDescent="0.15">
      <c r="C109" s="1" t="s">
        <v>27</v>
      </c>
    </row>
    <row r="110" spans="1:25" hidden="1" outlineLevel="1" x14ac:dyDescent="0.15">
      <c r="C110" s="1" t="s">
        <v>28</v>
      </c>
    </row>
    <row r="111" spans="1:25" hidden="1" outlineLevel="1" x14ac:dyDescent="0.15">
      <c r="C111" s="1" t="s">
        <v>29</v>
      </c>
    </row>
    <row r="112" spans="1:25" ht="14.25" hidden="1" outlineLevel="1" thickBot="1" x14ac:dyDescent="0.2">
      <c r="C112" s="1" t="s">
        <v>30</v>
      </c>
    </row>
    <row r="113" spans="15:15" collapsed="1" x14ac:dyDescent="0.15">
      <c r="O113" s="41">
        <f>+(+$E$100+$G$100)-($M$100+$N$100)</f>
        <v>10117.048000000001</v>
      </c>
    </row>
  </sheetData>
  <mergeCells count="775">
    <mergeCell ref="J98:J99"/>
    <mergeCell ref="K98:K99"/>
    <mergeCell ref="L98:L99"/>
    <mergeCell ref="M98:M99"/>
    <mergeCell ref="N98:N99"/>
    <mergeCell ref="O98:O99"/>
    <mergeCell ref="P98:P99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K94:K95"/>
    <mergeCell ref="L94:L95"/>
    <mergeCell ref="M94:M95"/>
    <mergeCell ref="N94:N95"/>
    <mergeCell ref="O94:O95"/>
    <mergeCell ref="P94:P95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O96:O97"/>
    <mergeCell ref="P96:P97"/>
    <mergeCell ref="A94:A95"/>
    <mergeCell ref="B94:B95"/>
    <mergeCell ref="C94:C95"/>
    <mergeCell ref="D94:D95"/>
    <mergeCell ref="E94:E95"/>
    <mergeCell ref="F94:F95"/>
    <mergeCell ref="G94:G95"/>
    <mergeCell ref="H94:H95"/>
    <mergeCell ref="I94:I95"/>
    <mergeCell ref="J90:J91"/>
    <mergeCell ref="C90:C91"/>
    <mergeCell ref="D90:D91"/>
    <mergeCell ref="E90:E91"/>
    <mergeCell ref="F90:F91"/>
    <mergeCell ref="G90:G91"/>
    <mergeCell ref="H90:H91"/>
    <mergeCell ref="I90:I91"/>
    <mergeCell ref="J94:J95"/>
    <mergeCell ref="K90:K91"/>
    <mergeCell ref="L90:L91"/>
    <mergeCell ref="M90:M91"/>
    <mergeCell ref="N90:N91"/>
    <mergeCell ref="O90:O91"/>
    <mergeCell ref="P90:P91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P92:P93"/>
    <mergeCell ref="A90:A91"/>
    <mergeCell ref="B90:B91"/>
    <mergeCell ref="K86:K87"/>
    <mergeCell ref="L86:L87"/>
    <mergeCell ref="M86:M87"/>
    <mergeCell ref="N86:N87"/>
    <mergeCell ref="O86:O87"/>
    <mergeCell ref="P86:P87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P88:P89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J82:J83"/>
    <mergeCell ref="C82:C83"/>
    <mergeCell ref="D82:D83"/>
    <mergeCell ref="E82:E83"/>
    <mergeCell ref="F82:F83"/>
    <mergeCell ref="G82:G83"/>
    <mergeCell ref="H82:H83"/>
    <mergeCell ref="I82:I83"/>
    <mergeCell ref="J86:J87"/>
    <mergeCell ref="K82:K83"/>
    <mergeCell ref="L82:L83"/>
    <mergeCell ref="M82:M83"/>
    <mergeCell ref="N82:N83"/>
    <mergeCell ref="O82:O83"/>
    <mergeCell ref="P82:P83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M84:M85"/>
    <mergeCell ref="N84:N85"/>
    <mergeCell ref="O84:O85"/>
    <mergeCell ref="P84:P85"/>
    <mergeCell ref="A82:A83"/>
    <mergeCell ref="B82:B83"/>
    <mergeCell ref="K78:K79"/>
    <mergeCell ref="L78:L79"/>
    <mergeCell ref="M78:M79"/>
    <mergeCell ref="N78:N79"/>
    <mergeCell ref="O78:O79"/>
    <mergeCell ref="P78:P79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J74:J75"/>
    <mergeCell ref="C74:C75"/>
    <mergeCell ref="D74:D75"/>
    <mergeCell ref="E74:E75"/>
    <mergeCell ref="F74:F75"/>
    <mergeCell ref="G74:G75"/>
    <mergeCell ref="H74:H75"/>
    <mergeCell ref="I74:I75"/>
    <mergeCell ref="J78:J79"/>
    <mergeCell ref="K74:K75"/>
    <mergeCell ref="L74:L75"/>
    <mergeCell ref="M74:M75"/>
    <mergeCell ref="N74:N75"/>
    <mergeCell ref="O74:O75"/>
    <mergeCell ref="P74:P75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A74:A75"/>
    <mergeCell ref="B74:B75"/>
    <mergeCell ref="K70:K71"/>
    <mergeCell ref="L70:L71"/>
    <mergeCell ref="M70:M71"/>
    <mergeCell ref="N70:N71"/>
    <mergeCell ref="O70:O71"/>
    <mergeCell ref="P70:P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66:J67"/>
    <mergeCell ref="C66:C67"/>
    <mergeCell ref="D66:D67"/>
    <mergeCell ref="E66:E67"/>
    <mergeCell ref="F66:F67"/>
    <mergeCell ref="G66:G67"/>
    <mergeCell ref="H66:H67"/>
    <mergeCell ref="I66:I67"/>
    <mergeCell ref="J70:J71"/>
    <mergeCell ref="K66:K67"/>
    <mergeCell ref="L66:L67"/>
    <mergeCell ref="M66:M67"/>
    <mergeCell ref="N66:N67"/>
    <mergeCell ref="O66:O67"/>
    <mergeCell ref="P66:P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A66:A67"/>
    <mergeCell ref="B66:B67"/>
    <mergeCell ref="K62:K63"/>
    <mergeCell ref="L62:L63"/>
    <mergeCell ref="M62:M63"/>
    <mergeCell ref="N62:N63"/>
    <mergeCell ref="O62:O63"/>
    <mergeCell ref="P62:P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58:J59"/>
    <mergeCell ref="C58:C59"/>
    <mergeCell ref="D58:D59"/>
    <mergeCell ref="E58:E59"/>
    <mergeCell ref="F58:F59"/>
    <mergeCell ref="G58:G59"/>
    <mergeCell ref="H58:H59"/>
    <mergeCell ref="I58:I59"/>
    <mergeCell ref="J62:J63"/>
    <mergeCell ref="K58:K59"/>
    <mergeCell ref="L58:L59"/>
    <mergeCell ref="M58:M59"/>
    <mergeCell ref="N58:N59"/>
    <mergeCell ref="O58:O59"/>
    <mergeCell ref="P58:P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A58:A59"/>
    <mergeCell ref="B58:B59"/>
    <mergeCell ref="K54:K55"/>
    <mergeCell ref="L54:L55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A54:A55"/>
    <mergeCell ref="B54:B55"/>
    <mergeCell ref="H54:H55"/>
    <mergeCell ref="I54:I55"/>
    <mergeCell ref="J50:J51"/>
    <mergeCell ref="C50:C51"/>
    <mergeCell ref="D50:D51"/>
    <mergeCell ref="E50:E51"/>
    <mergeCell ref="F50:F51"/>
    <mergeCell ref="G50:G51"/>
    <mergeCell ref="H50:H51"/>
    <mergeCell ref="I50:I51"/>
    <mergeCell ref="J54:J55"/>
    <mergeCell ref="J52:J53"/>
    <mergeCell ref="K52:K53"/>
    <mergeCell ref="L52:L53"/>
    <mergeCell ref="M52:M53"/>
    <mergeCell ref="N52:N53"/>
    <mergeCell ref="O52:O53"/>
    <mergeCell ref="P52:P53"/>
    <mergeCell ref="A50:A51"/>
    <mergeCell ref="B50:B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A46:A47"/>
    <mergeCell ref="G46:G47"/>
    <mergeCell ref="H46:H47"/>
    <mergeCell ref="K50:K51"/>
    <mergeCell ref="L50:L51"/>
    <mergeCell ref="M50:M51"/>
    <mergeCell ref="N50:N51"/>
    <mergeCell ref="O50:O51"/>
    <mergeCell ref="P50:P51"/>
    <mergeCell ref="M38:M39"/>
    <mergeCell ref="N36:N37"/>
    <mergeCell ref="O36:O37"/>
    <mergeCell ref="L46:L47"/>
    <mergeCell ref="M46:M47"/>
    <mergeCell ref="N46:N47"/>
    <mergeCell ref="O46:O47"/>
    <mergeCell ref="P46:P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P38:P39"/>
    <mergeCell ref="H38:H39"/>
    <mergeCell ref="I38:I39"/>
    <mergeCell ref="J38:J39"/>
    <mergeCell ref="K38:K39"/>
    <mergeCell ref="L38:L39"/>
    <mergeCell ref="I46:I47"/>
    <mergeCell ref="D28:D29"/>
    <mergeCell ref="D30:D31"/>
    <mergeCell ref="D32:D33"/>
    <mergeCell ref="I40:I41"/>
    <mergeCell ref="J46:J47"/>
    <mergeCell ref="K46:K47"/>
    <mergeCell ref="N44:N45"/>
    <mergeCell ref="O44:O45"/>
    <mergeCell ref="H40:H41"/>
    <mergeCell ref="O40:O41"/>
    <mergeCell ref="N38:N39"/>
    <mergeCell ref="O38:O39"/>
    <mergeCell ref="J40:J41"/>
    <mergeCell ref="K40:K41"/>
    <mergeCell ref="L40:L41"/>
    <mergeCell ref="M40:M41"/>
    <mergeCell ref="N40:N41"/>
    <mergeCell ref="I44:I45"/>
    <mergeCell ref="J44:J45"/>
    <mergeCell ref="K44:K45"/>
    <mergeCell ref="L44:L45"/>
    <mergeCell ref="M44:M45"/>
    <mergeCell ref="H42:H43"/>
    <mergeCell ref="I42:I43"/>
    <mergeCell ref="J42:J43"/>
    <mergeCell ref="P40:P41"/>
    <mergeCell ref="A42:A43"/>
    <mergeCell ref="C42:C43"/>
    <mergeCell ref="E42:E43"/>
    <mergeCell ref="F42:F43"/>
    <mergeCell ref="G42:G43"/>
    <mergeCell ref="B34:B35"/>
    <mergeCell ref="D42:D43"/>
    <mergeCell ref="C40:C41"/>
    <mergeCell ref="E40:E41"/>
    <mergeCell ref="F40:F41"/>
    <mergeCell ref="G40:G41"/>
    <mergeCell ref="A40:A41"/>
    <mergeCell ref="A38:A39"/>
    <mergeCell ref="C38:C39"/>
    <mergeCell ref="E38:E39"/>
    <mergeCell ref="F38:F39"/>
    <mergeCell ref="G38:G39"/>
    <mergeCell ref="B36:B37"/>
    <mergeCell ref="B38:B39"/>
    <mergeCell ref="B40:B41"/>
    <mergeCell ref="B42:B43"/>
    <mergeCell ref="D38:D39"/>
    <mergeCell ref="D40:D41"/>
    <mergeCell ref="O100:O101"/>
    <mergeCell ref="P100:P101"/>
    <mergeCell ref="B2:B7"/>
    <mergeCell ref="B8:B9"/>
    <mergeCell ref="B10:B11"/>
    <mergeCell ref="B12:B13"/>
    <mergeCell ref="B14:B15"/>
    <mergeCell ref="B16:B17"/>
    <mergeCell ref="B18:B19"/>
    <mergeCell ref="I100:I101"/>
    <mergeCell ref="J100:J101"/>
    <mergeCell ref="K100:K101"/>
    <mergeCell ref="L100:L101"/>
    <mergeCell ref="M100:M101"/>
    <mergeCell ref="N100:N101"/>
    <mergeCell ref="K42:K43"/>
    <mergeCell ref="L42:L43"/>
    <mergeCell ref="M42:M43"/>
    <mergeCell ref="N42:N43"/>
    <mergeCell ref="O42:O43"/>
    <mergeCell ref="P42:P43"/>
    <mergeCell ref="P44:P45"/>
    <mergeCell ref="B44:B45"/>
    <mergeCell ref="H44:H45"/>
    <mergeCell ref="A100:A101"/>
    <mergeCell ref="C100:C101"/>
    <mergeCell ref="E100:E101"/>
    <mergeCell ref="F100:F101"/>
    <mergeCell ref="G100:G101"/>
    <mergeCell ref="H100:H101"/>
    <mergeCell ref="B100:B101"/>
    <mergeCell ref="D100:D101"/>
    <mergeCell ref="A44:A45"/>
    <mergeCell ref="C44:C45"/>
    <mergeCell ref="E44:E45"/>
    <mergeCell ref="F44:F45"/>
    <mergeCell ref="G44:G45"/>
    <mergeCell ref="D44:D45"/>
    <mergeCell ref="B46:B47"/>
    <mergeCell ref="C46:C47"/>
    <mergeCell ref="D46:D47"/>
    <mergeCell ref="E46:E47"/>
    <mergeCell ref="F46:F47"/>
    <mergeCell ref="C54:C55"/>
    <mergeCell ref="D54:D55"/>
    <mergeCell ref="E54:E55"/>
    <mergeCell ref="F54:F55"/>
    <mergeCell ref="G54:G55"/>
    <mergeCell ref="P36:P37"/>
    <mergeCell ref="P34:P35"/>
    <mergeCell ref="A36:A37"/>
    <mergeCell ref="C36:C37"/>
    <mergeCell ref="E36:E37"/>
    <mergeCell ref="F36:F37"/>
    <mergeCell ref="G36:G37"/>
    <mergeCell ref="H36:H37"/>
    <mergeCell ref="I36:I37"/>
    <mergeCell ref="J36:J37"/>
    <mergeCell ref="J34:J35"/>
    <mergeCell ref="K34:K35"/>
    <mergeCell ref="L34:L35"/>
    <mergeCell ref="M34:M35"/>
    <mergeCell ref="N34:N35"/>
    <mergeCell ref="O34:O35"/>
    <mergeCell ref="D34:D35"/>
    <mergeCell ref="D36:D37"/>
    <mergeCell ref="K36:K37"/>
    <mergeCell ref="L36:L37"/>
    <mergeCell ref="M36:M37"/>
    <mergeCell ref="O32:O33"/>
    <mergeCell ref="P32:P33"/>
    <mergeCell ref="A34:A35"/>
    <mergeCell ref="C34:C35"/>
    <mergeCell ref="E34:E35"/>
    <mergeCell ref="F34:F35"/>
    <mergeCell ref="G34:G35"/>
    <mergeCell ref="H34:H35"/>
    <mergeCell ref="I34:I35"/>
    <mergeCell ref="I32:I33"/>
    <mergeCell ref="J32:J33"/>
    <mergeCell ref="K32:K33"/>
    <mergeCell ref="L32:L33"/>
    <mergeCell ref="M32:M33"/>
    <mergeCell ref="N32:N33"/>
    <mergeCell ref="A32:A33"/>
    <mergeCell ref="C32:C33"/>
    <mergeCell ref="E32:E33"/>
    <mergeCell ref="F32:F33"/>
    <mergeCell ref="G32:G33"/>
    <mergeCell ref="H32:H33"/>
    <mergeCell ref="B32:B33"/>
    <mergeCell ref="L30:L31"/>
    <mergeCell ref="M30:M31"/>
    <mergeCell ref="N30:N31"/>
    <mergeCell ref="O30:O31"/>
    <mergeCell ref="P30:P31"/>
    <mergeCell ref="A30:A31"/>
    <mergeCell ref="C30:C31"/>
    <mergeCell ref="E30:E31"/>
    <mergeCell ref="F30:F31"/>
    <mergeCell ref="G30:G31"/>
    <mergeCell ref="H30:H31"/>
    <mergeCell ref="I30:I31"/>
    <mergeCell ref="J30:J31"/>
    <mergeCell ref="K30:K31"/>
    <mergeCell ref="B30:B31"/>
    <mergeCell ref="K28:K29"/>
    <mergeCell ref="L28:L29"/>
    <mergeCell ref="M28:M29"/>
    <mergeCell ref="N28:N29"/>
    <mergeCell ref="O28:O29"/>
    <mergeCell ref="P28:P29"/>
    <mergeCell ref="P26:P27"/>
    <mergeCell ref="A28:A29"/>
    <mergeCell ref="C28:C29"/>
    <mergeCell ref="E28:E29"/>
    <mergeCell ref="F28:F29"/>
    <mergeCell ref="G28:G29"/>
    <mergeCell ref="H28:H29"/>
    <mergeCell ref="I28:I29"/>
    <mergeCell ref="J28:J29"/>
    <mergeCell ref="J26:J27"/>
    <mergeCell ref="K26:K27"/>
    <mergeCell ref="L26:L27"/>
    <mergeCell ref="M26:M27"/>
    <mergeCell ref="N26:N27"/>
    <mergeCell ref="O26:O27"/>
    <mergeCell ref="B26:B27"/>
    <mergeCell ref="B28:B29"/>
    <mergeCell ref="D26:D27"/>
    <mergeCell ref="O24:O25"/>
    <mergeCell ref="P24:P25"/>
    <mergeCell ref="A26:A27"/>
    <mergeCell ref="C26:C27"/>
    <mergeCell ref="E26:E27"/>
    <mergeCell ref="F26:F27"/>
    <mergeCell ref="G26:G27"/>
    <mergeCell ref="H26:H27"/>
    <mergeCell ref="I26:I27"/>
    <mergeCell ref="I24:I25"/>
    <mergeCell ref="J24:J25"/>
    <mergeCell ref="K24:K25"/>
    <mergeCell ref="L24:L25"/>
    <mergeCell ref="M24:M25"/>
    <mergeCell ref="N24:N25"/>
    <mergeCell ref="A24:A25"/>
    <mergeCell ref="C24:C25"/>
    <mergeCell ref="E24:E25"/>
    <mergeCell ref="F24:F25"/>
    <mergeCell ref="G24:G25"/>
    <mergeCell ref="H24:H25"/>
    <mergeCell ref="B24:B25"/>
    <mergeCell ref="D24:D25"/>
    <mergeCell ref="L22:L23"/>
    <mergeCell ref="M22:M23"/>
    <mergeCell ref="N22:N23"/>
    <mergeCell ref="O22:O23"/>
    <mergeCell ref="P22:P23"/>
    <mergeCell ref="A22:A23"/>
    <mergeCell ref="C22:C23"/>
    <mergeCell ref="E22:E23"/>
    <mergeCell ref="F22:F23"/>
    <mergeCell ref="G22:G23"/>
    <mergeCell ref="H22:H23"/>
    <mergeCell ref="I22:I23"/>
    <mergeCell ref="J22:J23"/>
    <mergeCell ref="K22:K23"/>
    <mergeCell ref="B22:B23"/>
    <mergeCell ref="D22:D23"/>
    <mergeCell ref="K20:K21"/>
    <mergeCell ref="L20:L21"/>
    <mergeCell ref="M20:M21"/>
    <mergeCell ref="N20:N21"/>
    <mergeCell ref="O20:O21"/>
    <mergeCell ref="P20:P21"/>
    <mergeCell ref="P18:P19"/>
    <mergeCell ref="A20:A21"/>
    <mergeCell ref="C20:C21"/>
    <mergeCell ref="E20:E21"/>
    <mergeCell ref="F20:F21"/>
    <mergeCell ref="G20:G21"/>
    <mergeCell ref="H20:H21"/>
    <mergeCell ref="I20:I21"/>
    <mergeCell ref="J20:J21"/>
    <mergeCell ref="J18:J19"/>
    <mergeCell ref="K18:K19"/>
    <mergeCell ref="L18:L19"/>
    <mergeCell ref="M18:M19"/>
    <mergeCell ref="N18:N19"/>
    <mergeCell ref="O18:O19"/>
    <mergeCell ref="D18:D19"/>
    <mergeCell ref="D20:D21"/>
    <mergeCell ref="B20:B21"/>
    <mergeCell ref="O16:O17"/>
    <mergeCell ref="P16:P17"/>
    <mergeCell ref="A18:A19"/>
    <mergeCell ref="C18:C19"/>
    <mergeCell ref="E18:E19"/>
    <mergeCell ref="F18:F19"/>
    <mergeCell ref="G18:G19"/>
    <mergeCell ref="H18:H19"/>
    <mergeCell ref="I18:I19"/>
    <mergeCell ref="I16:I17"/>
    <mergeCell ref="J16:J17"/>
    <mergeCell ref="K16:K17"/>
    <mergeCell ref="L16:L17"/>
    <mergeCell ref="M16:M17"/>
    <mergeCell ref="N16:N17"/>
    <mergeCell ref="A16:A17"/>
    <mergeCell ref="C16:C17"/>
    <mergeCell ref="E16:E17"/>
    <mergeCell ref="F16:F17"/>
    <mergeCell ref="G16:G17"/>
    <mergeCell ref="H16:H17"/>
    <mergeCell ref="D16:D17"/>
    <mergeCell ref="L14:L15"/>
    <mergeCell ref="M14:M15"/>
    <mergeCell ref="N14:N15"/>
    <mergeCell ref="O14:O15"/>
    <mergeCell ref="P14:P15"/>
    <mergeCell ref="A14:A15"/>
    <mergeCell ref="C14:C15"/>
    <mergeCell ref="E14:E15"/>
    <mergeCell ref="F14:F15"/>
    <mergeCell ref="G14:G15"/>
    <mergeCell ref="H14:H15"/>
    <mergeCell ref="I14:I15"/>
    <mergeCell ref="J14:J15"/>
    <mergeCell ref="K14:K15"/>
    <mergeCell ref="D14:D15"/>
    <mergeCell ref="M12:M13"/>
    <mergeCell ref="N12:N13"/>
    <mergeCell ref="O12:O13"/>
    <mergeCell ref="P12:P13"/>
    <mergeCell ref="P10:P11"/>
    <mergeCell ref="A12:A13"/>
    <mergeCell ref="C12:C13"/>
    <mergeCell ref="E12:E13"/>
    <mergeCell ref="F12:F13"/>
    <mergeCell ref="G12:G13"/>
    <mergeCell ref="H12:H13"/>
    <mergeCell ref="I12:I13"/>
    <mergeCell ref="J12:J13"/>
    <mergeCell ref="J10:J11"/>
    <mergeCell ref="K10:K11"/>
    <mergeCell ref="L10:L11"/>
    <mergeCell ref="M10:M11"/>
    <mergeCell ref="N10:N11"/>
    <mergeCell ref="O10:O11"/>
    <mergeCell ref="D10:D11"/>
    <mergeCell ref="D12:D13"/>
    <mergeCell ref="A10:A11"/>
    <mergeCell ref="K12:K13"/>
    <mergeCell ref="L12:L13"/>
    <mergeCell ref="C10:C11"/>
    <mergeCell ref="E10:E11"/>
    <mergeCell ref="F10:F11"/>
    <mergeCell ref="G10:G11"/>
    <mergeCell ref="H10:H11"/>
    <mergeCell ref="I10:I11"/>
    <mergeCell ref="I8:I9"/>
    <mergeCell ref="J8:J9"/>
    <mergeCell ref="K8:K9"/>
    <mergeCell ref="V2:X2"/>
    <mergeCell ref="R3:R5"/>
    <mergeCell ref="S3:S5"/>
    <mergeCell ref="T3:T5"/>
    <mergeCell ref="U3:U5"/>
    <mergeCell ref="V3:V5"/>
    <mergeCell ref="W3:W5"/>
    <mergeCell ref="X3:X5"/>
    <mergeCell ref="O8:O9"/>
    <mergeCell ref="P8:P9"/>
    <mergeCell ref="Q4:Q5"/>
    <mergeCell ref="Q2:U2"/>
    <mergeCell ref="N2:N7"/>
    <mergeCell ref="O2:P3"/>
    <mergeCell ref="M4:M7"/>
    <mergeCell ref="F5:F7"/>
    <mergeCell ref="P5:P7"/>
    <mergeCell ref="I6:K6"/>
    <mergeCell ref="L6:L7"/>
    <mergeCell ref="D2:D7"/>
    <mergeCell ref="L8:L9"/>
    <mergeCell ref="M8:M9"/>
    <mergeCell ref="N8:N9"/>
    <mergeCell ref="A8:A9"/>
    <mergeCell ref="C8:C9"/>
    <mergeCell ref="E8:E9"/>
    <mergeCell ref="F8:F9"/>
    <mergeCell ref="G8:G9"/>
    <mergeCell ref="H8:H9"/>
    <mergeCell ref="D8:D9"/>
    <mergeCell ref="A2:A7"/>
    <mergeCell ref="C2:C7"/>
    <mergeCell ref="E2:F3"/>
    <mergeCell ref="G2:M3"/>
  </mergeCells>
  <phoneticPr fontId="1"/>
  <pageMargins left="0.51181102362204722" right="0.31496062992125984" top="0.55118110236220474" bottom="0.55118110236220474" header="0.31496062992125984" footer="0.31496062992125984"/>
  <pageSetup paperSize="9" scale="59" fitToHeight="0" orientation="landscape" r:id="rId1"/>
  <rowBreaks count="4" manualBreakCount="4">
    <brk id="43" max="23" man="1"/>
    <brk id="61" max="23" man="1"/>
    <brk id="79" max="23" man="1"/>
    <brk id="97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個別表 </vt:lpstr>
      <vt:lpstr>'個別表 '!Print_Area</vt:lpstr>
      <vt:lpstr>'個別表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2017-09-26T05:28:53Z</cp:lastPrinted>
  <dcterms:created xsi:type="dcterms:W3CDTF">2010-08-24T08:00:05Z</dcterms:created>
  <dcterms:modified xsi:type="dcterms:W3CDTF">2017-09-26T05:30:32Z</dcterms:modified>
</cp:coreProperties>
</file>