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315" windowHeight="11580" tabRatio="774"/>
  </bookViews>
  <sheets>
    <sheet name="個別表④" sheetId="10" r:id="rId1"/>
  </sheets>
  <definedNames>
    <definedName name="_xlnm._FilterDatabase" localSheetId="0" hidden="1">個別表④!$A$1:$Y$101</definedName>
    <definedName name="_xlnm.Print_Area" localSheetId="0">個別表④!$A$1:$X$103</definedName>
    <definedName name="_xlnm.Print_Titles" localSheetId="0">個別表④!$2:$7</definedName>
  </definedNames>
  <calcPr calcId="145621"/>
</workbook>
</file>

<file path=xl/calcChain.xml><?xml version="1.0" encoding="utf-8"?>
<calcChain xmlns="http://schemas.openxmlformats.org/spreadsheetml/2006/main">
  <c r="F52" i="10" l="1"/>
  <c r="Q11" i="10" l="1"/>
  <c r="H100" i="10"/>
  <c r="H98" i="10"/>
  <c r="H96" i="10"/>
  <c r="H94" i="10"/>
  <c r="H92" i="10"/>
  <c r="H90" i="10"/>
  <c r="H88" i="10"/>
  <c r="H86" i="10"/>
  <c r="H84" i="10"/>
  <c r="H82" i="10"/>
  <c r="H80" i="10"/>
  <c r="H78" i="10"/>
  <c r="H76" i="10"/>
  <c r="H74" i="10"/>
  <c r="H72" i="10"/>
  <c r="H70" i="10"/>
  <c r="H68" i="10"/>
  <c r="H66" i="10"/>
  <c r="H64" i="10"/>
  <c r="H62" i="10"/>
  <c r="H60" i="10"/>
  <c r="H58" i="10"/>
  <c r="H56" i="10"/>
  <c r="H54" i="10"/>
  <c r="H52" i="10"/>
  <c r="H50" i="10"/>
  <c r="H48" i="10"/>
  <c r="H46" i="10"/>
  <c r="H44" i="10"/>
  <c r="H42" i="10"/>
  <c r="H40" i="10"/>
  <c r="H38" i="10"/>
  <c r="H36" i="10"/>
  <c r="H34" i="10"/>
  <c r="H32" i="10"/>
  <c r="H30" i="10"/>
  <c r="H28" i="10"/>
  <c r="H26" i="10"/>
  <c r="H24" i="10"/>
  <c r="H22" i="10"/>
  <c r="H20" i="10"/>
  <c r="H18" i="10"/>
  <c r="H16" i="10"/>
  <c r="H14" i="10"/>
  <c r="H12" i="10"/>
  <c r="H10" i="10"/>
  <c r="H8" i="10"/>
  <c r="X103" i="10" l="1"/>
  <c r="W103" i="10"/>
  <c r="V103" i="10"/>
  <c r="U103" i="10"/>
  <c r="T103" i="10"/>
  <c r="S103" i="10"/>
  <c r="R103" i="10"/>
  <c r="X102" i="10"/>
  <c r="W102" i="10"/>
  <c r="V102" i="10"/>
  <c r="U102" i="10"/>
  <c r="T102" i="10"/>
  <c r="S102" i="10"/>
  <c r="R102" i="10"/>
  <c r="N102" i="10"/>
  <c r="M102" i="10"/>
  <c r="Q103" i="10" s="1"/>
  <c r="L102" i="10"/>
  <c r="K102" i="10"/>
  <c r="J102" i="10"/>
  <c r="I102" i="10"/>
  <c r="H102" i="10"/>
  <c r="E102" i="10"/>
  <c r="F102" i="10" s="1"/>
  <c r="Q101" i="10"/>
  <c r="O100" i="10"/>
  <c r="P100" i="10" s="1"/>
  <c r="G100" i="10"/>
  <c r="F100" i="10"/>
  <c r="Q99" i="10"/>
  <c r="O98" i="10"/>
  <c r="P98" i="10" s="1"/>
  <c r="G98" i="10"/>
  <c r="F98" i="10"/>
  <c r="Q97" i="10"/>
  <c r="O96" i="10"/>
  <c r="P96" i="10" s="1"/>
  <c r="G96" i="10"/>
  <c r="F96" i="10"/>
  <c r="Q95" i="10"/>
  <c r="O94" i="10"/>
  <c r="P94" i="10" s="1"/>
  <c r="G94" i="10"/>
  <c r="F94" i="10"/>
  <c r="Q93" i="10"/>
  <c r="O92" i="10"/>
  <c r="P92" i="10" s="1"/>
  <c r="G92" i="10"/>
  <c r="F92" i="10"/>
  <c r="Q91" i="10"/>
  <c r="O90" i="10"/>
  <c r="P90" i="10" s="1"/>
  <c r="G90" i="10"/>
  <c r="F90" i="10"/>
  <c r="Q89" i="10"/>
  <c r="O88" i="10"/>
  <c r="P88" i="10" s="1"/>
  <c r="G88" i="10"/>
  <c r="F88" i="10"/>
  <c r="Q87" i="10"/>
  <c r="O86" i="10"/>
  <c r="P86" i="10" s="1"/>
  <c r="G86" i="10"/>
  <c r="F86" i="10"/>
  <c r="Q85" i="10"/>
  <c r="O84" i="10"/>
  <c r="P84" i="10" s="1"/>
  <c r="G84" i="10"/>
  <c r="F84" i="10"/>
  <c r="Q83" i="10"/>
  <c r="O82" i="10"/>
  <c r="P82" i="10" s="1"/>
  <c r="G82" i="10"/>
  <c r="F82" i="10"/>
  <c r="Q81" i="10"/>
  <c r="O80" i="10"/>
  <c r="P80" i="10" s="1"/>
  <c r="G80" i="10"/>
  <c r="F80" i="10"/>
  <c r="Q79" i="10"/>
  <c r="O78" i="10"/>
  <c r="P78" i="10" s="1"/>
  <c r="G78" i="10"/>
  <c r="F78" i="10"/>
  <c r="Q77" i="10"/>
  <c r="O76" i="10"/>
  <c r="P76" i="10" s="1"/>
  <c r="G76" i="10"/>
  <c r="F76" i="10"/>
  <c r="Q75" i="10"/>
  <c r="O74" i="10"/>
  <c r="P74" i="10" s="1"/>
  <c r="G74" i="10"/>
  <c r="F74" i="10"/>
  <c r="Q73" i="10"/>
  <c r="O72" i="10"/>
  <c r="P72" i="10" s="1"/>
  <c r="G72" i="10"/>
  <c r="F72" i="10"/>
  <c r="Q71" i="10"/>
  <c r="O70" i="10"/>
  <c r="P70" i="10" s="1"/>
  <c r="G70" i="10"/>
  <c r="F70" i="10"/>
  <c r="Q69" i="10"/>
  <c r="O68" i="10"/>
  <c r="P68" i="10" s="1"/>
  <c r="G68" i="10"/>
  <c r="F68" i="10"/>
  <c r="Q67" i="10"/>
  <c r="O66" i="10"/>
  <c r="P66" i="10" s="1"/>
  <c r="G66" i="10"/>
  <c r="F66" i="10"/>
  <c r="Q65" i="10"/>
  <c r="O64" i="10"/>
  <c r="P64" i="10" s="1"/>
  <c r="G64" i="10"/>
  <c r="F64" i="10"/>
  <c r="Q63" i="10"/>
  <c r="O62" i="10"/>
  <c r="P62" i="10" s="1"/>
  <c r="G62" i="10"/>
  <c r="F62" i="10"/>
  <c r="Q61" i="10"/>
  <c r="O60" i="10"/>
  <c r="P60" i="10" s="1"/>
  <c r="G60" i="10"/>
  <c r="F60" i="10"/>
  <c r="Q59" i="10"/>
  <c r="O58" i="10"/>
  <c r="P58" i="10" s="1"/>
  <c r="G58" i="10"/>
  <c r="F58" i="10"/>
  <c r="Q57" i="10"/>
  <c r="O56" i="10"/>
  <c r="P56" i="10" s="1"/>
  <c r="G56" i="10"/>
  <c r="F56" i="10"/>
  <c r="Q55" i="10"/>
  <c r="O54" i="10"/>
  <c r="P54" i="10" s="1"/>
  <c r="G54" i="10"/>
  <c r="F54" i="10"/>
  <c r="Q53" i="10"/>
  <c r="O52" i="10"/>
  <c r="P52" i="10" s="1"/>
  <c r="G52" i="10"/>
  <c r="Q51" i="10"/>
  <c r="O50" i="10"/>
  <c r="P50" i="10" s="1"/>
  <c r="G50" i="10"/>
  <c r="F50" i="10"/>
  <c r="Q49" i="10"/>
  <c r="O48" i="10"/>
  <c r="P48" i="10" s="1"/>
  <c r="G48" i="10"/>
  <c r="F48" i="10"/>
  <c r="Q47" i="10"/>
  <c r="O46" i="10"/>
  <c r="P46" i="10" s="1"/>
  <c r="G46" i="10"/>
  <c r="F46" i="10"/>
  <c r="Q45" i="10"/>
  <c r="O44" i="10"/>
  <c r="P44" i="10" s="1"/>
  <c r="G44" i="10"/>
  <c r="F44" i="10"/>
  <c r="Q43" i="10"/>
  <c r="O42" i="10"/>
  <c r="P42" i="10" s="1"/>
  <c r="G42" i="10"/>
  <c r="F42" i="10"/>
  <c r="Q41" i="10"/>
  <c r="O40" i="10"/>
  <c r="P40" i="10" s="1"/>
  <c r="G40" i="10"/>
  <c r="F40" i="10"/>
  <c r="Q39" i="10"/>
  <c r="O38" i="10"/>
  <c r="P38" i="10" s="1"/>
  <c r="G38" i="10"/>
  <c r="F38" i="10"/>
  <c r="Q37" i="10"/>
  <c r="O36" i="10"/>
  <c r="P36" i="10" s="1"/>
  <c r="G36" i="10"/>
  <c r="F36" i="10"/>
  <c r="Q35" i="10"/>
  <c r="O34" i="10"/>
  <c r="P34" i="10" s="1"/>
  <c r="G34" i="10"/>
  <c r="F34" i="10"/>
  <c r="Q33" i="10"/>
  <c r="O32" i="10"/>
  <c r="P32" i="10" s="1"/>
  <c r="G32" i="10"/>
  <c r="F32" i="10"/>
  <c r="Q31" i="10"/>
  <c r="O30" i="10"/>
  <c r="P30" i="10" s="1"/>
  <c r="G30" i="10"/>
  <c r="F30" i="10"/>
  <c r="Q29" i="10"/>
  <c r="O28" i="10"/>
  <c r="P28" i="10" s="1"/>
  <c r="G28" i="10"/>
  <c r="F28" i="10"/>
  <c r="Q27" i="10"/>
  <c r="O26" i="10"/>
  <c r="P26" i="10" s="1"/>
  <c r="G26" i="10"/>
  <c r="F26" i="10"/>
  <c r="Q25" i="10"/>
  <c r="O24" i="10"/>
  <c r="P24" i="10" s="1"/>
  <c r="G24" i="10"/>
  <c r="F24" i="10"/>
  <c r="Q23" i="10"/>
  <c r="O22" i="10"/>
  <c r="P22" i="10" s="1"/>
  <c r="G22" i="10"/>
  <c r="F22" i="10"/>
  <c r="Q21" i="10"/>
  <c r="O20" i="10"/>
  <c r="P20" i="10" s="1"/>
  <c r="G20" i="10"/>
  <c r="F20" i="10"/>
  <c r="Q19" i="10"/>
  <c r="O18" i="10"/>
  <c r="G18" i="10"/>
  <c r="F18" i="10"/>
  <c r="Q17" i="10"/>
  <c r="Q16" i="10"/>
  <c r="Q115" i="10" s="1"/>
  <c r="G16" i="10"/>
  <c r="O16" i="10" s="1"/>
  <c r="P16" i="10" s="1"/>
  <c r="F16" i="10"/>
  <c r="Q15" i="10"/>
  <c r="O14" i="10"/>
  <c r="P14" i="10" s="1"/>
  <c r="G14" i="10"/>
  <c r="F14" i="10"/>
  <c r="Q13" i="10"/>
  <c r="O12" i="10"/>
  <c r="P12" i="10" s="1"/>
  <c r="G12" i="10"/>
  <c r="F12" i="10"/>
  <c r="G10" i="10"/>
  <c r="O10" i="10" s="1"/>
  <c r="P10" i="10" s="1"/>
  <c r="F10" i="10"/>
  <c r="Q9" i="10"/>
  <c r="G8" i="10"/>
  <c r="O8" i="10" s="1"/>
  <c r="P8" i="10" s="1"/>
  <c r="F8" i="10"/>
  <c r="G102" i="10" l="1"/>
  <c r="Q102" i="10"/>
  <c r="O102" i="10"/>
  <c r="P18" i="10"/>
  <c r="P102" i="10" s="1"/>
</calcChain>
</file>

<file path=xl/sharedStrings.xml><?xml version="1.0" encoding="utf-8"?>
<sst xmlns="http://schemas.openxmlformats.org/spreadsheetml/2006/main" count="306" uniqueCount="187">
  <si>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</si>
  <si>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</si>
  <si>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</si>
  <si>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</si>
  <si>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</si>
  <si>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</si>
  <si>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</si>
  <si>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</si>
  <si>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</si>
  <si>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</si>
  <si>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</si>
  <si>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</si>
  <si>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</si>
  <si>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</si>
  <si>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</si>
  <si>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</si>
  <si>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</si>
  <si>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</si>
  <si>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</si>
  <si>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</si>
  <si>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</si>
  <si>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</si>
  <si>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</si>
  <si>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</si>
  <si>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</si>
  <si>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</si>
  <si>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</si>
  <si>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</si>
  <si>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</si>
  <si>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</si>
  <si>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</si>
  <si>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</si>
  <si>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</si>
  <si>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</si>
  <si>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</si>
  <si>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</si>
  <si>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</si>
  <si>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</si>
  <si>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</si>
  <si>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</si>
  <si>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</si>
  <si>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</si>
  <si>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</si>
  <si>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t>
    <phoneticPr fontId="1"/>
  </si>
  <si>
    <t>北海道</t>
    <rPh sb="0" eb="3">
      <t>ホッカイドウ</t>
    </rPh>
    <phoneticPr fontId="1"/>
  </si>
  <si>
    <t>北海道高等学校生徒修学等支援基金</t>
    <rPh sb="0" eb="3">
      <t>ホッカイドウ</t>
    </rPh>
    <rPh sb="3" eb="5">
      <t>コウトウ</t>
    </rPh>
    <rPh sb="5" eb="9">
      <t>ガッコウセイト</t>
    </rPh>
    <rPh sb="9" eb="11">
      <t>シュウガク</t>
    </rPh>
    <rPh sb="11" eb="12">
      <t>ラ</t>
    </rPh>
    <rPh sb="12" eb="14">
      <t>シエン</t>
    </rPh>
    <rPh sb="14" eb="16">
      <t>キキン</t>
    </rPh>
    <phoneticPr fontId="1"/>
  </si>
  <si>
    <t>経済的理由により修学困難な高等学校等に在学する生徒の教育機会の確保</t>
    <rPh sb="0" eb="3">
      <t>ケイザイテキ</t>
    </rPh>
    <rPh sb="3" eb="5">
      <t>リユウ</t>
    </rPh>
    <rPh sb="8" eb="10">
      <t>シュウガク</t>
    </rPh>
    <rPh sb="10" eb="12">
      <t>コンナン</t>
    </rPh>
    <rPh sb="13" eb="15">
      <t>コウトウ</t>
    </rPh>
    <rPh sb="15" eb="17">
      <t>ガッコウ</t>
    </rPh>
    <rPh sb="17" eb="18">
      <t>ラ</t>
    </rPh>
    <rPh sb="19" eb="21">
      <t>ザイガク</t>
    </rPh>
    <rPh sb="23" eb="25">
      <t>セイト</t>
    </rPh>
    <rPh sb="26" eb="28">
      <t>キョウイク</t>
    </rPh>
    <rPh sb="28" eb="30">
      <t>キカイ</t>
    </rPh>
    <rPh sb="31" eb="33">
      <t>カクホ</t>
    </rPh>
    <phoneticPr fontId="1"/>
  </si>
  <si>
    <t>青森県</t>
    <rPh sb="0" eb="2">
      <t>アオモリ</t>
    </rPh>
    <rPh sb="2" eb="3">
      <t>ケン</t>
    </rPh>
    <phoneticPr fontId="1"/>
  </si>
  <si>
    <t>青森県高等学校授業料減免事業等臨時特例基金</t>
    <rPh sb="0" eb="3">
      <t>アオモリケン</t>
    </rPh>
    <rPh sb="3" eb="5">
      <t>コウトウ</t>
    </rPh>
    <rPh sb="5" eb="7">
      <t>ガッコウ</t>
    </rPh>
    <rPh sb="7" eb="10">
      <t>ジュギョウリョウ</t>
    </rPh>
    <rPh sb="10" eb="12">
      <t>ゲンメン</t>
    </rPh>
    <rPh sb="12" eb="14">
      <t>ジギョウ</t>
    </rPh>
    <rPh sb="14" eb="15">
      <t>トウ</t>
    </rPh>
    <rPh sb="15" eb="17">
      <t>リンジ</t>
    </rPh>
    <rPh sb="17" eb="19">
      <t>トクレイ</t>
    </rPh>
    <rPh sb="19" eb="21">
      <t>キキン</t>
    </rPh>
    <phoneticPr fontId="1"/>
  </si>
  <si>
    <t>岩手県</t>
    <rPh sb="0" eb="3">
      <t>イワテケン</t>
    </rPh>
    <phoneticPr fontId="1"/>
  </si>
  <si>
    <t>高等学校生徒等修学等支援基金</t>
    <rPh sb="0" eb="2">
      <t>コウトウ</t>
    </rPh>
    <rPh sb="2" eb="4">
      <t>ガッコウ</t>
    </rPh>
    <rPh sb="4" eb="6">
      <t>セイト</t>
    </rPh>
    <rPh sb="6" eb="7">
      <t>ナド</t>
    </rPh>
    <rPh sb="7" eb="9">
      <t>シュウガク</t>
    </rPh>
    <rPh sb="9" eb="10">
      <t>ナド</t>
    </rPh>
    <rPh sb="10" eb="12">
      <t>シエン</t>
    </rPh>
    <rPh sb="12" eb="14">
      <t>キキン</t>
    </rPh>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</si>
  <si>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</si>
  <si>
    <t>宮城県</t>
    <rPh sb="0" eb="3">
      <t>ミヤギケン</t>
    </rPh>
    <phoneticPr fontId="1"/>
  </si>
  <si>
    <t>高等学校授業料減免事業等支援臨時特例基金</t>
    <rPh sb="0" eb="20">
      <t>ゲンメンキキン</t>
    </rPh>
    <phoneticPr fontId="1"/>
  </si>
  <si>
    <t>秋田県</t>
    <rPh sb="0" eb="3">
      <t>アキタケン</t>
    </rPh>
    <phoneticPr fontId="1"/>
  </si>
  <si>
    <t>秋田県生徒等修学支援臨時対策基金</t>
    <rPh sb="0" eb="3">
      <t>アキタケン</t>
    </rPh>
    <rPh sb="3" eb="6">
      <t>セイトトウ</t>
    </rPh>
    <rPh sb="6" eb="10">
      <t>シュウガクシエン</t>
    </rPh>
    <rPh sb="10" eb="12">
      <t>リンジ</t>
    </rPh>
    <rPh sb="12" eb="14">
      <t>タイサク</t>
    </rPh>
    <rPh sb="14" eb="16">
      <t>キキン</t>
    </rPh>
    <phoneticPr fontId="1"/>
  </si>
  <si>
    <t>私立高等学校の授業料及び入学料の減免並びに高等学校等生徒に対する奨学金の貸与、東日本大震災の被災者に対する助成等</t>
    <rPh sb="0" eb="2">
      <t>シリツ</t>
    </rPh>
    <rPh sb="2" eb="4">
      <t>コウトウ</t>
    </rPh>
    <rPh sb="4" eb="6">
      <t>ガッコウ</t>
    </rPh>
    <rPh sb="7" eb="10">
      <t>ジュギョウリョウ</t>
    </rPh>
    <rPh sb="10" eb="11">
      <t>オヨ</t>
    </rPh>
    <rPh sb="12" eb="15">
      <t>ニュウガクリョウ</t>
    </rPh>
    <rPh sb="16" eb="18">
      <t>ゲンメン</t>
    </rPh>
    <rPh sb="18" eb="19">
      <t>ナラ</t>
    </rPh>
    <rPh sb="21" eb="23">
      <t>コウトウ</t>
    </rPh>
    <rPh sb="23" eb="25">
      <t>ガッコウ</t>
    </rPh>
    <rPh sb="25" eb="26">
      <t>トウ</t>
    </rPh>
    <rPh sb="26" eb="28">
      <t>セイト</t>
    </rPh>
    <rPh sb="29" eb="30">
      <t>タイ</t>
    </rPh>
    <rPh sb="32" eb="35">
      <t>ショウガクキン</t>
    </rPh>
    <rPh sb="36" eb="38">
      <t>タイヨ</t>
    </rPh>
    <rPh sb="39" eb="42">
      <t>ヒガシニホン</t>
    </rPh>
    <rPh sb="42" eb="45">
      <t>ダイシンサイ</t>
    </rPh>
    <rPh sb="46" eb="49">
      <t>ヒサイシャ</t>
    </rPh>
    <rPh sb="50" eb="51">
      <t>タイ</t>
    </rPh>
    <rPh sb="53" eb="56">
      <t>ジョセイトウ</t>
    </rPh>
    <phoneticPr fontId="1"/>
  </si>
  <si>
    <t>山形県</t>
    <rPh sb="0" eb="2">
      <t>ヤマガタ</t>
    </rPh>
    <rPh sb="2" eb="3">
      <t>ケン</t>
    </rPh>
    <phoneticPr fontId="1"/>
  </si>
  <si>
    <t>高校生修学支援基金（高等学校授業料減免事業等支援臨時特例交付金）</t>
    <rPh sb="0" eb="3">
      <t>コウコウセイ</t>
    </rPh>
    <rPh sb="3" eb="5">
      <t>シュウガク</t>
    </rPh>
    <rPh sb="5" eb="7">
      <t>シエン</t>
    </rPh>
    <rPh sb="7" eb="9">
      <t>キキン</t>
    </rPh>
    <phoneticPr fontId="1"/>
  </si>
  <si>
    <t>茨城県</t>
    <rPh sb="0" eb="3">
      <t>イバラキケン</t>
    </rPh>
    <phoneticPr fontId="1"/>
  </si>
  <si>
    <t>茨城県高校生修学・被災児童生徒就学等支援基金条例</t>
    <phoneticPr fontId="1"/>
  </si>
  <si>
    <t>経済的理由により修学が困難な高等学校等の生徒の教育機会の確保に資する</t>
    <rPh sb="0" eb="3">
      <t>ケイザイテキ</t>
    </rPh>
    <rPh sb="3" eb="5">
      <t>リユウ</t>
    </rPh>
    <rPh sb="8" eb="10">
      <t>シュウガク</t>
    </rPh>
    <rPh sb="11" eb="13">
      <t>コンナン</t>
    </rPh>
    <rPh sb="14" eb="16">
      <t>コウトウ</t>
    </rPh>
    <rPh sb="16" eb="18">
      <t>ガッコウ</t>
    </rPh>
    <rPh sb="18" eb="19">
      <t>トウ</t>
    </rPh>
    <rPh sb="20" eb="22">
      <t>セイト</t>
    </rPh>
    <phoneticPr fontId="1"/>
  </si>
  <si>
    <t>栃木県</t>
    <rPh sb="0" eb="3">
      <t>トチギケン</t>
    </rPh>
    <phoneticPr fontId="1"/>
  </si>
  <si>
    <t>栃木県高等学校等修学支援基金</t>
    <rPh sb="0" eb="3">
      <t>トチギケン</t>
    </rPh>
    <rPh sb="3" eb="5">
      <t>コウトウ</t>
    </rPh>
    <rPh sb="5" eb="8">
      <t>ガッコウトウ</t>
    </rPh>
    <rPh sb="8" eb="10">
      <t>シュウガク</t>
    </rPh>
    <rPh sb="10" eb="12">
      <t>シエン</t>
    </rPh>
    <rPh sb="12" eb="14">
      <t>キキン</t>
    </rPh>
    <phoneticPr fontId="1"/>
  </si>
  <si>
    <t>経済的理由により高等学校等における修学が困難な者への修学を支援する事業</t>
    <rPh sb="0" eb="3">
      <t>ケイザイテキ</t>
    </rPh>
    <rPh sb="3" eb="5">
      <t>リユウ</t>
    </rPh>
    <rPh sb="8" eb="10">
      <t>コウトウ</t>
    </rPh>
    <rPh sb="10" eb="13">
      <t>ガッコウトウ</t>
    </rPh>
    <rPh sb="17" eb="19">
      <t>シュウガク</t>
    </rPh>
    <rPh sb="20" eb="22">
      <t>コンナン</t>
    </rPh>
    <rPh sb="23" eb="24">
      <t>モノ</t>
    </rPh>
    <rPh sb="26" eb="28">
      <t>シュウガク</t>
    </rPh>
    <rPh sb="29" eb="31">
      <t>シエン</t>
    </rPh>
    <rPh sb="33" eb="35">
      <t>ジギョウ</t>
    </rPh>
    <phoneticPr fontId="1"/>
  </si>
  <si>
    <t>群馬県</t>
    <rPh sb="0" eb="2">
      <t>グンマ</t>
    </rPh>
    <rPh sb="2" eb="3">
      <t>ケン</t>
    </rPh>
    <phoneticPr fontId="1"/>
  </si>
  <si>
    <t>群馬県高校生等修学支援基金</t>
    <rPh sb="0" eb="3">
      <t>グンマケン</t>
    </rPh>
    <rPh sb="3" eb="5">
      <t>コウコウ</t>
    </rPh>
    <rPh sb="5" eb="7">
      <t>セイトウ</t>
    </rPh>
    <rPh sb="7" eb="9">
      <t>シュウガク</t>
    </rPh>
    <rPh sb="9" eb="11">
      <t>シエン</t>
    </rPh>
    <rPh sb="11" eb="13">
      <t>キキン</t>
    </rPh>
    <phoneticPr fontId="1"/>
  </si>
  <si>
    <t>経済的理由により修学が困難な高等学校等の生徒の教育機会の確保を図る。</t>
    <rPh sb="0" eb="3">
      <t>ケイザイテキ</t>
    </rPh>
    <rPh sb="3" eb="5">
      <t>リユウ</t>
    </rPh>
    <rPh sb="8" eb="10">
      <t>シュウガク</t>
    </rPh>
    <rPh sb="11" eb="13">
      <t>コンナン</t>
    </rPh>
    <rPh sb="14" eb="16">
      <t>コウトウ</t>
    </rPh>
    <rPh sb="16" eb="18">
      <t>ガッコウ</t>
    </rPh>
    <rPh sb="18" eb="19">
      <t>トウ</t>
    </rPh>
    <rPh sb="20" eb="22">
      <t>セイト</t>
    </rPh>
    <rPh sb="23" eb="25">
      <t>キョウイク</t>
    </rPh>
    <rPh sb="25" eb="27">
      <t>キカイ</t>
    </rPh>
    <rPh sb="28" eb="30">
      <t>カクホ</t>
    </rPh>
    <rPh sb="31" eb="32">
      <t>ハカ</t>
    </rPh>
    <phoneticPr fontId="1"/>
  </si>
  <si>
    <t>埼玉県</t>
    <rPh sb="0" eb="3">
      <t>サイタマケン</t>
    </rPh>
    <phoneticPr fontId="1"/>
  </si>
  <si>
    <t>私立高校生修学及び被災児童生徒就学等支援基金</t>
    <rPh sb="0" eb="2">
      <t>シリツ</t>
    </rPh>
    <phoneticPr fontId="1"/>
  </si>
  <si>
    <t>私立学校に入学及び在学する生徒のうち、所得が一定以下の世帯を対象に父母負担の軽減を図り、生徒の修学を支援する。</t>
    <rPh sb="0" eb="2">
      <t>シリツ</t>
    </rPh>
    <rPh sb="2" eb="4">
      <t>ガッコウ</t>
    </rPh>
    <rPh sb="5" eb="7">
      <t>ニュウガク</t>
    </rPh>
    <rPh sb="7" eb="8">
      <t>オヨ</t>
    </rPh>
    <rPh sb="9" eb="11">
      <t>ザイガク</t>
    </rPh>
    <rPh sb="13" eb="15">
      <t>セイト</t>
    </rPh>
    <rPh sb="19" eb="21">
      <t>ショトク</t>
    </rPh>
    <rPh sb="22" eb="24">
      <t>イッテイ</t>
    </rPh>
    <rPh sb="24" eb="26">
      <t>イカ</t>
    </rPh>
    <rPh sb="27" eb="29">
      <t>セタイ</t>
    </rPh>
    <rPh sb="30" eb="32">
      <t>タイショウ</t>
    </rPh>
    <rPh sb="33" eb="35">
      <t>フボ</t>
    </rPh>
    <rPh sb="35" eb="37">
      <t>フタン</t>
    </rPh>
    <rPh sb="38" eb="40">
      <t>ケイゲン</t>
    </rPh>
    <rPh sb="41" eb="42">
      <t>ハカ</t>
    </rPh>
    <rPh sb="44" eb="46">
      <t>セイト</t>
    </rPh>
    <rPh sb="47" eb="49">
      <t>シュウガク</t>
    </rPh>
    <rPh sb="50" eb="52">
      <t>シエン</t>
    </rPh>
    <phoneticPr fontId="1"/>
  </si>
  <si>
    <t>東京都高等学校等生徒修学支援基金</t>
    <rPh sb="0" eb="3">
      <t>トウキョウト</t>
    </rPh>
    <phoneticPr fontId="1"/>
  </si>
  <si>
    <t>経済・雇用状況の悪化に伴う保護者の失職等、経済的理由により修学困難な高等学校等の生徒の授業料減免や奨学金事業に対する緊急支援</t>
    <rPh sb="0" eb="2">
      <t>ケイザイ</t>
    </rPh>
    <rPh sb="3" eb="5">
      <t>コヨウ</t>
    </rPh>
    <rPh sb="5" eb="7">
      <t>ジョウキョウ</t>
    </rPh>
    <rPh sb="8" eb="10">
      <t>アッカ</t>
    </rPh>
    <rPh sb="11" eb="12">
      <t>トモナ</t>
    </rPh>
    <rPh sb="13" eb="16">
      <t>ホゴシャ</t>
    </rPh>
    <rPh sb="17" eb="19">
      <t>シッショク</t>
    </rPh>
    <rPh sb="19" eb="20">
      <t>トウ</t>
    </rPh>
    <rPh sb="21" eb="24">
      <t>ケイザイテキ</t>
    </rPh>
    <rPh sb="24" eb="26">
      <t>リユウ</t>
    </rPh>
    <rPh sb="29" eb="31">
      <t>シュウガク</t>
    </rPh>
    <rPh sb="31" eb="33">
      <t>コンナン</t>
    </rPh>
    <rPh sb="34" eb="36">
      <t>コウトウ</t>
    </rPh>
    <rPh sb="36" eb="38">
      <t>ガッコウ</t>
    </rPh>
    <rPh sb="38" eb="39">
      <t>トウ</t>
    </rPh>
    <rPh sb="40" eb="42">
      <t>セイト</t>
    </rPh>
    <rPh sb="43" eb="46">
      <t>ジュギョウリョウ</t>
    </rPh>
    <rPh sb="46" eb="48">
      <t>ゲンメン</t>
    </rPh>
    <rPh sb="49" eb="52">
      <t>ショウガクキン</t>
    </rPh>
    <rPh sb="52" eb="54">
      <t>ジギョウ</t>
    </rPh>
    <rPh sb="55" eb="56">
      <t>タイ</t>
    </rPh>
    <rPh sb="58" eb="60">
      <t>キンキュウ</t>
    </rPh>
    <rPh sb="60" eb="62">
      <t>シエン</t>
    </rPh>
    <phoneticPr fontId="1"/>
  </si>
  <si>
    <t>東京都</t>
    <rPh sb="0" eb="3">
      <t>トウキョウト</t>
    </rPh>
    <phoneticPr fontId="1"/>
  </si>
  <si>
    <t>新潟県</t>
    <phoneticPr fontId="1"/>
  </si>
  <si>
    <t>新潟県授業料減免等臨時特例基金</t>
    <rPh sb="0" eb="3">
      <t>ニイガタケン</t>
    </rPh>
    <rPh sb="3" eb="6">
      <t>ジュギョウリョウ</t>
    </rPh>
    <rPh sb="6" eb="8">
      <t>ゲンメン</t>
    </rPh>
    <rPh sb="8" eb="9">
      <t>トウ</t>
    </rPh>
    <rPh sb="9" eb="11">
      <t>リンジ</t>
    </rPh>
    <rPh sb="11" eb="13">
      <t>トクレイ</t>
    </rPh>
    <rPh sb="13" eb="15">
      <t>キキン</t>
    </rPh>
    <phoneticPr fontId="1"/>
  </si>
  <si>
    <t>経済状況の悪化又は東日本大震災による被害に伴い修学困難となった者の教育の機会の確保</t>
    <rPh sb="0" eb="2">
      <t>ケイザイ</t>
    </rPh>
    <rPh sb="2" eb="4">
      <t>ジョウキョウ</t>
    </rPh>
    <rPh sb="5" eb="7">
      <t>アッカ</t>
    </rPh>
    <rPh sb="7" eb="8">
      <t>マタ</t>
    </rPh>
    <rPh sb="9" eb="12">
      <t>ヒガシニホン</t>
    </rPh>
    <rPh sb="12" eb="15">
      <t>ダイシンサイ</t>
    </rPh>
    <rPh sb="18" eb="20">
      <t>ヒガイ</t>
    </rPh>
    <rPh sb="21" eb="22">
      <t>トモナ</t>
    </rPh>
    <rPh sb="23" eb="25">
      <t>シュウガク</t>
    </rPh>
    <rPh sb="25" eb="27">
      <t>コンナン</t>
    </rPh>
    <rPh sb="31" eb="32">
      <t>モノ</t>
    </rPh>
    <rPh sb="33" eb="35">
      <t>キョウイク</t>
    </rPh>
    <rPh sb="36" eb="38">
      <t>キカイ</t>
    </rPh>
    <rPh sb="39" eb="41">
      <t>カクホ</t>
    </rPh>
    <phoneticPr fontId="1"/>
  </si>
  <si>
    <t>富山県</t>
    <rPh sb="0" eb="3">
      <t>トヤマケン</t>
    </rPh>
    <phoneticPr fontId="1"/>
  </si>
  <si>
    <t>富山県高等学校生徒修学等支援臨時特例基金</t>
    <rPh sb="0" eb="3">
      <t>トヤマケン</t>
    </rPh>
    <rPh sb="3" eb="5">
      <t>コウトウ</t>
    </rPh>
    <rPh sb="5" eb="7">
      <t>ガッコウ</t>
    </rPh>
    <rPh sb="7" eb="9">
      <t>セイト</t>
    </rPh>
    <rPh sb="9" eb="12">
      <t>シュウガクトウ</t>
    </rPh>
    <rPh sb="12" eb="14">
      <t>シエン</t>
    </rPh>
    <rPh sb="14" eb="16">
      <t>リンジ</t>
    </rPh>
    <rPh sb="16" eb="18">
      <t>トクレイ</t>
    </rPh>
    <rPh sb="18" eb="20">
      <t>キキン</t>
    </rPh>
    <phoneticPr fontId="1"/>
  </si>
  <si>
    <t>経済的理由により修学に困難がある高等学校等の生徒の修学を支援し、もって教育の機会の確保に資する</t>
    <rPh sb="0" eb="3">
      <t>ケイザイテキ</t>
    </rPh>
    <rPh sb="3" eb="5">
      <t>リユウ</t>
    </rPh>
    <rPh sb="8" eb="10">
      <t>シュウガク</t>
    </rPh>
    <rPh sb="11" eb="13">
      <t>コンナン</t>
    </rPh>
    <rPh sb="16" eb="18">
      <t>コウトウ</t>
    </rPh>
    <rPh sb="18" eb="20">
      <t>ガッコウ</t>
    </rPh>
    <rPh sb="20" eb="21">
      <t>トウ</t>
    </rPh>
    <rPh sb="22" eb="24">
      <t>セイト</t>
    </rPh>
    <rPh sb="25" eb="27">
      <t>シュウガク</t>
    </rPh>
    <rPh sb="28" eb="30">
      <t>シエン</t>
    </rPh>
    <rPh sb="35" eb="37">
      <t>キョウイク</t>
    </rPh>
    <rPh sb="38" eb="40">
      <t>キカイ</t>
    </rPh>
    <rPh sb="41" eb="43">
      <t>カクホ</t>
    </rPh>
    <rPh sb="44" eb="45">
      <t>シ</t>
    </rPh>
    <phoneticPr fontId="1"/>
  </si>
  <si>
    <t>石川県</t>
    <rPh sb="0" eb="2">
      <t>イシカワ</t>
    </rPh>
    <rPh sb="2" eb="3">
      <t>ケン</t>
    </rPh>
    <phoneticPr fontId="1"/>
  </si>
  <si>
    <t>石川県高等学校等修学支援臨時特例基金(経済対策分)</t>
    <rPh sb="0" eb="3">
      <t>イシカワケン</t>
    </rPh>
    <rPh sb="3" eb="5">
      <t>コウトウ</t>
    </rPh>
    <rPh sb="5" eb="7">
      <t>ガッコウ</t>
    </rPh>
    <rPh sb="7" eb="8">
      <t>トウ</t>
    </rPh>
    <rPh sb="8" eb="12">
      <t>シュウガクシエン</t>
    </rPh>
    <rPh sb="12" eb="14">
      <t>リンジ</t>
    </rPh>
    <rPh sb="14" eb="16">
      <t>トクレイ</t>
    </rPh>
    <rPh sb="16" eb="18">
      <t>キキン</t>
    </rPh>
    <rPh sb="19" eb="21">
      <t>ケイザイ</t>
    </rPh>
    <rPh sb="21" eb="23">
      <t>タイサク</t>
    </rPh>
    <rPh sb="23" eb="24">
      <t>ブン</t>
    </rPh>
    <phoneticPr fontId="1"/>
  </si>
  <si>
    <t>経済的理由により修学が困難な高等学校等の生徒等に対して授業料及び入学金の減免並びに奨学資金の貸与を行う事業</t>
    <rPh sb="0" eb="3">
      <t>ケイザイテキ</t>
    </rPh>
    <rPh sb="3" eb="5">
      <t>リユウ</t>
    </rPh>
    <phoneticPr fontId="1"/>
  </si>
  <si>
    <t>福井県</t>
    <rPh sb="0" eb="2">
      <t>フクイ</t>
    </rPh>
    <rPh sb="2" eb="3">
      <t>ケン</t>
    </rPh>
    <phoneticPr fontId="1"/>
  </si>
  <si>
    <t>福井県高校生修学等支援基金</t>
    <rPh sb="0" eb="3">
      <t>フクイケン</t>
    </rPh>
    <rPh sb="3" eb="5">
      <t>コウコウ</t>
    </rPh>
    <rPh sb="5" eb="6">
      <t>セイ</t>
    </rPh>
    <rPh sb="6" eb="8">
      <t>シュウガク</t>
    </rPh>
    <rPh sb="8" eb="9">
      <t>トウ</t>
    </rPh>
    <rPh sb="9" eb="11">
      <t>シエン</t>
    </rPh>
    <rPh sb="11" eb="13">
      <t>キキン</t>
    </rPh>
    <phoneticPr fontId="1"/>
  </si>
  <si>
    <t>経済状況および雇用状況の悪化により修学に困難がある高等学校の生徒の支援を図る。</t>
    <rPh sb="0" eb="2">
      <t>ケイザイ</t>
    </rPh>
    <rPh sb="2" eb="4">
      <t>ジョウキョウ</t>
    </rPh>
    <rPh sb="7" eb="9">
      <t>コヨウ</t>
    </rPh>
    <rPh sb="9" eb="11">
      <t>ジョウキョウ</t>
    </rPh>
    <rPh sb="12" eb="14">
      <t>アッカ</t>
    </rPh>
    <rPh sb="17" eb="19">
      <t>シュウガク</t>
    </rPh>
    <rPh sb="20" eb="22">
      <t>コンナン</t>
    </rPh>
    <rPh sb="25" eb="27">
      <t>コウトウ</t>
    </rPh>
    <rPh sb="27" eb="29">
      <t>ガッコウ</t>
    </rPh>
    <rPh sb="30" eb="32">
      <t>セイト</t>
    </rPh>
    <rPh sb="33" eb="35">
      <t>シエン</t>
    </rPh>
    <rPh sb="36" eb="37">
      <t>ハカ</t>
    </rPh>
    <phoneticPr fontId="1"/>
  </si>
  <si>
    <t>山梨県</t>
    <phoneticPr fontId="1"/>
  </si>
  <si>
    <t>山梨県高校生修学支援等基金</t>
    <phoneticPr fontId="1"/>
  </si>
  <si>
    <t>長野県</t>
    <phoneticPr fontId="1"/>
  </si>
  <si>
    <t>長野県高校生修学支援基金</t>
    <rPh sb="0" eb="3">
      <t>ナガノケン</t>
    </rPh>
    <rPh sb="3" eb="6">
      <t>コウコウセイ</t>
    </rPh>
    <rPh sb="6" eb="8">
      <t>シュウガク</t>
    </rPh>
    <rPh sb="8" eb="10">
      <t>シエン</t>
    </rPh>
    <rPh sb="10" eb="12">
      <t>キキン</t>
    </rPh>
    <phoneticPr fontId="1"/>
  </si>
  <si>
    <t>経済的理由により修学困難な高等学校等の生徒の修学を支援することにより、教育機会の確保を図る。</t>
    <phoneticPr fontId="1"/>
  </si>
  <si>
    <t>岐阜県</t>
    <rPh sb="0" eb="3">
      <t>ギフケン</t>
    </rPh>
    <phoneticPr fontId="1"/>
  </si>
  <si>
    <t>岐阜県高等学校授業料減免事業等支援臨時特例基金</t>
    <rPh sb="0" eb="3">
      <t>ギフケン</t>
    </rPh>
    <rPh sb="3" eb="5">
      <t>コウトウ</t>
    </rPh>
    <rPh sb="5" eb="7">
      <t>ガッコウ</t>
    </rPh>
    <rPh sb="7" eb="10">
      <t>ジュギョウリョウ</t>
    </rPh>
    <rPh sb="10" eb="12">
      <t>ゲンメン</t>
    </rPh>
    <rPh sb="12" eb="14">
      <t>ジギョウ</t>
    </rPh>
    <rPh sb="14" eb="15">
      <t>トウ</t>
    </rPh>
    <rPh sb="15" eb="17">
      <t>シエン</t>
    </rPh>
    <rPh sb="17" eb="19">
      <t>リンジ</t>
    </rPh>
    <rPh sb="19" eb="21">
      <t>トクレイ</t>
    </rPh>
    <rPh sb="21" eb="23">
      <t>キキン</t>
    </rPh>
    <phoneticPr fontId="1"/>
  </si>
  <si>
    <t>経済情勢及び雇用情勢の悪化により高等学校等での就学が困難な生徒に対する修学の支援することにより就学の機会の確保を図る。</t>
    <rPh sb="0" eb="2">
      <t>ケイザイ</t>
    </rPh>
    <rPh sb="2" eb="4">
      <t>ジョウセイ</t>
    </rPh>
    <rPh sb="4" eb="5">
      <t>オヨ</t>
    </rPh>
    <rPh sb="6" eb="8">
      <t>コヨウ</t>
    </rPh>
    <rPh sb="8" eb="10">
      <t>ジョウセイ</t>
    </rPh>
    <rPh sb="11" eb="13">
      <t>アッカ</t>
    </rPh>
    <rPh sb="16" eb="18">
      <t>コウトウ</t>
    </rPh>
    <rPh sb="18" eb="20">
      <t>ガッコウ</t>
    </rPh>
    <rPh sb="20" eb="21">
      <t>トウ</t>
    </rPh>
    <rPh sb="23" eb="25">
      <t>シュウガク</t>
    </rPh>
    <rPh sb="26" eb="28">
      <t>コンナン</t>
    </rPh>
    <rPh sb="29" eb="31">
      <t>セイト</t>
    </rPh>
    <rPh sb="32" eb="33">
      <t>タイ</t>
    </rPh>
    <rPh sb="35" eb="37">
      <t>シュウガク</t>
    </rPh>
    <rPh sb="38" eb="40">
      <t>シエン</t>
    </rPh>
    <rPh sb="47" eb="49">
      <t>シュウガク</t>
    </rPh>
    <rPh sb="50" eb="52">
      <t>キカイ</t>
    </rPh>
    <rPh sb="53" eb="55">
      <t>カクホ</t>
    </rPh>
    <rPh sb="56" eb="57">
      <t>ハカ</t>
    </rPh>
    <phoneticPr fontId="1"/>
  </si>
  <si>
    <t>愛知県</t>
    <rPh sb="0" eb="2">
      <t>アイチ</t>
    </rPh>
    <rPh sb="2" eb="3">
      <t>ケン</t>
    </rPh>
    <phoneticPr fontId="1"/>
  </si>
  <si>
    <t>高等学校授業料減免等事業基金（通常分）</t>
    <rPh sb="0" eb="2">
      <t>コウトウ</t>
    </rPh>
    <rPh sb="2" eb="4">
      <t>ガッコウ</t>
    </rPh>
    <rPh sb="4" eb="7">
      <t>ジュギョウリョウ</t>
    </rPh>
    <rPh sb="7" eb="10">
      <t>ゲンメンナド</t>
    </rPh>
    <rPh sb="10" eb="12">
      <t>ジギョウ</t>
    </rPh>
    <rPh sb="12" eb="14">
      <t>キキン</t>
    </rPh>
    <rPh sb="15" eb="17">
      <t>ツウジョウ</t>
    </rPh>
    <rPh sb="17" eb="18">
      <t>ブン</t>
    </rPh>
    <phoneticPr fontId="1"/>
  </si>
  <si>
    <t>三重県</t>
    <rPh sb="0" eb="3">
      <t>ミエケン</t>
    </rPh>
    <phoneticPr fontId="1"/>
  </si>
  <si>
    <t>三重県高校生修学支援臨時特例基金</t>
    <rPh sb="0" eb="3">
      <t>ミエケン</t>
    </rPh>
    <rPh sb="3" eb="6">
      <t>コウコウセイ</t>
    </rPh>
    <rPh sb="6" eb="8">
      <t>シュウガク</t>
    </rPh>
    <rPh sb="8" eb="10">
      <t>シエン</t>
    </rPh>
    <rPh sb="10" eb="12">
      <t>リンジ</t>
    </rPh>
    <rPh sb="12" eb="14">
      <t>トクレイ</t>
    </rPh>
    <rPh sb="14" eb="16">
      <t>キキン</t>
    </rPh>
    <phoneticPr fontId="1"/>
  </si>
  <si>
    <t>国から交付される高等学校授業料減免事業等支援臨時特例交付金及び被災児童生徒就学支援等臨時特例交付金により、経済的な理由により高等学校等における修学が困難な者の教育機会の確保に資する</t>
    <phoneticPr fontId="1"/>
  </si>
  <si>
    <t>滋賀県</t>
    <rPh sb="0" eb="3">
      <t>シガケン</t>
    </rPh>
    <phoneticPr fontId="1"/>
  </si>
  <si>
    <t>滋賀県高等学校授業料減免事業等支援臨時特例基金</t>
    <phoneticPr fontId="1"/>
  </si>
  <si>
    <t>現下の厳しい経済情勢により修学が困難な高等学校等の生徒に係る授業料の減免に対する補助および奨学金の貸与</t>
    <phoneticPr fontId="1"/>
  </si>
  <si>
    <t>京都府</t>
    <rPh sb="0" eb="3">
      <t>キョウトフ</t>
    </rPh>
    <phoneticPr fontId="1"/>
  </si>
  <si>
    <t>京都府高等学校修学等支援基金</t>
    <rPh sb="0" eb="3">
      <t>キョウトフ</t>
    </rPh>
    <rPh sb="3" eb="5">
      <t>コウトウ</t>
    </rPh>
    <rPh sb="5" eb="7">
      <t>ガッコウ</t>
    </rPh>
    <rPh sb="7" eb="10">
      <t>シュウガクナド</t>
    </rPh>
    <rPh sb="10" eb="12">
      <t>シエン</t>
    </rPh>
    <rPh sb="12" eb="14">
      <t>キキン</t>
    </rPh>
    <phoneticPr fontId="1"/>
  </si>
  <si>
    <t>私立高校等が実施する授業料減免等に対する助成や高校生に対する奨学金事業（修学金貸与）を実施した。</t>
    <rPh sb="0" eb="2">
      <t>シリツ</t>
    </rPh>
    <rPh sb="2" eb="4">
      <t>コウコウ</t>
    </rPh>
    <rPh sb="4" eb="5">
      <t>トウ</t>
    </rPh>
    <rPh sb="6" eb="8">
      <t>ジッシ</t>
    </rPh>
    <rPh sb="15" eb="16">
      <t>トウ</t>
    </rPh>
    <rPh sb="17" eb="18">
      <t>タイ</t>
    </rPh>
    <rPh sb="20" eb="22">
      <t>ジョセイ</t>
    </rPh>
    <rPh sb="43" eb="45">
      <t>ジッシ</t>
    </rPh>
    <phoneticPr fontId="1"/>
  </si>
  <si>
    <t>大阪府</t>
    <rPh sb="0" eb="3">
      <t>オオサカフ</t>
    </rPh>
    <phoneticPr fontId="1"/>
  </si>
  <si>
    <t>大阪府高校生修学等支援基金</t>
    <rPh sb="0" eb="3">
      <t>オオサカフ</t>
    </rPh>
    <rPh sb="3" eb="6">
      <t>コウコウセイ</t>
    </rPh>
    <rPh sb="6" eb="9">
      <t>シュウガクナド</t>
    </rPh>
    <rPh sb="9" eb="11">
      <t>シエン</t>
    </rPh>
    <rPh sb="11" eb="13">
      <t>キキン</t>
    </rPh>
    <phoneticPr fontId="1"/>
  </si>
  <si>
    <t>経済的理由によって修学が困難な高等学校等の生徒の教育の機会の確保に資するとともに、東日本大震災の被災者で経済的理由によって就学等が困難となった児童、生徒等を支援する</t>
    <phoneticPr fontId="1"/>
  </si>
  <si>
    <t>奈良県</t>
    <rPh sb="0" eb="3">
      <t>ナラケン</t>
    </rPh>
    <phoneticPr fontId="1"/>
  </si>
  <si>
    <t>奈良県高等学校等修学等支援基金</t>
    <phoneticPr fontId="1"/>
  </si>
  <si>
    <t>基金を造成、活用し、東日本大震災により被災し、経済的理由により就学困難な幼児、児童又は生徒の教育機会の確保に資する。</t>
    <rPh sb="6" eb="8">
      <t>カツヨウ</t>
    </rPh>
    <phoneticPr fontId="1"/>
  </si>
  <si>
    <t>和歌山県</t>
    <rPh sb="0" eb="4">
      <t>ワカヤマケン</t>
    </rPh>
    <phoneticPr fontId="1"/>
  </si>
  <si>
    <t>和歌山県高等学校等修学支援対策基金</t>
    <rPh sb="0" eb="4">
      <t>ワカヤマケン</t>
    </rPh>
    <rPh sb="4" eb="6">
      <t>コウトウ</t>
    </rPh>
    <rPh sb="6" eb="8">
      <t>ガッコウ</t>
    </rPh>
    <rPh sb="8" eb="9">
      <t>トウ</t>
    </rPh>
    <rPh sb="9" eb="11">
      <t>シュウガク</t>
    </rPh>
    <rPh sb="11" eb="13">
      <t>シエン</t>
    </rPh>
    <rPh sb="13" eb="15">
      <t>タイサク</t>
    </rPh>
    <rPh sb="15" eb="17">
      <t>キキン</t>
    </rPh>
    <phoneticPr fontId="1"/>
  </si>
  <si>
    <t>基金を造成し、その基金を活用し、経済的理由により修学困難な高等学校等生徒の教育機会を確保する</t>
    <rPh sb="9" eb="11">
      <t>キキン</t>
    </rPh>
    <rPh sb="12" eb="14">
      <t>カツヨウ</t>
    </rPh>
    <rPh sb="16" eb="19">
      <t>ケイザイテキ</t>
    </rPh>
    <rPh sb="19" eb="21">
      <t>リユウ</t>
    </rPh>
    <rPh sb="24" eb="26">
      <t>シュウガク</t>
    </rPh>
    <rPh sb="26" eb="28">
      <t>コンナン</t>
    </rPh>
    <rPh sb="29" eb="31">
      <t>コウトウ</t>
    </rPh>
    <rPh sb="31" eb="33">
      <t>ガッコウ</t>
    </rPh>
    <rPh sb="33" eb="34">
      <t>トウ</t>
    </rPh>
    <rPh sb="34" eb="36">
      <t>セイト</t>
    </rPh>
    <rPh sb="37" eb="39">
      <t>キョウイク</t>
    </rPh>
    <rPh sb="39" eb="41">
      <t>キカイ</t>
    </rPh>
    <rPh sb="42" eb="44">
      <t>カクホ</t>
    </rPh>
    <phoneticPr fontId="1"/>
  </si>
  <si>
    <t>鳥取県</t>
    <rPh sb="0" eb="2">
      <t>トットリ</t>
    </rPh>
    <rPh sb="2" eb="3">
      <t>ケン</t>
    </rPh>
    <phoneticPr fontId="1"/>
  </si>
  <si>
    <t>鳥取県授業料減免・奨学金等基金</t>
    <rPh sb="0" eb="3">
      <t>トットリケン</t>
    </rPh>
    <rPh sb="3" eb="6">
      <t>ジュギョウリョウ</t>
    </rPh>
    <rPh sb="6" eb="8">
      <t>ゲンメン</t>
    </rPh>
    <rPh sb="9" eb="13">
      <t>ショウガクキンナド</t>
    </rPh>
    <rPh sb="13" eb="15">
      <t>キキン</t>
    </rPh>
    <phoneticPr fontId="1"/>
  </si>
  <si>
    <t>経済的理由により修学が困難な高等学校等の生徒に対する就学援助</t>
    <phoneticPr fontId="1"/>
  </si>
  <si>
    <t>島根県</t>
    <rPh sb="0" eb="3">
      <t>シマネケン</t>
    </rPh>
    <phoneticPr fontId="1"/>
  </si>
  <si>
    <t>高校生修学支援基金(高等学校授業料減免事業等支援臨時特例交付金)</t>
    <rPh sb="0" eb="3">
      <t>コウコウセイ</t>
    </rPh>
    <rPh sb="3" eb="5">
      <t>シュウガク</t>
    </rPh>
    <rPh sb="5" eb="7">
      <t>シエン</t>
    </rPh>
    <rPh sb="7" eb="9">
      <t>キキン</t>
    </rPh>
    <rPh sb="10" eb="12">
      <t>コウトウ</t>
    </rPh>
    <rPh sb="12" eb="14">
      <t>ガッコウ</t>
    </rPh>
    <rPh sb="14" eb="17">
      <t>ジュギョウリョウ</t>
    </rPh>
    <rPh sb="17" eb="19">
      <t>ゲンメン</t>
    </rPh>
    <rPh sb="19" eb="22">
      <t>ジギョウナド</t>
    </rPh>
    <rPh sb="22" eb="24">
      <t>シエン</t>
    </rPh>
    <rPh sb="24" eb="26">
      <t>リンジ</t>
    </rPh>
    <rPh sb="26" eb="28">
      <t>トクレイ</t>
    </rPh>
    <rPh sb="28" eb="31">
      <t>コウフキン</t>
    </rPh>
    <phoneticPr fontId="1"/>
  </si>
  <si>
    <t>私立高等学校等が授業料減免を行った場合に、その一部を補助する。</t>
    <rPh sb="0" eb="2">
      <t>シリツ</t>
    </rPh>
    <rPh sb="6" eb="7">
      <t>トウ</t>
    </rPh>
    <rPh sb="14" eb="15">
      <t>オコナ</t>
    </rPh>
    <rPh sb="17" eb="19">
      <t>バアイ</t>
    </rPh>
    <rPh sb="23" eb="25">
      <t>イチブ</t>
    </rPh>
    <rPh sb="26" eb="28">
      <t>ホジョ</t>
    </rPh>
    <phoneticPr fontId="1"/>
  </si>
  <si>
    <t>岡山県</t>
    <rPh sb="0" eb="3">
      <t>オカヤマケン</t>
    </rPh>
    <phoneticPr fontId="1"/>
  </si>
  <si>
    <t>岡山県高等学校授業料減免事業等支援臨時特例基金</t>
    <rPh sb="0" eb="3">
      <t>オカヤマケン</t>
    </rPh>
    <rPh sb="3" eb="5">
      <t>コウトウ</t>
    </rPh>
    <rPh sb="5" eb="7">
      <t>ガッコウ</t>
    </rPh>
    <rPh sb="7" eb="10">
      <t>ジュギョウリョウ</t>
    </rPh>
    <rPh sb="10" eb="12">
      <t>ゲンメン</t>
    </rPh>
    <rPh sb="12" eb="14">
      <t>ジギョウ</t>
    </rPh>
    <rPh sb="14" eb="15">
      <t>トウ</t>
    </rPh>
    <rPh sb="15" eb="17">
      <t>シエン</t>
    </rPh>
    <rPh sb="17" eb="19">
      <t>リンジ</t>
    </rPh>
    <rPh sb="19" eb="21">
      <t>トクレイ</t>
    </rPh>
    <rPh sb="21" eb="23">
      <t>キキン</t>
    </rPh>
    <phoneticPr fontId="1"/>
  </si>
  <si>
    <t>広島県</t>
    <rPh sb="0" eb="2">
      <t>ヒロシマ</t>
    </rPh>
    <rPh sb="2" eb="3">
      <t>ケン</t>
    </rPh>
    <phoneticPr fontId="1"/>
  </si>
  <si>
    <t>高校生修学支援基金</t>
    <rPh sb="0" eb="3">
      <t>コウコウセイ</t>
    </rPh>
    <rPh sb="3" eb="5">
      <t>シュウガク</t>
    </rPh>
    <rPh sb="5" eb="7">
      <t>シエン</t>
    </rPh>
    <rPh sb="7" eb="9">
      <t>キキン</t>
    </rPh>
    <phoneticPr fontId="1"/>
  </si>
  <si>
    <t>授業料減免事業・入学料減免事業・奨学金事業・特例措置事業</t>
    <phoneticPr fontId="1"/>
  </si>
  <si>
    <t>山口県</t>
    <rPh sb="0" eb="3">
      <t>ヤマグチケン</t>
    </rPh>
    <phoneticPr fontId="1"/>
  </si>
  <si>
    <t>山口県高等学校授業料減免事業等臨時特例基金</t>
    <rPh sb="0" eb="3">
      <t>ヤマグチケン</t>
    </rPh>
    <rPh sb="3" eb="5">
      <t>コウトウ</t>
    </rPh>
    <rPh sb="5" eb="7">
      <t>ガッコウ</t>
    </rPh>
    <rPh sb="7" eb="10">
      <t>ジュギョウリョウ</t>
    </rPh>
    <rPh sb="10" eb="12">
      <t>ゲンメン</t>
    </rPh>
    <rPh sb="12" eb="14">
      <t>ジギョウ</t>
    </rPh>
    <rPh sb="14" eb="15">
      <t>トウ</t>
    </rPh>
    <rPh sb="15" eb="17">
      <t>リンジ</t>
    </rPh>
    <rPh sb="17" eb="19">
      <t>トクレイ</t>
    </rPh>
    <rPh sb="19" eb="21">
      <t>キキン</t>
    </rPh>
    <phoneticPr fontId="1"/>
  </si>
  <si>
    <t>経済的理由により修学が困難な高等学校等の生徒に対する教育の機会の確保を図ること。</t>
    <rPh sb="0" eb="3">
      <t>ケイザイテキ</t>
    </rPh>
    <rPh sb="3" eb="5">
      <t>リユウ</t>
    </rPh>
    <rPh sb="8" eb="10">
      <t>シュウガク</t>
    </rPh>
    <rPh sb="11" eb="13">
      <t>コンナン</t>
    </rPh>
    <rPh sb="14" eb="16">
      <t>コウトウ</t>
    </rPh>
    <rPh sb="16" eb="18">
      <t>ガッコウ</t>
    </rPh>
    <rPh sb="18" eb="19">
      <t>トウ</t>
    </rPh>
    <rPh sb="20" eb="22">
      <t>セイト</t>
    </rPh>
    <rPh sb="23" eb="24">
      <t>タイ</t>
    </rPh>
    <rPh sb="26" eb="28">
      <t>キョウイク</t>
    </rPh>
    <rPh sb="29" eb="31">
      <t>キカイ</t>
    </rPh>
    <rPh sb="32" eb="34">
      <t>カクホ</t>
    </rPh>
    <rPh sb="35" eb="36">
      <t>ハカ</t>
    </rPh>
    <phoneticPr fontId="1"/>
  </si>
  <si>
    <t>香川県</t>
    <rPh sb="0" eb="2">
      <t>カガワ</t>
    </rPh>
    <rPh sb="2" eb="3">
      <t>ケン</t>
    </rPh>
    <phoneticPr fontId="1"/>
  </si>
  <si>
    <t>香川県高等学校等修学等支援基金</t>
    <rPh sb="0" eb="3">
      <t>カガワケン</t>
    </rPh>
    <rPh sb="3" eb="5">
      <t>コウトウ</t>
    </rPh>
    <rPh sb="5" eb="8">
      <t>ガッコウトウ</t>
    </rPh>
    <rPh sb="8" eb="10">
      <t>シュウガク</t>
    </rPh>
    <rPh sb="10" eb="11">
      <t>トウ</t>
    </rPh>
    <rPh sb="11" eb="13">
      <t>シエン</t>
    </rPh>
    <rPh sb="13" eb="15">
      <t>キキン</t>
    </rPh>
    <phoneticPr fontId="1"/>
  </si>
  <si>
    <t>愛媛県</t>
    <rPh sb="0" eb="2">
      <t>エヒメ</t>
    </rPh>
    <rPh sb="2" eb="3">
      <t>ケン</t>
    </rPh>
    <phoneticPr fontId="1"/>
  </si>
  <si>
    <t>高等学校等修学支援基金</t>
    <rPh sb="0" eb="2">
      <t>コウトウ</t>
    </rPh>
    <rPh sb="2" eb="4">
      <t>ガッコウ</t>
    </rPh>
    <rPh sb="4" eb="5">
      <t>トウ</t>
    </rPh>
    <rPh sb="5" eb="7">
      <t>シュウガク</t>
    </rPh>
    <rPh sb="7" eb="9">
      <t>シエン</t>
    </rPh>
    <rPh sb="9" eb="11">
      <t>キキン</t>
    </rPh>
    <phoneticPr fontId="1"/>
  </si>
  <si>
    <t>経済的理由によって修学が困難な生徒等の支援に要する経費に充当する。</t>
    <rPh sb="0" eb="3">
      <t>ケイザイテキ</t>
    </rPh>
    <rPh sb="3" eb="5">
      <t>リユウ</t>
    </rPh>
    <rPh sb="9" eb="11">
      <t>シュウガク</t>
    </rPh>
    <rPh sb="12" eb="14">
      <t>コンナン</t>
    </rPh>
    <rPh sb="15" eb="17">
      <t>セイト</t>
    </rPh>
    <rPh sb="17" eb="18">
      <t>トウ</t>
    </rPh>
    <rPh sb="19" eb="21">
      <t>シエン</t>
    </rPh>
    <rPh sb="22" eb="23">
      <t>ヨウ</t>
    </rPh>
    <rPh sb="25" eb="27">
      <t>ケイヒ</t>
    </rPh>
    <rPh sb="28" eb="30">
      <t>ジュウトウ</t>
    </rPh>
    <phoneticPr fontId="1"/>
  </si>
  <si>
    <t>福岡県</t>
    <rPh sb="0" eb="2">
      <t>フクオカ</t>
    </rPh>
    <rPh sb="2" eb="3">
      <t>ケン</t>
    </rPh>
    <phoneticPr fontId="1"/>
  </si>
  <si>
    <t>経済的理由により修学困難な高等学校等生徒への就学支援事業。</t>
    <phoneticPr fontId="1"/>
  </si>
  <si>
    <t>佐賀県</t>
    <rPh sb="0" eb="3">
      <t>サガケン</t>
    </rPh>
    <phoneticPr fontId="1"/>
  </si>
  <si>
    <t>長崎県</t>
    <rPh sb="0" eb="3">
      <t>ナガサキケン</t>
    </rPh>
    <phoneticPr fontId="18"/>
  </si>
  <si>
    <t>長崎県高校生修学支援基金</t>
    <rPh sb="0" eb="3">
      <t>ナガサキケン</t>
    </rPh>
    <rPh sb="3" eb="5">
      <t>コウコウ</t>
    </rPh>
    <rPh sb="5" eb="6">
      <t>セイ</t>
    </rPh>
    <rPh sb="6" eb="8">
      <t>シュウガク</t>
    </rPh>
    <rPh sb="8" eb="10">
      <t>シエン</t>
    </rPh>
    <rPh sb="10" eb="12">
      <t>キキン</t>
    </rPh>
    <phoneticPr fontId="18"/>
  </si>
  <si>
    <t>私立高等学校授業料軽減制度及び高等学校奨学金制度を充実し、経済的な理由で修学困難な高等学校等の生徒の教育の機会を確保するとともに、東日本大震災等により被災した幼児、児童及び生徒に対する就学支援を行う</t>
    <rPh sb="0" eb="2">
      <t>シリツ</t>
    </rPh>
    <rPh sb="2" eb="4">
      <t>コウトウ</t>
    </rPh>
    <rPh sb="4" eb="6">
      <t>ガッコウ</t>
    </rPh>
    <rPh sb="6" eb="8">
      <t>ジュギョウ</t>
    </rPh>
    <rPh sb="8" eb="9">
      <t>リョウ</t>
    </rPh>
    <rPh sb="9" eb="11">
      <t>ケイゲン</t>
    </rPh>
    <rPh sb="11" eb="13">
      <t>セイド</t>
    </rPh>
    <rPh sb="13" eb="14">
      <t>オヨ</t>
    </rPh>
    <rPh sb="15" eb="17">
      <t>コウトウ</t>
    </rPh>
    <rPh sb="17" eb="19">
      <t>ガッコウ</t>
    </rPh>
    <rPh sb="19" eb="22">
      <t>ショウガクキン</t>
    </rPh>
    <rPh sb="22" eb="24">
      <t>セイド</t>
    </rPh>
    <rPh sb="25" eb="27">
      <t>ジュウジツ</t>
    </rPh>
    <rPh sb="29" eb="32">
      <t>ケイザイテキ</t>
    </rPh>
    <rPh sb="33" eb="35">
      <t>リユウ</t>
    </rPh>
    <rPh sb="36" eb="38">
      <t>シュウガク</t>
    </rPh>
    <rPh sb="38" eb="40">
      <t>コンナン</t>
    </rPh>
    <rPh sb="41" eb="43">
      <t>コウトウ</t>
    </rPh>
    <rPh sb="43" eb="45">
      <t>ガッコウ</t>
    </rPh>
    <rPh sb="45" eb="46">
      <t>トウ</t>
    </rPh>
    <rPh sb="47" eb="49">
      <t>セイト</t>
    </rPh>
    <rPh sb="50" eb="52">
      <t>キョウイク</t>
    </rPh>
    <rPh sb="53" eb="55">
      <t>キカイ</t>
    </rPh>
    <rPh sb="56" eb="58">
      <t>カクホ</t>
    </rPh>
    <rPh sb="65" eb="66">
      <t>ヒガシ</t>
    </rPh>
    <rPh sb="66" eb="68">
      <t>ニホン</t>
    </rPh>
    <rPh sb="68" eb="72">
      <t>ダイシンサイトウ</t>
    </rPh>
    <rPh sb="75" eb="77">
      <t>ヒサイ</t>
    </rPh>
    <rPh sb="79" eb="81">
      <t>ヨウジ</t>
    </rPh>
    <rPh sb="82" eb="84">
      <t>ジドウ</t>
    </rPh>
    <rPh sb="84" eb="85">
      <t>オヨ</t>
    </rPh>
    <rPh sb="86" eb="88">
      <t>セイト</t>
    </rPh>
    <rPh sb="89" eb="90">
      <t>タイ</t>
    </rPh>
    <rPh sb="92" eb="94">
      <t>シュウガク</t>
    </rPh>
    <rPh sb="94" eb="96">
      <t>シエン</t>
    </rPh>
    <rPh sb="97" eb="98">
      <t>オコナ</t>
    </rPh>
    <phoneticPr fontId="18"/>
  </si>
  <si>
    <t>熊本県</t>
    <rPh sb="0" eb="2">
      <t>クマモト</t>
    </rPh>
    <rPh sb="2" eb="3">
      <t>ケン</t>
    </rPh>
    <phoneticPr fontId="1"/>
  </si>
  <si>
    <t>高校生等修学等支援基金</t>
    <rPh sb="0" eb="3">
      <t>コウコウセイ</t>
    </rPh>
    <rPh sb="3" eb="4">
      <t>トウ</t>
    </rPh>
    <rPh sb="4" eb="6">
      <t>シュウガク</t>
    </rPh>
    <rPh sb="6" eb="7">
      <t>トウ</t>
    </rPh>
    <rPh sb="7" eb="9">
      <t>シエン</t>
    </rPh>
    <rPh sb="9" eb="11">
      <t>キキン</t>
    </rPh>
    <phoneticPr fontId="1"/>
  </si>
  <si>
    <t>経済的理由により修学が困難な高等学校等の生徒の教育の機会を確保する。</t>
    <rPh sb="0" eb="3">
      <t>ケイザイテキ</t>
    </rPh>
    <rPh sb="3" eb="5">
      <t>リユウ</t>
    </rPh>
    <rPh sb="8" eb="10">
      <t>シュウガク</t>
    </rPh>
    <rPh sb="11" eb="13">
      <t>コンナン</t>
    </rPh>
    <rPh sb="14" eb="16">
      <t>コウトウ</t>
    </rPh>
    <rPh sb="16" eb="18">
      <t>ガッコウ</t>
    </rPh>
    <rPh sb="18" eb="19">
      <t>トウ</t>
    </rPh>
    <rPh sb="20" eb="22">
      <t>セイト</t>
    </rPh>
    <rPh sb="23" eb="25">
      <t>キョウイク</t>
    </rPh>
    <rPh sb="26" eb="28">
      <t>キカイ</t>
    </rPh>
    <rPh sb="29" eb="31">
      <t>カクホ</t>
    </rPh>
    <phoneticPr fontId="1"/>
  </si>
  <si>
    <t>大分県</t>
    <rPh sb="0" eb="3">
      <t>オオイタケン</t>
    </rPh>
    <phoneticPr fontId="1"/>
  </si>
  <si>
    <t>大分県高校生修学支援基金条例</t>
    <rPh sb="0" eb="3">
      <t>オオイタケン</t>
    </rPh>
    <rPh sb="3" eb="6">
      <t>コウコウセイ</t>
    </rPh>
    <rPh sb="6" eb="8">
      <t>シュウガク</t>
    </rPh>
    <rPh sb="8" eb="10">
      <t>シエン</t>
    </rPh>
    <rPh sb="10" eb="12">
      <t>キキン</t>
    </rPh>
    <rPh sb="12" eb="14">
      <t>ジョウレイ</t>
    </rPh>
    <phoneticPr fontId="1"/>
  </si>
  <si>
    <t>経済的理由により修学困難な高等学校等の生徒への修学の機会の確保と保護者の負担軽減に資する。</t>
    <rPh sb="0" eb="3">
      <t>ケイザイテキ</t>
    </rPh>
    <rPh sb="3" eb="5">
      <t>リユウ</t>
    </rPh>
    <rPh sb="8" eb="10">
      <t>シュウガク</t>
    </rPh>
    <rPh sb="10" eb="12">
      <t>コンナン</t>
    </rPh>
    <rPh sb="13" eb="15">
      <t>コウトウ</t>
    </rPh>
    <rPh sb="15" eb="17">
      <t>ガッコウ</t>
    </rPh>
    <rPh sb="17" eb="18">
      <t>トウ</t>
    </rPh>
    <rPh sb="19" eb="21">
      <t>セイト</t>
    </rPh>
    <rPh sb="23" eb="25">
      <t>シュウガク</t>
    </rPh>
    <rPh sb="26" eb="28">
      <t>キカイ</t>
    </rPh>
    <rPh sb="29" eb="31">
      <t>カクホ</t>
    </rPh>
    <rPh sb="32" eb="35">
      <t>ホゴシャ</t>
    </rPh>
    <rPh sb="36" eb="38">
      <t>フタン</t>
    </rPh>
    <rPh sb="38" eb="40">
      <t>ケイゲン</t>
    </rPh>
    <rPh sb="41" eb="42">
      <t>シ</t>
    </rPh>
    <phoneticPr fontId="1"/>
  </si>
  <si>
    <t>宮崎県</t>
    <rPh sb="0" eb="2">
      <t>ミヤザキ</t>
    </rPh>
    <rPh sb="2" eb="3">
      <t>ケン</t>
    </rPh>
    <phoneticPr fontId="1"/>
  </si>
  <si>
    <t>宮崎県高等学校等生徒修学支援基金</t>
    <rPh sb="0" eb="3">
      <t>ミヤザキケン</t>
    </rPh>
    <rPh sb="3" eb="5">
      <t>コウトウ</t>
    </rPh>
    <rPh sb="5" eb="7">
      <t>ガッコウ</t>
    </rPh>
    <rPh sb="7" eb="8">
      <t>トウ</t>
    </rPh>
    <rPh sb="8" eb="10">
      <t>セイト</t>
    </rPh>
    <rPh sb="10" eb="12">
      <t>シュウガク</t>
    </rPh>
    <rPh sb="12" eb="14">
      <t>シエン</t>
    </rPh>
    <rPh sb="14" eb="16">
      <t>キキン</t>
    </rPh>
    <phoneticPr fontId="1"/>
  </si>
  <si>
    <t>経済的理由により修学困難な高等学校等生徒の教育機会の確保に資するとともに、東日本大震災に被災した幼児、児童及び生徒に対する修学等の支援を行う。</t>
    <rPh sb="0" eb="3">
      <t>ケイザイテキ</t>
    </rPh>
    <rPh sb="3" eb="5">
      <t>リユウ</t>
    </rPh>
    <rPh sb="8" eb="10">
      <t>シュウガク</t>
    </rPh>
    <rPh sb="10" eb="12">
      <t>コンナン</t>
    </rPh>
    <rPh sb="13" eb="15">
      <t>コウトウ</t>
    </rPh>
    <rPh sb="15" eb="17">
      <t>ガッコウ</t>
    </rPh>
    <rPh sb="17" eb="18">
      <t>トウ</t>
    </rPh>
    <rPh sb="18" eb="20">
      <t>セイト</t>
    </rPh>
    <rPh sb="21" eb="23">
      <t>キョウイク</t>
    </rPh>
    <rPh sb="23" eb="25">
      <t>キカイ</t>
    </rPh>
    <rPh sb="26" eb="28">
      <t>カクホ</t>
    </rPh>
    <rPh sb="29" eb="30">
      <t>シ</t>
    </rPh>
    <rPh sb="37" eb="40">
      <t>ヒガシニホン</t>
    </rPh>
    <rPh sb="40" eb="43">
      <t>ダイシンサイ</t>
    </rPh>
    <rPh sb="44" eb="46">
      <t>ヒサイ</t>
    </rPh>
    <rPh sb="48" eb="50">
      <t>ヨウジ</t>
    </rPh>
    <rPh sb="51" eb="53">
      <t>ジドウ</t>
    </rPh>
    <rPh sb="53" eb="54">
      <t>オヨ</t>
    </rPh>
    <rPh sb="55" eb="57">
      <t>セイト</t>
    </rPh>
    <rPh sb="58" eb="59">
      <t>タイ</t>
    </rPh>
    <rPh sb="61" eb="63">
      <t>シュウガク</t>
    </rPh>
    <rPh sb="63" eb="64">
      <t>トウ</t>
    </rPh>
    <rPh sb="65" eb="67">
      <t>シエン</t>
    </rPh>
    <rPh sb="68" eb="69">
      <t>オコナ</t>
    </rPh>
    <phoneticPr fontId="1"/>
  </si>
  <si>
    <t>鹿児島県</t>
    <rPh sb="0" eb="4">
      <t>カゴシマケン</t>
    </rPh>
    <phoneticPr fontId="1"/>
  </si>
  <si>
    <t>鹿児島県高等学校授業料減免事業等支援臨時特例基金</t>
    <rPh sb="0" eb="4">
      <t>カゴシマケン</t>
    </rPh>
    <rPh sb="4" eb="6">
      <t>コウトウ</t>
    </rPh>
    <rPh sb="6" eb="8">
      <t>ガッコウ</t>
    </rPh>
    <rPh sb="8" eb="11">
      <t>ジュギョウリョウ</t>
    </rPh>
    <rPh sb="11" eb="13">
      <t>ゲンメン</t>
    </rPh>
    <rPh sb="13" eb="15">
      <t>ジギョウ</t>
    </rPh>
    <rPh sb="15" eb="16">
      <t>トウ</t>
    </rPh>
    <rPh sb="16" eb="18">
      <t>シエン</t>
    </rPh>
    <rPh sb="18" eb="20">
      <t>リンジ</t>
    </rPh>
    <rPh sb="20" eb="22">
      <t>トクレイ</t>
    </rPh>
    <rPh sb="22" eb="24">
      <t>キキン</t>
    </rPh>
    <phoneticPr fontId="1"/>
  </si>
  <si>
    <t>私立の高等学校授業料減免補助事業
私立の高等学校入学料減免補助事業</t>
    <rPh sb="0" eb="2">
      <t>シリツ</t>
    </rPh>
    <rPh sb="3" eb="5">
      <t>コウトウ</t>
    </rPh>
    <rPh sb="5" eb="7">
      <t>ガッコウ</t>
    </rPh>
    <rPh sb="7" eb="10">
      <t>ジュギョウリョウ</t>
    </rPh>
    <rPh sb="10" eb="12">
      <t>ゲンメン</t>
    </rPh>
    <rPh sb="12" eb="14">
      <t>ホジョ</t>
    </rPh>
    <rPh sb="14" eb="16">
      <t>ジギョウ</t>
    </rPh>
    <rPh sb="17" eb="19">
      <t>シリツ</t>
    </rPh>
    <rPh sb="20" eb="22">
      <t>コウトウ</t>
    </rPh>
    <rPh sb="22" eb="24">
      <t>ガッコウ</t>
    </rPh>
    <rPh sb="24" eb="27">
      <t>ニュウガクリョウ</t>
    </rPh>
    <rPh sb="27" eb="29">
      <t>ゲンメン</t>
    </rPh>
    <rPh sb="29" eb="31">
      <t>ホジョ</t>
    </rPh>
    <rPh sb="31" eb="33">
      <t>ジギョウ</t>
    </rPh>
    <phoneticPr fontId="1"/>
  </si>
  <si>
    <t>沖縄県</t>
    <rPh sb="0" eb="3">
      <t>オキナワケン</t>
    </rPh>
    <phoneticPr fontId="1"/>
  </si>
  <si>
    <t>沖縄県高校生及び被災生徒等修学支援基金</t>
    <phoneticPr fontId="1"/>
  </si>
  <si>
    <t>経済的理由により修学が困難な高等学校等の生徒を支援する</t>
    <rPh sb="0" eb="3">
      <t>ケイザイテキ</t>
    </rPh>
    <rPh sb="3" eb="5">
      <t>リユウ</t>
    </rPh>
    <rPh sb="8" eb="10">
      <t>シュウガク</t>
    </rPh>
    <rPh sb="11" eb="13">
      <t>コンナン</t>
    </rPh>
    <rPh sb="14" eb="16">
      <t>コウトウ</t>
    </rPh>
    <rPh sb="16" eb="18">
      <t>ガッコウ</t>
    </rPh>
    <rPh sb="18" eb="19">
      <t>トウ</t>
    </rPh>
    <rPh sb="20" eb="22">
      <t>セイト</t>
    </rPh>
    <rPh sb="23" eb="25">
      <t>シエン</t>
    </rPh>
    <phoneticPr fontId="1"/>
  </si>
  <si>
    <t>徳島県</t>
    <rPh sb="0" eb="3">
      <t>トクシマケン</t>
    </rPh>
    <phoneticPr fontId="1"/>
  </si>
  <si>
    <t>徳島県高等学校等修学支援基金</t>
    <rPh sb="0" eb="3">
      <t>トクシマケン</t>
    </rPh>
    <rPh sb="3" eb="5">
      <t>コウトウ</t>
    </rPh>
    <rPh sb="5" eb="7">
      <t>ガッコウ</t>
    </rPh>
    <rPh sb="7" eb="8">
      <t>トウ</t>
    </rPh>
    <rPh sb="8" eb="10">
      <t>シュウガク</t>
    </rPh>
    <rPh sb="10" eb="12">
      <t>シエン</t>
    </rPh>
    <rPh sb="12" eb="14">
      <t>キキン</t>
    </rPh>
    <phoneticPr fontId="1"/>
  </si>
  <si>
    <t>経済的理由により修学が困難な高等学校等の生徒の教育の機会の確保に資する事業</t>
    <rPh sb="0" eb="2">
      <t>ケイザイ</t>
    </rPh>
    <rPh sb="2" eb="3">
      <t>テキ</t>
    </rPh>
    <rPh sb="3" eb="5">
      <t>リユウ</t>
    </rPh>
    <rPh sb="8" eb="10">
      <t>シュウガク</t>
    </rPh>
    <rPh sb="11" eb="13">
      <t>コンナン</t>
    </rPh>
    <rPh sb="14" eb="16">
      <t>コウトウ</t>
    </rPh>
    <rPh sb="16" eb="18">
      <t>ガッコウ</t>
    </rPh>
    <rPh sb="18" eb="19">
      <t>トウ</t>
    </rPh>
    <rPh sb="20" eb="22">
      <t>セイト</t>
    </rPh>
    <rPh sb="23" eb="25">
      <t>キョウイク</t>
    </rPh>
    <rPh sb="26" eb="28">
      <t>キカイ</t>
    </rPh>
    <rPh sb="29" eb="31">
      <t>カクホ</t>
    </rPh>
    <rPh sb="32" eb="33">
      <t>シ</t>
    </rPh>
    <rPh sb="35" eb="37">
      <t>ジギョウ</t>
    </rPh>
    <phoneticPr fontId="1"/>
  </si>
  <si>
    <t>高校生修学支援基金
（高等学校授業料減免事業等支援臨時特例交付金）</t>
    <phoneticPr fontId="1"/>
  </si>
  <si>
    <t>平成21年の経済・雇用情勢の悪化を受け、経済的理由により高校生が学業を断念する事が無いように、県による授業料減免や奨学金事業等について、基金を交付する。</t>
    <rPh sb="0" eb="2">
      <t>ヘイセイ</t>
    </rPh>
    <rPh sb="4" eb="5">
      <t>ネン</t>
    </rPh>
    <rPh sb="6" eb="8">
      <t>ケイザイ</t>
    </rPh>
    <rPh sb="9" eb="11">
      <t>コヨウ</t>
    </rPh>
    <rPh sb="11" eb="13">
      <t>ジョウセイ</t>
    </rPh>
    <rPh sb="14" eb="16">
      <t>アッカ</t>
    </rPh>
    <rPh sb="17" eb="18">
      <t>ウ</t>
    </rPh>
    <rPh sb="20" eb="23">
      <t>ケイザイテキ</t>
    </rPh>
    <rPh sb="23" eb="25">
      <t>リユウ</t>
    </rPh>
    <rPh sb="28" eb="31">
      <t>コウコウセイ</t>
    </rPh>
    <rPh sb="32" eb="34">
      <t>ガクギョウ</t>
    </rPh>
    <rPh sb="35" eb="37">
      <t>ダンネン</t>
    </rPh>
    <rPh sb="39" eb="40">
      <t>コト</t>
    </rPh>
    <rPh sb="41" eb="42">
      <t>ナ</t>
    </rPh>
    <rPh sb="47" eb="48">
      <t>ケン</t>
    </rPh>
    <rPh sb="51" eb="54">
      <t>ジュギョウリョウ</t>
    </rPh>
    <rPh sb="54" eb="56">
      <t>ゲンメン</t>
    </rPh>
    <rPh sb="57" eb="60">
      <t>ショウガクキン</t>
    </rPh>
    <rPh sb="60" eb="62">
      <t>ジギョウ</t>
    </rPh>
    <rPh sb="62" eb="63">
      <t>ナド</t>
    </rPh>
    <rPh sb="68" eb="70">
      <t>キキン</t>
    </rPh>
    <rPh sb="71" eb="73">
      <t>コウフ</t>
    </rPh>
    <phoneticPr fontId="1"/>
  </si>
  <si>
    <t>静岡県</t>
    <rPh sb="0" eb="2">
      <t>シズオカ</t>
    </rPh>
    <rPh sb="2" eb="3">
      <t>ケン</t>
    </rPh>
    <phoneticPr fontId="18"/>
  </si>
  <si>
    <t>静岡県高校生修学支援基金（高等学校授業料減免事業等支援臨時交付金）</t>
    <phoneticPr fontId="18"/>
  </si>
  <si>
    <t>神奈川県</t>
    <rPh sb="0" eb="3">
      <t>カナガワ</t>
    </rPh>
    <rPh sb="3" eb="4">
      <t>ケン</t>
    </rPh>
    <phoneticPr fontId="1"/>
  </si>
  <si>
    <t>神奈川県高校生修学支援等基金</t>
    <rPh sb="0" eb="4">
      <t>カナガワケン</t>
    </rPh>
    <rPh sb="4" eb="6">
      <t>コウコウ</t>
    </rPh>
    <rPh sb="6" eb="7">
      <t>セイ</t>
    </rPh>
    <rPh sb="7" eb="8">
      <t>シュウ</t>
    </rPh>
    <rPh sb="8" eb="9">
      <t>ガク</t>
    </rPh>
    <rPh sb="9" eb="11">
      <t>シエン</t>
    </rPh>
    <rPh sb="11" eb="12">
      <t>トウ</t>
    </rPh>
    <rPh sb="12" eb="14">
      <t>キキン</t>
    </rPh>
    <phoneticPr fontId="1"/>
  </si>
  <si>
    <t>経済的理由により修学が困難な高校生に対する
教育の機会の確保に資することを目的とする事業</t>
    <rPh sb="0" eb="3">
      <t>ケイザイテキ</t>
    </rPh>
    <rPh sb="3" eb="5">
      <t>リユウ</t>
    </rPh>
    <rPh sb="8" eb="10">
      <t>シュウガク</t>
    </rPh>
    <rPh sb="11" eb="13">
      <t>コンナン</t>
    </rPh>
    <rPh sb="14" eb="16">
      <t>コウコウ</t>
    </rPh>
    <rPh sb="16" eb="17">
      <t>セイ</t>
    </rPh>
    <rPh sb="18" eb="19">
      <t>タイ</t>
    </rPh>
    <rPh sb="22" eb="24">
      <t>キョウイク</t>
    </rPh>
    <rPh sb="25" eb="27">
      <t>キカイ</t>
    </rPh>
    <rPh sb="28" eb="30">
      <t>カクホ</t>
    </rPh>
    <rPh sb="31" eb="32">
      <t>シ</t>
    </rPh>
    <rPh sb="37" eb="39">
      <t>モクテキ</t>
    </rPh>
    <rPh sb="42" eb="44">
      <t>ジギョウ</t>
    </rPh>
    <phoneticPr fontId="1"/>
  </si>
  <si>
    <t>福島県</t>
  </si>
  <si>
    <t>福島県修学等支援基金</t>
  </si>
  <si>
    <t>経済的理由により修学又は就学が困難な生徒の修学、又は就学の支援。</t>
    <rPh sb="0" eb="3">
      <t>ケイザイテキ</t>
    </rPh>
    <rPh sb="3" eb="5">
      <t>リユウ</t>
    </rPh>
    <phoneticPr fontId="1"/>
  </si>
  <si>
    <t>千葉県</t>
    <rPh sb="0" eb="2">
      <t>チバ</t>
    </rPh>
    <rPh sb="2" eb="3">
      <t>ケン</t>
    </rPh>
    <phoneticPr fontId="1"/>
  </si>
  <si>
    <t>千葉県高校生修学等支援臨時特例基金</t>
    <rPh sb="0" eb="3">
      <t>チバケン</t>
    </rPh>
    <rPh sb="3" eb="6">
      <t>コウコウセイ</t>
    </rPh>
    <rPh sb="6" eb="8">
      <t>シュウガク</t>
    </rPh>
    <rPh sb="8" eb="9">
      <t>トウ</t>
    </rPh>
    <rPh sb="9" eb="11">
      <t>シエン</t>
    </rPh>
    <rPh sb="11" eb="13">
      <t>リンジ</t>
    </rPh>
    <rPh sb="13" eb="15">
      <t>トクレイ</t>
    </rPh>
    <rPh sb="15" eb="17">
      <t>キキン</t>
    </rPh>
    <phoneticPr fontId="1"/>
  </si>
  <si>
    <t>私立高等学校等に在学する者に係る授業料・入学金の減免に要する費用の助成、高等学校等に在学する者に対し修学上必要な学資の貸付、東日本大震災による被害を受けた幼児・児童・生徒の就学の支援を行う。</t>
    <rPh sb="0" eb="2">
      <t>シリツ</t>
    </rPh>
    <rPh sb="2" eb="4">
      <t>コウトウ</t>
    </rPh>
    <rPh sb="4" eb="6">
      <t>ガッコウ</t>
    </rPh>
    <rPh sb="6" eb="7">
      <t>トウ</t>
    </rPh>
    <rPh sb="8" eb="10">
      <t>ザイガク</t>
    </rPh>
    <rPh sb="12" eb="13">
      <t>モノ</t>
    </rPh>
    <rPh sb="14" eb="15">
      <t>カカ</t>
    </rPh>
    <rPh sb="16" eb="19">
      <t>ジュギョウリョウ</t>
    </rPh>
    <rPh sb="20" eb="23">
      <t>ニュウガクキン</t>
    </rPh>
    <rPh sb="24" eb="26">
      <t>ゲンメン</t>
    </rPh>
    <rPh sb="27" eb="28">
      <t>ヨウ</t>
    </rPh>
    <rPh sb="30" eb="32">
      <t>ヒヨウ</t>
    </rPh>
    <rPh sb="33" eb="35">
      <t>ジョセイ</t>
    </rPh>
    <rPh sb="36" eb="38">
      <t>コウトウ</t>
    </rPh>
    <rPh sb="38" eb="41">
      <t>ガッコウトウ</t>
    </rPh>
    <rPh sb="42" eb="44">
      <t>ザイガク</t>
    </rPh>
    <rPh sb="46" eb="47">
      <t>モノ</t>
    </rPh>
    <rPh sb="48" eb="49">
      <t>タイ</t>
    </rPh>
    <rPh sb="50" eb="52">
      <t>シュウガク</t>
    </rPh>
    <rPh sb="52" eb="53">
      <t>ジョウ</t>
    </rPh>
    <rPh sb="53" eb="55">
      <t>ヒツヨウ</t>
    </rPh>
    <rPh sb="56" eb="57">
      <t>ガク</t>
    </rPh>
    <rPh sb="57" eb="58">
      <t>シ</t>
    </rPh>
    <rPh sb="59" eb="60">
      <t>カ</t>
    </rPh>
    <rPh sb="60" eb="61">
      <t>ツ</t>
    </rPh>
    <rPh sb="62" eb="63">
      <t>ヒガシ</t>
    </rPh>
    <rPh sb="63" eb="65">
      <t>ニホン</t>
    </rPh>
    <rPh sb="65" eb="68">
      <t>ダイシンサイ</t>
    </rPh>
    <rPh sb="71" eb="73">
      <t>ヒガイ</t>
    </rPh>
    <rPh sb="74" eb="75">
      <t>ウ</t>
    </rPh>
    <rPh sb="77" eb="79">
      <t>ヨウジ</t>
    </rPh>
    <rPh sb="80" eb="82">
      <t>ジドウ</t>
    </rPh>
    <rPh sb="83" eb="85">
      <t>セイト</t>
    </rPh>
    <rPh sb="86" eb="88">
      <t>シュウガク</t>
    </rPh>
    <rPh sb="89" eb="91">
      <t>シエン</t>
    </rPh>
    <rPh sb="92" eb="93">
      <t>オコナ</t>
    </rPh>
    <phoneticPr fontId="1"/>
  </si>
  <si>
    <t>経済的理由により修学が困難となる高等学校の生徒等の教育の機会の確保に資する事業</t>
    <phoneticPr fontId="1"/>
  </si>
  <si>
    <t>兵庫県</t>
    <rPh sb="0" eb="3">
      <t>ヒョウゴケン</t>
    </rPh>
    <phoneticPr fontId="1"/>
  </si>
  <si>
    <t>経済的事情により修学が困難な高等学校等の生徒に対して、授業料の減免又は奨学資金の貸与を行う事業及び東日本大震災により就学等が困難となった高等学校の生徒等に対して、授業料の減免、奨学資金の貸与、就学の援助等を行う事業</t>
    <phoneticPr fontId="1"/>
  </si>
  <si>
    <t>高知県</t>
    <rPh sb="0" eb="2">
      <t>コウチ</t>
    </rPh>
    <rPh sb="2" eb="3">
      <t>ケン</t>
    </rPh>
    <phoneticPr fontId="1"/>
  </si>
  <si>
    <t>経済的理由による就学困難な高校生の教育機会の確保のため授業料を減免した学校法人に対して補助する。</t>
    <rPh sb="0" eb="3">
      <t>ケイザイテキ</t>
    </rPh>
    <rPh sb="3" eb="5">
      <t>リユウ</t>
    </rPh>
    <rPh sb="8" eb="10">
      <t>シュウガク</t>
    </rPh>
    <rPh sb="10" eb="12">
      <t>コンナン</t>
    </rPh>
    <rPh sb="13" eb="16">
      <t>コウコウセイ</t>
    </rPh>
    <rPh sb="17" eb="19">
      <t>キョウイク</t>
    </rPh>
    <rPh sb="19" eb="21">
      <t>キカイ</t>
    </rPh>
    <rPh sb="22" eb="24">
      <t>カクホ</t>
    </rPh>
    <rPh sb="27" eb="30">
      <t>ジュギョウリョウ</t>
    </rPh>
    <rPh sb="31" eb="33">
      <t>ゲンメン</t>
    </rPh>
    <rPh sb="35" eb="37">
      <t>ガッコウ</t>
    </rPh>
    <rPh sb="37" eb="39">
      <t>ホウジン</t>
    </rPh>
    <rPh sb="40" eb="41">
      <t>タイ</t>
    </rPh>
    <rPh sb="43" eb="45">
      <t>ホジョ</t>
    </rPh>
    <phoneticPr fontId="1"/>
  </si>
  <si>
    <t>経済的理由により修学が困難な高等学校等の生徒に対する教育の機会の確保を図るため、私立の高等学校の生徒の授業料の減免及び高等学校等の生徒に対する奨学金の貸与のための事業を行う。</t>
    <phoneticPr fontId="1"/>
  </si>
  <si>
    <t>経済的な理由によって学業の継続が困難な高等学校等の生徒に対する教育の機会の均等を確保するため</t>
    <phoneticPr fontId="1"/>
  </si>
  <si>
    <t>高等学校授業料減免等事業基金</t>
    <rPh sb="0" eb="2">
      <t>コウトウ</t>
    </rPh>
    <rPh sb="2" eb="4">
      <t>ガッコウ</t>
    </rPh>
    <rPh sb="4" eb="7">
      <t>ジュギョウリョウ</t>
    </rPh>
    <rPh sb="7" eb="10">
      <t>ゲンメンナド</t>
    </rPh>
    <rPh sb="10" eb="12">
      <t>ジギョウ</t>
    </rPh>
    <rPh sb="12" eb="14">
      <t>キキン</t>
    </rPh>
    <phoneticPr fontId="1"/>
  </si>
  <si>
    <t>(補助・補てん、利子助成・補給)</t>
    <phoneticPr fontId="1"/>
  </si>
  <si>
    <t>うち</t>
    <phoneticPr fontId="1"/>
  </si>
  <si>
    <t>国費相当額</t>
    <phoneticPr fontId="1"/>
  </si>
  <si>
    <t>経済的理由により高等学校等での修学が困難な生徒の教育の機会の確保に資する事業。</t>
    <phoneticPr fontId="1"/>
  </si>
  <si>
    <t>経済的な理由により高等学校等における修学が困難な者の教育の機会を確保するために実施する授業料及び入学料の減免並びに奨学金の貸与に係る事業</t>
    <phoneticPr fontId="1"/>
  </si>
  <si>
    <t>経済的理由により修学困難な高等学校等の生徒並びに東日本大震災の被災者である幼児、児童及び生徒の教育の機会の確保に資する事業に要する経費に充てるため、静岡県高校生修学支援基金を設置する。</t>
    <phoneticPr fontId="18"/>
  </si>
  <si>
    <t>私立高等学校生徒の授業料等を減免している学校設置者に対する補助事業。
高等学校の生徒に係る奨学金事業。</t>
    <rPh sb="0" eb="2">
      <t>シリツ</t>
    </rPh>
    <rPh sb="2" eb="4">
      <t>コウトウ</t>
    </rPh>
    <rPh sb="4" eb="6">
      <t>ガッコウ</t>
    </rPh>
    <rPh sb="6" eb="8">
      <t>セイト</t>
    </rPh>
    <rPh sb="9" eb="13">
      <t>ジュギョウリョウトウ</t>
    </rPh>
    <rPh sb="14" eb="16">
      <t>ゲンメン</t>
    </rPh>
    <rPh sb="20" eb="22">
      <t>ガッコウ</t>
    </rPh>
    <rPh sb="22" eb="24">
      <t>セッチ</t>
    </rPh>
    <rPh sb="24" eb="25">
      <t>シャ</t>
    </rPh>
    <rPh sb="26" eb="27">
      <t>タイ</t>
    </rPh>
    <rPh sb="29" eb="31">
      <t>ホジョ</t>
    </rPh>
    <rPh sb="31" eb="33">
      <t>ジギョウ</t>
    </rPh>
    <rPh sb="35" eb="37">
      <t>コウトウ</t>
    </rPh>
    <rPh sb="37" eb="39">
      <t>ガッコウ</t>
    </rPh>
    <rPh sb="40" eb="42">
      <t>セイト</t>
    </rPh>
    <rPh sb="43" eb="44">
      <t>カカ</t>
    </rPh>
    <rPh sb="45" eb="48">
      <t>ショウガクキン</t>
    </rPh>
    <rPh sb="48" eb="50">
      <t>ジギョウ</t>
    </rPh>
    <phoneticPr fontId="1"/>
  </si>
  <si>
    <t>【個別表】平成27年度基金造成団体別基金執行状況表（004高校生修学支援基金（高等学校等授業料減免事業等支援臨時特例交付金））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コウコウセイ</t>
    </rPh>
    <rPh sb="32" eb="34">
      <t>シュウガク</t>
    </rPh>
    <rPh sb="34" eb="36">
      <t>シエン</t>
    </rPh>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</si>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</sst>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0"/>
    <numFmt numFmtId="177" formatCode="* #,##0;* \-#,##0;* &quot;-&quot;_ ;@\ "/>
    <numFmt numFmtId="178" formatCode="\(#,##0\);\(* \-#,##0\);\(* \ &quot;-&quot;\ \);@\ "/>
    <numFmt numFmtId="179" formatCode="* #,##0.0;* \-#,##0.0;* &quot;-&quot;_ ;@\ "/>
    <numFmt numFmtId="180" formatCode="#,##0,,"/>
    <numFmt numFmtId="181" formatCode="#,##0,,\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1"/>
      <color indexed="8"/>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style="thin">
        <color auto="1"/>
      </right>
      <top style="medium">
        <color auto="1"/>
      </top>
      <bottom/>
      <diagonal/>
    </border>
    <border>
      <left/>
      <right style="thin">
        <color auto="1"/>
      </right>
      <top/>
      <bottom style="medium">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12">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9" xfId="0" applyFont="1" applyFill="1" applyBorder="1" applyAlignment="1">
      <alignment horizontal="center" vertical="center" wrapText="1"/>
    </xf>
    <xf numFmtId="0" fontId="4"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0" fontId="6"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177" fontId="2" fillId="0" borderId="0" xfId="0" applyNumberFormat="1" applyFont="1">
      <alignment vertical="center"/>
    </xf>
    <xf numFmtId="0" fontId="10" fillId="5" borderId="14" xfId="0" applyFont="1" applyFill="1" applyBorder="1" applyAlignment="1">
      <alignment horizontal="center" vertical="center" wrapText="1"/>
    </xf>
    <xf numFmtId="178" fontId="2" fillId="0" borderId="1" xfId="0" applyNumberFormat="1" applyFont="1" applyBorder="1" applyAlignment="1">
      <alignment horizontal="right" vertical="center"/>
    </xf>
    <xf numFmtId="178" fontId="2" fillId="0" borderId="28"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3" xfId="0" applyNumberFormat="1" applyFont="1" applyBorder="1" applyAlignment="1">
      <alignment horizontal="right" vertical="center"/>
    </xf>
    <xf numFmtId="180" fontId="2" fillId="0" borderId="6" xfId="0" applyNumberFormat="1" applyFont="1" applyBorder="1" applyAlignment="1">
      <alignment horizontal="right" vertical="center"/>
    </xf>
    <xf numFmtId="177" fontId="2" fillId="0" borderId="27" xfId="0" applyNumberFormat="1" applyFont="1" applyBorder="1" applyAlignment="1">
      <alignment horizontal="right" vertical="center"/>
    </xf>
    <xf numFmtId="177" fontId="2" fillId="0" borderId="14"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21" xfId="0" applyNumberFormat="1" applyFont="1" applyBorder="1" applyAlignment="1">
      <alignment horizontal="right" vertical="center"/>
    </xf>
    <xf numFmtId="178" fontId="2" fillId="0" borderId="1" xfId="0" applyNumberFormat="1" applyFont="1" applyFill="1" applyBorder="1" applyAlignment="1">
      <alignment horizontal="right" vertical="center"/>
    </xf>
    <xf numFmtId="178" fontId="2" fillId="0" borderId="28"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3" xfId="0" applyNumberFormat="1" applyFont="1" applyFill="1" applyBorder="1" applyAlignment="1">
      <alignment horizontal="right" vertical="center"/>
    </xf>
    <xf numFmtId="180" fontId="2" fillId="0" borderId="6"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180" fontId="19" fillId="0" borderId="6" xfId="0" applyNumberFormat="1" applyFont="1" applyFill="1" applyBorder="1" applyAlignment="1">
      <alignment horizontal="right" vertical="center"/>
    </xf>
    <xf numFmtId="178" fontId="20" fillId="0" borderId="1" xfId="0" applyNumberFormat="1" applyFont="1" applyBorder="1" applyAlignment="1">
      <alignment horizontal="right" vertical="center"/>
    </xf>
    <xf numFmtId="178" fontId="20" fillId="0" borderId="28" xfId="0" applyNumberFormat="1" applyFont="1" applyBorder="1" applyAlignment="1">
      <alignment horizontal="right" vertical="center"/>
    </xf>
    <xf numFmtId="178" fontId="20" fillId="0" borderId="30" xfId="0" applyNumberFormat="1" applyFont="1" applyBorder="1" applyAlignment="1">
      <alignment horizontal="right" vertical="center"/>
    </xf>
    <xf numFmtId="178" fontId="20" fillId="0" borderId="3" xfId="0" applyNumberFormat="1" applyFont="1" applyBorder="1" applyAlignment="1">
      <alignment horizontal="right" vertical="center"/>
    </xf>
    <xf numFmtId="180" fontId="20" fillId="0" borderId="6" xfId="0" applyNumberFormat="1" applyFont="1" applyBorder="1" applyAlignment="1">
      <alignment horizontal="right" vertical="center"/>
    </xf>
    <xf numFmtId="177" fontId="20" fillId="0" borderId="27" xfId="0" applyNumberFormat="1" applyFont="1" applyBorder="1" applyAlignment="1">
      <alignment horizontal="right" vertical="center"/>
    </xf>
    <xf numFmtId="177" fontId="20" fillId="0" borderId="14" xfId="0" applyNumberFormat="1" applyFont="1" applyBorder="1" applyAlignment="1">
      <alignment horizontal="right" vertical="center"/>
    </xf>
    <xf numFmtId="177" fontId="20" fillId="0" borderId="6" xfId="0" applyNumberFormat="1" applyFont="1" applyBorder="1" applyAlignment="1">
      <alignment horizontal="right" vertical="center"/>
    </xf>
    <xf numFmtId="177" fontId="20" fillId="0" borderId="21" xfId="0" applyNumberFormat="1" applyFont="1" applyBorder="1" applyAlignment="1">
      <alignment horizontal="right" vertical="center"/>
    </xf>
    <xf numFmtId="179" fontId="2" fillId="0" borderId="14" xfId="0" applyNumberFormat="1" applyFont="1" applyBorder="1" applyAlignment="1">
      <alignment horizontal="right" vertical="center"/>
    </xf>
    <xf numFmtId="181" fontId="2" fillId="0" borderId="6" xfId="0" applyNumberFormat="1" applyFont="1" applyBorder="1" applyAlignment="1">
      <alignment horizontal="right" vertical="center"/>
    </xf>
    <xf numFmtId="178" fontId="2" fillId="3" borderId="1" xfId="0" applyNumberFormat="1" applyFont="1" applyFill="1" applyBorder="1" applyAlignment="1">
      <alignment horizontal="right" vertical="center"/>
    </xf>
    <xf numFmtId="178" fontId="2" fillId="3" borderId="28" xfId="0" applyNumberFormat="1" applyFont="1" applyFill="1" applyBorder="1" applyAlignment="1">
      <alignment horizontal="right" vertical="center"/>
    </xf>
    <xf numFmtId="178" fontId="2" fillId="3" borderId="30" xfId="0" applyNumberFormat="1" applyFont="1" applyFill="1" applyBorder="1" applyAlignment="1">
      <alignment horizontal="right" vertical="center"/>
    </xf>
    <xf numFmtId="178" fontId="2" fillId="3" borderId="3" xfId="0" applyNumberFormat="1" applyFont="1" applyFill="1" applyBorder="1" applyAlignment="1">
      <alignment horizontal="right" vertical="center"/>
    </xf>
    <xf numFmtId="180" fontId="2" fillId="3" borderId="6" xfId="0" applyNumberFormat="1" applyFont="1" applyFill="1" applyBorder="1" applyAlignment="1">
      <alignment horizontal="right" vertical="center"/>
    </xf>
    <xf numFmtId="41" fontId="2" fillId="3" borderId="27" xfId="0" applyNumberFormat="1" applyFont="1" applyFill="1" applyBorder="1" applyAlignment="1">
      <alignment horizontal="right" vertical="center"/>
    </xf>
    <xf numFmtId="41" fontId="2" fillId="3" borderId="14" xfId="0" applyNumberFormat="1" applyFont="1" applyFill="1" applyBorder="1" applyAlignment="1">
      <alignment horizontal="right" vertical="center"/>
    </xf>
    <xf numFmtId="41" fontId="2" fillId="3" borderId="6" xfId="0" applyNumberFormat="1" applyFont="1" applyFill="1" applyBorder="1" applyAlignment="1">
      <alignment horizontal="right" vertical="center"/>
    </xf>
    <xf numFmtId="41" fontId="2" fillId="3" borderId="21" xfId="0" applyNumberFormat="1" applyFont="1" applyFill="1" applyBorder="1" applyAlignment="1">
      <alignment horizontal="right" vertical="center"/>
    </xf>
    <xf numFmtId="180" fontId="2" fillId="3" borderId="30" xfId="0" applyNumberFormat="1" applyFont="1" applyFill="1" applyBorder="1" applyAlignment="1">
      <alignment horizontal="right" vertical="center"/>
    </xf>
    <xf numFmtId="180" fontId="0" fillId="3" borderId="14" xfId="0" applyNumberFormat="1" applyFont="1" applyFill="1" applyBorder="1" applyAlignment="1">
      <alignment horizontal="right" vertical="center"/>
    </xf>
    <xf numFmtId="180" fontId="2" fillId="3" borderId="1" xfId="0" applyNumberFormat="1" applyFont="1" applyFill="1" applyBorder="1" applyAlignment="1">
      <alignment horizontal="right" vertical="center"/>
    </xf>
    <xf numFmtId="180" fontId="0" fillId="3" borderId="44" xfId="0" applyNumberFormat="1" applyFont="1" applyFill="1" applyBorder="1" applyAlignment="1">
      <alignment horizontal="right" vertical="center"/>
    </xf>
    <xf numFmtId="180" fontId="2" fillId="3" borderId="43" xfId="0" applyNumberFormat="1" applyFont="1" applyFill="1" applyBorder="1" applyAlignment="1">
      <alignment horizontal="right" vertical="center"/>
    </xf>
    <xf numFmtId="180" fontId="0" fillId="3" borderId="19" xfId="0" applyNumberFormat="1" applyFont="1" applyFill="1" applyBorder="1" applyAlignment="1">
      <alignment horizontal="right" vertical="center"/>
    </xf>
    <xf numFmtId="180" fontId="2" fillId="3" borderId="18" xfId="0" applyNumberFormat="1" applyFont="1" applyFill="1" applyBorder="1" applyAlignment="1">
      <alignment horizontal="right" vertical="center"/>
    </xf>
    <xf numFmtId="180" fontId="0" fillId="3" borderId="17" xfId="0" applyNumberFormat="1" applyFont="1" applyFill="1" applyBorder="1" applyAlignment="1">
      <alignment horizontal="right" vertical="center"/>
    </xf>
    <xf numFmtId="41" fontId="2" fillId="3" borderId="30" xfId="0" applyNumberFormat="1" applyFont="1" applyFill="1" applyBorder="1" applyAlignment="1">
      <alignment horizontal="right" vertical="center"/>
    </xf>
    <xf numFmtId="41" fontId="0" fillId="3" borderId="14" xfId="0" applyNumberFormat="1" applyFont="1" applyFill="1" applyBorder="1" applyAlignment="1">
      <alignment horizontal="right"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vertical="center" wrapText="1"/>
    </xf>
    <xf numFmtId="0" fontId="2" fillId="0" borderId="9" xfId="0" applyFont="1" applyBorder="1" applyAlignment="1">
      <alignment vertic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180" fontId="2" fillId="0" borderId="1" xfId="0" applyNumberFormat="1" applyFont="1" applyBorder="1" applyAlignment="1">
      <alignment horizontal="right" vertical="center"/>
    </xf>
    <xf numFmtId="180" fontId="0" fillId="0" borderId="6"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180" fontId="2" fillId="0" borderId="43" xfId="0" applyNumberFormat="1" applyFont="1" applyBorder="1" applyAlignment="1">
      <alignment horizontal="right" vertical="center"/>
    </xf>
    <xf numFmtId="180" fontId="0" fillId="0" borderId="19" xfId="0" applyNumberFormat="1" applyFont="1" applyBorder="1" applyAlignment="1">
      <alignment horizontal="right" vertical="center"/>
    </xf>
    <xf numFmtId="180" fontId="2" fillId="4" borderId="30" xfId="0" applyNumberFormat="1" applyFont="1" applyFill="1" applyBorder="1" applyAlignment="1">
      <alignment horizontal="right" vertical="center"/>
    </xf>
    <xf numFmtId="180" fontId="0" fillId="4" borderId="14" xfId="0" applyNumberFormat="1" applyFont="1" applyFill="1" applyBorder="1" applyAlignment="1">
      <alignment horizontal="right" vertical="center"/>
    </xf>
    <xf numFmtId="41" fontId="2" fillId="4" borderId="30"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2" fillId="0" borderId="43" xfId="0" applyNumberFormat="1" applyFont="1" applyBorder="1" applyAlignment="1">
      <alignment horizontal="right" vertical="center"/>
    </xf>
    <xf numFmtId="41" fontId="0" fillId="0" borderId="19" xfId="0" applyNumberFormat="1" applyFont="1" applyBorder="1" applyAlignment="1">
      <alignment horizontal="right" vertical="center"/>
    </xf>
    <xf numFmtId="41" fontId="2" fillId="4" borderId="30" xfId="1" applyNumberFormat="1" applyFont="1" applyFill="1" applyBorder="1" applyAlignment="1">
      <alignment horizontal="right" vertical="center"/>
    </xf>
    <xf numFmtId="41" fontId="2" fillId="4" borderId="14" xfId="1" applyNumberFormat="1" applyFont="1" applyFill="1" applyBorder="1" applyAlignment="1">
      <alignment horizontal="right" vertical="center"/>
    </xf>
    <xf numFmtId="180" fontId="2" fillId="0" borderId="18" xfId="0" applyNumberFormat="1" applyFont="1" applyFill="1" applyBorder="1" applyAlignment="1">
      <alignment horizontal="right" vertical="center"/>
    </xf>
    <xf numFmtId="180" fontId="2" fillId="0" borderId="17" xfId="0" applyNumberFormat="1" applyFont="1" applyFill="1" applyBorder="1" applyAlignment="1">
      <alignment horizontal="right" vertical="center"/>
    </xf>
    <xf numFmtId="180" fontId="2" fillId="0" borderId="43" xfId="0" applyNumberFormat="1" applyFont="1" applyBorder="1" applyAlignment="1">
      <alignment vertical="center"/>
    </xf>
    <xf numFmtId="180" fontId="0" fillId="0" borderId="19" xfId="0" applyNumberFormat="1" applyFont="1" applyBorder="1" applyAlignment="1">
      <alignment vertical="center"/>
    </xf>
    <xf numFmtId="180" fontId="2" fillId="0" borderId="30" xfId="0" applyNumberFormat="1" applyFont="1" applyFill="1" applyBorder="1" applyAlignment="1">
      <alignment horizontal="right" vertical="center"/>
    </xf>
    <xf numFmtId="180" fontId="0" fillId="0" borderId="14" xfId="0" applyNumberFormat="1" applyFont="1" applyFill="1" applyBorder="1" applyAlignment="1">
      <alignment horizontal="right" vertical="center"/>
    </xf>
    <xf numFmtId="41" fontId="2" fillId="4" borderId="14" xfId="0" applyNumberFormat="1" applyFont="1" applyFill="1" applyBorder="1" applyAlignment="1">
      <alignment horizontal="right" vertical="center"/>
    </xf>
    <xf numFmtId="180" fontId="2" fillId="4" borderId="14" xfId="0" applyNumberFormat="1" applyFont="1" applyFill="1" applyBorder="1" applyAlignment="1">
      <alignment horizontal="right" vertical="center"/>
    </xf>
    <xf numFmtId="41" fontId="20" fillId="6" borderId="30" xfId="0" applyNumberFormat="1" applyFont="1" applyFill="1" applyBorder="1" applyAlignment="1">
      <alignment horizontal="right" vertical="center"/>
    </xf>
    <xf numFmtId="41" fontId="20" fillId="6" borderId="14" xfId="0" applyNumberFormat="1" applyFont="1" applyFill="1" applyBorder="1" applyAlignment="1">
      <alignment horizontal="right" vertical="center"/>
    </xf>
    <xf numFmtId="180" fontId="20" fillId="6" borderId="30" xfId="0" applyNumberFormat="1" applyFont="1" applyFill="1" applyBorder="1" applyAlignment="1">
      <alignment horizontal="right" vertical="center"/>
    </xf>
    <xf numFmtId="180" fontId="20" fillId="6" borderId="14" xfId="0" applyNumberFormat="1" applyFont="1" applyFill="1" applyBorder="1" applyAlignment="1">
      <alignment horizontal="right" vertical="center"/>
    </xf>
    <xf numFmtId="41" fontId="2" fillId="0" borderId="18" xfId="0" applyNumberFormat="1" applyFont="1" applyBorder="1" applyAlignment="1">
      <alignment horizontal="right" vertical="center"/>
    </xf>
    <xf numFmtId="41" fontId="0" fillId="0" borderId="17" xfId="0" applyNumberFormat="1" applyFont="1" applyBorder="1" applyAlignment="1">
      <alignment horizontal="right" vertical="center"/>
    </xf>
    <xf numFmtId="180" fontId="2" fillId="0" borderId="49" xfId="0" applyNumberFormat="1" applyFont="1" applyBorder="1" applyAlignment="1">
      <alignment vertical="center"/>
    </xf>
    <xf numFmtId="180" fontId="0" fillId="0" borderId="50" xfId="0" applyNumberFormat="1" applyFont="1" applyBorder="1" applyAlignment="1">
      <alignment vertical="center"/>
    </xf>
    <xf numFmtId="41" fontId="2" fillId="3" borderId="43" xfId="0" applyNumberFormat="1" applyFont="1" applyFill="1" applyBorder="1" applyAlignment="1">
      <alignment horizontal="right" vertical="center"/>
    </xf>
    <xf numFmtId="41" fontId="0" fillId="3" borderId="19" xfId="0" applyNumberFormat="1" applyFont="1" applyFill="1" applyBorder="1" applyAlignment="1">
      <alignment horizontal="right"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vertical="center" wrapText="1"/>
    </xf>
    <xf numFmtId="0" fontId="20" fillId="0" borderId="9" xfId="0" applyFont="1" applyBorder="1" applyAlignment="1">
      <alignment vertical="center"/>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180" fontId="20" fillId="0" borderId="43" xfId="0" applyNumberFormat="1" applyFont="1" applyBorder="1" applyAlignment="1">
      <alignment horizontal="right" vertical="center"/>
    </xf>
    <xf numFmtId="180" fontId="2" fillId="4" borderId="43" xfId="0" applyNumberFormat="1" applyFont="1" applyFill="1" applyBorder="1" applyAlignment="1">
      <alignment vertical="center"/>
    </xf>
    <xf numFmtId="180" fontId="0" fillId="4" borderId="19" xfId="0" applyNumberFormat="1" applyFont="1" applyFill="1" applyBorder="1" applyAlignment="1">
      <alignment vertical="center"/>
    </xf>
    <xf numFmtId="180" fontId="20" fillId="0" borderId="18" xfId="0" applyNumberFormat="1" applyFont="1" applyFill="1" applyBorder="1" applyAlignment="1">
      <alignment horizontal="right" vertical="center"/>
    </xf>
    <xf numFmtId="180" fontId="20" fillId="0" borderId="17" xfId="0" applyNumberFormat="1" applyFont="1" applyFill="1" applyBorder="1" applyAlignment="1">
      <alignment horizontal="right" vertical="center"/>
    </xf>
    <xf numFmtId="41" fontId="2" fillId="0" borderId="30"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180" fontId="2" fillId="0" borderId="14" xfId="0" applyNumberFormat="1" applyFont="1" applyFill="1" applyBorder="1" applyAlignment="1">
      <alignment horizontal="right" vertical="center"/>
    </xf>
    <xf numFmtId="180" fontId="2" fillId="0" borderId="49" xfId="0" applyNumberFormat="1" applyFont="1" applyBorder="1" applyAlignment="1">
      <alignment horizontal="right" vertical="center"/>
    </xf>
    <xf numFmtId="180" fontId="0" fillId="0" borderId="50" xfId="0" applyNumberFormat="1" applyFont="1" applyBorder="1" applyAlignment="1">
      <alignment horizontal="right"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vertical="center" wrapText="1"/>
    </xf>
    <xf numFmtId="0" fontId="2" fillId="0" borderId="9" xfId="0" applyFont="1" applyFill="1" applyBorder="1" applyAlignment="1">
      <alignment vertical="center"/>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180" fontId="2" fillId="0" borderId="43" xfId="0" applyNumberFormat="1" applyFont="1" applyFill="1" applyBorder="1" applyAlignment="1">
      <alignment horizontal="right" vertical="center"/>
    </xf>
    <xf numFmtId="180" fontId="0" fillId="0" borderId="19" xfId="0" applyNumberFormat="1" applyFont="1" applyFill="1" applyBorder="1" applyAlignment="1">
      <alignment horizontal="right" vertical="center"/>
    </xf>
    <xf numFmtId="180" fontId="2" fillId="0" borderId="43" xfId="0" applyNumberFormat="1" applyFont="1" applyBorder="1" applyAlignment="1">
      <alignment horizontal="right" vertical="center" wrapText="1"/>
    </xf>
    <xf numFmtId="180" fontId="0" fillId="0" borderId="19" xfId="0" applyNumberFormat="1" applyFont="1" applyBorder="1" applyAlignment="1">
      <alignment horizontal="right" vertical="center" wrapText="1"/>
    </xf>
    <xf numFmtId="180" fontId="2" fillId="0" borderId="18" xfId="1" applyNumberFormat="1" applyFont="1" applyFill="1" applyBorder="1" applyAlignment="1">
      <alignment horizontal="right" vertical="center"/>
    </xf>
    <xf numFmtId="180" fontId="2" fillId="0" borderId="17" xfId="1"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6" borderId="14" xfId="0" applyNumberFormat="1" applyFont="1" applyFill="1" applyBorder="1" applyAlignment="1">
      <alignment horizontal="right" vertical="center"/>
    </xf>
    <xf numFmtId="180" fontId="0" fillId="6" borderId="14"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41" fontId="2" fillId="4" borderId="28" xfId="0" applyNumberFormat="1" applyFont="1" applyFill="1" applyBorder="1" applyAlignment="1">
      <alignment horizontal="right" vertical="center"/>
    </xf>
    <xf numFmtId="41" fontId="2" fillId="4" borderId="27" xfId="0" applyNumberFormat="1" applyFont="1" applyFill="1" applyBorder="1" applyAlignment="1">
      <alignment horizontal="right" vertical="center"/>
    </xf>
    <xf numFmtId="180" fontId="2" fillId="0" borderId="30" xfId="0" applyNumberFormat="1" applyFont="1" applyBorder="1" applyAlignment="1">
      <alignment horizontal="right" vertical="center"/>
    </xf>
    <xf numFmtId="180" fontId="0" fillId="0" borderId="14" xfId="0" applyNumberFormat="1" applyFont="1" applyBorder="1" applyAlignment="1">
      <alignment horizontal="right" vertical="center"/>
    </xf>
    <xf numFmtId="180" fontId="2" fillId="0" borderId="3" xfId="0" applyNumberFormat="1" applyFont="1" applyBorder="1" applyAlignment="1">
      <alignment horizontal="right" vertical="center"/>
    </xf>
    <xf numFmtId="180" fontId="0" fillId="0" borderId="21" xfId="0" applyNumberFormat="1" applyFont="1" applyBorder="1" applyAlignment="1">
      <alignment horizontal="right" vertical="center"/>
    </xf>
    <xf numFmtId="41" fontId="2" fillId="0" borderId="30" xfId="0" applyNumberFormat="1" applyFont="1" applyBorder="1" applyAlignment="1">
      <alignment horizontal="right" vertical="center"/>
    </xf>
    <xf numFmtId="41" fontId="0" fillId="0" borderId="14" xfId="0" applyNumberFormat="1" applyFont="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2" borderId="4" xfId="0" applyFont="1" applyFill="1" applyBorder="1" applyAlignment="1">
      <alignment vertical="center" wrapText="1"/>
    </xf>
    <xf numFmtId="0" fontId="12" fillId="2" borderId="37" xfId="0" applyFont="1" applyFill="1" applyBorder="1" applyAlignment="1">
      <alignment vertical="center"/>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5" borderId="4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6"/>
  <sheetViews>
    <sheetView tabSelected="1" view="pageBreakPreview" topLeftCell="A46" zoomScaleNormal="100" zoomScaleSheetLayoutView="100" workbookViewId="0">
      <selection activeCell="J50" sqref="J50:J51"/>
    </sheetView>
  </sheetViews>
  <sheetFormatPr defaultRowHeight="13.5" outlineLevelRow="1" x14ac:dyDescent="0.15"/>
  <cols>
    <col min="1" max="1" width="4.125" style="1" customWidth="1"/>
    <col min="2" max="2" width="7.875" style="1" customWidth="1"/>
    <col min="3" max="3" width="17.75" style="1" customWidth="1"/>
    <col min="4" max="4" width="37.5" style="1" customWidth="1"/>
    <col min="5" max="16" width="9" style="1" customWidth="1"/>
    <col min="17" max="17" width="10" style="1" customWidth="1"/>
    <col min="18" max="24" width="8" style="1" customWidth="1"/>
    <col min="25" max="25" width="9" style="23"/>
    <col min="26" max="16384" width="9" style="1"/>
  </cols>
  <sheetData>
    <row r="1" spans="1:25" ht="20.25" customHeight="1" thickBot="1" x14ac:dyDescent="0.2">
      <c r="A1" s="29" t="s">
        <v>185</v>
      </c>
      <c r="B1" s="29"/>
    </row>
    <row r="2" spans="1:25" s="2" customFormat="1" ht="12.75" customHeight="1" x14ac:dyDescent="0.15">
      <c r="A2" s="167" t="s">
        <v>2</v>
      </c>
      <c r="B2" s="167" t="s">
        <v>41</v>
      </c>
      <c r="C2" s="167" t="s">
        <v>17</v>
      </c>
      <c r="D2" s="167" t="s">
        <v>42</v>
      </c>
      <c r="E2" s="172" t="s">
        <v>5</v>
      </c>
      <c r="F2" s="173"/>
      <c r="G2" s="172" t="s">
        <v>3</v>
      </c>
      <c r="H2" s="176"/>
      <c r="I2" s="176"/>
      <c r="J2" s="176"/>
      <c r="K2" s="176"/>
      <c r="L2" s="176"/>
      <c r="M2" s="176"/>
      <c r="N2" s="195" t="s">
        <v>18</v>
      </c>
      <c r="O2" s="172" t="s">
        <v>8</v>
      </c>
      <c r="P2" s="173"/>
      <c r="Q2" s="172" t="s">
        <v>15</v>
      </c>
      <c r="R2" s="198"/>
      <c r="S2" s="198"/>
      <c r="T2" s="198"/>
      <c r="U2" s="198"/>
      <c r="V2" s="172" t="s">
        <v>16</v>
      </c>
      <c r="W2" s="198"/>
      <c r="X2" s="199"/>
      <c r="Y2" s="24"/>
    </row>
    <row r="3" spans="1:25" s="2" customFormat="1" ht="12" customHeight="1" x14ac:dyDescent="0.15">
      <c r="A3" s="168"/>
      <c r="B3" s="170"/>
      <c r="C3" s="168"/>
      <c r="D3" s="168"/>
      <c r="E3" s="174"/>
      <c r="F3" s="175"/>
      <c r="G3" s="177"/>
      <c r="H3" s="178"/>
      <c r="I3" s="178"/>
      <c r="J3" s="178"/>
      <c r="K3" s="178"/>
      <c r="L3" s="178"/>
      <c r="M3" s="178"/>
      <c r="N3" s="196"/>
      <c r="O3" s="174"/>
      <c r="P3" s="175"/>
      <c r="Q3" s="16" t="s">
        <v>11</v>
      </c>
      <c r="R3" s="200" t="s">
        <v>1</v>
      </c>
      <c r="S3" s="200" t="s">
        <v>10</v>
      </c>
      <c r="T3" s="203" t="s">
        <v>0</v>
      </c>
      <c r="U3" s="206" t="s">
        <v>13</v>
      </c>
      <c r="V3" s="209" t="s">
        <v>1</v>
      </c>
      <c r="W3" s="203" t="s">
        <v>10</v>
      </c>
      <c r="X3" s="179" t="s">
        <v>0</v>
      </c>
      <c r="Y3" s="24"/>
    </row>
    <row r="4" spans="1:25" s="2" customFormat="1" ht="13.5" customHeight="1" x14ac:dyDescent="0.15">
      <c r="A4" s="168"/>
      <c r="B4" s="170"/>
      <c r="C4" s="168"/>
      <c r="D4" s="168"/>
      <c r="E4" s="22"/>
      <c r="F4" s="21"/>
      <c r="G4" s="6" t="s">
        <v>6</v>
      </c>
      <c r="H4" s="7"/>
      <c r="I4" s="7"/>
      <c r="J4" s="7"/>
      <c r="K4" s="7"/>
      <c r="L4" s="7"/>
      <c r="M4" s="182" t="s">
        <v>7</v>
      </c>
      <c r="N4" s="196"/>
      <c r="O4" s="22"/>
      <c r="P4" s="21"/>
      <c r="Q4" s="185" t="s">
        <v>178</v>
      </c>
      <c r="R4" s="201"/>
      <c r="S4" s="201"/>
      <c r="T4" s="204"/>
      <c r="U4" s="207"/>
      <c r="V4" s="210"/>
      <c r="W4" s="204"/>
      <c r="X4" s="180"/>
      <c r="Y4" s="24"/>
    </row>
    <row r="5" spans="1:25" s="2" customFormat="1" ht="12" customHeight="1" x14ac:dyDescent="0.15">
      <c r="A5" s="168"/>
      <c r="B5" s="170"/>
      <c r="C5" s="168"/>
      <c r="D5" s="168"/>
      <c r="E5" s="22"/>
      <c r="F5" s="187" t="s">
        <v>4</v>
      </c>
      <c r="G5" s="22"/>
      <c r="H5" s="4" t="s">
        <v>179</v>
      </c>
      <c r="I5" s="30"/>
      <c r="J5" s="30"/>
      <c r="K5" s="30"/>
      <c r="L5" s="31"/>
      <c r="M5" s="183"/>
      <c r="N5" s="196"/>
      <c r="O5" s="22"/>
      <c r="P5" s="187" t="s">
        <v>4</v>
      </c>
      <c r="Q5" s="186"/>
      <c r="R5" s="202"/>
      <c r="S5" s="202"/>
      <c r="T5" s="205"/>
      <c r="U5" s="208"/>
      <c r="V5" s="211"/>
      <c r="W5" s="205"/>
      <c r="X5" s="181"/>
      <c r="Y5" s="24"/>
    </row>
    <row r="6" spans="1:25" s="2" customFormat="1" ht="12" customHeight="1" x14ac:dyDescent="0.15">
      <c r="A6" s="168"/>
      <c r="B6" s="170"/>
      <c r="C6" s="168"/>
      <c r="D6" s="168"/>
      <c r="E6" s="22"/>
      <c r="F6" s="188"/>
      <c r="G6" s="22"/>
      <c r="H6" s="20" t="s">
        <v>180</v>
      </c>
      <c r="I6" s="190" t="s">
        <v>40</v>
      </c>
      <c r="J6" s="191"/>
      <c r="K6" s="192"/>
      <c r="L6" s="193" t="s">
        <v>21</v>
      </c>
      <c r="M6" s="183"/>
      <c r="N6" s="196"/>
      <c r="O6" s="22"/>
      <c r="P6" s="188"/>
      <c r="Q6" s="11" t="s">
        <v>12</v>
      </c>
      <c r="R6" s="12" t="s">
        <v>12</v>
      </c>
      <c r="S6" s="12" t="s">
        <v>12</v>
      </c>
      <c r="T6" s="13" t="s">
        <v>12</v>
      </c>
      <c r="U6" s="14" t="s">
        <v>12</v>
      </c>
      <c r="V6" s="18" t="s">
        <v>12</v>
      </c>
      <c r="W6" s="13" t="s">
        <v>12</v>
      </c>
      <c r="X6" s="14" t="s">
        <v>12</v>
      </c>
      <c r="Y6" s="25" t="s">
        <v>12</v>
      </c>
    </row>
    <row r="7" spans="1:25" s="2" customFormat="1" ht="12.75" customHeight="1" thickBot="1" x14ac:dyDescent="0.2">
      <c r="A7" s="169"/>
      <c r="B7" s="171"/>
      <c r="C7" s="169"/>
      <c r="D7" s="169"/>
      <c r="E7" s="3"/>
      <c r="F7" s="189"/>
      <c r="G7" s="3"/>
      <c r="H7" s="5"/>
      <c r="I7" s="35" t="s">
        <v>19</v>
      </c>
      <c r="J7" s="35" t="s">
        <v>20</v>
      </c>
      <c r="K7" s="35" t="s">
        <v>22</v>
      </c>
      <c r="L7" s="194"/>
      <c r="M7" s="184"/>
      <c r="N7" s="197"/>
      <c r="O7" s="3"/>
      <c r="P7" s="189"/>
      <c r="Q7" s="8" t="s">
        <v>9</v>
      </c>
      <c r="R7" s="9" t="s">
        <v>9</v>
      </c>
      <c r="S7" s="9" t="s">
        <v>9</v>
      </c>
      <c r="T7" s="10" t="s">
        <v>9</v>
      </c>
      <c r="U7" s="15" t="s">
        <v>9</v>
      </c>
      <c r="V7" s="17" t="s">
        <v>9</v>
      </c>
      <c r="W7" s="10" t="s">
        <v>9</v>
      </c>
      <c r="X7" s="19" t="s">
        <v>9</v>
      </c>
      <c r="Y7" s="26" t="s">
        <v>9</v>
      </c>
    </row>
    <row r="8" spans="1:25" s="2" customFormat="1" ht="45" customHeight="1" x14ac:dyDescent="0.15">
      <c r="A8" s="85">
        <v>1</v>
      </c>
      <c r="B8" s="87" t="s">
        <v>44</v>
      </c>
      <c r="C8" s="89" t="s">
        <v>45</v>
      </c>
      <c r="D8" s="91" t="s">
        <v>46</v>
      </c>
      <c r="E8" s="99">
        <v>747049204</v>
      </c>
      <c r="F8" s="95">
        <f>E8</f>
        <v>747049204</v>
      </c>
      <c r="G8" s="99">
        <f>L8</f>
        <v>2142745</v>
      </c>
      <c r="H8" s="101">
        <f>SUM(I8:L9)</f>
        <v>2142745</v>
      </c>
      <c r="I8" s="103">
        <v>0</v>
      </c>
      <c r="J8" s="103">
        <v>0</v>
      </c>
      <c r="K8" s="103">
        <v>0</v>
      </c>
      <c r="L8" s="101">
        <v>2142745</v>
      </c>
      <c r="M8" s="113">
        <v>304862000</v>
      </c>
      <c r="N8" s="134">
        <v>3465365</v>
      </c>
      <c r="O8" s="79">
        <f>(E8+G8)-(M8+N8)</f>
        <v>440864584</v>
      </c>
      <c r="P8" s="95">
        <f>O8</f>
        <v>440864584</v>
      </c>
      <c r="Q8" s="36">
        <v>3141</v>
      </c>
      <c r="R8" s="37">
        <v>0</v>
      </c>
      <c r="S8" s="37">
        <v>0</v>
      </c>
      <c r="T8" s="38">
        <v>0</v>
      </c>
      <c r="U8" s="37">
        <v>0</v>
      </c>
      <c r="V8" s="36">
        <v>0</v>
      </c>
      <c r="W8" s="38">
        <v>0</v>
      </c>
      <c r="X8" s="39">
        <v>0</v>
      </c>
      <c r="Y8" s="27" t="s">
        <v>12</v>
      </c>
    </row>
    <row r="9" spans="1:25" s="2" customFormat="1" ht="45" customHeight="1" thickBot="1" x14ac:dyDescent="0.2">
      <c r="A9" s="86"/>
      <c r="B9" s="88"/>
      <c r="C9" s="90"/>
      <c r="D9" s="92"/>
      <c r="E9" s="100"/>
      <c r="F9" s="96"/>
      <c r="G9" s="100"/>
      <c r="H9" s="102"/>
      <c r="I9" s="104"/>
      <c r="J9" s="104"/>
      <c r="K9" s="104"/>
      <c r="L9" s="102"/>
      <c r="M9" s="114"/>
      <c r="N9" s="135"/>
      <c r="O9" s="80"/>
      <c r="P9" s="96"/>
      <c r="Q9" s="40">
        <f>M8</f>
        <v>304862000</v>
      </c>
      <c r="R9" s="41">
        <v>0</v>
      </c>
      <c r="S9" s="41">
        <v>0</v>
      </c>
      <c r="T9" s="42">
        <v>0</v>
      </c>
      <c r="U9" s="41">
        <v>0</v>
      </c>
      <c r="V9" s="43">
        <v>0</v>
      </c>
      <c r="W9" s="42">
        <v>0</v>
      </c>
      <c r="X9" s="44">
        <v>0</v>
      </c>
      <c r="Y9" s="28" t="s">
        <v>9</v>
      </c>
    </row>
    <row r="10" spans="1:25" s="2" customFormat="1" ht="45" customHeight="1" x14ac:dyDescent="0.15">
      <c r="A10" s="85">
        <v>2</v>
      </c>
      <c r="B10" s="87" t="s">
        <v>47</v>
      </c>
      <c r="C10" s="89" t="s">
        <v>48</v>
      </c>
      <c r="D10" s="91" t="s">
        <v>175</v>
      </c>
      <c r="E10" s="99">
        <v>166672088</v>
      </c>
      <c r="F10" s="95">
        <f>E10</f>
        <v>166672088</v>
      </c>
      <c r="G10" s="99">
        <f t="shared" ref="G10" si="0">L10</f>
        <v>138105</v>
      </c>
      <c r="H10" s="101">
        <f t="shared" ref="H10" si="1">SUM(I10:L11)</f>
        <v>138105</v>
      </c>
      <c r="I10" s="103">
        <v>0</v>
      </c>
      <c r="J10" s="103">
        <v>0</v>
      </c>
      <c r="K10" s="103">
        <v>0</v>
      </c>
      <c r="L10" s="101">
        <v>138105</v>
      </c>
      <c r="M10" s="109">
        <v>91616000</v>
      </c>
      <c r="N10" s="134">
        <v>236396</v>
      </c>
      <c r="O10" s="79">
        <f t="shared" ref="O10" si="2">(E10+G10)-(M10+N10)</f>
        <v>74957797</v>
      </c>
      <c r="P10" s="95">
        <f>O10</f>
        <v>74957797</v>
      </c>
      <c r="Q10" s="36">
        <v>3272</v>
      </c>
      <c r="R10" s="37">
        <v>0</v>
      </c>
      <c r="S10" s="37">
        <v>0</v>
      </c>
      <c r="T10" s="38">
        <v>0</v>
      </c>
      <c r="U10" s="37">
        <v>0</v>
      </c>
      <c r="V10" s="36">
        <v>0</v>
      </c>
      <c r="W10" s="38">
        <v>0</v>
      </c>
      <c r="X10" s="39">
        <v>0</v>
      </c>
      <c r="Y10" s="27" t="s">
        <v>12</v>
      </c>
    </row>
    <row r="11" spans="1:25" s="2" customFormat="1" ht="45" customHeight="1" thickBot="1" x14ac:dyDescent="0.2">
      <c r="A11" s="86"/>
      <c r="B11" s="88"/>
      <c r="C11" s="90"/>
      <c r="D11" s="92"/>
      <c r="E11" s="100"/>
      <c r="F11" s="96"/>
      <c r="G11" s="100"/>
      <c r="H11" s="102"/>
      <c r="I11" s="115"/>
      <c r="J11" s="115"/>
      <c r="K11" s="115"/>
      <c r="L11" s="116"/>
      <c r="M11" s="110"/>
      <c r="N11" s="135"/>
      <c r="O11" s="80"/>
      <c r="P11" s="96"/>
      <c r="Q11" s="40">
        <f>M10</f>
        <v>91616000</v>
      </c>
      <c r="R11" s="41">
        <v>0</v>
      </c>
      <c r="S11" s="41">
        <v>0</v>
      </c>
      <c r="T11" s="42">
        <v>0</v>
      </c>
      <c r="U11" s="41">
        <v>0</v>
      </c>
      <c r="V11" s="43">
        <v>0</v>
      </c>
      <c r="W11" s="42">
        <v>0</v>
      </c>
      <c r="X11" s="44">
        <v>0</v>
      </c>
      <c r="Y11" s="28" t="s">
        <v>9</v>
      </c>
    </row>
    <row r="12" spans="1:25" s="2" customFormat="1" ht="75" customHeight="1" x14ac:dyDescent="0.15">
      <c r="A12" s="85">
        <v>3</v>
      </c>
      <c r="B12" s="87" t="s">
        <v>49</v>
      </c>
      <c r="C12" s="89" t="s">
        <v>50</v>
      </c>
      <c r="D12" s="91" t="s">
        <v>51</v>
      </c>
      <c r="E12" s="99">
        <v>232439227</v>
      </c>
      <c r="F12" s="95">
        <f t="shared" ref="F12" si="3">E12</f>
        <v>232439227</v>
      </c>
      <c r="G12" s="99">
        <f t="shared" ref="G12" si="4">L12</f>
        <v>112221</v>
      </c>
      <c r="H12" s="101">
        <f t="shared" ref="H12" si="5">SUM(I12:L13)</f>
        <v>112221</v>
      </c>
      <c r="I12" s="103">
        <v>0</v>
      </c>
      <c r="J12" s="103">
        <v>0</v>
      </c>
      <c r="K12" s="103">
        <v>0</v>
      </c>
      <c r="L12" s="101">
        <v>112221</v>
      </c>
      <c r="M12" s="113">
        <v>15392000</v>
      </c>
      <c r="N12" s="134">
        <v>1146589</v>
      </c>
      <c r="O12" s="79">
        <f t="shared" ref="O12" si="6">(E12+G12)-(M12+N12)</f>
        <v>216012859</v>
      </c>
      <c r="P12" s="95">
        <f>O12</f>
        <v>216012859</v>
      </c>
      <c r="Q12" s="36">
        <v>498</v>
      </c>
      <c r="R12" s="37">
        <v>0</v>
      </c>
      <c r="S12" s="37">
        <v>0</v>
      </c>
      <c r="T12" s="38">
        <v>0</v>
      </c>
      <c r="U12" s="37">
        <v>0</v>
      </c>
      <c r="V12" s="36">
        <v>0</v>
      </c>
      <c r="W12" s="38">
        <v>0</v>
      </c>
      <c r="X12" s="39">
        <v>0</v>
      </c>
      <c r="Y12" s="27" t="s">
        <v>12</v>
      </c>
    </row>
    <row r="13" spans="1:25" s="2" customFormat="1" ht="75" customHeight="1" thickBot="1" x14ac:dyDescent="0.2">
      <c r="A13" s="86"/>
      <c r="B13" s="88"/>
      <c r="C13" s="90"/>
      <c r="D13" s="92"/>
      <c r="E13" s="100"/>
      <c r="F13" s="96"/>
      <c r="G13" s="100"/>
      <c r="H13" s="102"/>
      <c r="I13" s="104"/>
      <c r="J13" s="104"/>
      <c r="K13" s="104"/>
      <c r="L13" s="102"/>
      <c r="M13" s="114"/>
      <c r="N13" s="135"/>
      <c r="O13" s="80"/>
      <c r="P13" s="96"/>
      <c r="Q13" s="40">
        <f>M12</f>
        <v>15392000</v>
      </c>
      <c r="R13" s="41">
        <v>0</v>
      </c>
      <c r="S13" s="41">
        <v>0</v>
      </c>
      <c r="T13" s="42">
        <v>0</v>
      </c>
      <c r="U13" s="41">
        <v>0</v>
      </c>
      <c r="V13" s="43">
        <v>0</v>
      </c>
      <c r="W13" s="42">
        <v>0</v>
      </c>
      <c r="X13" s="44">
        <v>0</v>
      </c>
      <c r="Y13" s="28" t="s">
        <v>9</v>
      </c>
    </row>
    <row r="14" spans="1:25" s="2" customFormat="1" ht="90" customHeight="1" x14ac:dyDescent="0.15">
      <c r="A14" s="85">
        <v>4</v>
      </c>
      <c r="B14" s="87" t="s">
        <v>52</v>
      </c>
      <c r="C14" s="89" t="s">
        <v>53</v>
      </c>
      <c r="D14" s="91" t="s">
        <v>186</v>
      </c>
      <c r="E14" s="99">
        <v>299917335</v>
      </c>
      <c r="F14" s="95">
        <f t="shared" ref="F14" si="7">E14</f>
        <v>299917335</v>
      </c>
      <c r="G14" s="99">
        <f t="shared" ref="G14" si="8">L14</f>
        <v>390969</v>
      </c>
      <c r="H14" s="101">
        <f t="shared" ref="H14" si="9">SUM(I14:L15)</f>
        <v>390969</v>
      </c>
      <c r="I14" s="103">
        <v>0</v>
      </c>
      <c r="J14" s="103">
        <v>0</v>
      </c>
      <c r="K14" s="103">
        <v>0</v>
      </c>
      <c r="L14" s="101">
        <v>390969</v>
      </c>
      <c r="M14" s="113">
        <v>61129000</v>
      </c>
      <c r="N14" s="134">
        <v>5086379</v>
      </c>
      <c r="O14" s="79">
        <f t="shared" ref="O14" si="10">(E14+G14)-(M14+N14)</f>
        <v>234092925</v>
      </c>
      <c r="P14" s="95">
        <f>O14</f>
        <v>234092925</v>
      </c>
      <c r="Q14" s="36">
        <v>988</v>
      </c>
      <c r="R14" s="37">
        <v>0</v>
      </c>
      <c r="S14" s="37">
        <v>0</v>
      </c>
      <c r="T14" s="38">
        <v>0</v>
      </c>
      <c r="U14" s="37">
        <v>0</v>
      </c>
      <c r="V14" s="36">
        <v>0</v>
      </c>
      <c r="W14" s="38">
        <v>0</v>
      </c>
      <c r="X14" s="39">
        <v>0</v>
      </c>
      <c r="Y14" s="27" t="s">
        <v>12</v>
      </c>
    </row>
    <row r="15" spans="1:25" s="2" customFormat="1" ht="90" customHeight="1" thickBot="1" x14ac:dyDescent="0.2">
      <c r="A15" s="86"/>
      <c r="B15" s="88"/>
      <c r="C15" s="90"/>
      <c r="D15" s="92"/>
      <c r="E15" s="100"/>
      <c r="F15" s="96"/>
      <c r="G15" s="100"/>
      <c r="H15" s="102"/>
      <c r="I15" s="104"/>
      <c r="J15" s="104"/>
      <c r="K15" s="104"/>
      <c r="L15" s="102"/>
      <c r="M15" s="114"/>
      <c r="N15" s="135"/>
      <c r="O15" s="80"/>
      <c r="P15" s="96"/>
      <c r="Q15" s="40">
        <f>M14</f>
        <v>61129000</v>
      </c>
      <c r="R15" s="41">
        <v>0</v>
      </c>
      <c r="S15" s="41">
        <v>0</v>
      </c>
      <c r="T15" s="42">
        <v>0</v>
      </c>
      <c r="U15" s="41">
        <v>0</v>
      </c>
      <c r="V15" s="43">
        <v>0</v>
      </c>
      <c r="W15" s="42">
        <v>0</v>
      </c>
      <c r="X15" s="44">
        <v>0</v>
      </c>
      <c r="Y15" s="28" t="s">
        <v>9</v>
      </c>
    </row>
    <row r="16" spans="1:25" s="2" customFormat="1" ht="45" customHeight="1" x14ac:dyDescent="0.15">
      <c r="A16" s="85">
        <v>5</v>
      </c>
      <c r="B16" s="87" t="s">
        <v>54</v>
      </c>
      <c r="C16" s="89" t="s">
        <v>55</v>
      </c>
      <c r="D16" s="91" t="s">
        <v>56</v>
      </c>
      <c r="E16" s="99">
        <v>76322758</v>
      </c>
      <c r="F16" s="95">
        <f t="shared" ref="F16" si="11">E16</f>
        <v>76322758</v>
      </c>
      <c r="G16" s="99">
        <f t="shared" ref="G16" si="12">L16</f>
        <v>54711</v>
      </c>
      <c r="H16" s="101">
        <f t="shared" ref="H16" si="13">SUM(I16:L17)</f>
        <v>54711</v>
      </c>
      <c r="I16" s="103">
        <v>0</v>
      </c>
      <c r="J16" s="103">
        <v>0</v>
      </c>
      <c r="K16" s="103">
        <v>0</v>
      </c>
      <c r="L16" s="101">
        <v>54711</v>
      </c>
      <c r="M16" s="109">
        <v>21580000</v>
      </c>
      <c r="N16" s="134">
        <v>37027</v>
      </c>
      <c r="O16" s="79">
        <f t="shared" ref="O16" si="14">(E16+G16)-(M16+N16)</f>
        <v>54760442</v>
      </c>
      <c r="P16" s="95">
        <f t="shared" ref="P16" si="15">O16</f>
        <v>54760442</v>
      </c>
      <c r="Q16" s="36">
        <f>460+237</f>
        <v>697</v>
      </c>
      <c r="R16" s="37">
        <v>0</v>
      </c>
      <c r="S16" s="37">
        <v>0</v>
      </c>
      <c r="T16" s="38">
        <v>0</v>
      </c>
      <c r="U16" s="37">
        <v>0</v>
      </c>
      <c r="V16" s="36">
        <v>0</v>
      </c>
      <c r="W16" s="38">
        <v>0</v>
      </c>
      <c r="X16" s="39">
        <v>0</v>
      </c>
      <c r="Y16" s="27" t="s">
        <v>12</v>
      </c>
    </row>
    <row r="17" spans="1:25" s="2" customFormat="1" ht="45" customHeight="1" thickBot="1" x14ac:dyDescent="0.2">
      <c r="A17" s="86"/>
      <c r="B17" s="88"/>
      <c r="C17" s="90"/>
      <c r="D17" s="92"/>
      <c r="E17" s="100"/>
      <c r="F17" s="96"/>
      <c r="G17" s="100"/>
      <c r="H17" s="102"/>
      <c r="I17" s="115"/>
      <c r="J17" s="115"/>
      <c r="K17" s="115"/>
      <c r="L17" s="102"/>
      <c r="M17" s="110"/>
      <c r="N17" s="135"/>
      <c r="O17" s="80"/>
      <c r="P17" s="96"/>
      <c r="Q17" s="40">
        <f>M16</f>
        <v>21580000</v>
      </c>
      <c r="R17" s="41">
        <v>0</v>
      </c>
      <c r="S17" s="41">
        <v>0</v>
      </c>
      <c r="T17" s="42">
        <v>0</v>
      </c>
      <c r="U17" s="41">
        <v>0</v>
      </c>
      <c r="V17" s="43">
        <v>0</v>
      </c>
      <c r="W17" s="42">
        <v>0</v>
      </c>
      <c r="X17" s="44">
        <v>0</v>
      </c>
      <c r="Y17" s="28" t="s">
        <v>9</v>
      </c>
    </row>
    <row r="18" spans="1:25" s="2" customFormat="1" ht="45" customHeight="1" x14ac:dyDescent="0.15">
      <c r="A18" s="85">
        <v>6</v>
      </c>
      <c r="B18" s="87" t="s">
        <v>57</v>
      </c>
      <c r="C18" s="89" t="s">
        <v>58</v>
      </c>
      <c r="D18" s="91" t="s">
        <v>181</v>
      </c>
      <c r="E18" s="99">
        <v>269736642</v>
      </c>
      <c r="F18" s="95">
        <f t="shared" ref="F18" si="16">E18</f>
        <v>269736642</v>
      </c>
      <c r="G18" s="99">
        <f t="shared" ref="G18" si="17">L18</f>
        <v>185341</v>
      </c>
      <c r="H18" s="101">
        <f t="shared" ref="H18" si="18">SUM(I18:L19)</f>
        <v>185341</v>
      </c>
      <c r="I18" s="103">
        <v>0</v>
      </c>
      <c r="J18" s="103">
        <v>0</v>
      </c>
      <c r="K18" s="103">
        <v>0</v>
      </c>
      <c r="L18" s="101">
        <v>185341</v>
      </c>
      <c r="M18" s="109">
        <v>3715000</v>
      </c>
      <c r="N18" s="134">
        <v>388155</v>
      </c>
      <c r="O18" s="79">
        <f t="shared" ref="O18" si="19">(E18+G18)-(M18+N18)</f>
        <v>265818828</v>
      </c>
      <c r="P18" s="95">
        <f t="shared" ref="P18" si="20">O18</f>
        <v>265818828</v>
      </c>
      <c r="Q18" s="36">
        <v>9</v>
      </c>
      <c r="R18" s="37">
        <v>0</v>
      </c>
      <c r="S18" s="37">
        <v>0</v>
      </c>
      <c r="T18" s="38">
        <v>0</v>
      </c>
      <c r="U18" s="37">
        <v>0</v>
      </c>
      <c r="V18" s="36">
        <v>0</v>
      </c>
      <c r="W18" s="38">
        <v>0</v>
      </c>
      <c r="X18" s="39">
        <v>0</v>
      </c>
      <c r="Y18" s="27" t="s">
        <v>12</v>
      </c>
    </row>
    <row r="19" spans="1:25" s="2" customFormat="1" ht="45" customHeight="1" thickBot="1" x14ac:dyDescent="0.2">
      <c r="A19" s="86"/>
      <c r="B19" s="88"/>
      <c r="C19" s="90"/>
      <c r="D19" s="92"/>
      <c r="E19" s="100"/>
      <c r="F19" s="96"/>
      <c r="G19" s="100"/>
      <c r="H19" s="102"/>
      <c r="I19" s="104"/>
      <c r="J19" s="104"/>
      <c r="K19" s="104"/>
      <c r="L19" s="116"/>
      <c r="M19" s="110"/>
      <c r="N19" s="135"/>
      <c r="O19" s="80"/>
      <c r="P19" s="96"/>
      <c r="Q19" s="40">
        <f>M18</f>
        <v>3715000</v>
      </c>
      <c r="R19" s="41">
        <v>0</v>
      </c>
      <c r="S19" s="41">
        <v>0</v>
      </c>
      <c r="T19" s="42">
        <v>0</v>
      </c>
      <c r="U19" s="41">
        <v>0</v>
      </c>
      <c r="V19" s="43">
        <v>0</v>
      </c>
      <c r="W19" s="42">
        <v>0</v>
      </c>
      <c r="X19" s="44">
        <v>0</v>
      </c>
      <c r="Y19" s="28" t="s">
        <v>9</v>
      </c>
    </row>
    <row r="20" spans="1:25" s="2" customFormat="1" ht="45" customHeight="1" x14ac:dyDescent="0.15">
      <c r="A20" s="85">
        <v>7</v>
      </c>
      <c r="B20" s="87" t="s">
        <v>164</v>
      </c>
      <c r="C20" s="89" t="s">
        <v>165</v>
      </c>
      <c r="D20" s="91" t="s">
        <v>166</v>
      </c>
      <c r="E20" s="99">
        <v>151674912</v>
      </c>
      <c r="F20" s="95">
        <f t="shared" ref="F20" si="21">E20</f>
        <v>151674912</v>
      </c>
      <c r="G20" s="99">
        <f t="shared" ref="G20" si="22">L20</f>
        <v>121391</v>
      </c>
      <c r="H20" s="101">
        <f t="shared" ref="H20" si="23">SUM(I20:L21)</f>
        <v>121391</v>
      </c>
      <c r="I20" s="103">
        <v>0</v>
      </c>
      <c r="J20" s="103">
        <v>0</v>
      </c>
      <c r="K20" s="103">
        <v>0</v>
      </c>
      <c r="L20" s="161">
        <v>121391</v>
      </c>
      <c r="M20" s="109">
        <v>29717000</v>
      </c>
      <c r="N20" s="134">
        <v>1305543</v>
      </c>
      <c r="O20" s="79">
        <f t="shared" ref="O20" si="24">(E20+G20)-(M20+N20)</f>
        <v>120773760</v>
      </c>
      <c r="P20" s="95">
        <f t="shared" ref="P20" si="25">O20</f>
        <v>120773760</v>
      </c>
      <c r="Q20" s="36">
        <v>468</v>
      </c>
      <c r="R20" s="37">
        <v>0</v>
      </c>
      <c r="S20" s="37">
        <v>0</v>
      </c>
      <c r="T20" s="38">
        <v>0</v>
      </c>
      <c r="U20" s="37">
        <v>0</v>
      </c>
      <c r="V20" s="36">
        <v>0</v>
      </c>
      <c r="W20" s="38">
        <v>0</v>
      </c>
      <c r="X20" s="39">
        <v>0</v>
      </c>
      <c r="Y20" s="27" t="s">
        <v>12</v>
      </c>
    </row>
    <row r="21" spans="1:25" s="2" customFormat="1" ht="45" customHeight="1" thickBot="1" x14ac:dyDescent="0.2">
      <c r="A21" s="86"/>
      <c r="B21" s="88"/>
      <c r="C21" s="90"/>
      <c r="D21" s="92"/>
      <c r="E21" s="100"/>
      <c r="F21" s="96"/>
      <c r="G21" s="100"/>
      <c r="H21" s="102"/>
      <c r="I21" s="115"/>
      <c r="J21" s="115"/>
      <c r="K21" s="115"/>
      <c r="L21" s="162"/>
      <c r="M21" s="110"/>
      <c r="N21" s="135"/>
      <c r="O21" s="80"/>
      <c r="P21" s="96"/>
      <c r="Q21" s="40">
        <f>M20</f>
        <v>29717000</v>
      </c>
      <c r="R21" s="41">
        <v>0</v>
      </c>
      <c r="S21" s="41">
        <v>0</v>
      </c>
      <c r="T21" s="42">
        <v>0</v>
      </c>
      <c r="U21" s="41">
        <v>0</v>
      </c>
      <c r="V21" s="43">
        <v>0</v>
      </c>
      <c r="W21" s="42">
        <v>0</v>
      </c>
      <c r="X21" s="44">
        <v>0</v>
      </c>
      <c r="Y21" s="28" t="s">
        <v>9</v>
      </c>
    </row>
    <row r="22" spans="1:25" s="2" customFormat="1" ht="45" customHeight="1" x14ac:dyDescent="0.15">
      <c r="A22" s="85">
        <v>8</v>
      </c>
      <c r="B22" s="87" t="s">
        <v>59</v>
      </c>
      <c r="C22" s="145" t="s">
        <v>60</v>
      </c>
      <c r="D22" s="91" t="s">
        <v>61</v>
      </c>
      <c r="E22" s="99">
        <v>92393691</v>
      </c>
      <c r="F22" s="95">
        <f t="shared" ref="F22" si="26">E22</f>
        <v>92393691</v>
      </c>
      <c r="G22" s="99">
        <f t="shared" ref="G22" si="27">L22</f>
        <v>193926</v>
      </c>
      <c r="H22" s="101">
        <f t="shared" ref="H22" si="28">SUM(I22:L23)</f>
        <v>193926</v>
      </c>
      <c r="I22" s="103">
        <v>0</v>
      </c>
      <c r="J22" s="103">
        <v>0</v>
      </c>
      <c r="K22" s="103">
        <v>0</v>
      </c>
      <c r="L22" s="101">
        <v>193926</v>
      </c>
      <c r="M22" s="109">
        <v>26865000</v>
      </c>
      <c r="N22" s="134">
        <v>2286414</v>
      </c>
      <c r="O22" s="79">
        <f t="shared" ref="O22" si="29">(E22+G22)-(M22+N22)</f>
        <v>63436203</v>
      </c>
      <c r="P22" s="95">
        <f t="shared" ref="P22" si="30">O22</f>
        <v>63436203</v>
      </c>
      <c r="Q22" s="36">
        <v>605</v>
      </c>
      <c r="R22" s="37">
        <v>0</v>
      </c>
      <c r="S22" s="37">
        <v>0</v>
      </c>
      <c r="T22" s="38">
        <v>0</v>
      </c>
      <c r="U22" s="37">
        <v>0</v>
      </c>
      <c r="V22" s="36">
        <v>0</v>
      </c>
      <c r="W22" s="38">
        <v>0</v>
      </c>
      <c r="X22" s="39">
        <v>0</v>
      </c>
      <c r="Y22" s="27" t="s">
        <v>12</v>
      </c>
    </row>
    <row r="23" spans="1:25" s="2" customFormat="1" ht="45" customHeight="1" thickBot="1" x14ac:dyDescent="0.2">
      <c r="A23" s="86"/>
      <c r="B23" s="88"/>
      <c r="C23" s="146"/>
      <c r="D23" s="92"/>
      <c r="E23" s="100"/>
      <c r="F23" s="96"/>
      <c r="G23" s="100"/>
      <c r="H23" s="102"/>
      <c r="I23" s="115"/>
      <c r="J23" s="115"/>
      <c r="K23" s="115"/>
      <c r="L23" s="116"/>
      <c r="M23" s="110"/>
      <c r="N23" s="135"/>
      <c r="O23" s="80"/>
      <c r="P23" s="96"/>
      <c r="Q23" s="40">
        <f>M22</f>
        <v>26865000</v>
      </c>
      <c r="R23" s="41">
        <v>0</v>
      </c>
      <c r="S23" s="41">
        <v>0</v>
      </c>
      <c r="T23" s="42">
        <v>0</v>
      </c>
      <c r="U23" s="41">
        <v>0</v>
      </c>
      <c r="V23" s="43">
        <v>0</v>
      </c>
      <c r="W23" s="42">
        <v>0</v>
      </c>
      <c r="X23" s="44">
        <v>0</v>
      </c>
      <c r="Y23" s="28" t="s">
        <v>9</v>
      </c>
    </row>
    <row r="24" spans="1:25" s="2" customFormat="1" ht="45" customHeight="1" x14ac:dyDescent="0.15">
      <c r="A24" s="85">
        <v>9</v>
      </c>
      <c r="B24" s="87" t="s">
        <v>62</v>
      </c>
      <c r="C24" s="89" t="s">
        <v>63</v>
      </c>
      <c r="D24" s="91" t="s">
        <v>64</v>
      </c>
      <c r="E24" s="99">
        <v>61549854</v>
      </c>
      <c r="F24" s="95">
        <f t="shared" ref="F24" si="31">E24</f>
        <v>61549854</v>
      </c>
      <c r="G24" s="99">
        <f t="shared" ref="G24" si="32">L24</f>
        <v>28794</v>
      </c>
      <c r="H24" s="101">
        <f t="shared" ref="H24" si="33">SUM(I24:L25)</f>
        <v>28794</v>
      </c>
      <c r="I24" s="103">
        <v>0</v>
      </c>
      <c r="J24" s="103">
        <v>0</v>
      </c>
      <c r="K24" s="103">
        <v>0</v>
      </c>
      <c r="L24" s="101">
        <v>28794</v>
      </c>
      <c r="M24" s="109">
        <v>26814000</v>
      </c>
      <c r="N24" s="134">
        <v>668205</v>
      </c>
      <c r="O24" s="79">
        <f t="shared" ref="O24" si="34">(E24+G24)-(M24+N24)</f>
        <v>34096443</v>
      </c>
      <c r="P24" s="95">
        <f t="shared" ref="P24" si="35">O24</f>
        <v>34096443</v>
      </c>
      <c r="Q24" s="36">
        <v>978</v>
      </c>
      <c r="R24" s="37">
        <v>0</v>
      </c>
      <c r="S24" s="37">
        <v>0</v>
      </c>
      <c r="T24" s="38">
        <v>0</v>
      </c>
      <c r="U24" s="37">
        <v>0</v>
      </c>
      <c r="V24" s="36">
        <v>0</v>
      </c>
      <c r="W24" s="38">
        <v>0</v>
      </c>
      <c r="X24" s="39">
        <v>0</v>
      </c>
      <c r="Y24" s="27" t="s">
        <v>12</v>
      </c>
    </row>
    <row r="25" spans="1:25" s="2" customFormat="1" ht="45" customHeight="1" thickBot="1" x14ac:dyDescent="0.2">
      <c r="A25" s="86"/>
      <c r="B25" s="88"/>
      <c r="C25" s="90"/>
      <c r="D25" s="92"/>
      <c r="E25" s="100"/>
      <c r="F25" s="96"/>
      <c r="G25" s="100"/>
      <c r="H25" s="102"/>
      <c r="I25" s="115"/>
      <c r="J25" s="115"/>
      <c r="K25" s="115"/>
      <c r="L25" s="116"/>
      <c r="M25" s="110"/>
      <c r="N25" s="135"/>
      <c r="O25" s="80"/>
      <c r="P25" s="96"/>
      <c r="Q25" s="40">
        <f>M24</f>
        <v>26814000</v>
      </c>
      <c r="R25" s="41">
        <v>0</v>
      </c>
      <c r="S25" s="41">
        <v>0</v>
      </c>
      <c r="T25" s="42">
        <v>0</v>
      </c>
      <c r="U25" s="41">
        <v>0</v>
      </c>
      <c r="V25" s="43">
        <v>0</v>
      </c>
      <c r="W25" s="42">
        <v>0</v>
      </c>
      <c r="X25" s="44">
        <v>0</v>
      </c>
      <c r="Y25" s="28" t="s">
        <v>9</v>
      </c>
    </row>
    <row r="26" spans="1:25" s="2" customFormat="1" ht="45" customHeight="1" x14ac:dyDescent="0.15">
      <c r="A26" s="85">
        <v>10</v>
      </c>
      <c r="B26" s="87" t="s">
        <v>65</v>
      </c>
      <c r="C26" s="89" t="s">
        <v>66</v>
      </c>
      <c r="D26" s="91" t="s">
        <v>67</v>
      </c>
      <c r="E26" s="99">
        <v>43888733</v>
      </c>
      <c r="F26" s="95">
        <f t="shared" ref="F26" si="36">E26</f>
        <v>43888733</v>
      </c>
      <c r="G26" s="99">
        <f t="shared" ref="G26" si="37">L26</f>
        <v>13110</v>
      </c>
      <c r="H26" s="101">
        <f t="shared" ref="H26" si="38">SUM(I26:L27)</f>
        <v>13110</v>
      </c>
      <c r="I26" s="103" t="s">
        <v>43</v>
      </c>
      <c r="J26" s="103" t="s">
        <v>43</v>
      </c>
      <c r="K26" s="103" t="s">
        <v>43</v>
      </c>
      <c r="L26" s="101">
        <v>13110</v>
      </c>
      <c r="M26" s="113">
        <v>672000</v>
      </c>
      <c r="N26" s="134">
        <v>5622758</v>
      </c>
      <c r="O26" s="79">
        <f t="shared" ref="O26" si="39">(E26+G26)-(M26+N26)</f>
        <v>37607085</v>
      </c>
      <c r="P26" s="95">
        <f t="shared" ref="P26" si="40">O26</f>
        <v>37607085</v>
      </c>
      <c r="Q26" s="36">
        <v>5</v>
      </c>
      <c r="R26" s="37">
        <v>0</v>
      </c>
      <c r="S26" s="37">
        <v>0</v>
      </c>
      <c r="T26" s="38">
        <v>0</v>
      </c>
      <c r="U26" s="37">
        <v>0</v>
      </c>
      <c r="V26" s="36">
        <v>0</v>
      </c>
      <c r="W26" s="38">
        <v>0</v>
      </c>
      <c r="X26" s="39">
        <v>0</v>
      </c>
      <c r="Y26" s="27" t="s">
        <v>12</v>
      </c>
    </row>
    <row r="27" spans="1:25" s="2" customFormat="1" ht="45" customHeight="1" thickBot="1" x14ac:dyDescent="0.2">
      <c r="A27" s="86"/>
      <c r="B27" s="88"/>
      <c r="C27" s="90"/>
      <c r="D27" s="92"/>
      <c r="E27" s="100"/>
      <c r="F27" s="96"/>
      <c r="G27" s="100"/>
      <c r="H27" s="102"/>
      <c r="I27" s="104"/>
      <c r="J27" s="104"/>
      <c r="K27" s="104"/>
      <c r="L27" s="102"/>
      <c r="M27" s="114"/>
      <c r="N27" s="135"/>
      <c r="O27" s="80"/>
      <c r="P27" s="96"/>
      <c r="Q27" s="40">
        <f>M26</f>
        <v>672000</v>
      </c>
      <c r="R27" s="41">
        <v>0</v>
      </c>
      <c r="S27" s="41">
        <v>0</v>
      </c>
      <c r="T27" s="42">
        <v>0</v>
      </c>
      <c r="U27" s="41">
        <v>0</v>
      </c>
      <c r="V27" s="43">
        <v>0</v>
      </c>
      <c r="W27" s="42">
        <v>0</v>
      </c>
      <c r="X27" s="44">
        <v>0</v>
      </c>
      <c r="Y27" s="28" t="s">
        <v>9</v>
      </c>
    </row>
    <row r="28" spans="1:25" s="2" customFormat="1" ht="45" customHeight="1" x14ac:dyDescent="0.15">
      <c r="A28" s="85">
        <v>11</v>
      </c>
      <c r="B28" s="87" t="s">
        <v>68</v>
      </c>
      <c r="C28" s="89" t="s">
        <v>69</v>
      </c>
      <c r="D28" s="91" t="s">
        <v>70</v>
      </c>
      <c r="E28" s="99">
        <v>1386118181</v>
      </c>
      <c r="F28" s="95">
        <f t="shared" ref="F28" si="41">E28</f>
        <v>1386118181</v>
      </c>
      <c r="G28" s="99">
        <f t="shared" ref="G28" si="42">L28</f>
        <v>7169718</v>
      </c>
      <c r="H28" s="101">
        <f t="shared" ref="H28" si="43">SUM(I28:L29)</f>
        <v>7169718</v>
      </c>
      <c r="I28" s="103">
        <v>0</v>
      </c>
      <c r="J28" s="103">
        <v>0</v>
      </c>
      <c r="K28" s="103">
        <v>0</v>
      </c>
      <c r="L28" s="101">
        <v>7169718</v>
      </c>
      <c r="M28" s="113">
        <v>680897000</v>
      </c>
      <c r="N28" s="134">
        <v>33248</v>
      </c>
      <c r="O28" s="79">
        <f t="shared" ref="O28" si="44">(E28+G28)-(M28+N28)</f>
        <v>712357651</v>
      </c>
      <c r="P28" s="95">
        <f t="shared" ref="P28" si="45">O28</f>
        <v>712357651</v>
      </c>
      <c r="Q28" s="36">
        <v>4783</v>
      </c>
      <c r="R28" s="37">
        <v>0</v>
      </c>
      <c r="S28" s="37">
        <v>0</v>
      </c>
      <c r="T28" s="38">
        <v>0</v>
      </c>
      <c r="U28" s="37">
        <v>0</v>
      </c>
      <c r="V28" s="36">
        <v>0</v>
      </c>
      <c r="W28" s="38">
        <v>0</v>
      </c>
      <c r="X28" s="39">
        <v>0</v>
      </c>
      <c r="Y28" s="27" t="s">
        <v>12</v>
      </c>
    </row>
    <row r="29" spans="1:25" s="2" customFormat="1" ht="45" customHeight="1" thickBot="1" x14ac:dyDescent="0.2">
      <c r="A29" s="86"/>
      <c r="B29" s="88"/>
      <c r="C29" s="90"/>
      <c r="D29" s="92"/>
      <c r="E29" s="100"/>
      <c r="F29" s="96"/>
      <c r="G29" s="100"/>
      <c r="H29" s="102"/>
      <c r="I29" s="104"/>
      <c r="J29" s="104"/>
      <c r="K29" s="104"/>
      <c r="L29" s="102"/>
      <c r="M29" s="114"/>
      <c r="N29" s="135"/>
      <c r="O29" s="80"/>
      <c r="P29" s="96"/>
      <c r="Q29" s="40">
        <f>M28</f>
        <v>680897000</v>
      </c>
      <c r="R29" s="41">
        <v>0</v>
      </c>
      <c r="S29" s="41">
        <v>0</v>
      </c>
      <c r="T29" s="42">
        <v>0</v>
      </c>
      <c r="U29" s="41">
        <v>0</v>
      </c>
      <c r="V29" s="43">
        <v>0</v>
      </c>
      <c r="W29" s="42">
        <v>0</v>
      </c>
      <c r="X29" s="44">
        <v>0</v>
      </c>
      <c r="Y29" s="28" t="s">
        <v>9</v>
      </c>
    </row>
    <row r="30" spans="1:25" s="2" customFormat="1" ht="60" customHeight="1" x14ac:dyDescent="0.15">
      <c r="A30" s="85">
        <v>12</v>
      </c>
      <c r="B30" s="87" t="s">
        <v>167</v>
      </c>
      <c r="C30" s="89" t="s">
        <v>168</v>
      </c>
      <c r="D30" s="91" t="s">
        <v>169</v>
      </c>
      <c r="E30" s="99">
        <v>618979271</v>
      </c>
      <c r="F30" s="95">
        <f t="shared" ref="F30" si="46">E30</f>
        <v>618979271</v>
      </c>
      <c r="G30" s="99">
        <f t="shared" ref="G30" si="47">L30</f>
        <v>340244</v>
      </c>
      <c r="H30" s="101">
        <f t="shared" ref="H30" si="48">SUM(I30:L31)</f>
        <v>340244</v>
      </c>
      <c r="I30" s="165">
        <v>0</v>
      </c>
      <c r="J30" s="165">
        <v>0</v>
      </c>
      <c r="K30" s="165">
        <v>0</v>
      </c>
      <c r="L30" s="141">
        <v>340244</v>
      </c>
      <c r="M30" s="109">
        <v>618968569</v>
      </c>
      <c r="N30" s="134">
        <v>350946</v>
      </c>
      <c r="O30" s="125">
        <f t="shared" ref="O30" si="49">(E30+G30)-(M30+N30)</f>
        <v>0</v>
      </c>
      <c r="P30" s="121">
        <f>O30</f>
        <v>0</v>
      </c>
      <c r="Q30" s="36">
        <v>11467</v>
      </c>
      <c r="R30" s="37">
        <v>0</v>
      </c>
      <c r="S30" s="37">
        <v>0</v>
      </c>
      <c r="T30" s="38">
        <v>0</v>
      </c>
      <c r="U30" s="37">
        <v>0</v>
      </c>
      <c r="V30" s="36">
        <v>0</v>
      </c>
      <c r="W30" s="38">
        <v>0</v>
      </c>
      <c r="X30" s="39">
        <v>0</v>
      </c>
      <c r="Y30" s="27" t="s">
        <v>12</v>
      </c>
    </row>
    <row r="31" spans="1:25" s="2" customFormat="1" ht="60" customHeight="1" thickBot="1" x14ac:dyDescent="0.2">
      <c r="A31" s="86"/>
      <c r="B31" s="88"/>
      <c r="C31" s="90"/>
      <c r="D31" s="92"/>
      <c r="E31" s="100"/>
      <c r="F31" s="96"/>
      <c r="G31" s="100"/>
      <c r="H31" s="102"/>
      <c r="I31" s="166"/>
      <c r="J31" s="166"/>
      <c r="K31" s="166"/>
      <c r="L31" s="142"/>
      <c r="M31" s="110"/>
      <c r="N31" s="135"/>
      <c r="O31" s="126"/>
      <c r="P31" s="122"/>
      <c r="Q31" s="40">
        <f>M30</f>
        <v>618968569</v>
      </c>
      <c r="R31" s="41">
        <v>0</v>
      </c>
      <c r="S31" s="41">
        <v>0</v>
      </c>
      <c r="T31" s="42">
        <v>0</v>
      </c>
      <c r="U31" s="41">
        <v>0</v>
      </c>
      <c r="V31" s="43">
        <v>0</v>
      </c>
      <c r="W31" s="42">
        <v>0</v>
      </c>
      <c r="X31" s="44">
        <v>0</v>
      </c>
      <c r="Y31" s="28" t="s">
        <v>9</v>
      </c>
    </row>
    <row r="32" spans="1:25" s="2" customFormat="1" ht="45" customHeight="1" x14ac:dyDescent="0.15">
      <c r="A32" s="85">
        <v>13</v>
      </c>
      <c r="B32" s="87" t="s">
        <v>73</v>
      </c>
      <c r="C32" s="89" t="s">
        <v>71</v>
      </c>
      <c r="D32" s="91" t="s">
        <v>72</v>
      </c>
      <c r="E32" s="99">
        <v>3266999286</v>
      </c>
      <c r="F32" s="95">
        <f t="shared" ref="F32" si="50">E32</f>
        <v>3266999286</v>
      </c>
      <c r="G32" s="99">
        <f t="shared" ref="G32" si="51">L32</f>
        <v>2643269</v>
      </c>
      <c r="H32" s="101">
        <f t="shared" ref="H32" si="52">SUM(I32:L33)</f>
        <v>2643269</v>
      </c>
      <c r="I32" s="103">
        <v>0</v>
      </c>
      <c r="J32" s="103">
        <v>0</v>
      </c>
      <c r="K32" s="103">
        <v>0</v>
      </c>
      <c r="L32" s="101">
        <v>2643269</v>
      </c>
      <c r="M32" s="109">
        <v>1777130000</v>
      </c>
      <c r="N32" s="134">
        <v>947204286</v>
      </c>
      <c r="O32" s="79">
        <f t="shared" ref="O32" si="53">(E32+G32)-(M32+N32)</f>
        <v>545308269</v>
      </c>
      <c r="P32" s="95">
        <f t="shared" ref="P32" si="54">O32</f>
        <v>545308269</v>
      </c>
      <c r="Q32" s="36">
        <v>13414</v>
      </c>
      <c r="R32" s="37">
        <v>0</v>
      </c>
      <c r="S32" s="37">
        <v>0</v>
      </c>
      <c r="T32" s="38">
        <v>0</v>
      </c>
      <c r="U32" s="37">
        <v>0</v>
      </c>
      <c r="V32" s="36">
        <v>0</v>
      </c>
      <c r="W32" s="38">
        <v>0</v>
      </c>
      <c r="X32" s="39">
        <v>0</v>
      </c>
      <c r="Y32" s="27" t="s">
        <v>12</v>
      </c>
    </row>
    <row r="33" spans="1:25" s="2" customFormat="1" ht="45" customHeight="1" thickBot="1" x14ac:dyDescent="0.2">
      <c r="A33" s="86"/>
      <c r="B33" s="88"/>
      <c r="C33" s="90"/>
      <c r="D33" s="92"/>
      <c r="E33" s="100"/>
      <c r="F33" s="96"/>
      <c r="G33" s="100"/>
      <c r="H33" s="102"/>
      <c r="I33" s="115"/>
      <c r="J33" s="115"/>
      <c r="K33" s="115"/>
      <c r="L33" s="116"/>
      <c r="M33" s="110"/>
      <c r="N33" s="135"/>
      <c r="O33" s="80"/>
      <c r="P33" s="96"/>
      <c r="Q33" s="40">
        <f>M32</f>
        <v>1777130000</v>
      </c>
      <c r="R33" s="41">
        <v>0</v>
      </c>
      <c r="S33" s="41">
        <v>0</v>
      </c>
      <c r="T33" s="42">
        <v>0</v>
      </c>
      <c r="U33" s="41">
        <v>0</v>
      </c>
      <c r="V33" s="43">
        <v>0</v>
      </c>
      <c r="W33" s="42">
        <v>0</v>
      </c>
      <c r="X33" s="44">
        <v>0</v>
      </c>
      <c r="Y33" s="28" t="s">
        <v>9</v>
      </c>
    </row>
    <row r="34" spans="1:25" s="2" customFormat="1" ht="45" customHeight="1" x14ac:dyDescent="0.15">
      <c r="A34" s="85">
        <v>14</v>
      </c>
      <c r="B34" s="87" t="s">
        <v>161</v>
      </c>
      <c r="C34" s="89" t="s">
        <v>162</v>
      </c>
      <c r="D34" s="91" t="s">
        <v>163</v>
      </c>
      <c r="E34" s="99">
        <v>1335770932</v>
      </c>
      <c r="F34" s="95">
        <f t="shared" ref="F34" si="55">E34</f>
        <v>1335770932</v>
      </c>
      <c r="G34" s="99">
        <f t="shared" ref="G34" si="56">L34</f>
        <v>1062782</v>
      </c>
      <c r="H34" s="101">
        <f t="shared" ref="H34" si="57">SUM(I34:L35)</f>
        <v>1062782</v>
      </c>
      <c r="I34" s="103">
        <v>0</v>
      </c>
      <c r="J34" s="103">
        <v>0</v>
      </c>
      <c r="K34" s="103">
        <v>0</v>
      </c>
      <c r="L34" s="101">
        <v>1062782</v>
      </c>
      <c r="M34" s="109">
        <v>1159715000</v>
      </c>
      <c r="N34" s="134">
        <v>363524</v>
      </c>
      <c r="O34" s="79">
        <f t="shared" ref="O34" si="58">(E34+G34)-(M34+N34)</f>
        <v>176755190</v>
      </c>
      <c r="P34" s="95">
        <f t="shared" ref="P34" si="59">O34</f>
        <v>176755190</v>
      </c>
      <c r="Q34" s="45">
        <v>7547</v>
      </c>
      <c r="R34" s="46">
        <v>0</v>
      </c>
      <c r="S34" s="46">
        <v>0</v>
      </c>
      <c r="T34" s="47">
        <v>0</v>
      </c>
      <c r="U34" s="46">
        <v>0</v>
      </c>
      <c r="V34" s="45">
        <v>0</v>
      </c>
      <c r="W34" s="47">
        <v>0</v>
      </c>
      <c r="X34" s="48">
        <v>0</v>
      </c>
      <c r="Y34" s="27" t="s">
        <v>12</v>
      </c>
    </row>
    <row r="35" spans="1:25" s="2" customFormat="1" ht="45" customHeight="1" thickBot="1" x14ac:dyDescent="0.2">
      <c r="A35" s="86"/>
      <c r="B35" s="88"/>
      <c r="C35" s="90"/>
      <c r="D35" s="98"/>
      <c r="E35" s="100"/>
      <c r="F35" s="96"/>
      <c r="G35" s="100"/>
      <c r="H35" s="102"/>
      <c r="I35" s="115"/>
      <c r="J35" s="115"/>
      <c r="K35" s="115"/>
      <c r="L35" s="116"/>
      <c r="M35" s="110"/>
      <c r="N35" s="135"/>
      <c r="O35" s="80"/>
      <c r="P35" s="96"/>
      <c r="Q35" s="49">
        <f>M34</f>
        <v>1159715000</v>
      </c>
      <c r="R35" s="50">
        <v>0</v>
      </c>
      <c r="S35" s="50">
        <v>0</v>
      </c>
      <c r="T35" s="51">
        <v>0</v>
      </c>
      <c r="U35" s="50">
        <v>0</v>
      </c>
      <c r="V35" s="52">
        <v>0</v>
      </c>
      <c r="W35" s="51">
        <v>0</v>
      </c>
      <c r="X35" s="53">
        <v>0</v>
      </c>
      <c r="Y35" s="28" t="s">
        <v>9</v>
      </c>
    </row>
    <row r="36" spans="1:25" s="2" customFormat="1" ht="45" customHeight="1" x14ac:dyDescent="0.15">
      <c r="A36" s="85">
        <v>15</v>
      </c>
      <c r="B36" s="87" t="s">
        <v>74</v>
      </c>
      <c r="C36" s="89" t="s">
        <v>75</v>
      </c>
      <c r="D36" s="91" t="s">
        <v>76</v>
      </c>
      <c r="E36" s="99">
        <v>378728471</v>
      </c>
      <c r="F36" s="95">
        <f t="shared" ref="F36" si="60">E36</f>
        <v>378728471</v>
      </c>
      <c r="G36" s="99">
        <f t="shared" ref="G36" si="61">L36</f>
        <v>164286</v>
      </c>
      <c r="H36" s="101">
        <f t="shared" ref="H36" si="62">SUM(I36:L37)</f>
        <v>164286</v>
      </c>
      <c r="I36" s="103">
        <v>0</v>
      </c>
      <c r="J36" s="103">
        <v>0</v>
      </c>
      <c r="K36" s="103">
        <v>0</v>
      </c>
      <c r="L36" s="101">
        <v>164286</v>
      </c>
      <c r="M36" s="109">
        <v>31611000</v>
      </c>
      <c r="N36" s="134">
        <v>1343000</v>
      </c>
      <c r="O36" s="79">
        <f t="shared" ref="O36" si="63">(E36+G36)-(M36+N36)</f>
        <v>345938757</v>
      </c>
      <c r="P36" s="95">
        <f t="shared" ref="P36" si="64">O36</f>
        <v>345938757</v>
      </c>
      <c r="Q36" s="45">
        <v>1151</v>
      </c>
      <c r="R36" s="37">
        <v>0</v>
      </c>
      <c r="S36" s="46">
        <v>0</v>
      </c>
      <c r="T36" s="38">
        <v>0</v>
      </c>
      <c r="U36" s="37">
        <v>0</v>
      </c>
      <c r="V36" s="36">
        <v>0</v>
      </c>
      <c r="W36" s="47">
        <v>0</v>
      </c>
      <c r="X36" s="39">
        <v>0</v>
      </c>
      <c r="Y36" s="27" t="s">
        <v>12</v>
      </c>
    </row>
    <row r="37" spans="1:25" s="2" customFormat="1" ht="45" customHeight="1" thickBot="1" x14ac:dyDescent="0.2">
      <c r="A37" s="86"/>
      <c r="B37" s="88"/>
      <c r="C37" s="90"/>
      <c r="D37" s="92"/>
      <c r="E37" s="100"/>
      <c r="F37" s="96"/>
      <c r="G37" s="100"/>
      <c r="H37" s="102"/>
      <c r="I37" s="115"/>
      <c r="J37" s="115"/>
      <c r="K37" s="115"/>
      <c r="L37" s="116"/>
      <c r="M37" s="110"/>
      <c r="N37" s="135"/>
      <c r="O37" s="80"/>
      <c r="P37" s="96"/>
      <c r="Q37" s="40">
        <f>M36</f>
        <v>31611000</v>
      </c>
      <c r="R37" s="41">
        <v>0</v>
      </c>
      <c r="S37" s="41">
        <v>0</v>
      </c>
      <c r="T37" s="42">
        <v>0</v>
      </c>
      <c r="U37" s="41">
        <v>0</v>
      </c>
      <c r="V37" s="43">
        <v>0</v>
      </c>
      <c r="W37" s="51"/>
      <c r="X37" s="44">
        <v>0</v>
      </c>
      <c r="Y37" s="28" t="s">
        <v>9</v>
      </c>
    </row>
    <row r="38" spans="1:25" s="2" customFormat="1" ht="45" customHeight="1" x14ac:dyDescent="0.15">
      <c r="A38" s="85">
        <v>16</v>
      </c>
      <c r="B38" s="87" t="s">
        <v>77</v>
      </c>
      <c r="C38" s="89" t="s">
        <v>78</v>
      </c>
      <c r="D38" s="91" t="s">
        <v>79</v>
      </c>
      <c r="E38" s="99">
        <v>33901016</v>
      </c>
      <c r="F38" s="95">
        <f t="shared" ref="F38" si="65">E38</f>
        <v>33901016</v>
      </c>
      <c r="G38" s="99">
        <f t="shared" ref="G38" si="66">L38</f>
        <v>8362</v>
      </c>
      <c r="H38" s="101">
        <f t="shared" ref="H38" si="67">SUM(I38:L39)</f>
        <v>8362</v>
      </c>
      <c r="I38" s="103">
        <v>0</v>
      </c>
      <c r="J38" s="103">
        <v>0</v>
      </c>
      <c r="K38" s="103">
        <v>0</v>
      </c>
      <c r="L38" s="101">
        <v>8362</v>
      </c>
      <c r="M38" s="113">
        <v>33459362</v>
      </c>
      <c r="N38" s="134">
        <v>450016</v>
      </c>
      <c r="O38" s="125">
        <f t="shared" ref="O38" si="68">(E38+G38)-(M38+N38)</f>
        <v>0</v>
      </c>
      <c r="P38" s="121">
        <f t="shared" ref="P38" si="69">O38</f>
        <v>0</v>
      </c>
      <c r="Q38" s="45">
        <v>1704</v>
      </c>
      <c r="R38" s="37">
        <v>0</v>
      </c>
      <c r="S38" s="46">
        <v>0</v>
      </c>
      <c r="T38" s="38">
        <v>0</v>
      </c>
      <c r="U38" s="37">
        <v>0</v>
      </c>
      <c r="V38" s="36">
        <v>0</v>
      </c>
      <c r="W38" s="47">
        <v>0</v>
      </c>
      <c r="X38" s="39">
        <v>0</v>
      </c>
      <c r="Y38" s="27" t="s">
        <v>12</v>
      </c>
    </row>
    <row r="39" spans="1:25" s="2" customFormat="1" ht="45" customHeight="1" thickBot="1" x14ac:dyDescent="0.2">
      <c r="A39" s="86"/>
      <c r="B39" s="88"/>
      <c r="C39" s="90"/>
      <c r="D39" s="92"/>
      <c r="E39" s="100"/>
      <c r="F39" s="96"/>
      <c r="G39" s="100"/>
      <c r="H39" s="102"/>
      <c r="I39" s="104"/>
      <c r="J39" s="104"/>
      <c r="K39" s="104"/>
      <c r="L39" s="102"/>
      <c r="M39" s="114"/>
      <c r="N39" s="135"/>
      <c r="O39" s="126"/>
      <c r="P39" s="122"/>
      <c r="Q39" s="40">
        <f>M38</f>
        <v>33459362</v>
      </c>
      <c r="R39" s="41">
        <v>0</v>
      </c>
      <c r="S39" s="41">
        <v>0</v>
      </c>
      <c r="T39" s="42">
        <v>0</v>
      </c>
      <c r="U39" s="41">
        <v>0</v>
      </c>
      <c r="V39" s="43">
        <v>0</v>
      </c>
      <c r="W39" s="51"/>
      <c r="X39" s="44">
        <v>0</v>
      </c>
      <c r="Y39" s="28" t="s">
        <v>9</v>
      </c>
    </row>
    <row r="40" spans="1:25" s="2" customFormat="1" ht="45" customHeight="1" x14ac:dyDescent="0.15">
      <c r="A40" s="85">
        <v>17</v>
      </c>
      <c r="B40" s="143" t="s">
        <v>80</v>
      </c>
      <c r="C40" s="145" t="s">
        <v>81</v>
      </c>
      <c r="D40" s="147" t="s">
        <v>82</v>
      </c>
      <c r="E40" s="149">
        <v>97110296</v>
      </c>
      <c r="F40" s="95">
        <f t="shared" ref="F40" si="70">E40</f>
        <v>97110296</v>
      </c>
      <c r="G40" s="99">
        <f t="shared" ref="G40" si="71">L40</f>
        <v>76554</v>
      </c>
      <c r="H40" s="101">
        <f t="shared" ref="H40" si="72">SUM(I40:L41)</f>
        <v>76554</v>
      </c>
      <c r="I40" s="138">
        <v>0</v>
      </c>
      <c r="J40" s="138">
        <v>0</v>
      </c>
      <c r="K40" s="138">
        <v>0</v>
      </c>
      <c r="L40" s="113">
        <v>76554</v>
      </c>
      <c r="M40" s="109">
        <v>45061000</v>
      </c>
      <c r="N40" s="134">
        <v>52125588</v>
      </c>
      <c r="O40" s="79">
        <f t="shared" ref="O40" si="73">(E40+G40)-(M40+N40)</f>
        <v>262</v>
      </c>
      <c r="P40" s="95">
        <f>O40</f>
        <v>262</v>
      </c>
      <c r="Q40" s="45">
        <v>1094</v>
      </c>
      <c r="R40" s="46">
        <v>0</v>
      </c>
      <c r="S40" s="46">
        <v>0</v>
      </c>
      <c r="T40" s="47">
        <v>0</v>
      </c>
      <c r="U40" s="46">
        <v>0</v>
      </c>
      <c r="V40" s="45">
        <v>0</v>
      </c>
      <c r="W40" s="47">
        <v>0</v>
      </c>
      <c r="X40" s="48">
        <v>0</v>
      </c>
      <c r="Y40" s="27" t="s">
        <v>12</v>
      </c>
    </row>
    <row r="41" spans="1:25" s="2" customFormat="1" ht="45" customHeight="1" thickBot="1" x14ac:dyDescent="0.2">
      <c r="A41" s="86"/>
      <c r="B41" s="144"/>
      <c r="C41" s="146"/>
      <c r="D41" s="148"/>
      <c r="E41" s="150"/>
      <c r="F41" s="96"/>
      <c r="G41" s="100"/>
      <c r="H41" s="102"/>
      <c r="I41" s="139"/>
      <c r="J41" s="139"/>
      <c r="K41" s="139"/>
      <c r="L41" s="140"/>
      <c r="M41" s="110"/>
      <c r="N41" s="135"/>
      <c r="O41" s="80"/>
      <c r="P41" s="96"/>
      <c r="Q41" s="49">
        <f>M40</f>
        <v>45061000</v>
      </c>
      <c r="R41" s="50">
        <v>0</v>
      </c>
      <c r="S41" s="50">
        <v>0</v>
      </c>
      <c r="T41" s="51">
        <v>0</v>
      </c>
      <c r="U41" s="50">
        <v>0</v>
      </c>
      <c r="V41" s="52">
        <v>0</v>
      </c>
      <c r="W41" s="51">
        <v>0</v>
      </c>
      <c r="X41" s="53">
        <v>0</v>
      </c>
      <c r="Y41" s="28" t="s">
        <v>9</v>
      </c>
    </row>
    <row r="42" spans="1:25" s="2" customFormat="1" ht="45" customHeight="1" x14ac:dyDescent="0.15">
      <c r="A42" s="85">
        <v>18</v>
      </c>
      <c r="B42" s="87" t="s">
        <v>83</v>
      </c>
      <c r="C42" s="89" t="s">
        <v>84</v>
      </c>
      <c r="D42" s="91" t="s">
        <v>85</v>
      </c>
      <c r="E42" s="99">
        <v>63923107</v>
      </c>
      <c r="F42" s="95">
        <f t="shared" ref="F42" si="74">E42</f>
        <v>63923107</v>
      </c>
      <c r="G42" s="99">
        <f t="shared" ref="G42" si="75">L42</f>
        <v>68108</v>
      </c>
      <c r="H42" s="101">
        <f t="shared" ref="H42" si="76">SUM(I42:L43)</f>
        <v>68108</v>
      </c>
      <c r="I42" s="103">
        <v>0</v>
      </c>
      <c r="J42" s="103">
        <v>0</v>
      </c>
      <c r="K42" s="159">
        <v>0</v>
      </c>
      <c r="L42" s="161">
        <v>68108</v>
      </c>
      <c r="M42" s="109">
        <v>56593000</v>
      </c>
      <c r="N42" s="134">
        <v>74752</v>
      </c>
      <c r="O42" s="79">
        <f t="shared" ref="O42" si="77">(E42+G42)-(M42+N42)</f>
        <v>7323463</v>
      </c>
      <c r="P42" s="95">
        <f t="shared" ref="P42" si="78">O42</f>
        <v>7323463</v>
      </c>
      <c r="Q42" s="36">
        <v>1173</v>
      </c>
      <c r="R42" s="37">
        <v>0</v>
      </c>
      <c r="S42" s="37">
        <v>0</v>
      </c>
      <c r="T42" s="38">
        <v>0</v>
      </c>
      <c r="U42" s="37">
        <v>0</v>
      </c>
      <c r="V42" s="36">
        <v>0</v>
      </c>
      <c r="W42" s="38">
        <v>0</v>
      </c>
      <c r="X42" s="39">
        <v>0</v>
      </c>
      <c r="Y42" s="27" t="s">
        <v>12</v>
      </c>
    </row>
    <row r="43" spans="1:25" s="2" customFormat="1" ht="45" customHeight="1" thickBot="1" x14ac:dyDescent="0.2">
      <c r="A43" s="86"/>
      <c r="B43" s="88"/>
      <c r="C43" s="90"/>
      <c r="D43" s="92"/>
      <c r="E43" s="100"/>
      <c r="F43" s="96"/>
      <c r="G43" s="100"/>
      <c r="H43" s="102"/>
      <c r="I43" s="115"/>
      <c r="J43" s="115"/>
      <c r="K43" s="160"/>
      <c r="L43" s="162"/>
      <c r="M43" s="110"/>
      <c r="N43" s="135"/>
      <c r="O43" s="80"/>
      <c r="P43" s="96"/>
      <c r="Q43" s="40">
        <f>M42</f>
        <v>56593000</v>
      </c>
      <c r="R43" s="41">
        <v>0</v>
      </c>
      <c r="S43" s="41">
        <v>0</v>
      </c>
      <c r="T43" s="42">
        <v>0</v>
      </c>
      <c r="U43" s="41">
        <v>0</v>
      </c>
      <c r="V43" s="43">
        <v>0</v>
      </c>
      <c r="W43" s="42">
        <v>0</v>
      </c>
      <c r="X43" s="44">
        <v>0</v>
      </c>
      <c r="Y43" s="28" t="s">
        <v>9</v>
      </c>
    </row>
    <row r="44" spans="1:25" s="2" customFormat="1" ht="45" customHeight="1" x14ac:dyDescent="0.15">
      <c r="A44" s="85">
        <v>19</v>
      </c>
      <c r="B44" s="87" t="s">
        <v>86</v>
      </c>
      <c r="C44" s="89" t="s">
        <v>87</v>
      </c>
      <c r="D44" s="91" t="s">
        <v>170</v>
      </c>
      <c r="E44" s="99">
        <v>70038025</v>
      </c>
      <c r="F44" s="95">
        <f t="shared" ref="F44" si="79">E44</f>
        <v>70038025</v>
      </c>
      <c r="G44" s="99">
        <f t="shared" ref="G44" si="80">L44</f>
        <v>9643</v>
      </c>
      <c r="H44" s="101">
        <f t="shared" ref="H44" si="81">SUM(I44:L45)</f>
        <v>9643</v>
      </c>
      <c r="I44" s="103">
        <v>0</v>
      </c>
      <c r="J44" s="103">
        <v>0</v>
      </c>
      <c r="K44" s="103">
        <v>0</v>
      </c>
      <c r="L44" s="161">
        <v>9643</v>
      </c>
      <c r="M44" s="163">
        <v>18563000</v>
      </c>
      <c r="N44" s="134">
        <v>31465025</v>
      </c>
      <c r="O44" s="79">
        <f t="shared" ref="O44" si="82">(E44+G44)-(M44+N44)</f>
        <v>20019643</v>
      </c>
      <c r="P44" s="95">
        <f t="shared" ref="P44" si="83">O44</f>
        <v>20019643</v>
      </c>
      <c r="Q44" s="45">
        <v>569</v>
      </c>
      <c r="R44" s="37">
        <v>0</v>
      </c>
      <c r="S44" s="37">
        <v>0</v>
      </c>
      <c r="T44" s="38">
        <v>0</v>
      </c>
      <c r="U44" s="37">
        <v>0</v>
      </c>
      <c r="V44" s="36">
        <v>0</v>
      </c>
      <c r="W44" s="38">
        <v>0</v>
      </c>
      <c r="X44" s="39">
        <v>0</v>
      </c>
      <c r="Y44" s="27" t="s">
        <v>12</v>
      </c>
    </row>
    <row r="45" spans="1:25" s="2" customFormat="1" ht="45" customHeight="1" thickBot="1" x14ac:dyDescent="0.2">
      <c r="A45" s="86"/>
      <c r="B45" s="88"/>
      <c r="C45" s="90"/>
      <c r="D45" s="92"/>
      <c r="E45" s="100"/>
      <c r="F45" s="96"/>
      <c r="G45" s="100"/>
      <c r="H45" s="102"/>
      <c r="I45" s="115"/>
      <c r="J45" s="115"/>
      <c r="K45" s="115"/>
      <c r="L45" s="162"/>
      <c r="M45" s="164"/>
      <c r="N45" s="135"/>
      <c r="O45" s="80"/>
      <c r="P45" s="96"/>
      <c r="Q45" s="54">
        <f>M44</f>
        <v>18563000</v>
      </c>
      <c r="R45" s="41">
        <v>0</v>
      </c>
      <c r="S45" s="41">
        <v>0</v>
      </c>
      <c r="T45" s="42">
        <v>0</v>
      </c>
      <c r="U45" s="41">
        <v>0</v>
      </c>
      <c r="V45" s="43">
        <v>0</v>
      </c>
      <c r="W45" s="42">
        <v>0</v>
      </c>
      <c r="X45" s="44">
        <v>0</v>
      </c>
      <c r="Y45" s="28" t="s">
        <v>9</v>
      </c>
    </row>
    <row r="46" spans="1:25" s="2" customFormat="1" ht="45" customHeight="1" x14ac:dyDescent="0.15">
      <c r="A46" s="85">
        <v>20</v>
      </c>
      <c r="B46" s="87" t="s">
        <v>88</v>
      </c>
      <c r="C46" s="89" t="s">
        <v>89</v>
      </c>
      <c r="D46" s="91" t="s">
        <v>90</v>
      </c>
      <c r="E46" s="99">
        <v>105825145</v>
      </c>
      <c r="F46" s="95">
        <f t="shared" ref="F46" si="84">E46</f>
        <v>105825145</v>
      </c>
      <c r="G46" s="99">
        <f t="shared" ref="G46" si="85">L46</f>
        <v>37065</v>
      </c>
      <c r="H46" s="101">
        <f t="shared" ref="H46" si="86">SUM(I46:L47)</f>
        <v>37065</v>
      </c>
      <c r="I46" s="103">
        <v>0</v>
      </c>
      <c r="J46" s="103">
        <v>0</v>
      </c>
      <c r="K46" s="103">
        <v>0</v>
      </c>
      <c r="L46" s="101">
        <v>37065</v>
      </c>
      <c r="M46" s="113">
        <v>73893000</v>
      </c>
      <c r="N46" s="134">
        <v>166000</v>
      </c>
      <c r="O46" s="79">
        <f t="shared" ref="O46" si="87">(E46+G46)-(M46+N46)</f>
        <v>31803210</v>
      </c>
      <c r="P46" s="95">
        <f t="shared" ref="P46" si="88">O46</f>
        <v>31803210</v>
      </c>
      <c r="Q46" s="36">
        <v>2239</v>
      </c>
      <c r="R46" s="37">
        <v>0</v>
      </c>
      <c r="S46" s="37">
        <v>0</v>
      </c>
      <c r="T46" s="38">
        <v>0</v>
      </c>
      <c r="U46" s="37">
        <v>0</v>
      </c>
      <c r="V46" s="36">
        <v>0</v>
      </c>
      <c r="W46" s="38">
        <v>0</v>
      </c>
      <c r="X46" s="39">
        <v>0</v>
      </c>
      <c r="Y46" s="27" t="s">
        <v>12</v>
      </c>
    </row>
    <row r="47" spans="1:25" s="2" customFormat="1" ht="45" customHeight="1" thickBot="1" x14ac:dyDescent="0.2">
      <c r="A47" s="86"/>
      <c r="B47" s="88"/>
      <c r="C47" s="90"/>
      <c r="D47" s="92"/>
      <c r="E47" s="100"/>
      <c r="F47" s="96"/>
      <c r="G47" s="100"/>
      <c r="H47" s="102"/>
      <c r="I47" s="104"/>
      <c r="J47" s="104"/>
      <c r="K47" s="104"/>
      <c r="L47" s="102"/>
      <c r="M47" s="114"/>
      <c r="N47" s="135"/>
      <c r="O47" s="80"/>
      <c r="P47" s="96"/>
      <c r="Q47" s="40">
        <f>M46</f>
        <v>73893000</v>
      </c>
      <c r="R47" s="41">
        <v>0</v>
      </c>
      <c r="S47" s="41">
        <v>0</v>
      </c>
      <c r="T47" s="42">
        <v>0</v>
      </c>
      <c r="U47" s="41">
        <v>0</v>
      </c>
      <c r="V47" s="43">
        <v>0</v>
      </c>
      <c r="W47" s="42">
        <v>0</v>
      </c>
      <c r="X47" s="44">
        <v>0</v>
      </c>
      <c r="Y47" s="28" t="s">
        <v>9</v>
      </c>
    </row>
    <row r="48" spans="1:25" s="2" customFormat="1" ht="45" customHeight="1" x14ac:dyDescent="0.15">
      <c r="A48" s="85">
        <v>21</v>
      </c>
      <c r="B48" s="87" t="s">
        <v>91</v>
      </c>
      <c r="C48" s="89" t="s">
        <v>92</v>
      </c>
      <c r="D48" s="91" t="s">
        <v>93</v>
      </c>
      <c r="E48" s="99">
        <v>130299884</v>
      </c>
      <c r="F48" s="95">
        <f t="shared" ref="F48" si="89">E48</f>
        <v>130299884</v>
      </c>
      <c r="G48" s="99">
        <f t="shared" ref="G48" si="90">L48</f>
        <v>212873</v>
      </c>
      <c r="H48" s="101">
        <f t="shared" ref="H48" si="91">SUM(I48:L49)</f>
        <v>212873</v>
      </c>
      <c r="I48" s="103">
        <v>0</v>
      </c>
      <c r="J48" s="103">
        <v>0</v>
      </c>
      <c r="K48" s="103">
        <v>0</v>
      </c>
      <c r="L48" s="101">
        <v>212873</v>
      </c>
      <c r="M48" s="109">
        <v>63261000</v>
      </c>
      <c r="N48" s="134">
        <v>25978204</v>
      </c>
      <c r="O48" s="79">
        <f t="shared" ref="O48" si="92">(E48+G48)-(M48+N48)</f>
        <v>41273553</v>
      </c>
      <c r="P48" s="95">
        <f t="shared" ref="P48" si="93">O48</f>
        <v>41273553</v>
      </c>
      <c r="Q48" s="36">
        <v>1749</v>
      </c>
      <c r="R48" s="37">
        <v>0</v>
      </c>
      <c r="S48" s="37">
        <v>0</v>
      </c>
      <c r="T48" s="38">
        <v>0</v>
      </c>
      <c r="U48" s="37">
        <v>0</v>
      </c>
      <c r="V48" s="36">
        <v>0</v>
      </c>
      <c r="W48" s="38">
        <v>0</v>
      </c>
      <c r="X48" s="39">
        <v>0</v>
      </c>
      <c r="Y48" s="27" t="s">
        <v>12</v>
      </c>
    </row>
    <row r="49" spans="1:25" s="2" customFormat="1" ht="45" customHeight="1" thickBot="1" x14ac:dyDescent="0.2">
      <c r="A49" s="86"/>
      <c r="B49" s="88"/>
      <c r="C49" s="90"/>
      <c r="D49" s="92"/>
      <c r="E49" s="100"/>
      <c r="F49" s="96"/>
      <c r="G49" s="100"/>
      <c r="H49" s="102"/>
      <c r="I49" s="115"/>
      <c r="J49" s="115"/>
      <c r="K49" s="115"/>
      <c r="L49" s="116"/>
      <c r="M49" s="110"/>
      <c r="N49" s="135"/>
      <c r="O49" s="80"/>
      <c r="P49" s="96"/>
      <c r="Q49" s="40">
        <f>M48</f>
        <v>63261000</v>
      </c>
      <c r="R49" s="41">
        <v>0</v>
      </c>
      <c r="S49" s="41">
        <v>0</v>
      </c>
      <c r="T49" s="42">
        <v>0</v>
      </c>
      <c r="U49" s="41">
        <v>0</v>
      </c>
      <c r="V49" s="43">
        <v>0</v>
      </c>
      <c r="W49" s="42">
        <v>0</v>
      </c>
      <c r="X49" s="44">
        <v>0</v>
      </c>
      <c r="Y49" s="28" t="s">
        <v>9</v>
      </c>
    </row>
    <row r="50" spans="1:25" s="2" customFormat="1" ht="45" customHeight="1" x14ac:dyDescent="0.15">
      <c r="A50" s="85">
        <v>22</v>
      </c>
      <c r="B50" s="127" t="s">
        <v>159</v>
      </c>
      <c r="C50" s="129" t="s">
        <v>160</v>
      </c>
      <c r="D50" s="131" t="s">
        <v>183</v>
      </c>
      <c r="E50" s="133">
        <v>306806131</v>
      </c>
      <c r="F50" s="95">
        <f t="shared" ref="F50" si="94">E50</f>
        <v>306806131</v>
      </c>
      <c r="G50" s="99">
        <f t="shared" ref="G50" si="95">L50</f>
        <v>372610</v>
      </c>
      <c r="H50" s="101">
        <f t="shared" ref="H50" si="96">SUM(I50:L51)</f>
        <v>372610</v>
      </c>
      <c r="I50" s="117">
        <v>0</v>
      </c>
      <c r="J50" s="117">
        <v>0</v>
      </c>
      <c r="K50" s="117">
        <v>0</v>
      </c>
      <c r="L50" s="119">
        <v>372610</v>
      </c>
      <c r="M50" s="158">
        <v>305421064</v>
      </c>
      <c r="N50" s="134">
        <v>1757677</v>
      </c>
      <c r="O50" s="125">
        <f t="shared" ref="O50" si="97">(E50+G50)-(M50+N50)</f>
        <v>0</v>
      </c>
      <c r="P50" s="121">
        <f>O50</f>
        <v>0</v>
      </c>
      <c r="Q50" s="55">
        <v>6645</v>
      </c>
      <c r="R50" s="56">
        <v>0</v>
      </c>
      <c r="S50" s="56">
        <v>0</v>
      </c>
      <c r="T50" s="57">
        <v>0</v>
      </c>
      <c r="U50" s="56">
        <v>0</v>
      </c>
      <c r="V50" s="55">
        <v>0</v>
      </c>
      <c r="W50" s="57">
        <v>0</v>
      </c>
      <c r="X50" s="58">
        <v>0</v>
      </c>
      <c r="Y50" s="27" t="s">
        <v>12</v>
      </c>
    </row>
    <row r="51" spans="1:25" s="2" customFormat="1" ht="45" customHeight="1" thickBot="1" x14ac:dyDescent="0.2">
      <c r="A51" s="86"/>
      <c r="B51" s="128"/>
      <c r="C51" s="130"/>
      <c r="D51" s="132"/>
      <c r="E51" s="100"/>
      <c r="F51" s="96"/>
      <c r="G51" s="100"/>
      <c r="H51" s="102"/>
      <c r="I51" s="156"/>
      <c r="J51" s="156"/>
      <c r="K51" s="156"/>
      <c r="L51" s="157"/>
      <c r="M51" s="114"/>
      <c r="N51" s="135"/>
      <c r="O51" s="126"/>
      <c r="P51" s="122"/>
      <c r="Q51" s="59">
        <f>M50</f>
        <v>305421064</v>
      </c>
      <c r="R51" s="60">
        <v>0</v>
      </c>
      <c r="S51" s="60">
        <v>0</v>
      </c>
      <c r="T51" s="61">
        <v>0</v>
      </c>
      <c r="U51" s="60">
        <v>0</v>
      </c>
      <c r="V51" s="62">
        <v>0</v>
      </c>
      <c r="W51" s="61">
        <v>0</v>
      </c>
      <c r="X51" s="63">
        <v>0</v>
      </c>
      <c r="Y51" s="28" t="s">
        <v>9</v>
      </c>
    </row>
    <row r="52" spans="1:25" s="2" customFormat="1" ht="45" customHeight="1" x14ac:dyDescent="0.15">
      <c r="A52" s="85">
        <v>23</v>
      </c>
      <c r="B52" s="87" t="s">
        <v>94</v>
      </c>
      <c r="C52" s="89" t="s">
        <v>95</v>
      </c>
      <c r="D52" s="91" t="s">
        <v>182</v>
      </c>
      <c r="E52" s="99">
        <v>1893254808</v>
      </c>
      <c r="F52" s="95">
        <f>E52</f>
        <v>1893254808</v>
      </c>
      <c r="G52" s="99">
        <f t="shared" ref="G52" si="98">L52</f>
        <v>470109</v>
      </c>
      <c r="H52" s="101">
        <f t="shared" ref="H52" si="99">SUM(I52:L53)</f>
        <v>470109</v>
      </c>
      <c r="I52" s="103">
        <v>0</v>
      </c>
      <c r="J52" s="103">
        <v>0</v>
      </c>
      <c r="K52" s="103">
        <v>0</v>
      </c>
      <c r="L52" s="101">
        <v>470109</v>
      </c>
      <c r="M52" s="109">
        <v>954457000</v>
      </c>
      <c r="N52" s="134">
        <v>643054179</v>
      </c>
      <c r="O52" s="79">
        <f t="shared" ref="O52" si="100">(E52+G52)-(M52+N52)</f>
        <v>296213738</v>
      </c>
      <c r="P52" s="95">
        <f t="shared" ref="P52" si="101">O52</f>
        <v>296213738</v>
      </c>
      <c r="Q52" s="36">
        <v>7104</v>
      </c>
      <c r="R52" s="37">
        <v>0</v>
      </c>
      <c r="S52" s="37">
        <v>0</v>
      </c>
      <c r="T52" s="38">
        <v>0</v>
      </c>
      <c r="U52" s="37">
        <v>0</v>
      </c>
      <c r="V52" s="36">
        <v>0</v>
      </c>
      <c r="W52" s="38">
        <v>0</v>
      </c>
      <c r="X52" s="39">
        <v>0</v>
      </c>
      <c r="Y52" s="27" t="s">
        <v>12</v>
      </c>
    </row>
    <row r="53" spans="1:25" s="2" customFormat="1" ht="45" customHeight="1" thickBot="1" x14ac:dyDescent="0.2">
      <c r="A53" s="86"/>
      <c r="B53" s="88"/>
      <c r="C53" s="90"/>
      <c r="D53" s="98"/>
      <c r="E53" s="100"/>
      <c r="F53" s="96"/>
      <c r="G53" s="100"/>
      <c r="H53" s="102"/>
      <c r="I53" s="115"/>
      <c r="J53" s="115"/>
      <c r="K53" s="115"/>
      <c r="L53" s="116"/>
      <c r="M53" s="110"/>
      <c r="N53" s="135"/>
      <c r="O53" s="80"/>
      <c r="P53" s="96"/>
      <c r="Q53" s="40">
        <f>M52</f>
        <v>954457000</v>
      </c>
      <c r="R53" s="41">
        <v>0</v>
      </c>
      <c r="S53" s="41">
        <v>0</v>
      </c>
      <c r="T53" s="42">
        <v>0</v>
      </c>
      <c r="U53" s="41">
        <v>0</v>
      </c>
      <c r="V53" s="43">
        <v>0</v>
      </c>
      <c r="W53" s="42">
        <v>0</v>
      </c>
      <c r="X53" s="44">
        <v>0</v>
      </c>
      <c r="Y53" s="28" t="s">
        <v>9</v>
      </c>
    </row>
    <row r="54" spans="1:25" s="2" customFormat="1" ht="60" customHeight="1" x14ac:dyDescent="0.15">
      <c r="A54" s="85">
        <v>24</v>
      </c>
      <c r="B54" s="87" t="s">
        <v>96</v>
      </c>
      <c r="C54" s="89" t="s">
        <v>97</v>
      </c>
      <c r="D54" s="91" t="s">
        <v>98</v>
      </c>
      <c r="E54" s="99">
        <v>110010940</v>
      </c>
      <c r="F54" s="95">
        <f t="shared" ref="F54" si="102">E54</f>
        <v>110010940</v>
      </c>
      <c r="G54" s="99">
        <f t="shared" ref="G54" si="103">L54</f>
        <v>138325</v>
      </c>
      <c r="H54" s="101">
        <f t="shared" ref="H54" si="104">SUM(I54:L55)</f>
        <v>138325</v>
      </c>
      <c r="I54" s="103">
        <v>0</v>
      </c>
      <c r="J54" s="103">
        <v>0</v>
      </c>
      <c r="K54" s="103">
        <v>0</v>
      </c>
      <c r="L54" s="101">
        <v>138325</v>
      </c>
      <c r="M54" s="113">
        <v>15037000</v>
      </c>
      <c r="N54" s="134">
        <v>13997852</v>
      </c>
      <c r="O54" s="79">
        <f t="shared" ref="O54" si="105">(E54+G54)-(M54+N54)</f>
        <v>81114413</v>
      </c>
      <c r="P54" s="95">
        <f t="shared" ref="P54" si="106">O54</f>
        <v>81114413</v>
      </c>
      <c r="Q54" s="36">
        <v>708</v>
      </c>
      <c r="R54" s="37">
        <v>0</v>
      </c>
      <c r="S54" s="37">
        <v>0</v>
      </c>
      <c r="T54" s="38">
        <v>0</v>
      </c>
      <c r="U54" s="37">
        <v>0</v>
      </c>
      <c r="V54" s="36">
        <v>0</v>
      </c>
      <c r="W54" s="38">
        <v>0</v>
      </c>
      <c r="X54" s="39">
        <v>0</v>
      </c>
      <c r="Y54" s="27" t="s">
        <v>12</v>
      </c>
    </row>
    <row r="55" spans="1:25" s="2" customFormat="1" ht="60" customHeight="1" thickBot="1" x14ac:dyDescent="0.2">
      <c r="A55" s="86"/>
      <c r="B55" s="88"/>
      <c r="C55" s="90"/>
      <c r="D55" s="92"/>
      <c r="E55" s="100"/>
      <c r="F55" s="96"/>
      <c r="G55" s="100"/>
      <c r="H55" s="102"/>
      <c r="I55" s="104"/>
      <c r="J55" s="104"/>
      <c r="K55" s="104"/>
      <c r="L55" s="102"/>
      <c r="M55" s="114"/>
      <c r="N55" s="135"/>
      <c r="O55" s="80"/>
      <c r="P55" s="96"/>
      <c r="Q55" s="40">
        <f>M54</f>
        <v>15037000</v>
      </c>
      <c r="R55" s="41">
        <v>0</v>
      </c>
      <c r="S55" s="41">
        <v>0</v>
      </c>
      <c r="T55" s="42">
        <v>0</v>
      </c>
      <c r="U55" s="41">
        <v>0</v>
      </c>
      <c r="V55" s="43">
        <v>0</v>
      </c>
      <c r="W55" s="64">
        <v>0</v>
      </c>
      <c r="X55" s="44">
        <v>0</v>
      </c>
      <c r="Y55" s="28" t="s">
        <v>9</v>
      </c>
    </row>
    <row r="56" spans="1:25" s="2" customFormat="1" ht="45" customHeight="1" x14ac:dyDescent="0.15">
      <c r="A56" s="85">
        <v>25</v>
      </c>
      <c r="B56" s="143" t="s">
        <v>99</v>
      </c>
      <c r="C56" s="145" t="s">
        <v>100</v>
      </c>
      <c r="D56" s="147" t="s">
        <v>101</v>
      </c>
      <c r="E56" s="149">
        <v>138195732</v>
      </c>
      <c r="F56" s="95">
        <f t="shared" ref="F56" si="107">E56</f>
        <v>138195732</v>
      </c>
      <c r="G56" s="99">
        <f t="shared" ref="G56" si="108">L56</f>
        <v>284264</v>
      </c>
      <c r="H56" s="101">
        <f t="shared" ref="H56" si="109">SUM(I56:L57)</f>
        <v>284264</v>
      </c>
      <c r="I56" s="138">
        <v>0</v>
      </c>
      <c r="J56" s="138">
        <v>0</v>
      </c>
      <c r="K56" s="138">
        <v>0</v>
      </c>
      <c r="L56" s="113">
        <v>284264</v>
      </c>
      <c r="M56" s="109">
        <v>128304000</v>
      </c>
      <c r="N56" s="134">
        <v>185162</v>
      </c>
      <c r="O56" s="79">
        <f t="shared" ref="O56" si="110">(E56+G56)-(M56+N56)</f>
        <v>9990834</v>
      </c>
      <c r="P56" s="95">
        <f t="shared" ref="P56" si="111">O56</f>
        <v>9990834</v>
      </c>
      <c r="Q56" s="45">
        <v>2015</v>
      </c>
      <c r="R56" s="46">
        <v>0</v>
      </c>
      <c r="S56" s="46">
        <v>0</v>
      </c>
      <c r="T56" s="47">
        <v>0</v>
      </c>
      <c r="U56" s="46">
        <v>0</v>
      </c>
      <c r="V56" s="45">
        <v>0</v>
      </c>
      <c r="W56" s="47">
        <v>0</v>
      </c>
      <c r="X56" s="48">
        <v>0</v>
      </c>
      <c r="Y56" s="27" t="s">
        <v>12</v>
      </c>
    </row>
    <row r="57" spans="1:25" s="2" customFormat="1" ht="45" customHeight="1" thickBot="1" x14ac:dyDescent="0.2">
      <c r="A57" s="86"/>
      <c r="B57" s="144"/>
      <c r="C57" s="146"/>
      <c r="D57" s="148"/>
      <c r="E57" s="150"/>
      <c r="F57" s="96"/>
      <c r="G57" s="100"/>
      <c r="H57" s="102"/>
      <c r="I57" s="155"/>
      <c r="J57" s="155"/>
      <c r="K57" s="155"/>
      <c r="L57" s="140"/>
      <c r="M57" s="110"/>
      <c r="N57" s="135"/>
      <c r="O57" s="80"/>
      <c r="P57" s="96"/>
      <c r="Q57" s="49">
        <f>M56</f>
        <v>128304000</v>
      </c>
      <c r="R57" s="50">
        <v>0</v>
      </c>
      <c r="S57" s="50">
        <v>0</v>
      </c>
      <c r="T57" s="51">
        <v>0</v>
      </c>
      <c r="U57" s="50">
        <v>0</v>
      </c>
      <c r="V57" s="52">
        <v>0</v>
      </c>
      <c r="W57" s="51">
        <v>0</v>
      </c>
      <c r="X57" s="53">
        <v>0</v>
      </c>
      <c r="Y57" s="28" t="s">
        <v>9</v>
      </c>
    </row>
    <row r="58" spans="1:25" s="2" customFormat="1" ht="45" customHeight="1" x14ac:dyDescent="0.15">
      <c r="A58" s="85">
        <v>26</v>
      </c>
      <c r="B58" s="87" t="s">
        <v>102</v>
      </c>
      <c r="C58" s="89" t="s">
        <v>103</v>
      </c>
      <c r="D58" s="91" t="s">
        <v>104</v>
      </c>
      <c r="E58" s="99">
        <v>1409913193</v>
      </c>
      <c r="F58" s="95">
        <f t="shared" ref="F58" si="112">E58</f>
        <v>1409913193</v>
      </c>
      <c r="G58" s="99">
        <f t="shared" ref="G58" si="113">L58</f>
        <v>1969626</v>
      </c>
      <c r="H58" s="101">
        <f t="shared" ref="H58" si="114">SUM(I58:L59)</f>
        <v>1969626</v>
      </c>
      <c r="I58" s="103">
        <v>0</v>
      </c>
      <c r="J58" s="103">
        <v>0</v>
      </c>
      <c r="K58" s="103">
        <v>0</v>
      </c>
      <c r="L58" s="101">
        <v>1969626</v>
      </c>
      <c r="M58" s="109">
        <v>1411050768</v>
      </c>
      <c r="N58" s="134">
        <v>832051</v>
      </c>
      <c r="O58" s="125">
        <f t="shared" ref="O58" si="115">(E58+G58)-(M58+N58)</f>
        <v>0</v>
      </c>
      <c r="P58" s="121">
        <f>O58</f>
        <v>0</v>
      </c>
      <c r="Q58" s="36">
        <v>5129</v>
      </c>
      <c r="R58" s="37">
        <v>0</v>
      </c>
      <c r="S58" s="37">
        <v>0</v>
      </c>
      <c r="T58" s="38">
        <v>0</v>
      </c>
      <c r="U58" s="37">
        <v>0</v>
      </c>
      <c r="V58" s="36">
        <v>0</v>
      </c>
      <c r="W58" s="38">
        <v>0</v>
      </c>
      <c r="X58" s="39">
        <v>0</v>
      </c>
      <c r="Y58" s="27" t="s">
        <v>12</v>
      </c>
    </row>
    <row r="59" spans="1:25" s="2" customFormat="1" ht="45" customHeight="1" thickBot="1" x14ac:dyDescent="0.2">
      <c r="A59" s="86"/>
      <c r="B59" s="88"/>
      <c r="C59" s="90"/>
      <c r="D59" s="92"/>
      <c r="E59" s="100"/>
      <c r="F59" s="96"/>
      <c r="G59" s="100"/>
      <c r="H59" s="102"/>
      <c r="I59" s="115"/>
      <c r="J59" s="115"/>
      <c r="K59" s="115"/>
      <c r="L59" s="116"/>
      <c r="M59" s="110"/>
      <c r="N59" s="135"/>
      <c r="O59" s="126"/>
      <c r="P59" s="122"/>
      <c r="Q59" s="40">
        <f>M58</f>
        <v>1411050768</v>
      </c>
      <c r="R59" s="41">
        <v>0</v>
      </c>
      <c r="S59" s="41">
        <v>0</v>
      </c>
      <c r="T59" s="42">
        <v>0</v>
      </c>
      <c r="U59" s="41">
        <v>0</v>
      </c>
      <c r="V59" s="43">
        <v>0</v>
      </c>
      <c r="W59" s="42">
        <v>0</v>
      </c>
      <c r="X59" s="44">
        <v>0</v>
      </c>
      <c r="Y59" s="28" t="s">
        <v>9</v>
      </c>
    </row>
    <row r="60" spans="1:25" s="2" customFormat="1" ht="45" customHeight="1" x14ac:dyDescent="0.15">
      <c r="A60" s="85">
        <v>27</v>
      </c>
      <c r="B60" s="87" t="s">
        <v>105</v>
      </c>
      <c r="C60" s="89" t="s">
        <v>106</v>
      </c>
      <c r="D60" s="91" t="s">
        <v>107</v>
      </c>
      <c r="E60" s="99">
        <v>5675316004</v>
      </c>
      <c r="F60" s="95">
        <f t="shared" ref="F60" si="116">E60</f>
        <v>5675316004</v>
      </c>
      <c r="G60" s="99">
        <f t="shared" ref="G60" si="117">L60</f>
        <v>2532432</v>
      </c>
      <c r="H60" s="101">
        <f t="shared" ref="H60" si="118">SUM(I60:L61)</f>
        <v>2532432</v>
      </c>
      <c r="I60" s="103">
        <v>0</v>
      </c>
      <c r="J60" s="103">
        <v>0</v>
      </c>
      <c r="K60" s="103">
        <v>0</v>
      </c>
      <c r="L60" s="101">
        <v>2532432</v>
      </c>
      <c r="M60" s="109">
        <v>5658187836</v>
      </c>
      <c r="N60" s="134">
        <v>19660600</v>
      </c>
      <c r="O60" s="125">
        <f t="shared" ref="O60" si="119">(E60+G60)-(M60+N60)</f>
        <v>0</v>
      </c>
      <c r="P60" s="121">
        <f t="shared" ref="P60" si="120">O60</f>
        <v>0</v>
      </c>
      <c r="Q60" s="36">
        <v>34667</v>
      </c>
      <c r="R60" s="37">
        <v>0</v>
      </c>
      <c r="S60" s="37">
        <v>0</v>
      </c>
      <c r="T60" s="38">
        <v>0</v>
      </c>
      <c r="U60" s="37">
        <v>0</v>
      </c>
      <c r="V60" s="36">
        <v>0</v>
      </c>
      <c r="W60" s="38">
        <v>0</v>
      </c>
      <c r="X60" s="39">
        <v>0</v>
      </c>
      <c r="Y60" s="27" t="s">
        <v>12</v>
      </c>
    </row>
    <row r="61" spans="1:25" s="2" customFormat="1" ht="45" customHeight="1" thickBot="1" x14ac:dyDescent="0.2">
      <c r="A61" s="86"/>
      <c r="B61" s="88"/>
      <c r="C61" s="90"/>
      <c r="D61" s="92"/>
      <c r="E61" s="100"/>
      <c r="F61" s="96"/>
      <c r="G61" s="100"/>
      <c r="H61" s="102"/>
      <c r="I61" s="115"/>
      <c r="J61" s="115"/>
      <c r="K61" s="115"/>
      <c r="L61" s="102"/>
      <c r="M61" s="110"/>
      <c r="N61" s="135"/>
      <c r="O61" s="126"/>
      <c r="P61" s="122"/>
      <c r="Q61" s="40">
        <f>M60</f>
        <v>5658187836</v>
      </c>
      <c r="R61" s="41">
        <v>0</v>
      </c>
      <c r="S61" s="41">
        <v>0</v>
      </c>
      <c r="T61" s="42">
        <v>0</v>
      </c>
      <c r="U61" s="41">
        <v>0</v>
      </c>
      <c r="V61" s="43">
        <v>0</v>
      </c>
      <c r="W61" s="42">
        <v>0</v>
      </c>
      <c r="X61" s="44">
        <v>0</v>
      </c>
      <c r="Y61" s="28" t="s">
        <v>9</v>
      </c>
    </row>
    <row r="62" spans="1:25" s="2" customFormat="1" ht="60" customHeight="1" x14ac:dyDescent="0.15">
      <c r="A62" s="85">
        <v>28</v>
      </c>
      <c r="B62" s="87" t="s">
        <v>171</v>
      </c>
      <c r="C62" s="89" t="s">
        <v>177</v>
      </c>
      <c r="D62" s="91" t="s">
        <v>172</v>
      </c>
      <c r="E62" s="99">
        <v>1938853096</v>
      </c>
      <c r="F62" s="95">
        <f t="shared" ref="F62" si="121">E62</f>
        <v>1938853096</v>
      </c>
      <c r="G62" s="99">
        <f t="shared" ref="G62" si="122">L62</f>
        <v>478706</v>
      </c>
      <c r="H62" s="101">
        <f t="shared" ref="H62" si="123">SUM(I62:L63)</f>
        <v>478706</v>
      </c>
      <c r="I62" s="103">
        <v>0</v>
      </c>
      <c r="J62" s="103">
        <v>0</v>
      </c>
      <c r="K62" s="103">
        <v>0</v>
      </c>
      <c r="L62" s="101">
        <v>478706</v>
      </c>
      <c r="M62" s="109">
        <v>31089000</v>
      </c>
      <c r="N62" s="134">
        <v>5478954</v>
      </c>
      <c r="O62" s="79">
        <f t="shared" ref="O62" si="124">(E62+G62)-(M62+N62)</f>
        <v>1902763848</v>
      </c>
      <c r="P62" s="95">
        <f t="shared" ref="P62" si="125">O62</f>
        <v>1902763848</v>
      </c>
      <c r="Q62" s="36">
        <v>427</v>
      </c>
      <c r="R62" s="37">
        <v>0</v>
      </c>
      <c r="S62" s="37">
        <v>0</v>
      </c>
      <c r="T62" s="38">
        <v>0</v>
      </c>
      <c r="U62" s="37">
        <v>0</v>
      </c>
      <c r="V62" s="36">
        <v>0</v>
      </c>
      <c r="W62" s="38">
        <v>0</v>
      </c>
      <c r="X62" s="39">
        <v>0</v>
      </c>
      <c r="Y62" s="27" t="s">
        <v>12</v>
      </c>
    </row>
    <row r="63" spans="1:25" s="2" customFormat="1" ht="60" customHeight="1" thickBot="1" x14ac:dyDescent="0.2">
      <c r="A63" s="86"/>
      <c r="B63" s="88"/>
      <c r="C63" s="90"/>
      <c r="D63" s="92"/>
      <c r="E63" s="100"/>
      <c r="F63" s="96"/>
      <c r="G63" s="100"/>
      <c r="H63" s="102"/>
      <c r="I63" s="115"/>
      <c r="J63" s="115"/>
      <c r="K63" s="115"/>
      <c r="L63" s="116"/>
      <c r="M63" s="110"/>
      <c r="N63" s="135"/>
      <c r="O63" s="80"/>
      <c r="P63" s="96"/>
      <c r="Q63" s="40">
        <f>M62</f>
        <v>31089000</v>
      </c>
      <c r="R63" s="41">
        <v>0</v>
      </c>
      <c r="S63" s="41">
        <v>0</v>
      </c>
      <c r="T63" s="42">
        <v>0</v>
      </c>
      <c r="U63" s="41">
        <v>0</v>
      </c>
      <c r="V63" s="43">
        <v>0</v>
      </c>
      <c r="W63" s="42">
        <v>0</v>
      </c>
      <c r="X63" s="44">
        <v>0</v>
      </c>
      <c r="Y63" s="28" t="s">
        <v>9</v>
      </c>
    </row>
    <row r="64" spans="1:25" s="2" customFormat="1" ht="45" customHeight="1" x14ac:dyDescent="0.15">
      <c r="A64" s="85">
        <v>29</v>
      </c>
      <c r="B64" s="87" t="s">
        <v>108</v>
      </c>
      <c r="C64" s="145" t="s">
        <v>109</v>
      </c>
      <c r="D64" s="147" t="s">
        <v>110</v>
      </c>
      <c r="E64" s="99">
        <v>643930736</v>
      </c>
      <c r="F64" s="95">
        <f t="shared" ref="F64" si="126">E64</f>
        <v>643930736</v>
      </c>
      <c r="G64" s="99">
        <f t="shared" ref="G64" si="127">L64</f>
        <v>1185187</v>
      </c>
      <c r="H64" s="101">
        <f t="shared" ref="H64" si="128">SUM(I64:L65)</f>
        <v>1185187</v>
      </c>
      <c r="I64" s="103">
        <v>0</v>
      </c>
      <c r="J64" s="103">
        <v>0</v>
      </c>
      <c r="K64" s="103">
        <v>0</v>
      </c>
      <c r="L64" s="101">
        <v>1185187</v>
      </c>
      <c r="M64" s="153">
        <v>21600000</v>
      </c>
      <c r="N64" s="134">
        <v>951555</v>
      </c>
      <c r="O64" s="79">
        <f t="shared" ref="O64" si="129">(E64+G64)-(M64+N64)</f>
        <v>622564368</v>
      </c>
      <c r="P64" s="95">
        <f t="shared" ref="P64" si="130">O64</f>
        <v>622564368</v>
      </c>
      <c r="Q64" s="36">
        <v>62</v>
      </c>
      <c r="R64" s="37">
        <v>0</v>
      </c>
      <c r="S64" s="37">
        <v>0</v>
      </c>
      <c r="T64" s="38">
        <v>0</v>
      </c>
      <c r="U64" s="37">
        <v>0</v>
      </c>
      <c r="V64" s="36">
        <v>0</v>
      </c>
      <c r="W64" s="38">
        <v>0</v>
      </c>
      <c r="X64" s="39">
        <v>0</v>
      </c>
      <c r="Y64" s="27" t="s">
        <v>12</v>
      </c>
    </row>
    <row r="65" spans="1:25" s="2" customFormat="1" ht="45" customHeight="1" thickBot="1" x14ac:dyDescent="0.2">
      <c r="A65" s="86"/>
      <c r="B65" s="88"/>
      <c r="C65" s="146"/>
      <c r="D65" s="148"/>
      <c r="E65" s="100"/>
      <c r="F65" s="96"/>
      <c r="G65" s="100"/>
      <c r="H65" s="102"/>
      <c r="I65" s="115"/>
      <c r="J65" s="115"/>
      <c r="K65" s="115"/>
      <c r="L65" s="116"/>
      <c r="M65" s="154"/>
      <c r="N65" s="135"/>
      <c r="O65" s="80"/>
      <c r="P65" s="96"/>
      <c r="Q65" s="40">
        <f>M64</f>
        <v>21600000</v>
      </c>
      <c r="R65" s="41">
        <v>0</v>
      </c>
      <c r="S65" s="41">
        <v>0</v>
      </c>
      <c r="T65" s="42">
        <v>0</v>
      </c>
      <c r="U65" s="41">
        <v>0</v>
      </c>
      <c r="V65" s="43">
        <v>0</v>
      </c>
      <c r="W65" s="42">
        <v>0</v>
      </c>
      <c r="X65" s="44">
        <v>0</v>
      </c>
      <c r="Y65" s="28" t="s">
        <v>9</v>
      </c>
    </row>
    <row r="66" spans="1:25" s="2" customFormat="1" ht="45" customHeight="1" x14ac:dyDescent="0.15">
      <c r="A66" s="85">
        <v>30</v>
      </c>
      <c r="B66" s="87" t="s">
        <v>111</v>
      </c>
      <c r="C66" s="89" t="s">
        <v>112</v>
      </c>
      <c r="D66" s="91" t="s">
        <v>113</v>
      </c>
      <c r="E66" s="99">
        <v>82648101</v>
      </c>
      <c r="F66" s="95">
        <f t="shared" ref="F66" si="131">E66</f>
        <v>82648101</v>
      </c>
      <c r="G66" s="99">
        <f t="shared" ref="G66" si="132">L66</f>
        <v>177842</v>
      </c>
      <c r="H66" s="101">
        <f t="shared" ref="H66" si="133">SUM(I66:L67)</f>
        <v>177842</v>
      </c>
      <c r="I66" s="103">
        <v>0</v>
      </c>
      <c r="J66" s="103">
        <v>0</v>
      </c>
      <c r="K66" s="103">
        <v>0</v>
      </c>
      <c r="L66" s="101">
        <v>177842</v>
      </c>
      <c r="M66" s="109">
        <v>10961000</v>
      </c>
      <c r="N66" s="134">
        <v>1219234</v>
      </c>
      <c r="O66" s="79">
        <f t="shared" ref="O66" si="134">(E66+G66)-(M66+N66)</f>
        <v>70645709</v>
      </c>
      <c r="P66" s="95">
        <f>O66</f>
        <v>70645709</v>
      </c>
      <c r="Q66" s="36">
        <v>300</v>
      </c>
      <c r="R66" s="37">
        <v>0</v>
      </c>
      <c r="S66" s="37">
        <v>0</v>
      </c>
      <c r="T66" s="38">
        <v>0</v>
      </c>
      <c r="U66" s="37">
        <v>0</v>
      </c>
      <c r="V66" s="36">
        <v>0</v>
      </c>
      <c r="W66" s="38">
        <v>0</v>
      </c>
      <c r="X66" s="39">
        <v>0</v>
      </c>
      <c r="Y66" s="27" t="s">
        <v>12</v>
      </c>
    </row>
    <row r="67" spans="1:25" s="2" customFormat="1" ht="45" customHeight="1" thickBot="1" x14ac:dyDescent="0.2">
      <c r="A67" s="86"/>
      <c r="B67" s="88"/>
      <c r="C67" s="90"/>
      <c r="D67" s="92"/>
      <c r="E67" s="100"/>
      <c r="F67" s="96"/>
      <c r="G67" s="100"/>
      <c r="H67" s="102"/>
      <c r="I67" s="115"/>
      <c r="J67" s="115"/>
      <c r="K67" s="115"/>
      <c r="L67" s="116"/>
      <c r="M67" s="110"/>
      <c r="N67" s="135"/>
      <c r="O67" s="80"/>
      <c r="P67" s="96"/>
      <c r="Q67" s="40">
        <f>M66</f>
        <v>10961000</v>
      </c>
      <c r="R67" s="41">
        <v>0</v>
      </c>
      <c r="S67" s="41">
        <v>0</v>
      </c>
      <c r="T67" s="42">
        <v>0</v>
      </c>
      <c r="U67" s="41">
        <v>0</v>
      </c>
      <c r="V67" s="43">
        <v>0</v>
      </c>
      <c r="W67" s="42">
        <v>0</v>
      </c>
      <c r="X67" s="44">
        <v>0</v>
      </c>
      <c r="Y67" s="28" t="s">
        <v>9</v>
      </c>
    </row>
    <row r="68" spans="1:25" s="2" customFormat="1" ht="45" customHeight="1" x14ac:dyDescent="0.15">
      <c r="A68" s="85">
        <v>31</v>
      </c>
      <c r="B68" s="87" t="s">
        <v>114</v>
      </c>
      <c r="C68" s="89" t="s">
        <v>115</v>
      </c>
      <c r="D68" s="91" t="s">
        <v>116</v>
      </c>
      <c r="E68" s="99">
        <v>280857406</v>
      </c>
      <c r="F68" s="95">
        <f t="shared" ref="F68" si="135">E68</f>
        <v>280857406</v>
      </c>
      <c r="G68" s="99">
        <f t="shared" ref="G68" si="136">L68</f>
        <v>449947</v>
      </c>
      <c r="H68" s="101">
        <f t="shared" ref="H68" si="137">SUM(I68:L69)</f>
        <v>449947</v>
      </c>
      <c r="I68" s="103">
        <v>0</v>
      </c>
      <c r="J68" s="103">
        <v>0</v>
      </c>
      <c r="K68" s="103">
        <v>0</v>
      </c>
      <c r="L68" s="101">
        <v>449947</v>
      </c>
      <c r="M68" s="113">
        <v>15659000</v>
      </c>
      <c r="N68" s="134">
        <v>1244</v>
      </c>
      <c r="O68" s="79">
        <f t="shared" ref="O68" si="138">(E68+G68)-(M68+N68)</f>
        <v>265647109</v>
      </c>
      <c r="P68" s="95">
        <f t="shared" ref="P68" si="139">O68</f>
        <v>265647109</v>
      </c>
      <c r="Q68" s="36">
        <v>381</v>
      </c>
      <c r="R68" s="37">
        <v>0</v>
      </c>
      <c r="S68" s="37">
        <v>0</v>
      </c>
      <c r="T68" s="38">
        <v>0</v>
      </c>
      <c r="U68" s="37">
        <v>0</v>
      </c>
      <c r="V68" s="36">
        <v>0</v>
      </c>
      <c r="W68" s="38">
        <v>0</v>
      </c>
      <c r="X68" s="39">
        <v>0</v>
      </c>
      <c r="Y68" s="27" t="s">
        <v>12</v>
      </c>
    </row>
    <row r="69" spans="1:25" s="2" customFormat="1" ht="45" customHeight="1" thickBot="1" x14ac:dyDescent="0.2">
      <c r="A69" s="86"/>
      <c r="B69" s="88"/>
      <c r="C69" s="90"/>
      <c r="D69" s="92"/>
      <c r="E69" s="100"/>
      <c r="F69" s="96"/>
      <c r="G69" s="100"/>
      <c r="H69" s="102"/>
      <c r="I69" s="104"/>
      <c r="J69" s="104"/>
      <c r="K69" s="104"/>
      <c r="L69" s="102"/>
      <c r="M69" s="114"/>
      <c r="N69" s="135"/>
      <c r="O69" s="80"/>
      <c r="P69" s="96"/>
      <c r="Q69" s="40">
        <f>M68</f>
        <v>15659000</v>
      </c>
      <c r="R69" s="41">
        <v>0</v>
      </c>
      <c r="S69" s="41">
        <v>0</v>
      </c>
      <c r="T69" s="42">
        <v>0</v>
      </c>
      <c r="U69" s="41">
        <v>0</v>
      </c>
      <c r="V69" s="43">
        <v>0</v>
      </c>
      <c r="W69" s="42">
        <v>0</v>
      </c>
      <c r="X69" s="44">
        <v>0</v>
      </c>
      <c r="Y69" s="28" t="s">
        <v>9</v>
      </c>
    </row>
    <row r="70" spans="1:25" s="2" customFormat="1" ht="45" customHeight="1" x14ac:dyDescent="0.15">
      <c r="A70" s="85">
        <v>32</v>
      </c>
      <c r="B70" s="87" t="s">
        <v>117</v>
      </c>
      <c r="C70" s="89" t="s">
        <v>118</v>
      </c>
      <c r="D70" s="91" t="s">
        <v>119</v>
      </c>
      <c r="E70" s="99">
        <v>96034760</v>
      </c>
      <c r="F70" s="95">
        <f t="shared" ref="F70" si="140">E70</f>
        <v>96034760</v>
      </c>
      <c r="G70" s="99">
        <f t="shared" ref="G70" si="141">L70</f>
        <v>22294</v>
      </c>
      <c r="H70" s="101">
        <f t="shared" ref="H70" si="142">SUM(I70:L71)</f>
        <v>22294</v>
      </c>
      <c r="I70" s="103">
        <v>0</v>
      </c>
      <c r="J70" s="103">
        <v>0</v>
      </c>
      <c r="K70" s="103">
        <v>0</v>
      </c>
      <c r="L70" s="101">
        <v>22294</v>
      </c>
      <c r="M70" s="109">
        <v>73587000</v>
      </c>
      <c r="N70" s="134">
        <v>6612760</v>
      </c>
      <c r="O70" s="79">
        <f t="shared" ref="O70" si="143">(E70+G70)-(M70+N70)</f>
        <v>15857294</v>
      </c>
      <c r="P70" s="95">
        <f t="shared" ref="P70" si="144">O70</f>
        <v>15857294</v>
      </c>
      <c r="Q70" s="36">
        <v>1053</v>
      </c>
      <c r="R70" s="37">
        <v>0</v>
      </c>
      <c r="S70" s="37">
        <v>0</v>
      </c>
      <c r="T70" s="38">
        <v>0</v>
      </c>
      <c r="U70" s="37">
        <v>0</v>
      </c>
      <c r="V70" s="36">
        <v>0</v>
      </c>
      <c r="W70" s="38">
        <v>0</v>
      </c>
      <c r="X70" s="39">
        <v>0</v>
      </c>
      <c r="Y70" s="27" t="s">
        <v>12</v>
      </c>
    </row>
    <row r="71" spans="1:25" s="2" customFormat="1" ht="45" customHeight="1" thickBot="1" x14ac:dyDescent="0.2">
      <c r="A71" s="86"/>
      <c r="B71" s="88"/>
      <c r="C71" s="90"/>
      <c r="D71" s="92"/>
      <c r="E71" s="100"/>
      <c r="F71" s="96"/>
      <c r="G71" s="100"/>
      <c r="H71" s="102"/>
      <c r="I71" s="115"/>
      <c r="J71" s="115"/>
      <c r="K71" s="115"/>
      <c r="L71" s="116"/>
      <c r="M71" s="110"/>
      <c r="N71" s="135"/>
      <c r="O71" s="80"/>
      <c r="P71" s="96"/>
      <c r="Q71" s="40">
        <f>M70</f>
        <v>73587000</v>
      </c>
      <c r="R71" s="41">
        <v>0</v>
      </c>
      <c r="S71" s="41">
        <v>0</v>
      </c>
      <c r="T71" s="42">
        <v>0</v>
      </c>
      <c r="U71" s="41">
        <v>0</v>
      </c>
      <c r="V71" s="43">
        <v>0</v>
      </c>
      <c r="W71" s="42">
        <v>0</v>
      </c>
      <c r="X71" s="44">
        <v>0</v>
      </c>
      <c r="Y71" s="28" t="s">
        <v>9</v>
      </c>
    </row>
    <row r="72" spans="1:25" s="2" customFormat="1" ht="45" customHeight="1" x14ac:dyDescent="0.15">
      <c r="A72" s="85">
        <v>33</v>
      </c>
      <c r="B72" s="87" t="s">
        <v>120</v>
      </c>
      <c r="C72" s="89" t="s">
        <v>121</v>
      </c>
      <c r="D72" s="91" t="s">
        <v>176</v>
      </c>
      <c r="E72" s="99">
        <v>255376063</v>
      </c>
      <c r="F72" s="95">
        <f t="shared" ref="F72" si="145">E72</f>
        <v>255376063</v>
      </c>
      <c r="G72" s="99">
        <f t="shared" ref="G72" si="146">L72</f>
        <v>215612</v>
      </c>
      <c r="H72" s="101">
        <f t="shared" ref="H72" si="147">SUM(I72:L73)</f>
        <v>215612</v>
      </c>
      <c r="I72" s="103">
        <v>0</v>
      </c>
      <c r="J72" s="103">
        <v>0</v>
      </c>
      <c r="K72" s="103">
        <v>0</v>
      </c>
      <c r="L72" s="101">
        <v>215612</v>
      </c>
      <c r="M72" s="113">
        <v>183468000</v>
      </c>
      <c r="N72" s="134">
        <v>68550063</v>
      </c>
      <c r="O72" s="79">
        <f t="shared" ref="O72" si="148">(E72+G72)-(M72+N72)</f>
        <v>3573612</v>
      </c>
      <c r="P72" s="95">
        <f t="shared" ref="P72" si="149">O72</f>
        <v>3573612</v>
      </c>
      <c r="Q72" s="36">
        <v>2841</v>
      </c>
      <c r="R72" s="37">
        <v>0</v>
      </c>
      <c r="S72" s="37">
        <v>0</v>
      </c>
      <c r="T72" s="38">
        <v>0</v>
      </c>
      <c r="U72" s="37">
        <v>0</v>
      </c>
      <c r="V72" s="36">
        <v>0</v>
      </c>
      <c r="W72" s="38">
        <v>0</v>
      </c>
      <c r="X72" s="39">
        <v>0</v>
      </c>
      <c r="Y72" s="27" t="s">
        <v>12</v>
      </c>
    </row>
    <row r="73" spans="1:25" s="2" customFormat="1" ht="45" customHeight="1" thickBot="1" x14ac:dyDescent="0.2">
      <c r="A73" s="86"/>
      <c r="B73" s="88"/>
      <c r="C73" s="90"/>
      <c r="D73" s="92"/>
      <c r="E73" s="100"/>
      <c r="F73" s="96"/>
      <c r="G73" s="100"/>
      <c r="H73" s="102"/>
      <c r="I73" s="104"/>
      <c r="J73" s="104"/>
      <c r="K73" s="104"/>
      <c r="L73" s="102"/>
      <c r="M73" s="114"/>
      <c r="N73" s="135"/>
      <c r="O73" s="80"/>
      <c r="P73" s="96"/>
      <c r="Q73" s="40">
        <f>M72</f>
        <v>183468000</v>
      </c>
      <c r="R73" s="41">
        <v>0</v>
      </c>
      <c r="S73" s="41">
        <v>0</v>
      </c>
      <c r="T73" s="42">
        <v>0</v>
      </c>
      <c r="U73" s="41">
        <v>0</v>
      </c>
      <c r="V73" s="43">
        <v>0</v>
      </c>
      <c r="W73" s="42">
        <v>0</v>
      </c>
      <c r="X73" s="44">
        <v>0</v>
      </c>
      <c r="Y73" s="28" t="s">
        <v>9</v>
      </c>
    </row>
    <row r="74" spans="1:25" s="2" customFormat="1" ht="45" customHeight="1" x14ac:dyDescent="0.15">
      <c r="A74" s="85">
        <v>34</v>
      </c>
      <c r="B74" s="87" t="s">
        <v>122</v>
      </c>
      <c r="C74" s="89" t="s">
        <v>123</v>
      </c>
      <c r="D74" s="91" t="s">
        <v>124</v>
      </c>
      <c r="E74" s="99">
        <v>236224666</v>
      </c>
      <c r="F74" s="95">
        <f t="shared" ref="F74" si="150">E74</f>
        <v>236224666</v>
      </c>
      <c r="G74" s="99">
        <f t="shared" ref="G74" si="151">L74</f>
        <v>236891</v>
      </c>
      <c r="H74" s="101">
        <f t="shared" ref="H74" si="152">SUM(I74:L75)</f>
        <v>236891</v>
      </c>
      <c r="I74" s="103">
        <v>0</v>
      </c>
      <c r="J74" s="103">
        <v>0</v>
      </c>
      <c r="K74" s="103">
        <v>0</v>
      </c>
      <c r="L74" s="101">
        <v>236891</v>
      </c>
      <c r="M74" s="113">
        <v>207107000</v>
      </c>
      <c r="N74" s="134">
        <v>29065783</v>
      </c>
      <c r="O74" s="79">
        <f t="shared" ref="O74" si="153">(E74+G74)-(M74+N74)</f>
        <v>288774</v>
      </c>
      <c r="P74" s="95">
        <f t="shared" ref="P74" si="154">O74</f>
        <v>288774</v>
      </c>
      <c r="Q74" s="36">
        <v>2783</v>
      </c>
      <c r="R74" s="37">
        <v>0</v>
      </c>
      <c r="S74" s="37">
        <v>0</v>
      </c>
      <c r="T74" s="38">
        <v>0</v>
      </c>
      <c r="U74" s="37">
        <v>0</v>
      </c>
      <c r="V74" s="36">
        <v>0</v>
      </c>
      <c r="W74" s="38">
        <v>0</v>
      </c>
      <c r="X74" s="39">
        <v>0</v>
      </c>
      <c r="Y74" s="27" t="s">
        <v>12</v>
      </c>
    </row>
    <row r="75" spans="1:25" s="2" customFormat="1" ht="45" customHeight="1" thickBot="1" x14ac:dyDescent="0.2">
      <c r="A75" s="86"/>
      <c r="B75" s="88"/>
      <c r="C75" s="90"/>
      <c r="D75" s="92"/>
      <c r="E75" s="100"/>
      <c r="F75" s="96"/>
      <c r="G75" s="100"/>
      <c r="H75" s="102"/>
      <c r="I75" s="104"/>
      <c r="J75" s="104"/>
      <c r="K75" s="104"/>
      <c r="L75" s="102"/>
      <c r="M75" s="114"/>
      <c r="N75" s="135"/>
      <c r="O75" s="80"/>
      <c r="P75" s="96"/>
      <c r="Q75" s="40">
        <f>M74</f>
        <v>207107000</v>
      </c>
      <c r="R75" s="41">
        <v>0</v>
      </c>
      <c r="S75" s="41">
        <v>0</v>
      </c>
      <c r="T75" s="42">
        <v>0</v>
      </c>
      <c r="U75" s="41">
        <v>0</v>
      </c>
      <c r="V75" s="43">
        <v>0</v>
      </c>
      <c r="W75" s="42">
        <v>0</v>
      </c>
      <c r="X75" s="44">
        <v>0</v>
      </c>
      <c r="Y75" s="28" t="s">
        <v>9</v>
      </c>
    </row>
    <row r="76" spans="1:25" s="2" customFormat="1" ht="45" customHeight="1" x14ac:dyDescent="0.15">
      <c r="A76" s="85">
        <v>35</v>
      </c>
      <c r="B76" s="87" t="s">
        <v>125</v>
      </c>
      <c r="C76" s="89" t="s">
        <v>126</v>
      </c>
      <c r="D76" s="91" t="s">
        <v>127</v>
      </c>
      <c r="E76" s="99">
        <v>445115632</v>
      </c>
      <c r="F76" s="95">
        <f t="shared" ref="F76" si="155">E76</f>
        <v>445115632</v>
      </c>
      <c r="G76" s="99">
        <f t="shared" ref="G76" si="156">L76</f>
        <v>267016</v>
      </c>
      <c r="H76" s="101">
        <f t="shared" ref="H76" si="157">SUM(I76:L77)</f>
        <v>267016</v>
      </c>
      <c r="I76" s="103">
        <v>0</v>
      </c>
      <c r="J76" s="103">
        <v>0</v>
      </c>
      <c r="K76" s="103">
        <v>0</v>
      </c>
      <c r="L76" s="101">
        <v>267016</v>
      </c>
      <c r="M76" s="109">
        <v>2516000</v>
      </c>
      <c r="N76" s="134">
        <v>310457</v>
      </c>
      <c r="O76" s="79">
        <f t="shared" ref="O76" si="158">(E76+G76)-(M76+N76)</f>
        <v>442556191</v>
      </c>
      <c r="P76" s="95">
        <f t="shared" ref="P76" si="159">O76</f>
        <v>442556191</v>
      </c>
      <c r="Q76" s="36">
        <v>69</v>
      </c>
      <c r="R76" s="37">
        <v>0</v>
      </c>
      <c r="S76" s="37">
        <v>0</v>
      </c>
      <c r="T76" s="38">
        <v>0</v>
      </c>
      <c r="U76" s="37">
        <v>0</v>
      </c>
      <c r="V76" s="36">
        <v>0</v>
      </c>
      <c r="W76" s="38">
        <v>0</v>
      </c>
      <c r="X76" s="39">
        <v>0</v>
      </c>
      <c r="Y76" s="27" t="s">
        <v>12</v>
      </c>
    </row>
    <row r="77" spans="1:25" s="2" customFormat="1" ht="45" customHeight="1" thickBot="1" x14ac:dyDescent="0.2">
      <c r="A77" s="86"/>
      <c r="B77" s="88"/>
      <c r="C77" s="90"/>
      <c r="D77" s="92"/>
      <c r="E77" s="100"/>
      <c r="F77" s="96"/>
      <c r="G77" s="100"/>
      <c r="H77" s="102"/>
      <c r="I77" s="115"/>
      <c r="J77" s="115"/>
      <c r="K77" s="115"/>
      <c r="L77" s="116"/>
      <c r="M77" s="110"/>
      <c r="N77" s="135"/>
      <c r="O77" s="80"/>
      <c r="P77" s="96"/>
      <c r="Q77" s="40">
        <f>M76</f>
        <v>2516000</v>
      </c>
      <c r="R77" s="41">
        <v>0</v>
      </c>
      <c r="S77" s="41">
        <v>0</v>
      </c>
      <c r="T77" s="42">
        <v>0</v>
      </c>
      <c r="U77" s="41">
        <v>0</v>
      </c>
      <c r="V77" s="43">
        <v>0</v>
      </c>
      <c r="W77" s="42">
        <v>0</v>
      </c>
      <c r="X77" s="44">
        <v>0</v>
      </c>
      <c r="Y77" s="28" t="s">
        <v>9</v>
      </c>
    </row>
    <row r="78" spans="1:25" s="2" customFormat="1" ht="45" customHeight="1" x14ac:dyDescent="0.15">
      <c r="A78" s="85">
        <v>36</v>
      </c>
      <c r="B78" s="87" t="s">
        <v>154</v>
      </c>
      <c r="C78" s="89" t="s">
        <v>155</v>
      </c>
      <c r="D78" s="91" t="s">
        <v>156</v>
      </c>
      <c r="E78" s="99">
        <v>59578544</v>
      </c>
      <c r="F78" s="95">
        <f t="shared" ref="F78" si="160">E78</f>
        <v>59578544</v>
      </c>
      <c r="G78" s="99">
        <f t="shared" ref="G78" si="161">L78</f>
        <v>34612</v>
      </c>
      <c r="H78" s="101">
        <f t="shared" ref="H78" si="162">SUM(I78:L79)</f>
        <v>34612</v>
      </c>
      <c r="I78" s="103">
        <v>0</v>
      </c>
      <c r="J78" s="103">
        <v>0</v>
      </c>
      <c r="K78" s="103">
        <v>0</v>
      </c>
      <c r="L78" s="101">
        <v>34612</v>
      </c>
      <c r="M78" s="113">
        <v>15507000</v>
      </c>
      <c r="N78" s="134">
        <v>30002932</v>
      </c>
      <c r="O78" s="79">
        <f t="shared" ref="O78" si="163">(E78+G78)-(M78+N78)</f>
        <v>14103224</v>
      </c>
      <c r="P78" s="95">
        <f t="shared" ref="P78" si="164">O78</f>
        <v>14103224</v>
      </c>
      <c r="Q78" s="36">
        <v>137</v>
      </c>
      <c r="R78" s="37">
        <v>0</v>
      </c>
      <c r="S78" s="37">
        <v>0</v>
      </c>
      <c r="T78" s="38">
        <v>0</v>
      </c>
      <c r="U78" s="37">
        <v>0</v>
      </c>
      <c r="V78" s="36">
        <v>0</v>
      </c>
      <c r="W78" s="38">
        <v>0</v>
      </c>
      <c r="X78" s="39">
        <v>0</v>
      </c>
      <c r="Y78" s="27" t="s">
        <v>12</v>
      </c>
    </row>
    <row r="79" spans="1:25" s="2" customFormat="1" ht="45" customHeight="1" thickBot="1" x14ac:dyDescent="0.2">
      <c r="A79" s="86"/>
      <c r="B79" s="88"/>
      <c r="C79" s="90"/>
      <c r="D79" s="92"/>
      <c r="E79" s="100"/>
      <c r="F79" s="96"/>
      <c r="G79" s="100"/>
      <c r="H79" s="102"/>
      <c r="I79" s="104"/>
      <c r="J79" s="104"/>
      <c r="K79" s="104"/>
      <c r="L79" s="102"/>
      <c r="M79" s="114"/>
      <c r="N79" s="135"/>
      <c r="O79" s="80"/>
      <c r="P79" s="96"/>
      <c r="Q79" s="40">
        <f>M78</f>
        <v>15507000</v>
      </c>
      <c r="R79" s="41">
        <v>0</v>
      </c>
      <c r="S79" s="41">
        <v>0</v>
      </c>
      <c r="T79" s="42">
        <v>0</v>
      </c>
      <c r="U79" s="41">
        <v>0</v>
      </c>
      <c r="V79" s="43">
        <v>0</v>
      </c>
      <c r="W79" s="42">
        <v>0</v>
      </c>
      <c r="X79" s="44">
        <v>0</v>
      </c>
      <c r="Y79" s="28" t="s">
        <v>9</v>
      </c>
    </row>
    <row r="80" spans="1:25" s="2" customFormat="1" ht="45" customHeight="1" x14ac:dyDescent="0.15">
      <c r="A80" s="85">
        <v>37</v>
      </c>
      <c r="B80" s="87" t="s">
        <v>128</v>
      </c>
      <c r="C80" s="89" t="s">
        <v>129</v>
      </c>
      <c r="D80" s="91" t="s">
        <v>184</v>
      </c>
      <c r="E80" s="151">
        <v>84538831</v>
      </c>
      <c r="F80" s="95">
        <f t="shared" ref="F80" si="165">E80</f>
        <v>84538831</v>
      </c>
      <c r="G80" s="99">
        <f t="shared" ref="G80" si="166">L80</f>
        <v>86981</v>
      </c>
      <c r="H80" s="101">
        <f t="shared" ref="H80" si="167">SUM(I80:L81)</f>
        <v>86981</v>
      </c>
      <c r="I80" s="103">
        <v>0</v>
      </c>
      <c r="J80" s="103">
        <v>0</v>
      </c>
      <c r="K80" s="103">
        <v>0</v>
      </c>
      <c r="L80" s="101">
        <v>86981</v>
      </c>
      <c r="M80" s="109">
        <v>79369000</v>
      </c>
      <c r="N80" s="134">
        <v>109783</v>
      </c>
      <c r="O80" s="79">
        <f t="shared" ref="O80" si="168">(E80+G80)-(M80+N80)</f>
        <v>5147029</v>
      </c>
      <c r="P80" s="95">
        <f t="shared" ref="P80" si="169">O80</f>
        <v>5147029</v>
      </c>
      <c r="Q80" s="36">
        <v>846</v>
      </c>
      <c r="R80" s="37">
        <v>0</v>
      </c>
      <c r="S80" s="37">
        <v>0</v>
      </c>
      <c r="T80" s="38">
        <v>0</v>
      </c>
      <c r="U80" s="37">
        <v>0</v>
      </c>
      <c r="V80" s="36">
        <v>0</v>
      </c>
      <c r="W80" s="38">
        <v>0</v>
      </c>
      <c r="X80" s="39">
        <v>0</v>
      </c>
      <c r="Y80" s="27" t="s">
        <v>12</v>
      </c>
    </row>
    <row r="81" spans="1:25" s="2" customFormat="1" ht="45" customHeight="1" thickBot="1" x14ac:dyDescent="0.2">
      <c r="A81" s="86"/>
      <c r="B81" s="88"/>
      <c r="C81" s="90"/>
      <c r="D81" s="92"/>
      <c r="E81" s="152"/>
      <c r="F81" s="96"/>
      <c r="G81" s="100"/>
      <c r="H81" s="102"/>
      <c r="I81" s="115"/>
      <c r="J81" s="115"/>
      <c r="K81" s="115"/>
      <c r="L81" s="116"/>
      <c r="M81" s="110"/>
      <c r="N81" s="135"/>
      <c r="O81" s="80"/>
      <c r="P81" s="96"/>
      <c r="Q81" s="40">
        <f>M80</f>
        <v>79369000</v>
      </c>
      <c r="R81" s="41">
        <v>0</v>
      </c>
      <c r="S81" s="41">
        <v>0</v>
      </c>
      <c r="T81" s="42">
        <v>0</v>
      </c>
      <c r="U81" s="41">
        <v>0</v>
      </c>
      <c r="V81" s="43">
        <v>0</v>
      </c>
      <c r="W81" s="42">
        <v>0</v>
      </c>
      <c r="X81" s="44">
        <v>0</v>
      </c>
      <c r="Y81" s="28" t="s">
        <v>9</v>
      </c>
    </row>
    <row r="82" spans="1:25" s="2" customFormat="1" ht="45" customHeight="1" x14ac:dyDescent="0.15">
      <c r="A82" s="85">
        <v>38</v>
      </c>
      <c r="B82" s="143" t="s">
        <v>130</v>
      </c>
      <c r="C82" s="145" t="s">
        <v>131</v>
      </c>
      <c r="D82" s="147" t="s">
        <v>132</v>
      </c>
      <c r="E82" s="149">
        <v>132056402</v>
      </c>
      <c r="F82" s="95">
        <f t="shared" ref="F82" si="170">E82</f>
        <v>132056402</v>
      </c>
      <c r="G82" s="99">
        <f t="shared" ref="G82" si="171">L82</f>
        <v>132321</v>
      </c>
      <c r="H82" s="101">
        <f t="shared" ref="H82" si="172">SUM(I82:L83)</f>
        <v>132321</v>
      </c>
      <c r="I82" s="138">
        <v>0</v>
      </c>
      <c r="J82" s="138">
        <v>0</v>
      </c>
      <c r="K82" s="138">
        <v>0</v>
      </c>
      <c r="L82" s="113">
        <v>132321</v>
      </c>
      <c r="M82" s="109">
        <v>33616000</v>
      </c>
      <c r="N82" s="134">
        <v>1813723</v>
      </c>
      <c r="O82" s="79">
        <f t="shared" ref="O82" si="173">(E82+G82)-(M82+N82)</f>
        <v>96759000</v>
      </c>
      <c r="P82" s="95">
        <f>O82</f>
        <v>96759000</v>
      </c>
      <c r="Q82" s="45">
        <v>1549</v>
      </c>
      <c r="R82" s="46">
        <v>0</v>
      </c>
      <c r="S82" s="46">
        <v>0</v>
      </c>
      <c r="T82" s="47">
        <v>0</v>
      </c>
      <c r="U82" s="46">
        <v>0</v>
      </c>
      <c r="V82" s="45">
        <v>0</v>
      </c>
      <c r="W82" s="47">
        <v>0</v>
      </c>
      <c r="X82" s="48">
        <v>0</v>
      </c>
      <c r="Y82" s="27" t="s">
        <v>12</v>
      </c>
    </row>
    <row r="83" spans="1:25" s="2" customFormat="1" ht="45" customHeight="1" thickBot="1" x14ac:dyDescent="0.2">
      <c r="A83" s="86"/>
      <c r="B83" s="144"/>
      <c r="C83" s="146"/>
      <c r="D83" s="148"/>
      <c r="E83" s="150"/>
      <c r="F83" s="96"/>
      <c r="G83" s="100"/>
      <c r="H83" s="102"/>
      <c r="I83" s="139"/>
      <c r="J83" s="139"/>
      <c r="K83" s="139"/>
      <c r="L83" s="140"/>
      <c r="M83" s="110"/>
      <c r="N83" s="135"/>
      <c r="O83" s="80"/>
      <c r="P83" s="96"/>
      <c r="Q83" s="49">
        <f>M82</f>
        <v>33616000</v>
      </c>
      <c r="R83" s="50">
        <v>0</v>
      </c>
      <c r="S83" s="50">
        <v>0</v>
      </c>
      <c r="T83" s="51">
        <v>0</v>
      </c>
      <c r="U83" s="50">
        <v>0</v>
      </c>
      <c r="V83" s="52">
        <v>0</v>
      </c>
      <c r="W83" s="51">
        <v>0</v>
      </c>
      <c r="X83" s="53">
        <v>0</v>
      </c>
      <c r="Y83" s="28" t="s">
        <v>9</v>
      </c>
    </row>
    <row r="84" spans="1:25" s="2" customFormat="1" ht="45" customHeight="1" x14ac:dyDescent="0.15">
      <c r="A84" s="85">
        <v>39</v>
      </c>
      <c r="B84" s="87" t="s">
        <v>173</v>
      </c>
      <c r="C84" s="89" t="s">
        <v>123</v>
      </c>
      <c r="D84" s="91" t="s">
        <v>174</v>
      </c>
      <c r="E84" s="99">
        <v>219696747</v>
      </c>
      <c r="F84" s="95">
        <f t="shared" ref="F84" si="174">E84</f>
        <v>219696747</v>
      </c>
      <c r="G84" s="99">
        <f t="shared" ref="G84" si="175">L84</f>
        <v>587043</v>
      </c>
      <c r="H84" s="101">
        <f t="shared" ref="H84" si="176">SUM(I84:L85)</f>
        <v>587043</v>
      </c>
      <c r="I84" s="103">
        <v>0</v>
      </c>
      <c r="J84" s="103">
        <v>0</v>
      </c>
      <c r="K84" s="103">
        <v>0</v>
      </c>
      <c r="L84" s="141">
        <v>587043</v>
      </c>
      <c r="M84" s="113">
        <v>159018000</v>
      </c>
      <c r="N84" s="134">
        <v>18611747</v>
      </c>
      <c r="O84" s="79">
        <f t="shared" ref="O84" si="177">(E84+G84)-(M84+N84)</f>
        <v>42654043</v>
      </c>
      <c r="P84" s="95">
        <f t="shared" ref="P84" si="178">O84</f>
        <v>42654043</v>
      </c>
      <c r="Q84" s="36">
        <v>1375</v>
      </c>
      <c r="R84" s="37">
        <v>0</v>
      </c>
      <c r="S84" s="37">
        <v>0</v>
      </c>
      <c r="T84" s="38">
        <v>0</v>
      </c>
      <c r="U84" s="37">
        <v>0</v>
      </c>
      <c r="V84" s="36">
        <v>0</v>
      </c>
      <c r="W84" s="38">
        <v>0</v>
      </c>
      <c r="X84" s="39">
        <v>0</v>
      </c>
      <c r="Y84" s="27" t="s">
        <v>12</v>
      </c>
    </row>
    <row r="85" spans="1:25" s="2" customFormat="1" ht="45" customHeight="1" thickBot="1" x14ac:dyDescent="0.2">
      <c r="A85" s="86"/>
      <c r="B85" s="88"/>
      <c r="C85" s="90"/>
      <c r="D85" s="92"/>
      <c r="E85" s="100"/>
      <c r="F85" s="96"/>
      <c r="G85" s="100"/>
      <c r="H85" s="102"/>
      <c r="I85" s="104"/>
      <c r="J85" s="104"/>
      <c r="K85" s="104"/>
      <c r="L85" s="142"/>
      <c r="M85" s="114"/>
      <c r="N85" s="135"/>
      <c r="O85" s="80"/>
      <c r="P85" s="96"/>
      <c r="Q85" s="65">
        <f>M84</f>
        <v>159018000</v>
      </c>
      <c r="R85" s="41">
        <v>0</v>
      </c>
      <c r="S85" s="41" t="s">
        <v>43</v>
      </c>
      <c r="T85" s="42">
        <v>0</v>
      </c>
      <c r="U85" s="41">
        <v>0</v>
      </c>
      <c r="V85" s="43">
        <v>0</v>
      </c>
      <c r="W85" s="42">
        <v>0</v>
      </c>
      <c r="X85" s="44">
        <v>0</v>
      </c>
      <c r="Y85" s="28" t="s">
        <v>9</v>
      </c>
    </row>
    <row r="86" spans="1:25" s="2" customFormat="1" ht="45" customHeight="1" x14ac:dyDescent="0.15">
      <c r="A86" s="85">
        <v>40</v>
      </c>
      <c r="B86" s="87" t="s">
        <v>133</v>
      </c>
      <c r="C86" s="89" t="s">
        <v>123</v>
      </c>
      <c r="D86" s="91" t="s">
        <v>134</v>
      </c>
      <c r="E86" s="99">
        <v>1393671560</v>
      </c>
      <c r="F86" s="95">
        <f t="shared" ref="F86" si="179">E86</f>
        <v>1393671560</v>
      </c>
      <c r="G86" s="99">
        <f t="shared" ref="G86" si="180">L86</f>
        <v>2779670</v>
      </c>
      <c r="H86" s="101">
        <f t="shared" ref="H86" si="181">SUM(I86:L87)</f>
        <v>2779670</v>
      </c>
      <c r="I86" s="103">
        <v>0</v>
      </c>
      <c r="J86" s="103">
        <v>0</v>
      </c>
      <c r="K86" s="103">
        <v>0</v>
      </c>
      <c r="L86" s="101">
        <v>2779670</v>
      </c>
      <c r="M86" s="113">
        <v>1018652000</v>
      </c>
      <c r="N86" s="134">
        <v>438454</v>
      </c>
      <c r="O86" s="79">
        <f t="shared" ref="O86" si="182">(E86+G86)-(M86+N86)</f>
        <v>377360776</v>
      </c>
      <c r="P86" s="95">
        <f t="shared" ref="P86" si="183">O86</f>
        <v>377360776</v>
      </c>
      <c r="Q86" s="36">
        <v>7011</v>
      </c>
      <c r="R86" s="37">
        <v>0</v>
      </c>
      <c r="S86" s="37">
        <v>0</v>
      </c>
      <c r="T86" s="38">
        <v>0</v>
      </c>
      <c r="U86" s="37">
        <v>0</v>
      </c>
      <c r="V86" s="36">
        <v>0</v>
      </c>
      <c r="W86" s="38">
        <v>0</v>
      </c>
      <c r="X86" s="39">
        <v>0</v>
      </c>
      <c r="Y86" s="27" t="s">
        <v>12</v>
      </c>
    </row>
    <row r="87" spans="1:25" s="2" customFormat="1" ht="45" customHeight="1" thickBot="1" x14ac:dyDescent="0.2">
      <c r="A87" s="86"/>
      <c r="B87" s="88"/>
      <c r="C87" s="90"/>
      <c r="D87" s="92"/>
      <c r="E87" s="100"/>
      <c r="F87" s="96"/>
      <c r="G87" s="100"/>
      <c r="H87" s="102"/>
      <c r="I87" s="104"/>
      <c r="J87" s="104"/>
      <c r="K87" s="104"/>
      <c r="L87" s="102"/>
      <c r="M87" s="114"/>
      <c r="N87" s="135"/>
      <c r="O87" s="80"/>
      <c r="P87" s="96"/>
      <c r="Q87" s="40">
        <f>M86</f>
        <v>1018652000</v>
      </c>
      <c r="R87" s="41">
        <v>0</v>
      </c>
      <c r="S87" s="41">
        <v>0</v>
      </c>
      <c r="T87" s="42">
        <v>0</v>
      </c>
      <c r="U87" s="41">
        <v>0</v>
      </c>
      <c r="V87" s="43">
        <v>0</v>
      </c>
      <c r="W87" s="42">
        <v>0</v>
      </c>
      <c r="X87" s="44">
        <v>0</v>
      </c>
      <c r="Y87" s="28" t="s">
        <v>9</v>
      </c>
    </row>
    <row r="88" spans="1:25" s="2" customFormat="1" ht="45" customHeight="1" x14ac:dyDescent="0.15">
      <c r="A88" s="85">
        <v>41</v>
      </c>
      <c r="B88" s="87" t="s">
        <v>135</v>
      </c>
      <c r="C88" s="89" t="s">
        <v>157</v>
      </c>
      <c r="D88" s="91" t="s">
        <v>158</v>
      </c>
      <c r="E88" s="99">
        <v>187975816</v>
      </c>
      <c r="F88" s="95">
        <f t="shared" ref="F88" si="184">E88</f>
        <v>187975816</v>
      </c>
      <c r="G88" s="99">
        <f t="shared" ref="G88" si="185">L88</f>
        <v>125377</v>
      </c>
      <c r="H88" s="101">
        <f t="shared" ref="H88" si="186">SUM(I88:L89)</f>
        <v>125377</v>
      </c>
      <c r="I88" s="103">
        <v>0</v>
      </c>
      <c r="J88" s="103">
        <v>0</v>
      </c>
      <c r="K88" s="103">
        <v>0</v>
      </c>
      <c r="L88" s="101">
        <v>125377</v>
      </c>
      <c r="M88" s="113">
        <v>188066193</v>
      </c>
      <c r="N88" s="134">
        <v>35000</v>
      </c>
      <c r="O88" s="125">
        <f t="shared" ref="O88" si="187">(E88+G88)-(M88+N88)</f>
        <v>0</v>
      </c>
      <c r="P88" s="121">
        <f t="shared" ref="P88" si="188">O88</f>
        <v>0</v>
      </c>
      <c r="Q88" s="36">
        <v>1647</v>
      </c>
      <c r="R88" s="37">
        <v>0</v>
      </c>
      <c r="S88" s="37">
        <v>0</v>
      </c>
      <c r="T88" s="38">
        <v>0</v>
      </c>
      <c r="U88" s="37">
        <v>0</v>
      </c>
      <c r="V88" s="36">
        <v>0</v>
      </c>
      <c r="W88" s="38">
        <v>0</v>
      </c>
      <c r="X88" s="39">
        <v>0</v>
      </c>
      <c r="Y88" s="27" t="s">
        <v>12</v>
      </c>
    </row>
    <row r="89" spans="1:25" s="2" customFormat="1" ht="45" customHeight="1" thickBot="1" x14ac:dyDescent="0.2">
      <c r="A89" s="86"/>
      <c r="B89" s="88"/>
      <c r="C89" s="90"/>
      <c r="D89" s="92"/>
      <c r="E89" s="100"/>
      <c r="F89" s="96"/>
      <c r="G89" s="100"/>
      <c r="H89" s="102"/>
      <c r="I89" s="104"/>
      <c r="J89" s="104"/>
      <c r="K89" s="104"/>
      <c r="L89" s="102"/>
      <c r="M89" s="114"/>
      <c r="N89" s="135"/>
      <c r="O89" s="126"/>
      <c r="P89" s="122"/>
      <c r="Q89" s="40">
        <f>M88</f>
        <v>188066193</v>
      </c>
      <c r="R89" s="41">
        <v>0</v>
      </c>
      <c r="S89" s="41">
        <v>0</v>
      </c>
      <c r="T89" s="42">
        <v>0</v>
      </c>
      <c r="U89" s="41">
        <v>0</v>
      </c>
      <c r="V89" s="43">
        <v>0</v>
      </c>
      <c r="W89" s="42">
        <v>0</v>
      </c>
      <c r="X89" s="44">
        <v>0</v>
      </c>
      <c r="Y89" s="28" t="s">
        <v>9</v>
      </c>
    </row>
    <row r="90" spans="1:25" s="2" customFormat="1" ht="60" customHeight="1" x14ac:dyDescent="0.15">
      <c r="A90" s="85">
        <v>42</v>
      </c>
      <c r="B90" s="127" t="s">
        <v>136</v>
      </c>
      <c r="C90" s="129" t="s">
        <v>137</v>
      </c>
      <c r="D90" s="131" t="s">
        <v>138</v>
      </c>
      <c r="E90" s="133">
        <v>205541416</v>
      </c>
      <c r="F90" s="95">
        <f t="shared" ref="F90" si="189">E90</f>
        <v>205541416</v>
      </c>
      <c r="G90" s="99">
        <f t="shared" ref="G90" si="190">L90</f>
        <v>349134</v>
      </c>
      <c r="H90" s="101">
        <f t="shared" ref="H90" si="191">SUM(I90:L91)</f>
        <v>349134</v>
      </c>
      <c r="I90" s="117">
        <v>0</v>
      </c>
      <c r="J90" s="117">
        <v>0</v>
      </c>
      <c r="K90" s="117">
        <v>0</v>
      </c>
      <c r="L90" s="119">
        <v>349134</v>
      </c>
      <c r="M90" s="136">
        <v>167112000</v>
      </c>
      <c r="N90" s="111">
        <v>11330416</v>
      </c>
      <c r="O90" s="79">
        <f t="shared" ref="O90" si="192">(E90+G90)-(M90+N90)</f>
        <v>27448134</v>
      </c>
      <c r="P90" s="95">
        <f t="shared" ref="P90" si="193">O90</f>
        <v>27448134</v>
      </c>
      <c r="Q90" s="55">
        <v>1994</v>
      </c>
      <c r="R90" s="56">
        <v>0</v>
      </c>
      <c r="S90" s="56">
        <v>0</v>
      </c>
      <c r="T90" s="57">
        <v>0</v>
      </c>
      <c r="U90" s="56">
        <v>0</v>
      </c>
      <c r="V90" s="55">
        <v>0</v>
      </c>
      <c r="W90" s="57">
        <v>0</v>
      </c>
      <c r="X90" s="58">
        <v>0</v>
      </c>
      <c r="Y90" s="27" t="s">
        <v>12</v>
      </c>
    </row>
    <row r="91" spans="1:25" s="2" customFormat="1" ht="60" customHeight="1" thickBot="1" x14ac:dyDescent="0.2">
      <c r="A91" s="86"/>
      <c r="B91" s="128"/>
      <c r="C91" s="130"/>
      <c r="D91" s="132"/>
      <c r="E91" s="100"/>
      <c r="F91" s="96"/>
      <c r="G91" s="100"/>
      <c r="H91" s="102"/>
      <c r="I91" s="118"/>
      <c r="J91" s="118"/>
      <c r="K91" s="118"/>
      <c r="L91" s="120"/>
      <c r="M91" s="137"/>
      <c r="N91" s="112"/>
      <c r="O91" s="80"/>
      <c r="P91" s="96"/>
      <c r="Q91" s="59">
        <f>M90</f>
        <v>167112000</v>
      </c>
      <c r="R91" s="60">
        <v>0</v>
      </c>
      <c r="S91" s="60">
        <v>0</v>
      </c>
      <c r="T91" s="61">
        <v>0</v>
      </c>
      <c r="U91" s="60">
        <v>0</v>
      </c>
      <c r="V91" s="62">
        <v>0</v>
      </c>
      <c r="W91" s="61">
        <v>0</v>
      </c>
      <c r="X91" s="63">
        <v>0</v>
      </c>
      <c r="Y91" s="28" t="s">
        <v>9</v>
      </c>
    </row>
    <row r="92" spans="1:25" s="2" customFormat="1" ht="45" customHeight="1" x14ac:dyDescent="0.15">
      <c r="A92" s="85">
        <v>43</v>
      </c>
      <c r="B92" s="87" t="s">
        <v>139</v>
      </c>
      <c r="C92" s="89" t="s">
        <v>140</v>
      </c>
      <c r="D92" s="91" t="s">
        <v>141</v>
      </c>
      <c r="E92" s="99">
        <v>142107248</v>
      </c>
      <c r="F92" s="95">
        <f t="shared" ref="F92" si="194">E92</f>
        <v>142107248</v>
      </c>
      <c r="G92" s="99">
        <f t="shared" ref="G92" si="195">L92</f>
        <v>138300</v>
      </c>
      <c r="H92" s="101">
        <f t="shared" ref="H92" si="196">SUM(I92:L93)</f>
        <v>138300</v>
      </c>
      <c r="I92" s="103">
        <v>0</v>
      </c>
      <c r="J92" s="103">
        <v>0</v>
      </c>
      <c r="K92" s="103">
        <v>0</v>
      </c>
      <c r="L92" s="123">
        <v>138300</v>
      </c>
      <c r="M92" s="113">
        <v>141140054</v>
      </c>
      <c r="N92" s="111">
        <v>1105494</v>
      </c>
      <c r="O92" s="125">
        <f t="shared" ref="O92" si="197">(E92+G92)-(M92+N92)</f>
        <v>0</v>
      </c>
      <c r="P92" s="121">
        <f>O92</f>
        <v>0</v>
      </c>
      <c r="Q92" s="36">
        <v>1748</v>
      </c>
      <c r="R92" s="37">
        <v>0</v>
      </c>
      <c r="S92" s="37">
        <v>0</v>
      </c>
      <c r="T92" s="38">
        <v>0</v>
      </c>
      <c r="U92" s="37">
        <v>0</v>
      </c>
      <c r="V92" s="36">
        <v>0</v>
      </c>
      <c r="W92" s="38">
        <v>0</v>
      </c>
      <c r="X92" s="39">
        <v>0</v>
      </c>
      <c r="Y92" s="27" t="s">
        <v>12</v>
      </c>
    </row>
    <row r="93" spans="1:25" s="2" customFormat="1" ht="45" customHeight="1" thickBot="1" x14ac:dyDescent="0.2">
      <c r="A93" s="86"/>
      <c r="B93" s="88"/>
      <c r="C93" s="90"/>
      <c r="D93" s="92"/>
      <c r="E93" s="100"/>
      <c r="F93" s="96"/>
      <c r="G93" s="100"/>
      <c r="H93" s="102"/>
      <c r="I93" s="104"/>
      <c r="J93" s="104"/>
      <c r="K93" s="104"/>
      <c r="L93" s="124"/>
      <c r="M93" s="114"/>
      <c r="N93" s="112"/>
      <c r="O93" s="126"/>
      <c r="P93" s="122"/>
      <c r="Q93" s="40">
        <f>M92</f>
        <v>141140054</v>
      </c>
      <c r="R93" s="41">
        <v>0</v>
      </c>
      <c r="S93" s="41">
        <v>0</v>
      </c>
      <c r="T93" s="42">
        <v>0</v>
      </c>
      <c r="U93" s="41">
        <v>0</v>
      </c>
      <c r="V93" s="43">
        <v>0</v>
      </c>
      <c r="W93" s="42">
        <v>0</v>
      </c>
      <c r="X93" s="44">
        <v>0</v>
      </c>
      <c r="Y93" s="28" t="s">
        <v>9</v>
      </c>
    </row>
    <row r="94" spans="1:25" s="2" customFormat="1" ht="45" customHeight="1" x14ac:dyDescent="0.15">
      <c r="A94" s="85">
        <v>44</v>
      </c>
      <c r="B94" s="87" t="s">
        <v>142</v>
      </c>
      <c r="C94" s="89" t="s">
        <v>143</v>
      </c>
      <c r="D94" s="91" t="s">
        <v>144</v>
      </c>
      <c r="E94" s="99">
        <v>156368657</v>
      </c>
      <c r="F94" s="95">
        <f t="shared" ref="F94" si="198">E94</f>
        <v>156368657</v>
      </c>
      <c r="G94" s="99">
        <f t="shared" ref="G94" si="199">L94</f>
        <v>192503</v>
      </c>
      <c r="H94" s="101">
        <f t="shared" ref="H94" si="200">SUM(I94:L95)</f>
        <v>192503</v>
      </c>
      <c r="I94" s="103">
        <v>0</v>
      </c>
      <c r="J94" s="103">
        <v>0</v>
      </c>
      <c r="K94" s="103">
        <v>0</v>
      </c>
      <c r="L94" s="101">
        <v>192503</v>
      </c>
      <c r="M94" s="109">
        <v>121561000</v>
      </c>
      <c r="N94" s="111">
        <v>604373</v>
      </c>
      <c r="O94" s="79">
        <f t="shared" ref="O94" si="201">(E94+G94)-(M94+N94)</f>
        <v>34395787</v>
      </c>
      <c r="P94" s="95">
        <f t="shared" ref="P94" si="202">O94</f>
        <v>34395787</v>
      </c>
      <c r="Q94" s="36">
        <v>1340</v>
      </c>
      <c r="R94" s="37">
        <v>0</v>
      </c>
      <c r="S94" s="37">
        <v>0</v>
      </c>
      <c r="T94" s="38">
        <v>0</v>
      </c>
      <c r="U94" s="37">
        <v>0</v>
      </c>
      <c r="V94" s="36">
        <v>0</v>
      </c>
      <c r="W94" s="38">
        <v>0</v>
      </c>
      <c r="X94" s="39">
        <v>0</v>
      </c>
      <c r="Y94" s="27" t="s">
        <v>12</v>
      </c>
    </row>
    <row r="95" spans="1:25" s="2" customFormat="1" ht="45" customHeight="1" thickBot="1" x14ac:dyDescent="0.2">
      <c r="A95" s="86"/>
      <c r="B95" s="88"/>
      <c r="C95" s="90"/>
      <c r="D95" s="92"/>
      <c r="E95" s="100"/>
      <c r="F95" s="96"/>
      <c r="G95" s="100"/>
      <c r="H95" s="102"/>
      <c r="I95" s="115"/>
      <c r="J95" s="115"/>
      <c r="K95" s="115"/>
      <c r="L95" s="116"/>
      <c r="M95" s="110"/>
      <c r="N95" s="112"/>
      <c r="O95" s="80"/>
      <c r="P95" s="96"/>
      <c r="Q95" s="40">
        <f>M94</f>
        <v>121561000</v>
      </c>
      <c r="R95" s="41">
        <v>0</v>
      </c>
      <c r="S95" s="41">
        <v>0</v>
      </c>
      <c r="T95" s="42">
        <v>0</v>
      </c>
      <c r="U95" s="41">
        <v>0</v>
      </c>
      <c r="V95" s="43">
        <v>0</v>
      </c>
      <c r="W95" s="42">
        <v>0</v>
      </c>
      <c r="X95" s="44">
        <v>0</v>
      </c>
      <c r="Y95" s="28" t="s">
        <v>9</v>
      </c>
    </row>
    <row r="96" spans="1:25" s="2" customFormat="1" ht="45" customHeight="1" x14ac:dyDescent="0.15">
      <c r="A96" s="85">
        <v>45</v>
      </c>
      <c r="B96" s="87" t="s">
        <v>145</v>
      </c>
      <c r="C96" s="89" t="s">
        <v>146</v>
      </c>
      <c r="D96" s="91" t="s">
        <v>147</v>
      </c>
      <c r="E96" s="99">
        <v>216856576</v>
      </c>
      <c r="F96" s="95">
        <f t="shared" ref="F96" si="203">E96</f>
        <v>216856576</v>
      </c>
      <c r="G96" s="99">
        <f t="shared" ref="G96" si="204">L96</f>
        <v>120146</v>
      </c>
      <c r="H96" s="101">
        <f t="shared" ref="H96" si="205">SUM(I96:L97)</f>
        <v>120146</v>
      </c>
      <c r="I96" s="103">
        <v>0</v>
      </c>
      <c r="J96" s="103">
        <v>0</v>
      </c>
      <c r="K96" s="103">
        <v>0</v>
      </c>
      <c r="L96" s="101">
        <v>120146</v>
      </c>
      <c r="M96" s="109">
        <v>123364000</v>
      </c>
      <c r="N96" s="111">
        <v>54676235</v>
      </c>
      <c r="O96" s="79">
        <f t="shared" ref="O96" si="206">(E96+G96)-(M96+N96)</f>
        <v>38936487</v>
      </c>
      <c r="P96" s="95">
        <f t="shared" ref="P96" si="207">O96</f>
        <v>38936487</v>
      </c>
      <c r="Q96" s="36">
        <v>1003</v>
      </c>
      <c r="R96" s="37">
        <v>0</v>
      </c>
      <c r="S96" s="37"/>
      <c r="T96" s="38">
        <v>0</v>
      </c>
      <c r="U96" s="37">
        <v>0</v>
      </c>
      <c r="V96" s="36">
        <v>0</v>
      </c>
      <c r="W96" s="38"/>
      <c r="X96" s="39">
        <v>0</v>
      </c>
      <c r="Y96" s="27" t="s">
        <v>12</v>
      </c>
    </row>
    <row r="97" spans="1:25" s="2" customFormat="1" ht="45" customHeight="1" thickBot="1" x14ac:dyDescent="0.2">
      <c r="A97" s="86"/>
      <c r="B97" s="88"/>
      <c r="C97" s="90"/>
      <c r="D97" s="92"/>
      <c r="E97" s="100"/>
      <c r="F97" s="96"/>
      <c r="G97" s="100"/>
      <c r="H97" s="102"/>
      <c r="I97" s="115"/>
      <c r="J97" s="115"/>
      <c r="K97" s="115"/>
      <c r="L97" s="116"/>
      <c r="M97" s="110"/>
      <c r="N97" s="112"/>
      <c r="O97" s="80"/>
      <c r="P97" s="96"/>
      <c r="Q97" s="65">
        <f>M96</f>
        <v>123364000</v>
      </c>
      <c r="R97" s="41">
        <v>0</v>
      </c>
      <c r="S97" s="41"/>
      <c r="T97" s="42">
        <v>0</v>
      </c>
      <c r="U97" s="41">
        <v>0</v>
      </c>
      <c r="V97" s="43">
        <v>0</v>
      </c>
      <c r="W97" s="42"/>
      <c r="X97" s="44">
        <v>0</v>
      </c>
      <c r="Y97" s="28" t="s">
        <v>9</v>
      </c>
    </row>
    <row r="98" spans="1:25" s="2" customFormat="1" ht="45" customHeight="1" x14ac:dyDescent="0.15">
      <c r="A98" s="85">
        <v>46</v>
      </c>
      <c r="B98" s="87" t="s">
        <v>148</v>
      </c>
      <c r="C98" s="89" t="s">
        <v>149</v>
      </c>
      <c r="D98" s="91" t="s">
        <v>150</v>
      </c>
      <c r="E98" s="99">
        <v>709833951</v>
      </c>
      <c r="F98" s="95">
        <f t="shared" ref="F98" si="208">E98</f>
        <v>709833951</v>
      </c>
      <c r="G98" s="99">
        <f t="shared" ref="G98" si="209">L98</f>
        <v>2462955</v>
      </c>
      <c r="H98" s="101">
        <f t="shared" ref="H98" si="210">SUM(I98:L99)</f>
        <v>2462955</v>
      </c>
      <c r="I98" s="103">
        <v>0</v>
      </c>
      <c r="J98" s="103">
        <v>0</v>
      </c>
      <c r="K98" s="103">
        <v>0</v>
      </c>
      <c r="L98" s="101">
        <v>2462955</v>
      </c>
      <c r="M98" s="113">
        <v>60986000</v>
      </c>
      <c r="N98" s="111">
        <v>12560671</v>
      </c>
      <c r="O98" s="79">
        <f t="shared" ref="O98" si="211">(E98+G98)-(M98+N98)</f>
        <v>638750235</v>
      </c>
      <c r="P98" s="95">
        <f t="shared" ref="P98" si="212">O98</f>
        <v>638750235</v>
      </c>
      <c r="Q98" s="36">
        <v>1223</v>
      </c>
      <c r="R98" s="37">
        <v>0</v>
      </c>
      <c r="S98" s="37">
        <v>0</v>
      </c>
      <c r="T98" s="38">
        <v>0</v>
      </c>
      <c r="U98" s="37">
        <v>0</v>
      </c>
      <c r="V98" s="36">
        <v>0</v>
      </c>
      <c r="W98" s="38">
        <v>0</v>
      </c>
      <c r="X98" s="39">
        <v>0</v>
      </c>
      <c r="Y98" s="27" t="s">
        <v>12</v>
      </c>
    </row>
    <row r="99" spans="1:25" s="2" customFormat="1" ht="45" customHeight="1" thickBot="1" x14ac:dyDescent="0.2">
      <c r="A99" s="86"/>
      <c r="B99" s="88"/>
      <c r="C99" s="90"/>
      <c r="D99" s="98"/>
      <c r="E99" s="100"/>
      <c r="F99" s="96"/>
      <c r="G99" s="100"/>
      <c r="H99" s="102"/>
      <c r="I99" s="104"/>
      <c r="J99" s="104"/>
      <c r="K99" s="104"/>
      <c r="L99" s="102"/>
      <c r="M99" s="114"/>
      <c r="N99" s="112"/>
      <c r="O99" s="80"/>
      <c r="P99" s="96"/>
      <c r="Q99" s="40">
        <f>M98</f>
        <v>60986000</v>
      </c>
      <c r="R99" s="41">
        <v>0</v>
      </c>
      <c r="S99" s="41">
        <v>0</v>
      </c>
      <c r="T99" s="42">
        <v>0</v>
      </c>
      <c r="U99" s="41">
        <v>0</v>
      </c>
      <c r="V99" s="43">
        <v>0</v>
      </c>
      <c r="W99" s="42">
        <v>0</v>
      </c>
      <c r="X99" s="44">
        <v>0</v>
      </c>
      <c r="Y99" s="28" t="s">
        <v>9</v>
      </c>
    </row>
    <row r="100" spans="1:25" s="2" customFormat="1" ht="45" customHeight="1" x14ac:dyDescent="0.15">
      <c r="A100" s="85">
        <v>47</v>
      </c>
      <c r="B100" s="87" t="s">
        <v>151</v>
      </c>
      <c r="C100" s="89" t="s">
        <v>152</v>
      </c>
      <c r="D100" s="91" t="s">
        <v>153</v>
      </c>
      <c r="E100" s="93">
        <v>203880443</v>
      </c>
      <c r="F100" s="95">
        <f>E100</f>
        <v>203880443</v>
      </c>
      <c r="G100" s="105">
        <f t="shared" ref="G100" si="213">L100</f>
        <v>0</v>
      </c>
      <c r="H100" s="103">
        <f t="shared" ref="H100" si="214">SUM(I100:L101)</f>
        <v>0</v>
      </c>
      <c r="I100" s="107">
        <v>0</v>
      </c>
      <c r="J100" s="103">
        <v>0</v>
      </c>
      <c r="K100" s="103">
        <v>0</v>
      </c>
      <c r="L100" s="107">
        <v>0</v>
      </c>
      <c r="M100" s="109">
        <v>92105000</v>
      </c>
      <c r="N100" s="111">
        <v>95894443</v>
      </c>
      <c r="O100" s="79">
        <f t="shared" ref="O100" si="215">(E100+G100)-(M100+N100)</f>
        <v>15881000</v>
      </c>
      <c r="P100" s="95">
        <f>O100</f>
        <v>15881000</v>
      </c>
      <c r="Q100" s="36">
        <v>364</v>
      </c>
      <c r="R100" s="37">
        <v>0</v>
      </c>
      <c r="S100" s="37">
        <v>0</v>
      </c>
      <c r="T100" s="38">
        <v>0</v>
      </c>
      <c r="U100" s="37">
        <v>0</v>
      </c>
      <c r="V100" s="36">
        <v>0</v>
      </c>
      <c r="W100" s="38">
        <v>0</v>
      </c>
      <c r="X100" s="39">
        <v>0</v>
      </c>
      <c r="Y100" s="27" t="s">
        <v>12</v>
      </c>
    </row>
    <row r="101" spans="1:25" s="2" customFormat="1" ht="45" customHeight="1" thickBot="1" x14ac:dyDescent="0.2">
      <c r="A101" s="86"/>
      <c r="B101" s="88"/>
      <c r="C101" s="90"/>
      <c r="D101" s="92"/>
      <c r="E101" s="94"/>
      <c r="F101" s="96"/>
      <c r="G101" s="106"/>
      <c r="H101" s="104"/>
      <c r="I101" s="108"/>
      <c r="J101" s="104"/>
      <c r="K101" s="104"/>
      <c r="L101" s="108"/>
      <c r="M101" s="110"/>
      <c r="N101" s="112"/>
      <c r="O101" s="80"/>
      <c r="P101" s="96"/>
      <c r="Q101" s="40">
        <f>M100</f>
        <v>92105000</v>
      </c>
      <c r="R101" s="41">
        <v>0</v>
      </c>
      <c r="S101" s="41">
        <v>0</v>
      </c>
      <c r="T101" s="42">
        <v>0</v>
      </c>
      <c r="U101" s="41">
        <v>0</v>
      </c>
      <c r="V101" s="43">
        <v>0</v>
      </c>
      <c r="W101" s="42">
        <v>0</v>
      </c>
      <c r="X101" s="44">
        <v>0</v>
      </c>
      <c r="Y101" s="28" t="s">
        <v>9</v>
      </c>
    </row>
    <row r="102" spans="1:25" ht="45" customHeight="1" outlineLevel="1" x14ac:dyDescent="0.15">
      <c r="A102" s="85" t="s">
        <v>14</v>
      </c>
      <c r="B102" s="85">
        <v>47</v>
      </c>
      <c r="C102" s="87"/>
      <c r="D102" s="97"/>
      <c r="E102" s="79">
        <f t="shared" ref="E102:O102" si="216">SUM(E8:E101)</f>
        <v>26853981517</v>
      </c>
      <c r="F102" s="81">
        <f>E102</f>
        <v>26853981517</v>
      </c>
      <c r="G102" s="79">
        <f t="shared" si="216"/>
        <v>30984120</v>
      </c>
      <c r="H102" s="75">
        <f>L102</f>
        <v>30984120</v>
      </c>
      <c r="I102" s="83">
        <f t="shared" si="216"/>
        <v>0</v>
      </c>
      <c r="J102" s="83">
        <f>SUM(J8:J101)</f>
        <v>0</v>
      </c>
      <c r="K102" s="83">
        <f t="shared" si="216"/>
        <v>0</v>
      </c>
      <c r="L102" s="75">
        <f t="shared" si="216"/>
        <v>30984120</v>
      </c>
      <c r="M102" s="75">
        <f>SUM(M8:M101)</f>
        <v>16360454846</v>
      </c>
      <c r="N102" s="77">
        <f t="shared" si="216"/>
        <v>2098658262</v>
      </c>
      <c r="O102" s="79">
        <f t="shared" si="216"/>
        <v>8425852529</v>
      </c>
      <c r="P102" s="81">
        <f>SUM(P8:P101)</f>
        <v>8425852529</v>
      </c>
      <c r="Q102" s="66">
        <f>SUMIF($Y$8:$Y$101,$Y$6,Q8:Q101)</f>
        <v>141972</v>
      </c>
      <c r="R102" s="67">
        <f t="shared" ref="R102:X102" si="217">SUMIF($Y$8:$Y$101,$Y$6,R8:R101)</f>
        <v>0</v>
      </c>
      <c r="S102" s="67">
        <f t="shared" si="217"/>
        <v>0</v>
      </c>
      <c r="T102" s="68">
        <f t="shared" si="217"/>
        <v>0</v>
      </c>
      <c r="U102" s="67">
        <f t="shared" si="217"/>
        <v>0</v>
      </c>
      <c r="V102" s="66">
        <f t="shared" si="217"/>
        <v>0</v>
      </c>
      <c r="W102" s="68">
        <f t="shared" si="217"/>
        <v>0</v>
      </c>
      <c r="X102" s="69">
        <f t="shared" si="217"/>
        <v>0</v>
      </c>
    </row>
    <row r="103" spans="1:25" ht="45" customHeight="1" outlineLevel="1" thickBot="1" x14ac:dyDescent="0.2">
      <c r="A103" s="86"/>
      <c r="B103" s="86"/>
      <c r="C103" s="88"/>
      <c r="D103" s="98"/>
      <c r="E103" s="80"/>
      <c r="F103" s="82"/>
      <c r="G103" s="80"/>
      <c r="H103" s="76"/>
      <c r="I103" s="84"/>
      <c r="J103" s="84"/>
      <c r="K103" s="84"/>
      <c r="L103" s="76"/>
      <c r="M103" s="76"/>
      <c r="N103" s="78"/>
      <c r="O103" s="80"/>
      <c r="P103" s="82"/>
      <c r="Q103" s="70">
        <f>M102</f>
        <v>16360454846</v>
      </c>
      <c r="R103" s="71">
        <f t="shared" ref="R103:X103" si="218">SUMIF($Y$8:$Y$101,$Y$6,R8:R101)</f>
        <v>0</v>
      </c>
      <c r="S103" s="71">
        <f t="shared" si="218"/>
        <v>0</v>
      </c>
      <c r="T103" s="72">
        <f t="shared" si="218"/>
        <v>0</v>
      </c>
      <c r="U103" s="71">
        <f t="shared" si="218"/>
        <v>0</v>
      </c>
      <c r="V103" s="73">
        <f t="shared" si="218"/>
        <v>0</v>
      </c>
      <c r="W103" s="72">
        <f t="shared" si="218"/>
        <v>0</v>
      </c>
      <c r="X103" s="74">
        <f t="shared" si="218"/>
        <v>0</v>
      </c>
    </row>
    <row r="104" spans="1:25" outlineLevel="1" x14ac:dyDescent="0.15">
      <c r="A104" s="1" t="s">
        <v>23</v>
      </c>
    </row>
    <row r="105" spans="1:25" outlineLevel="1" x14ac:dyDescent="0.15">
      <c r="C105" s="1" t="s">
        <v>24</v>
      </c>
      <c r="F105" s="1" t="s">
        <v>34</v>
      </c>
      <c r="O105" s="33"/>
    </row>
    <row r="106" spans="1:25" outlineLevel="1" x14ac:dyDescent="0.15">
      <c r="C106" s="1" t="s">
        <v>25</v>
      </c>
      <c r="F106" s="1" t="s">
        <v>35</v>
      </c>
    </row>
    <row r="107" spans="1:25" outlineLevel="1" x14ac:dyDescent="0.15">
      <c r="C107" s="1" t="s">
        <v>26</v>
      </c>
      <c r="F107" s="1" t="s">
        <v>36</v>
      </c>
    </row>
    <row r="108" spans="1:25" outlineLevel="1" x14ac:dyDescent="0.15">
      <c r="C108" s="1" t="s">
        <v>27</v>
      </c>
      <c r="F108" s="1" t="s">
        <v>37</v>
      </c>
    </row>
    <row r="109" spans="1:25" outlineLevel="1" x14ac:dyDescent="0.15">
      <c r="C109" s="1" t="s">
        <v>28</v>
      </c>
      <c r="F109" s="1" t="s">
        <v>38</v>
      </c>
    </row>
    <row r="110" spans="1:25" outlineLevel="1" x14ac:dyDescent="0.15">
      <c r="C110" s="1" t="s">
        <v>29</v>
      </c>
      <c r="F110" s="1" t="s">
        <v>39</v>
      </c>
    </row>
    <row r="111" spans="1:25" outlineLevel="1" x14ac:dyDescent="0.15">
      <c r="C111" s="1" t="s">
        <v>30</v>
      </c>
    </row>
    <row r="112" spans="1:25" outlineLevel="1" x14ac:dyDescent="0.15">
      <c r="C112" s="1" t="s">
        <v>31</v>
      </c>
    </row>
    <row r="113" spans="3:17" x14ac:dyDescent="0.15">
      <c r="C113" s="1" t="s">
        <v>32</v>
      </c>
    </row>
    <row r="114" spans="3:17" ht="14.25" thickBot="1" x14ac:dyDescent="0.2">
      <c r="C114" s="1" t="s">
        <v>33</v>
      </c>
    </row>
    <row r="115" spans="3:17" x14ac:dyDescent="0.15">
      <c r="O115" s="32"/>
      <c r="Q115" s="34">
        <f>Q8+Q10+Q12+Q14+Q16+Q18+Q20+Q22+Q24+Q26+Q28+Q30+Q32+Q34+Q36+Q38+Q40+Q42+Q44+Q46+Q48+Q50+Q52+Q54+Q56+Q58+Q60+Q62+Q64+Q66+Q68+Q70+Q72+Q74+Q76+Q78+Q80+Q82+Q84+Q86+Q88+Q90+Q92+Q94+Q96+Q98+Q100</f>
        <v>141972</v>
      </c>
    </row>
    <row r="116" spans="3:17" x14ac:dyDescent="0.15">
      <c r="Q116" s="34"/>
    </row>
  </sheetData>
  <mergeCells count="79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P8:P9"/>
    <mergeCell ref="G8:G9"/>
    <mergeCell ref="H8:H9"/>
    <mergeCell ref="I8:I9"/>
    <mergeCell ref="J8:J9"/>
    <mergeCell ref="K8:K9"/>
    <mergeCell ref="L8:L9"/>
    <mergeCell ref="A8:A9"/>
    <mergeCell ref="B8:B9"/>
    <mergeCell ref="C8:C9"/>
    <mergeCell ref="D8:D9"/>
    <mergeCell ref="E8:E9"/>
    <mergeCell ref="F8:F9"/>
    <mergeCell ref="A10:A11"/>
    <mergeCell ref="B10:B11"/>
    <mergeCell ref="C10:C11"/>
    <mergeCell ref="D10:D11"/>
    <mergeCell ref="E10:E11"/>
    <mergeCell ref="F10:F11"/>
    <mergeCell ref="M8:M9"/>
    <mergeCell ref="N8:N9"/>
    <mergeCell ref="O8:O9"/>
    <mergeCell ref="M10:M11"/>
    <mergeCell ref="N10:N11"/>
    <mergeCell ref="O10:O11"/>
    <mergeCell ref="P10:P11"/>
    <mergeCell ref="G10:G11"/>
    <mergeCell ref="H10:H11"/>
    <mergeCell ref="I10:I11"/>
    <mergeCell ref="J10:J11"/>
    <mergeCell ref="K10:K11"/>
    <mergeCell ref="L10:L11"/>
    <mergeCell ref="P12:P13"/>
    <mergeCell ref="G12:G13"/>
    <mergeCell ref="H12:H13"/>
    <mergeCell ref="I12:I13"/>
    <mergeCell ref="J12:J13"/>
    <mergeCell ref="K12:K13"/>
    <mergeCell ref="L12:L13"/>
    <mergeCell ref="M12:M13"/>
    <mergeCell ref="N12:N13"/>
    <mergeCell ref="O12:O13"/>
    <mergeCell ref="A12:A13"/>
    <mergeCell ref="B12:B13"/>
    <mergeCell ref="C12:C13"/>
    <mergeCell ref="D12:D13"/>
    <mergeCell ref="E12:E13"/>
    <mergeCell ref="F12:F13"/>
    <mergeCell ref="A14:A15"/>
    <mergeCell ref="B14:B15"/>
    <mergeCell ref="C14:C15"/>
    <mergeCell ref="D14:D15"/>
    <mergeCell ref="E14:E15"/>
    <mergeCell ref="F14:F15"/>
    <mergeCell ref="M14:M15"/>
    <mergeCell ref="N14:N15"/>
    <mergeCell ref="O14:O15"/>
    <mergeCell ref="P14:P15"/>
    <mergeCell ref="G14:G15"/>
    <mergeCell ref="H14:H15"/>
    <mergeCell ref="I14:I15"/>
    <mergeCell ref="J14:J15"/>
    <mergeCell ref="K14:K15"/>
    <mergeCell ref="L14:L15"/>
    <mergeCell ref="P16:P17"/>
    <mergeCell ref="G16:G17"/>
    <mergeCell ref="H16:H17"/>
    <mergeCell ref="I16:I17"/>
    <mergeCell ref="J16:J17"/>
    <mergeCell ref="K16:K17"/>
    <mergeCell ref="L16:L17"/>
    <mergeCell ref="A16:A17"/>
    <mergeCell ref="B16:B17"/>
    <mergeCell ref="C16:C17"/>
    <mergeCell ref="D16:D17"/>
    <mergeCell ref="E16:E17"/>
    <mergeCell ref="F16:F17"/>
    <mergeCell ref="A18:A19"/>
    <mergeCell ref="B18:B19"/>
    <mergeCell ref="C18:C19"/>
    <mergeCell ref="D18:D19"/>
    <mergeCell ref="E18:E19"/>
    <mergeCell ref="F18:F19"/>
    <mergeCell ref="M16:M17"/>
    <mergeCell ref="N16:N17"/>
    <mergeCell ref="O16:O17"/>
    <mergeCell ref="M18:M19"/>
    <mergeCell ref="N18:N19"/>
    <mergeCell ref="O18:O19"/>
    <mergeCell ref="P18:P19"/>
    <mergeCell ref="G18:G19"/>
    <mergeCell ref="H18:H19"/>
    <mergeCell ref="I18:I19"/>
    <mergeCell ref="J18:J19"/>
    <mergeCell ref="K18:K19"/>
    <mergeCell ref="L18:L19"/>
    <mergeCell ref="P20:P21"/>
    <mergeCell ref="G20:G21"/>
    <mergeCell ref="H20:H21"/>
    <mergeCell ref="I20:I21"/>
    <mergeCell ref="J20:J21"/>
    <mergeCell ref="K20:K21"/>
    <mergeCell ref="L20:L21"/>
    <mergeCell ref="M20:M21"/>
    <mergeCell ref="N20:N21"/>
    <mergeCell ref="O20:O21"/>
    <mergeCell ref="A20:A21"/>
    <mergeCell ref="B20:B21"/>
    <mergeCell ref="C20:C21"/>
    <mergeCell ref="D20:D21"/>
    <mergeCell ref="E20:E21"/>
    <mergeCell ref="F20:F21"/>
    <mergeCell ref="A22:A23"/>
    <mergeCell ref="B22:B23"/>
    <mergeCell ref="C22:C23"/>
    <mergeCell ref="D22:D23"/>
    <mergeCell ref="E22:E23"/>
    <mergeCell ref="F22:F23"/>
    <mergeCell ref="M22:M23"/>
    <mergeCell ref="N22:N23"/>
    <mergeCell ref="O22:O23"/>
    <mergeCell ref="P22:P23"/>
    <mergeCell ref="G22:G23"/>
    <mergeCell ref="H22:H23"/>
    <mergeCell ref="I22:I23"/>
    <mergeCell ref="J22:J23"/>
    <mergeCell ref="K22:K23"/>
    <mergeCell ref="L22:L23"/>
    <mergeCell ref="P24:P25"/>
    <mergeCell ref="G24:G25"/>
    <mergeCell ref="H24:H25"/>
    <mergeCell ref="I24:I25"/>
    <mergeCell ref="J24:J25"/>
    <mergeCell ref="K24:K25"/>
    <mergeCell ref="L24:L25"/>
    <mergeCell ref="A24:A25"/>
    <mergeCell ref="B24:B25"/>
    <mergeCell ref="C24:C25"/>
    <mergeCell ref="D24:D25"/>
    <mergeCell ref="E24:E25"/>
    <mergeCell ref="F24:F25"/>
    <mergeCell ref="A26:A27"/>
    <mergeCell ref="B26:B27"/>
    <mergeCell ref="C26:C27"/>
    <mergeCell ref="D26:D27"/>
    <mergeCell ref="E26:E27"/>
    <mergeCell ref="F26:F27"/>
    <mergeCell ref="M24:M25"/>
    <mergeCell ref="N24:N25"/>
    <mergeCell ref="O24:O25"/>
    <mergeCell ref="M26:M27"/>
    <mergeCell ref="N26:N27"/>
    <mergeCell ref="O26:O27"/>
    <mergeCell ref="P26:P27"/>
    <mergeCell ref="G26:G27"/>
    <mergeCell ref="H26:H27"/>
    <mergeCell ref="I26:I27"/>
    <mergeCell ref="J26:J27"/>
    <mergeCell ref="K26:K27"/>
    <mergeCell ref="L26:L27"/>
    <mergeCell ref="P28:P29"/>
    <mergeCell ref="G28:G29"/>
    <mergeCell ref="H28:H29"/>
    <mergeCell ref="I28:I29"/>
    <mergeCell ref="J28:J29"/>
    <mergeCell ref="K28:K29"/>
    <mergeCell ref="L28:L29"/>
    <mergeCell ref="M28:M29"/>
    <mergeCell ref="N28:N29"/>
    <mergeCell ref="O28:O29"/>
    <mergeCell ref="A28:A29"/>
    <mergeCell ref="B28:B29"/>
    <mergeCell ref="C28:C29"/>
    <mergeCell ref="D28:D29"/>
    <mergeCell ref="E28:E29"/>
    <mergeCell ref="F28:F29"/>
    <mergeCell ref="A30:A31"/>
    <mergeCell ref="B30:B31"/>
    <mergeCell ref="C30:C31"/>
    <mergeCell ref="D30:D31"/>
    <mergeCell ref="E30:E31"/>
    <mergeCell ref="F30:F31"/>
    <mergeCell ref="M30:M31"/>
    <mergeCell ref="N30:N31"/>
    <mergeCell ref="O30:O31"/>
    <mergeCell ref="P30:P31"/>
    <mergeCell ref="G30:G31"/>
    <mergeCell ref="H30:H31"/>
    <mergeCell ref="I30:I31"/>
    <mergeCell ref="J30:J31"/>
    <mergeCell ref="K30:K31"/>
    <mergeCell ref="L30:L31"/>
    <mergeCell ref="P32:P33"/>
    <mergeCell ref="G32:G33"/>
    <mergeCell ref="H32:H33"/>
    <mergeCell ref="I32:I33"/>
    <mergeCell ref="J32:J33"/>
    <mergeCell ref="K32:K33"/>
    <mergeCell ref="L32:L33"/>
    <mergeCell ref="A32:A33"/>
    <mergeCell ref="B32:B33"/>
    <mergeCell ref="C32:C33"/>
    <mergeCell ref="D32:D33"/>
    <mergeCell ref="E32:E33"/>
    <mergeCell ref="F32:F33"/>
    <mergeCell ref="A34:A35"/>
    <mergeCell ref="B34:B35"/>
    <mergeCell ref="C34:C35"/>
    <mergeCell ref="D34:D35"/>
    <mergeCell ref="E34:E35"/>
    <mergeCell ref="F34:F35"/>
    <mergeCell ref="M32:M33"/>
    <mergeCell ref="N32:N33"/>
    <mergeCell ref="O32:O33"/>
    <mergeCell ref="M34:M35"/>
    <mergeCell ref="N34:N35"/>
    <mergeCell ref="O34:O35"/>
    <mergeCell ref="P34:P35"/>
    <mergeCell ref="G34:G35"/>
    <mergeCell ref="H34:H35"/>
    <mergeCell ref="I34:I35"/>
    <mergeCell ref="J34:J35"/>
    <mergeCell ref="K34:K35"/>
    <mergeCell ref="L34:L35"/>
    <mergeCell ref="P36:P37"/>
    <mergeCell ref="G36:G37"/>
    <mergeCell ref="H36:H37"/>
    <mergeCell ref="I36:I37"/>
    <mergeCell ref="J36:J37"/>
    <mergeCell ref="K36:K37"/>
    <mergeCell ref="L36:L37"/>
    <mergeCell ref="M36:M37"/>
    <mergeCell ref="N36:N37"/>
    <mergeCell ref="O36:O37"/>
    <mergeCell ref="A36:A37"/>
    <mergeCell ref="B36:B37"/>
    <mergeCell ref="C36:C37"/>
    <mergeCell ref="D36:D37"/>
    <mergeCell ref="E36:E37"/>
    <mergeCell ref="F36:F37"/>
    <mergeCell ref="A38:A39"/>
    <mergeCell ref="B38:B39"/>
    <mergeCell ref="C38:C39"/>
    <mergeCell ref="D38:D39"/>
    <mergeCell ref="E38:E39"/>
    <mergeCell ref="F38:F39"/>
    <mergeCell ref="M38:M39"/>
    <mergeCell ref="N38:N39"/>
    <mergeCell ref="O38:O39"/>
    <mergeCell ref="P38:P39"/>
    <mergeCell ref="G38:G39"/>
    <mergeCell ref="H38:H39"/>
    <mergeCell ref="I38:I39"/>
    <mergeCell ref="J38:J39"/>
    <mergeCell ref="K38:K39"/>
    <mergeCell ref="L38:L39"/>
    <mergeCell ref="P40:P41"/>
    <mergeCell ref="G40:G41"/>
    <mergeCell ref="H40:H41"/>
    <mergeCell ref="I40:I41"/>
    <mergeCell ref="J40:J41"/>
    <mergeCell ref="K40:K41"/>
    <mergeCell ref="L40:L41"/>
    <mergeCell ref="A40:A41"/>
    <mergeCell ref="B40:B41"/>
    <mergeCell ref="C40:C41"/>
    <mergeCell ref="D40:D41"/>
    <mergeCell ref="E40:E41"/>
    <mergeCell ref="F40:F41"/>
    <mergeCell ref="A42:A43"/>
    <mergeCell ref="B42:B43"/>
    <mergeCell ref="C42:C43"/>
    <mergeCell ref="D42:D43"/>
    <mergeCell ref="E42:E43"/>
    <mergeCell ref="F42:F43"/>
    <mergeCell ref="M40:M41"/>
    <mergeCell ref="N40:N41"/>
    <mergeCell ref="O40:O41"/>
    <mergeCell ref="M42:M43"/>
    <mergeCell ref="N42:N43"/>
    <mergeCell ref="O42:O43"/>
    <mergeCell ref="P42:P43"/>
    <mergeCell ref="G42:G43"/>
    <mergeCell ref="H42:H43"/>
    <mergeCell ref="I42:I43"/>
    <mergeCell ref="J42:J43"/>
    <mergeCell ref="K42:K43"/>
    <mergeCell ref="L42:L43"/>
    <mergeCell ref="P44:P45"/>
    <mergeCell ref="G44:G45"/>
    <mergeCell ref="H44:H45"/>
    <mergeCell ref="I44:I45"/>
    <mergeCell ref="J44:J45"/>
    <mergeCell ref="K44:K45"/>
    <mergeCell ref="L44:L45"/>
    <mergeCell ref="M44:M45"/>
    <mergeCell ref="N44:N45"/>
    <mergeCell ref="O44:O45"/>
    <mergeCell ref="A44:A45"/>
    <mergeCell ref="B44:B45"/>
    <mergeCell ref="C44:C45"/>
    <mergeCell ref="D44:D45"/>
    <mergeCell ref="E44:E45"/>
    <mergeCell ref="F44:F45"/>
    <mergeCell ref="A46:A47"/>
    <mergeCell ref="B46:B47"/>
    <mergeCell ref="C46:C47"/>
    <mergeCell ref="D46:D47"/>
    <mergeCell ref="E46:E47"/>
    <mergeCell ref="F46:F47"/>
    <mergeCell ref="M46:M47"/>
    <mergeCell ref="N46:N47"/>
    <mergeCell ref="O46:O47"/>
    <mergeCell ref="P46:P47"/>
    <mergeCell ref="G46:G47"/>
    <mergeCell ref="H46:H47"/>
    <mergeCell ref="I46:I47"/>
    <mergeCell ref="J46:J47"/>
    <mergeCell ref="K46:K47"/>
    <mergeCell ref="L46:L47"/>
    <mergeCell ref="P48:P49"/>
    <mergeCell ref="G48:G49"/>
    <mergeCell ref="H48:H49"/>
    <mergeCell ref="I48:I49"/>
    <mergeCell ref="J48:J49"/>
    <mergeCell ref="K48:K49"/>
    <mergeCell ref="L48:L49"/>
    <mergeCell ref="A48:A49"/>
    <mergeCell ref="B48:B49"/>
    <mergeCell ref="C48:C49"/>
    <mergeCell ref="D48:D49"/>
    <mergeCell ref="E48:E49"/>
    <mergeCell ref="F48:F49"/>
    <mergeCell ref="A50:A51"/>
    <mergeCell ref="B50:B51"/>
    <mergeCell ref="C50:C51"/>
    <mergeCell ref="D50:D51"/>
    <mergeCell ref="E50:E51"/>
    <mergeCell ref="F50:F51"/>
    <mergeCell ref="M48:M49"/>
    <mergeCell ref="N48:N49"/>
    <mergeCell ref="O48:O49"/>
    <mergeCell ref="M50:M51"/>
    <mergeCell ref="N50:N51"/>
    <mergeCell ref="O50:O51"/>
    <mergeCell ref="P50:P51"/>
    <mergeCell ref="G50:G51"/>
    <mergeCell ref="H50:H51"/>
    <mergeCell ref="I50:I51"/>
    <mergeCell ref="J50:J51"/>
    <mergeCell ref="K50:K51"/>
    <mergeCell ref="L50:L51"/>
    <mergeCell ref="P52:P53"/>
    <mergeCell ref="G52:G53"/>
    <mergeCell ref="H52:H53"/>
    <mergeCell ref="I52:I53"/>
    <mergeCell ref="J52:J53"/>
    <mergeCell ref="K52:K53"/>
    <mergeCell ref="L52:L53"/>
    <mergeCell ref="M52:M53"/>
    <mergeCell ref="N52:N53"/>
    <mergeCell ref="O52:O53"/>
    <mergeCell ref="A52:A53"/>
    <mergeCell ref="B52:B53"/>
    <mergeCell ref="C52:C53"/>
    <mergeCell ref="D52:D53"/>
    <mergeCell ref="E52:E53"/>
    <mergeCell ref="F52:F53"/>
    <mergeCell ref="A54:A55"/>
    <mergeCell ref="B54:B55"/>
    <mergeCell ref="C54:C55"/>
    <mergeCell ref="D54:D55"/>
    <mergeCell ref="E54:E55"/>
    <mergeCell ref="F54:F55"/>
    <mergeCell ref="M54:M55"/>
    <mergeCell ref="N54:N55"/>
    <mergeCell ref="O54:O55"/>
    <mergeCell ref="P54:P55"/>
    <mergeCell ref="G54:G55"/>
    <mergeCell ref="H54:H55"/>
    <mergeCell ref="I54:I55"/>
    <mergeCell ref="J54:J55"/>
    <mergeCell ref="K54:K55"/>
    <mergeCell ref="L54:L55"/>
    <mergeCell ref="P56:P57"/>
    <mergeCell ref="G56:G57"/>
    <mergeCell ref="H56:H57"/>
    <mergeCell ref="I56:I57"/>
    <mergeCell ref="J56:J57"/>
    <mergeCell ref="K56:K57"/>
    <mergeCell ref="L56:L57"/>
    <mergeCell ref="A56:A57"/>
    <mergeCell ref="B56:B57"/>
    <mergeCell ref="C56:C57"/>
    <mergeCell ref="D56:D57"/>
    <mergeCell ref="E56:E57"/>
    <mergeCell ref="F56:F57"/>
    <mergeCell ref="A58:A59"/>
    <mergeCell ref="B58:B59"/>
    <mergeCell ref="C58:C59"/>
    <mergeCell ref="D58:D59"/>
    <mergeCell ref="E58:E59"/>
    <mergeCell ref="F58:F59"/>
    <mergeCell ref="M56:M57"/>
    <mergeCell ref="N56:N57"/>
    <mergeCell ref="O56:O57"/>
    <mergeCell ref="M58:M59"/>
    <mergeCell ref="N58:N59"/>
    <mergeCell ref="O58:O59"/>
    <mergeCell ref="P58:P59"/>
    <mergeCell ref="G58:G59"/>
    <mergeCell ref="H58:H59"/>
    <mergeCell ref="I58:I59"/>
    <mergeCell ref="J58:J59"/>
    <mergeCell ref="K58:K59"/>
    <mergeCell ref="L58:L59"/>
    <mergeCell ref="P60:P61"/>
    <mergeCell ref="G60:G61"/>
    <mergeCell ref="H60:H61"/>
    <mergeCell ref="I60:I61"/>
    <mergeCell ref="J60:J61"/>
    <mergeCell ref="K60:K61"/>
    <mergeCell ref="L60:L61"/>
    <mergeCell ref="M60:M61"/>
    <mergeCell ref="N60:N61"/>
    <mergeCell ref="O60:O61"/>
    <mergeCell ref="A60:A61"/>
    <mergeCell ref="B60:B61"/>
    <mergeCell ref="C60:C61"/>
    <mergeCell ref="D60:D61"/>
    <mergeCell ref="E60:E61"/>
    <mergeCell ref="F60:F61"/>
    <mergeCell ref="A62:A63"/>
    <mergeCell ref="B62:B63"/>
    <mergeCell ref="C62:C63"/>
    <mergeCell ref="D62:D63"/>
    <mergeCell ref="E62:E63"/>
    <mergeCell ref="F62:F63"/>
    <mergeCell ref="M62:M63"/>
    <mergeCell ref="N62:N63"/>
    <mergeCell ref="O62:O63"/>
    <mergeCell ref="P62:P63"/>
    <mergeCell ref="G62:G63"/>
    <mergeCell ref="H62:H63"/>
    <mergeCell ref="I62:I63"/>
    <mergeCell ref="J62:J63"/>
    <mergeCell ref="K62:K63"/>
    <mergeCell ref="L62:L63"/>
    <mergeCell ref="P64:P65"/>
    <mergeCell ref="G64:G65"/>
    <mergeCell ref="H64:H65"/>
    <mergeCell ref="I64:I65"/>
    <mergeCell ref="J64:J65"/>
    <mergeCell ref="K64:K65"/>
    <mergeCell ref="L64:L65"/>
    <mergeCell ref="A64:A65"/>
    <mergeCell ref="B64:B65"/>
    <mergeCell ref="C64:C65"/>
    <mergeCell ref="D64:D65"/>
    <mergeCell ref="E64:E65"/>
    <mergeCell ref="F64:F65"/>
    <mergeCell ref="A66:A67"/>
    <mergeCell ref="B66:B67"/>
    <mergeCell ref="C66:C67"/>
    <mergeCell ref="D66:D67"/>
    <mergeCell ref="E66:E67"/>
    <mergeCell ref="F66:F67"/>
    <mergeCell ref="M64:M65"/>
    <mergeCell ref="N64:N65"/>
    <mergeCell ref="O64:O65"/>
    <mergeCell ref="M66:M67"/>
    <mergeCell ref="N66:N67"/>
    <mergeCell ref="O66:O67"/>
    <mergeCell ref="P66:P67"/>
    <mergeCell ref="G66:G67"/>
    <mergeCell ref="H66:H67"/>
    <mergeCell ref="I66:I67"/>
    <mergeCell ref="J66:J67"/>
    <mergeCell ref="K66:K67"/>
    <mergeCell ref="L66:L67"/>
    <mergeCell ref="P68:P69"/>
    <mergeCell ref="G68:G69"/>
    <mergeCell ref="H68:H69"/>
    <mergeCell ref="I68:I69"/>
    <mergeCell ref="J68:J69"/>
    <mergeCell ref="K68:K69"/>
    <mergeCell ref="L68:L69"/>
    <mergeCell ref="M68:M69"/>
    <mergeCell ref="N68:N69"/>
    <mergeCell ref="O68:O69"/>
    <mergeCell ref="A68:A69"/>
    <mergeCell ref="B68:B69"/>
    <mergeCell ref="C68:C69"/>
    <mergeCell ref="D68:D69"/>
    <mergeCell ref="E68:E69"/>
    <mergeCell ref="F68:F69"/>
    <mergeCell ref="A70:A71"/>
    <mergeCell ref="B70:B71"/>
    <mergeCell ref="C70:C71"/>
    <mergeCell ref="D70:D71"/>
    <mergeCell ref="E70:E71"/>
    <mergeCell ref="F70:F71"/>
    <mergeCell ref="M70:M71"/>
    <mergeCell ref="N70:N71"/>
    <mergeCell ref="O70:O71"/>
    <mergeCell ref="P70:P71"/>
    <mergeCell ref="G70:G71"/>
    <mergeCell ref="H70:H71"/>
    <mergeCell ref="I70:I71"/>
    <mergeCell ref="J70:J71"/>
    <mergeCell ref="K70:K71"/>
    <mergeCell ref="L70:L71"/>
    <mergeCell ref="P72:P73"/>
    <mergeCell ref="G72:G73"/>
    <mergeCell ref="H72:H73"/>
    <mergeCell ref="I72:I73"/>
    <mergeCell ref="J72:J73"/>
    <mergeCell ref="K72:K73"/>
    <mergeCell ref="L72:L73"/>
    <mergeCell ref="A72:A73"/>
    <mergeCell ref="B72:B73"/>
    <mergeCell ref="C72:C73"/>
    <mergeCell ref="D72:D73"/>
    <mergeCell ref="E72:E73"/>
    <mergeCell ref="F72:F73"/>
    <mergeCell ref="A74:A75"/>
    <mergeCell ref="B74:B75"/>
    <mergeCell ref="C74:C75"/>
    <mergeCell ref="D74:D75"/>
    <mergeCell ref="E74:E75"/>
    <mergeCell ref="F74:F75"/>
    <mergeCell ref="M72:M73"/>
    <mergeCell ref="N72:N73"/>
    <mergeCell ref="O72:O73"/>
    <mergeCell ref="M74:M75"/>
    <mergeCell ref="N74:N75"/>
    <mergeCell ref="O74:O75"/>
    <mergeCell ref="P74:P75"/>
    <mergeCell ref="G74:G75"/>
    <mergeCell ref="H74:H75"/>
    <mergeCell ref="I74:I75"/>
    <mergeCell ref="J74:J75"/>
    <mergeCell ref="K74:K75"/>
    <mergeCell ref="L74:L75"/>
    <mergeCell ref="P76:P77"/>
    <mergeCell ref="G76:G77"/>
    <mergeCell ref="H76:H77"/>
    <mergeCell ref="I76:I77"/>
    <mergeCell ref="J76:J77"/>
    <mergeCell ref="K76:K77"/>
    <mergeCell ref="L76:L77"/>
    <mergeCell ref="M76:M77"/>
    <mergeCell ref="N76:N77"/>
    <mergeCell ref="O76:O77"/>
    <mergeCell ref="A76:A77"/>
    <mergeCell ref="B76:B77"/>
    <mergeCell ref="C76:C77"/>
    <mergeCell ref="D76:D77"/>
    <mergeCell ref="E76:E77"/>
    <mergeCell ref="F76:F77"/>
    <mergeCell ref="A78:A79"/>
    <mergeCell ref="B78:B79"/>
    <mergeCell ref="C78:C79"/>
    <mergeCell ref="D78:D79"/>
    <mergeCell ref="E78:E79"/>
    <mergeCell ref="F78:F79"/>
    <mergeCell ref="M78:M79"/>
    <mergeCell ref="N78:N79"/>
    <mergeCell ref="O78:O79"/>
    <mergeCell ref="P78:P79"/>
    <mergeCell ref="G78:G79"/>
    <mergeCell ref="H78:H79"/>
    <mergeCell ref="I78:I79"/>
    <mergeCell ref="J78:J79"/>
    <mergeCell ref="K78:K79"/>
    <mergeCell ref="L78:L79"/>
    <mergeCell ref="P80:P81"/>
    <mergeCell ref="G80:G81"/>
    <mergeCell ref="H80:H81"/>
    <mergeCell ref="I80:I81"/>
    <mergeCell ref="J80:J81"/>
    <mergeCell ref="K80:K81"/>
    <mergeCell ref="L80:L81"/>
    <mergeCell ref="A80:A81"/>
    <mergeCell ref="B80:B81"/>
    <mergeCell ref="C80:C81"/>
    <mergeCell ref="D80:D81"/>
    <mergeCell ref="E80:E81"/>
    <mergeCell ref="F80:F81"/>
    <mergeCell ref="A82:A83"/>
    <mergeCell ref="B82:B83"/>
    <mergeCell ref="C82:C83"/>
    <mergeCell ref="D82:D83"/>
    <mergeCell ref="E82:E83"/>
    <mergeCell ref="F82:F83"/>
    <mergeCell ref="M80:M81"/>
    <mergeCell ref="N80:N81"/>
    <mergeCell ref="O80:O81"/>
    <mergeCell ref="M82:M83"/>
    <mergeCell ref="N82:N83"/>
    <mergeCell ref="O82:O83"/>
    <mergeCell ref="P82:P83"/>
    <mergeCell ref="G82:G83"/>
    <mergeCell ref="H82:H83"/>
    <mergeCell ref="I82:I83"/>
    <mergeCell ref="J82:J83"/>
    <mergeCell ref="K82:K83"/>
    <mergeCell ref="L82:L83"/>
    <mergeCell ref="P84:P85"/>
    <mergeCell ref="G84:G85"/>
    <mergeCell ref="H84:H85"/>
    <mergeCell ref="I84:I85"/>
    <mergeCell ref="J84:J85"/>
    <mergeCell ref="K84:K85"/>
    <mergeCell ref="L84:L85"/>
    <mergeCell ref="M84:M85"/>
    <mergeCell ref="N84:N85"/>
    <mergeCell ref="O84:O85"/>
    <mergeCell ref="A84:A85"/>
    <mergeCell ref="B84:B85"/>
    <mergeCell ref="C84:C85"/>
    <mergeCell ref="D84:D85"/>
    <mergeCell ref="E84:E85"/>
    <mergeCell ref="F84:F85"/>
    <mergeCell ref="A86:A87"/>
    <mergeCell ref="B86:B87"/>
    <mergeCell ref="C86:C87"/>
    <mergeCell ref="D86:D87"/>
    <mergeCell ref="E86:E87"/>
    <mergeCell ref="F86:F87"/>
    <mergeCell ref="M86:M87"/>
    <mergeCell ref="N86:N87"/>
    <mergeCell ref="O86:O87"/>
    <mergeCell ref="P86:P87"/>
    <mergeCell ref="G86:G87"/>
    <mergeCell ref="H86:H87"/>
    <mergeCell ref="I86:I87"/>
    <mergeCell ref="J86:J87"/>
    <mergeCell ref="K86:K87"/>
    <mergeCell ref="L86:L87"/>
    <mergeCell ref="P88:P89"/>
    <mergeCell ref="G88:G89"/>
    <mergeCell ref="H88:H89"/>
    <mergeCell ref="I88:I89"/>
    <mergeCell ref="J88:J89"/>
    <mergeCell ref="K88:K89"/>
    <mergeCell ref="L88:L89"/>
    <mergeCell ref="A88:A89"/>
    <mergeCell ref="B88:B89"/>
    <mergeCell ref="C88:C89"/>
    <mergeCell ref="D88:D89"/>
    <mergeCell ref="E88:E89"/>
    <mergeCell ref="F88:F89"/>
    <mergeCell ref="A90:A91"/>
    <mergeCell ref="B90:B91"/>
    <mergeCell ref="C90:C91"/>
    <mergeCell ref="D90:D91"/>
    <mergeCell ref="E90:E91"/>
    <mergeCell ref="F90:F91"/>
    <mergeCell ref="M88:M89"/>
    <mergeCell ref="N88:N89"/>
    <mergeCell ref="O88:O89"/>
    <mergeCell ref="M90:M91"/>
    <mergeCell ref="N90:N91"/>
    <mergeCell ref="O90:O91"/>
    <mergeCell ref="P90:P91"/>
    <mergeCell ref="G90:G91"/>
    <mergeCell ref="H90:H91"/>
    <mergeCell ref="I90:I91"/>
    <mergeCell ref="J90:J91"/>
    <mergeCell ref="K90:K91"/>
    <mergeCell ref="L90:L91"/>
    <mergeCell ref="P92:P93"/>
    <mergeCell ref="G92:G93"/>
    <mergeCell ref="H92:H93"/>
    <mergeCell ref="I92:I93"/>
    <mergeCell ref="J92:J93"/>
    <mergeCell ref="K92:K93"/>
    <mergeCell ref="L92:L93"/>
    <mergeCell ref="M92:M93"/>
    <mergeCell ref="N92:N93"/>
    <mergeCell ref="O92:O93"/>
    <mergeCell ref="A92:A93"/>
    <mergeCell ref="B92:B93"/>
    <mergeCell ref="C92:C93"/>
    <mergeCell ref="D92:D93"/>
    <mergeCell ref="E92:E93"/>
    <mergeCell ref="F92:F93"/>
    <mergeCell ref="A94:A95"/>
    <mergeCell ref="B94:B95"/>
    <mergeCell ref="C94:C95"/>
    <mergeCell ref="D94:D95"/>
    <mergeCell ref="E94:E95"/>
    <mergeCell ref="F94:F95"/>
    <mergeCell ref="M94:M95"/>
    <mergeCell ref="N94:N95"/>
    <mergeCell ref="O94:O95"/>
    <mergeCell ref="P94:P95"/>
    <mergeCell ref="G94:G95"/>
    <mergeCell ref="H94:H95"/>
    <mergeCell ref="I94:I95"/>
    <mergeCell ref="J94:J95"/>
    <mergeCell ref="K94:K95"/>
    <mergeCell ref="L94:L95"/>
    <mergeCell ref="P96:P97"/>
    <mergeCell ref="G96:G97"/>
    <mergeCell ref="H96:H97"/>
    <mergeCell ref="I96:I97"/>
    <mergeCell ref="J96:J97"/>
    <mergeCell ref="K96:K97"/>
    <mergeCell ref="L96:L97"/>
    <mergeCell ref="A96:A97"/>
    <mergeCell ref="B96:B97"/>
    <mergeCell ref="C96:C97"/>
    <mergeCell ref="D96:D97"/>
    <mergeCell ref="E96:E97"/>
    <mergeCell ref="F96:F97"/>
    <mergeCell ref="A98:A99"/>
    <mergeCell ref="B98:B99"/>
    <mergeCell ref="C98:C99"/>
    <mergeCell ref="D98:D99"/>
    <mergeCell ref="E98:E99"/>
    <mergeCell ref="F98:F99"/>
    <mergeCell ref="M96:M97"/>
    <mergeCell ref="N96:N97"/>
    <mergeCell ref="O96:O97"/>
    <mergeCell ref="M98:M99"/>
    <mergeCell ref="N98:N99"/>
    <mergeCell ref="O98:O99"/>
    <mergeCell ref="P98:P99"/>
    <mergeCell ref="G98:G99"/>
    <mergeCell ref="H98:H99"/>
    <mergeCell ref="I98:I99"/>
    <mergeCell ref="J98:J99"/>
    <mergeCell ref="K98:K99"/>
    <mergeCell ref="L98:L99"/>
    <mergeCell ref="P100:P101"/>
    <mergeCell ref="G100:G101"/>
    <mergeCell ref="H100:H101"/>
    <mergeCell ref="I100:I101"/>
    <mergeCell ref="J100:J101"/>
    <mergeCell ref="K100:K101"/>
    <mergeCell ref="L100:L101"/>
    <mergeCell ref="M100:M101"/>
    <mergeCell ref="N100:N101"/>
    <mergeCell ref="O100:O101"/>
    <mergeCell ref="A100:A101"/>
    <mergeCell ref="B100:B101"/>
    <mergeCell ref="C100:C101"/>
    <mergeCell ref="D100:D101"/>
    <mergeCell ref="E100:E101"/>
    <mergeCell ref="F100:F101"/>
    <mergeCell ref="A102:A103"/>
    <mergeCell ref="B102:B103"/>
    <mergeCell ref="C102:C103"/>
    <mergeCell ref="D102:D103"/>
    <mergeCell ref="E102:E103"/>
    <mergeCell ref="F102:F103"/>
    <mergeCell ref="M102:M103"/>
    <mergeCell ref="N102:N103"/>
    <mergeCell ref="O102:O103"/>
    <mergeCell ref="P102:P103"/>
    <mergeCell ref="G102:G103"/>
    <mergeCell ref="H102:H103"/>
    <mergeCell ref="I102:I103"/>
    <mergeCell ref="J102:J103"/>
    <mergeCell ref="K102:K103"/>
    <mergeCell ref="L102:L103"/>
  </mergeCells>
  <phoneticPr fontId="1"/>
  <pageMargins left="0.51181102362204722" right="0.31496062992125984" top="0.55118110236220474" bottom="0.55118110236220474" header="0.31496062992125984" footer="0.31496062992125984"/>
  <pageSetup paperSize="9" scale="59" fitToHeight="0" orientation="landscape" r:id="rId1"/>
  <rowBreaks count="4" manualBreakCount="4">
    <brk id="41" max="23" man="1"/>
    <brk id="59" max="23" man="1"/>
    <brk id="77" max="23" man="1"/>
    <brk id="9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個別表④</vt:lpstr>
      <vt:lpstr>個別表④!Print_Area</vt:lpstr>
      <vt:lpstr>個別表④!Print_Titles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2015-09-25T11:46:45Z</cp:lastPrinted>
  <dcterms:created xsi:type="dcterms:W3CDTF">2010-08-24T08:00:05Z</dcterms:created>
  <dcterms:modified xsi:type="dcterms:W3CDTF">2015-09-30T05:36:17Z</dcterms:modified>
</cp:coreProperties>
</file>