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630" windowHeight="7140" activeTab="0"/>
  </bookViews>
  <sheets>
    <sheet name="0408" sheetId="1" r:id="rId1"/>
  </sheets>
  <definedNames>
    <definedName name="_xlnm.Print_Area" localSheetId="0">'0408'!$A$1:$AX$833</definedName>
  </definedNames>
  <calcPr fullCalcOnLoad="1"/>
</workbook>
</file>

<file path=xl/sharedStrings.xml><?xml version="1.0" encoding="utf-8"?>
<sst xmlns="http://schemas.openxmlformats.org/spreadsheetml/2006/main" count="560" uniqueCount="279">
  <si>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</si>
  <si>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</si>
  <si>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</si>
  <si>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</si>
  <si>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</si>
  <si>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</si>
  <si>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</si>
  <si>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</si>
  <si>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</si>
  <si>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</si>
  <si>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</si>
  <si>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</si>
  <si>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</si>
  <si>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</si>
  <si>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</si>
  <si>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</si>
  <si>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</si>
  <si>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</si>
  <si>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</si>
  <si>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</si>
  <si>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</si>
  <si>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</si>
  <si>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</si>
  <si>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</si>
  <si>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</si>
  <si>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</si>
  <si>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</si>
  <si>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</si>
  <si>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</si>
  <si>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</si>
  <si>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</si>
  <si>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</si>
  <si>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</si>
  <si>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</si>
  <si>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</si>
  <si>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</si>
  <si>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</si>
  <si>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</si>
  <si>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</si>
  <si>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</si>
  <si>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</si>
  <si>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</si>
  <si>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</si>
  <si>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</si>
  <si>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</si>
  <si>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</si>
  <si>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</si>
  <si>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</si>
  <si>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</si>
  <si>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</si>
  <si>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</si>
  <si>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</si>
  <si>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</si>
  <si>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</si>
  <si>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</si>
  <si>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</si>
  <si>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</si>
  <si>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</si>
  <si>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</si>
  <si>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</si>
  <si>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</si>
  <si>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</si>
  <si>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</si>
  <si>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</si>
  <si>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</si>
  <si>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</si>
  <si>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</si>
  <si>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</si>
  <si>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</si>
  <si>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</si>
  <si>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</si>
  <si>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</si>
  <si>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</si>
  <si>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</si>
  <si>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</si>
  <si>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</si>
  <si>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</si>
  <si>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</si>
  <si>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</si>
  <si>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</si>
  <si>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</si>
  <si>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</si>
  <si>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</si>
  <si>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</si>
  <si>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</si>
  <si>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※表示単位未満四捨五入の関係で、積み上げと合計は一致しない</t>
  </si>
  <si>
    <t>※平成25年度実績を記入。　※表示単位未満四捨五入の関係で、積み上げと合計は一致しない。</t>
  </si>
  <si>
    <t>（文部科学省）</t>
  </si>
  <si>
    <t>著作権施策の推進</t>
  </si>
  <si>
    <t>0420</t>
  </si>
  <si>
    <t>0444</t>
  </si>
  <si>
    <t>0409</t>
  </si>
  <si>
    <t>著作権法
文化芸術振興基本法第２０条
文学的及び美術的著作物の保護に関するベルヌ条約パリ改正条約</t>
  </si>
  <si>
    <t>長官官房著作権課
長官官房国際課</t>
  </si>
  <si>
    <t>文化芸術の振興に関する基本的な方針（第3次基本方針）
（平成23年2月8日閣議決定）
知的財産推進計画２０１１・２０１２・２０１３</t>
  </si>
  <si>
    <t>■直接実施　　　　　■委託・請負　　　　　□補助　　　　　□負担　　　　　□交付　　　　　□貸付　　　　　□その他</t>
  </si>
  <si>
    <t>-</t>
  </si>
  <si>
    <t>件</t>
  </si>
  <si>
    <t>①中国・韓国等との二国間協議の回数
②トレーニングセミナーの実施回数
③権利執行の強化のためのセミナー・フォーラムの開催数
④侵害発生国・地域における普及啓発イベント実施回数</t>
  </si>
  <si>
    <t>①5
②7
③1
④1</t>
  </si>
  <si>
    <t>①2
②7
③1
④2</t>
  </si>
  <si>
    <t>8百万円/6回</t>
  </si>
  <si>
    <t>諸謝金</t>
  </si>
  <si>
    <t>職員旅費</t>
  </si>
  <si>
    <t>委員等旅費</t>
  </si>
  <si>
    <t>外国人招へい旅費</t>
  </si>
  <si>
    <t>庁費</t>
  </si>
  <si>
    <t>文化芸術振興委託費</t>
  </si>
  <si>
    <t>政府開発援助世界知的所有権機関拠出金</t>
  </si>
  <si>
    <t>招へい外国人滞在費</t>
  </si>
  <si>
    <t>A.（株）野村総合研究所</t>
  </si>
  <si>
    <t>G.一般社団法人コンテンツ海外流通促進機構</t>
  </si>
  <si>
    <t>人件費</t>
  </si>
  <si>
    <t>研究員人件費</t>
  </si>
  <si>
    <t>雑役務費</t>
  </si>
  <si>
    <t>国際レコード連盟、IFACT-GC（国際版権保護協会（大中華区））</t>
  </si>
  <si>
    <t>事業費</t>
  </si>
  <si>
    <t>職員人権費</t>
  </si>
  <si>
    <t>外部委託</t>
  </si>
  <si>
    <t>事業費等</t>
  </si>
  <si>
    <t>講師謝金・講師旅費等</t>
  </si>
  <si>
    <t>その他</t>
  </si>
  <si>
    <t xml:space="preserve"> </t>
  </si>
  <si>
    <t>　事業費等</t>
  </si>
  <si>
    <t>会場費</t>
  </si>
  <si>
    <t>職員人件費</t>
  </si>
  <si>
    <t>　</t>
  </si>
  <si>
    <t>D.世界知的所有権機関</t>
  </si>
  <si>
    <t>拠出金</t>
  </si>
  <si>
    <t>WIPO拠出金</t>
  </si>
  <si>
    <t>役務費</t>
  </si>
  <si>
    <t>支出先上位１０者リスト</t>
  </si>
  <si>
    <t>（株）野村総合研究所</t>
  </si>
  <si>
    <t>企画競争</t>
  </si>
  <si>
    <t>－</t>
  </si>
  <si>
    <t>鳥取県</t>
  </si>
  <si>
    <t>対象者別セミナーの実施</t>
  </si>
  <si>
    <t>愛知県</t>
  </si>
  <si>
    <t>D.</t>
  </si>
  <si>
    <t>アジア地域著作権制度普及促進事業の実施</t>
  </si>
  <si>
    <t>※拠出金であるため「入札者数」「落札率」は「－」としている</t>
  </si>
  <si>
    <t>E.</t>
  </si>
  <si>
    <t>F.</t>
  </si>
  <si>
    <t>海外における著作権侵害等に関する実態の調査研究を実施。</t>
  </si>
  <si>
    <t>G.</t>
  </si>
  <si>
    <t>トレーニングセミナーの開催</t>
  </si>
  <si>
    <t>H.</t>
  </si>
  <si>
    <t>権利執行セミナーの開催</t>
  </si>
  <si>
    <t>I.</t>
  </si>
  <si>
    <t>J.</t>
  </si>
  <si>
    <t>F.新日本有限責任監査法人</t>
  </si>
  <si>
    <t>E.一般社団法人コンテンツ海外流通促進機構</t>
  </si>
  <si>
    <t>H.公益社団法人著作権情報センター</t>
  </si>
  <si>
    <t>公益社団法人著作権情報センター</t>
  </si>
  <si>
    <t>（株）クオラス</t>
  </si>
  <si>
    <t>謝金、旅費、借損料等</t>
  </si>
  <si>
    <t>謝金、旅費、現地調査等</t>
  </si>
  <si>
    <t>（有）オープンフィールド</t>
  </si>
  <si>
    <t>人件費、講師謝金、通訳謝金、借損料等</t>
  </si>
  <si>
    <t>I.（株）クオラス</t>
  </si>
  <si>
    <t>（株）トラベル日本</t>
  </si>
  <si>
    <t>会場設営、講師謝金等</t>
  </si>
  <si>
    <t>現地におけるイベント実施</t>
  </si>
  <si>
    <t>調査票の設計・調査結果の統計処理</t>
  </si>
  <si>
    <t>人</t>
  </si>
  <si>
    <t>％</t>
  </si>
  <si>
    <t>91</t>
  </si>
  <si>
    <t>著作権の普及・啓発を図るための講習会等の開催件数</t>
  </si>
  <si>
    <t>①著作権の普及・啓発を図るための講習会等の受講者数</t>
  </si>
  <si>
    <t>千円</t>
  </si>
  <si>
    <t>―</t>
  </si>
  <si>
    <t>千円/件</t>
  </si>
  <si>
    <t>5.844/17</t>
  </si>
  <si>
    <t>6,138/18</t>
  </si>
  <si>
    <t>B.新日本有限責任監査法人</t>
  </si>
  <si>
    <t>.(有)オープンフィールド</t>
  </si>
  <si>
    <t>Sangyep Song(Kim &amp;Chang)</t>
  </si>
  <si>
    <t>　</t>
  </si>
  <si>
    <t>　　</t>
  </si>
  <si>
    <t>J.Perkins Coie LLP</t>
  </si>
  <si>
    <t>講師謝金・講師旅費等</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</si>
  <si>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</si>
  <si>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</si>
  <si>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</si>
  <si>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</si>
  <si>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</si>
  <si>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①1
②</t>
    </r>
    <r>
      <rPr>
        <sz val="11"/>
        <rFont val="ＭＳ Ｐゴシック"/>
        <family val="3"/>
      </rPr>
      <t>6</t>
    </r>
  </si>
  <si>
    <r>
      <t>①5
②</t>
    </r>
    <r>
      <rPr>
        <sz val="11"/>
        <rFont val="ＭＳ Ｐゴシック"/>
        <family val="3"/>
      </rPr>
      <t>6
③1</t>
    </r>
  </si>
  <si>
    <r>
      <rPr>
        <sz val="11"/>
        <rFont val="ＭＳ Ｐゴシック"/>
        <family val="3"/>
      </rPr>
      <t>①1
②6</t>
    </r>
  </si>
  <si>
    <r>
      <rPr>
        <sz val="11"/>
        <rFont val="ＭＳ Ｐゴシック"/>
        <family val="3"/>
      </rPr>
      <t>①2
②6
③1</t>
    </r>
  </si>
  <si>
    <r>
      <t>1</t>
    </r>
    <r>
      <rPr>
        <sz val="11"/>
        <rFont val="ＭＳ Ｐゴシック"/>
        <family val="3"/>
      </rPr>
      <t>1百万円/7回</t>
    </r>
  </si>
  <si>
    <r>
      <t>1</t>
    </r>
    <r>
      <rPr>
        <sz val="11"/>
        <rFont val="ＭＳ Ｐゴシック"/>
        <family val="3"/>
      </rPr>
      <t>0百万円/7回</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</si>
  <si>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</si>
  <si>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</si>
  <si>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</si>
  <si>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アメリカ著作権法の調査</t>
  </si>
  <si>
    <t>L.（株）クオラス</t>
  </si>
  <si>
    <t>　</t>
  </si>
  <si>
    <t>情報収集等</t>
  </si>
  <si>
    <t>K.（有）オープンフィールド</t>
  </si>
  <si>
    <t>Ｍ.（有）オープンフィールド</t>
  </si>
  <si>
    <t>C.9都道府県</t>
  </si>
  <si>
    <t>岩手県</t>
  </si>
  <si>
    <t>青森県</t>
  </si>
  <si>
    <t>高知県</t>
  </si>
  <si>
    <t>山口県</t>
  </si>
  <si>
    <t>沖縄県</t>
  </si>
  <si>
    <t>愛媛県</t>
  </si>
  <si>
    <t>香川県</t>
  </si>
  <si>
    <t xml:space="preserve">Perkins Coie LLP </t>
  </si>
  <si>
    <t xml:space="preserve">      7,816 /19</t>
  </si>
  <si>
    <t>アメリカ著作権法の調査</t>
  </si>
  <si>
    <t>人件費等</t>
  </si>
  <si>
    <t>12　文化による心豊かな社会の実現
12-4　文化芸術振興のための基盤の充実</t>
  </si>
  <si>
    <t>0408</t>
  </si>
  <si>
    <t>K.</t>
  </si>
  <si>
    <t>L.</t>
  </si>
  <si>
    <t>M.</t>
  </si>
  <si>
    <t>（有）オープンフィールド</t>
  </si>
  <si>
    <t>現地におけるイベント実施・翻訳</t>
  </si>
  <si>
    <t>○</t>
  </si>
  <si>
    <t>知的財産推進計画2013については「知的財産戦略本部」ホームページに掲載されている。
http://www.kantei.go.jp/jp/singi/titeki2/kettei/chizaikeikaku2013.pdf</t>
  </si>
  <si>
    <t>①115%
②106.7%</t>
  </si>
  <si>
    <t>①90.6%
②108.9%</t>
  </si>
  <si>
    <t>①123.1%
②105.6%</t>
  </si>
  <si>
    <t>・著作権に関する普及啓発事業については、平成２４年通常国会において成立した「著作権法の一部を改正する法律」に対する附帯決議においても、政府は「文化の発展に寄与する著作権保護の重要性にかんがみ、学校等における著作権教育の充実や国民に対する普及啓発活動に努めること」とされており、広く国民に向けて国が実施すべき事業である。また、地方自治体との共催により実施している。
情報化の進展に対応した著作権施策の推進については、調査研究等を実施することで、国内外の著作物の円滑な流通と利用の促進に寄与するものであり、国が実施すべき事業である。
・著作権制度の国際的調和推進は、多国間、複数国間、二国間の著作権に関連する国際的な枠組み策定の動きに対応するためのものであるため、国が実施すべき事業である。</t>
  </si>
  <si>
    <t>・著作権に関する普及啓発事業については、講習会会場費、講師謝金等実費の支出に限られている。
・調査研究等においては、一般競争等による委託事業者の選定を行うことで、公平性、妥当性を確保し、費用削減に努めている。
・著作権制度の国際的調和推進のうち、海賊版対策事業については、企画競争や一般競争入札を導入するなど、公平性、妥当性を確保し、費用削減に努めている。
また、アジア地域著作権制度普及促進事業については、前年度に文化庁とWIPOとの間で事業計画を調整した上で、拠出金として、WIPOに支払うことになっている。なお、事業の評価については、毎年度WIPOと評価計画会合を実施して、適正な予算執行となるように努めている。</t>
  </si>
  <si>
    <t>アメリカ著作権法の調査</t>
  </si>
  <si>
    <t>情報収集・指標検討</t>
  </si>
  <si>
    <t xml:space="preserve">デジタル化、ネットワーク化の進展など様々な課題に対応するとともに国際的調和を図るため、著作権法の適切な運用、著作権制度の改善、普及啓発、資料・教材作成、調査研究、各種講習会・セミナー、各国との協議等を行う。
また、海外での著作権侵害に対する権利執行の実効性を高めるための環境整備を行うため、関連施策を実施する。
</t>
  </si>
  <si>
    <t>著作権に関する普及啓発事業として、「対象者別セミナーの開催」など国民への啓発活動や著作権学習教材作成等を行う。
情報化の進展に対応した著作権施策の推進として、著作物の流通促進のための各種調査研究等を実施する。
著作権制度の国際的調和の推進は、多国間、複数国間、二国間の著作権に関連する国際的な枠組み策定の動きに対応するため、世界知的所有権機関（WIPO）における国際会議等への参加、WIPOに対する拠出金によるアジア地域著作権制度普及促進事業（アジア諸国を対象とした国際シンポジウム・各種セミナーの開催、専門家の派遣等）を実施する。
また、二国間協議等の場を通じた侵害発生国・地域への取締強化の要請、権利行使の支援、トレーニングセミナーの実施、グローバルな著作権侵害への対応の強化、侵害発生国・地域における著作権普及啓発事業等を実施する。</t>
  </si>
  <si>
    <t>・著作権に関する普及啓発については、地方自治体との共催で全国各地において研修会を実施し、受講者アンケートの結果、受講者から概ね高い評価を得ている。
・海賊版対策事業については、侵害発生国・地域などの二国間協議や会議は、外交関係もあり定量的な成果実績を示すことはできないが、中国を中心とした侵害発生国におけるトレーニングセミナーについては、アンケートにより、受講者から高い評価を得ている。
アジア地域著作権制度普及促進事業に係る拠出金については、WIPOにおいて、途上国の現状を会議の場やアンケート等で把握し、我が国と十分な協議の上、事業を企画・実施しており、その効果的な運営は高く評価されている。</t>
  </si>
  <si>
    <r>
      <t>・著作権に関する普及啓発事業については、「著作権セミナー」において毎年受講者アンケートを分析している。翌年のセミナーではアンケート結果に基づき受講者の要望を踏まえた改善をおこなっている。
また、情報化の進展に対応した著作権施策の推進については、一般競争等による委託事業者の選定を行い、公平性を確保している。
・海賊版対策事業については、企画競争や一般競争による請負事業者の選定を行い、事業者への立ち入り検査により、事業費の使途を明確に把握した上で、支払い金額を確定している。</t>
    </r>
    <r>
      <rPr>
        <sz val="11"/>
        <rFont val="ＭＳ Ｐゴシック"/>
        <family val="3"/>
      </rPr>
      <t>平成24年度より権利者の意見も踏まえ、著作権侵害対策に係る対象国を拡大し、事業内容の一層の充実を図っている。事業の有効性を高めるため、侵害発生国ごとの著作権保護に係る問題点の把握に努めていくことが重要である。アジア地域著作権制度普及促進事業については、WIPOにおける前年度の事業実施状況を評価し、次年度の事業計画について検討するため、毎年、文化庁とWIPO事務局との間で、WIPO評価計画会合を開催し、事業の効率性と有効性の向上に努めている。</t>
    </r>
  </si>
  <si>
    <r>
      <rPr>
        <sz val="11"/>
        <rFont val="ＭＳ Ｐゴシック"/>
        <family val="3"/>
      </rPr>
      <t>①トレーニングセミナー受講者数
②中国等におけるトレーニングセミナー受講者の有益度指数（肯定的回答の割合）</t>
    </r>
  </si>
  <si>
    <r>
      <rPr>
        <sz val="11"/>
        <rFont val="ＭＳ Ｐゴシック"/>
        <family val="3"/>
      </rPr>
      <t>①人
②％</t>
    </r>
  </si>
  <si>
    <r>
      <rPr>
        <sz val="11"/>
        <rFont val="ＭＳ Ｐゴシック"/>
        <family val="3"/>
      </rPr>
      <t>①414
②96</t>
    </r>
  </si>
  <si>
    <r>
      <rPr>
        <sz val="11"/>
        <rFont val="ＭＳ Ｐゴシック"/>
        <family val="3"/>
      </rPr>
      <t>①326
②98</t>
    </r>
  </si>
  <si>
    <r>
      <rPr>
        <sz val="11"/>
        <rFont val="ＭＳ Ｐゴシック"/>
        <family val="3"/>
      </rPr>
      <t>①443
②95</t>
    </r>
  </si>
  <si>
    <r>
      <rPr>
        <sz val="11"/>
        <rFont val="ＭＳ Ｐゴシック"/>
        <family val="3"/>
      </rPr>
      <t>①360
②90</t>
    </r>
  </si>
  <si>
    <r>
      <t>目標値
（</t>
    </r>
    <r>
      <rPr>
        <sz val="11"/>
        <rFont val="ＭＳ Ｐゴシック"/>
        <family val="3"/>
      </rPr>
      <t>毎年度）</t>
    </r>
  </si>
  <si>
    <t>-</t>
  </si>
  <si>
    <t>-</t>
  </si>
  <si>
    <t xml:space="preserve">・著作権に関する普及啓発事業については、「著作権セミナー」等におけるアンケート結果を踏まえ、受講予定者から事前に質問を聴取し、レジュメの内容に反映させるなどの工夫をし、受講者の満足度を一層高めるよう努力する。
・海賊版対策事業については、侵害発生国の政府との連携を更に深め、各侵害発生国における著作権保護に係る問題点の把握するとともに、各国政府と共同で事業を実施することにより事業の効率性を高める。
・一者応札となっている事業については、現在実施している企画競争においても、公募要領等で他の民間事業者等を排除する参加資格要件等を特に設けておらず、他者の参加機会は担保されており、引き続き競争性を確保した対応を行う。
</t>
  </si>
  <si>
    <t>昭和５４年度・終了（予定）なし</t>
  </si>
  <si>
    <t>目標値
（26年度）</t>
  </si>
  <si>
    <t>-</t>
  </si>
  <si>
    <t>②著作権講習会受講者の理解度（受講者アンケートで理解が深まったと回答した率)</t>
  </si>
  <si>
    <t>百万円</t>
  </si>
  <si>
    <t>トレーニングセミナー開催の単位当たりのコスト＝
執行額　/　実施回数　　　　　　　　　　　　　　</t>
  </si>
  <si>
    <t>著作権講習会の単利あたりコスト＝
執行額／著作権講習会実施件数　　　　　　　　　　　　</t>
  </si>
  <si>
    <r>
      <t>人件費</t>
    </r>
    <r>
      <rPr>
        <sz val="11"/>
        <rFont val="ＭＳ Ｐゴシック"/>
        <family val="3"/>
      </rPr>
      <t>等</t>
    </r>
  </si>
  <si>
    <t>研究員人件費等</t>
  </si>
  <si>
    <t>事業内容の一部改善</t>
  </si>
  <si>
    <t>本事業については、平成25年度執行実績等を踏まえ、委託事業における調査費や会場借料の積算単価の見直しにより、平成27年度概算要求に▲10百万円反映した。</t>
  </si>
  <si>
    <t>縮減</t>
  </si>
  <si>
    <r>
      <t>１．事業評価の観点：
　本事業は、著作権に関する普及啓発及び調査研究事業、国際機関に対する拠出金により構成されており、予算執行状況及び長期継続事業の観点から検証を行った。
２．当該事業は、文化行政の制度所管部局として、引き続き実施する必要が認められる。平成26年度予算が増額されているところから、更に有効性・効率性</t>
    </r>
    <r>
      <rPr>
        <sz val="11"/>
        <color indexed="10"/>
        <rFont val="ＭＳ Ｐゴシック"/>
        <family val="3"/>
      </rPr>
      <t>を</t>
    </r>
    <r>
      <rPr>
        <sz val="11"/>
        <rFont val="ＭＳ Ｐゴシック"/>
        <family val="3"/>
      </rPr>
      <t>高めるため、積算単価の見直し等を行い、コスト縮減に努めるべきである。</t>
    </r>
  </si>
  <si>
    <t xml:space="preserve">新規に権利の執行推進の支援事業を要求しているため。
</t>
  </si>
  <si>
    <t>諸外国の著作権侵害等に対する法制度調査研究</t>
  </si>
  <si>
    <t>A.</t>
  </si>
  <si>
    <t>支　出　先</t>
  </si>
  <si>
    <t>業　務　概　要</t>
  </si>
  <si>
    <t>支　出　額
（百万円）</t>
  </si>
  <si>
    <t>B.</t>
  </si>
  <si>
    <t>.新日本有限責任監査法人</t>
  </si>
  <si>
    <t>改正著作権法の施行状況等に関する調査研究</t>
  </si>
  <si>
    <t>C.</t>
  </si>
  <si>
    <t>0.3</t>
  </si>
  <si>
    <t>-</t>
  </si>
  <si>
    <t>0.2</t>
  </si>
  <si>
    <t>0.1</t>
  </si>
  <si>
    <t>0.02</t>
  </si>
  <si>
    <t>世界知的所有権機関</t>
  </si>
  <si>
    <t>一般社団法人コンテンツ海外流通促進機構</t>
  </si>
  <si>
    <t>侵害発生国における著作権普及啓発のためのネットワーク・プラットホーム形成支援事業の実施</t>
  </si>
  <si>
    <t>新日本有限責任監査法人</t>
  </si>
  <si>
    <t>著作権の集中管理に係るマレーシアでのセミナーの開催</t>
  </si>
  <si>
    <t>Perkins Coie LLP</t>
  </si>
  <si>
    <t>著作権課長　森　孝之
国際課長　佐藤　透</t>
  </si>
  <si>
    <t>※外部有識者による点検対象外</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</si>
</sst>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0000"/>
    <numFmt numFmtId="183" formatCode="0.000000"/>
    <numFmt numFmtId="184" formatCode="0.0%"/>
    <numFmt numFmtId="185" formatCode="0.00000"/>
    <numFmt numFmtId="186" formatCode="0.0000"/>
    <numFmt numFmtId="187" formatCode="0.000"/>
    <numFmt numFmtId="188" formatCode="0.0"/>
    <numFmt numFmtId="189" formatCode="0.00000000"/>
    <numFmt numFmtId="190" formatCode="#,##0&quot; 百万円 &quot;"/>
    <numFmt numFmtId="191" formatCode="0_ "/>
    <numFmt numFmtId="192" formatCode="0;_ "/>
    <numFmt numFmtId="193" formatCode="0_);\(0\)"/>
    <numFmt numFmtId="194" formatCode="#,##0.0&quot; 百万円 &quot;"/>
    <numFmt numFmtId="195" formatCode="0.0;&quot;▲ &quot;0.0"/>
    <numFmt numFmtId="196" formatCode="0;&quot;▲ &quot;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name val="ＭＳ ゴシック"/>
      <family val="3"/>
    </font>
    <font>
      <strike/>
      <sz val="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ＭＳ Ｐゴシック"/>
      <family val="3"/>
    </font>
    <font>
      <sz val="12"/>
      <color indexed="8"/>
      <name val="ＭＳ ゴシック"/>
      <family val="3"/>
    </font>
    <font>
      <sz val="9"/>
      <color indexed="8"/>
      <name val="ＭＳ ゴシック"/>
      <family val="3"/>
    </font>
    <font>
      <sz val="9"/>
      <color indexed="10"/>
      <name val="ＭＳ ゴシック"/>
      <family val="3"/>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medium">
        <color indexed="63"/>
      </left>
      <right>
        <color indexed="63"/>
      </right>
      <top style="medium"/>
      <bottom style="medium"/>
    </border>
    <border>
      <left style="medium">
        <color indexed="63"/>
      </left>
      <right>
        <color indexed="63"/>
      </right>
      <top style="thin"/>
      <bottom style="dashed"/>
    </border>
    <border>
      <left style="medium">
        <color indexed="63"/>
      </left>
      <right>
        <color indexed="63"/>
      </right>
      <top>
        <color indexed="63"/>
      </top>
      <bottom>
        <color indexed="63"/>
      </bottom>
    </border>
    <border>
      <left style="medium">
        <color indexed="63"/>
      </left>
      <right>
        <color indexed="63"/>
      </right>
      <top style="medium"/>
      <bottom>
        <color indexed="63"/>
      </bottom>
    </border>
    <border>
      <left style="medium">
        <color indexed="63"/>
      </left>
      <right>
        <color indexed="63"/>
      </right>
      <top>
        <color indexed="63"/>
      </top>
      <bottom style="medium"/>
    </border>
    <border>
      <left>
        <color indexed="63"/>
      </left>
      <right style="medium">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color indexed="63"/>
      </right>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color indexed="63"/>
      </right>
      <top style="hair"/>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color indexed="63"/>
      </left>
      <right style="medium"/>
      <top style="hair"/>
      <bottom style="thin"/>
    </border>
    <border>
      <left>
        <color indexed="63"/>
      </left>
      <right style="medium"/>
      <top style="thin"/>
      <bottom style="thin"/>
    </border>
    <border>
      <left>
        <color indexed="63"/>
      </left>
      <right style="medium"/>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color indexed="63"/>
      </left>
      <right style="double"/>
      <top style="hair"/>
      <bottom style="hair"/>
    </border>
    <border>
      <left style="double"/>
      <right>
        <color indexed="63"/>
      </right>
      <top style="thin"/>
      <bottom>
        <color indexed="63"/>
      </bottom>
    </border>
    <border>
      <left style="medium"/>
      <right>
        <color indexed="63"/>
      </right>
      <top style="hair"/>
      <bottom style="hair"/>
    </border>
    <border>
      <left style="thin"/>
      <right style="thin"/>
      <top style="hair"/>
      <bottom style="hair"/>
    </border>
    <border>
      <left style="double"/>
      <right>
        <color indexed="63"/>
      </right>
      <top>
        <color indexed="63"/>
      </top>
      <bottom style="thin"/>
    </border>
    <border>
      <left style="thin"/>
      <right style="medium">
        <color indexed="63"/>
      </right>
      <top style="thin"/>
      <bottom style="thin"/>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color indexed="63"/>
      </bottom>
    </border>
    <border>
      <left style="thin"/>
      <right style="medium">
        <color indexed="63"/>
      </right>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diagonalUp="1">
      <left style="thin"/>
      <right style="thin"/>
      <top style="thin"/>
      <bottom style="thin"/>
      <diagonal style="thin"/>
    </border>
    <border diagonalUp="1">
      <left style="thin"/>
      <right style="medium">
        <color indexed="63"/>
      </right>
      <top style="thin"/>
      <bottom style="thin"/>
      <diagonal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medium">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medium">
        <color indexed="63"/>
      </left>
      <right>
        <color indexed="63"/>
      </right>
      <top style="thin"/>
      <bottom style="thin"/>
    </border>
    <border>
      <left>
        <color indexed="63"/>
      </left>
      <right style="double"/>
      <top style="thin"/>
      <bottom style="thin"/>
    </border>
    <border>
      <left>
        <color indexed="63"/>
      </left>
      <right style="medium">
        <color indexed="63"/>
      </right>
      <top style="thin"/>
      <bottom>
        <color indexed="63"/>
      </bottom>
    </border>
    <border diagonalUp="1">
      <left style="double"/>
      <right style="thin"/>
      <top style="thin"/>
      <bottom style="thin"/>
      <diagonal style="thin"/>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thin"/>
      <top style="hair"/>
      <bottom style="thin"/>
    </border>
    <border>
      <left style="thin"/>
      <right style="medium">
        <color indexed="63"/>
      </right>
      <top style="hair"/>
      <bottom style="thin"/>
    </border>
    <border>
      <left style="double"/>
      <right style="thin"/>
      <top style="thin"/>
      <bottom style="thin"/>
    </border>
    <border>
      <left style="medium"/>
      <right>
        <color indexed="63"/>
      </right>
      <top style="thin"/>
      <bottom style="hair"/>
    </border>
    <border>
      <left style="medium"/>
      <right>
        <color indexed="63"/>
      </right>
      <top style="hair"/>
      <bottom style="thin"/>
    </border>
    <border>
      <left style="medium"/>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color indexed="63"/>
      </right>
      <top style="thin"/>
      <bottom style="dashed"/>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style="medium">
        <color indexed="63"/>
      </left>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color indexed="63"/>
      </right>
      <top style="dotted"/>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medium">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medium"/>
      <bottom style="medium"/>
    </border>
    <border>
      <left>
        <color indexed="63"/>
      </left>
      <right style="double"/>
      <top style="medium"/>
      <bottom style="thin"/>
    </border>
    <border>
      <left>
        <color indexed="63"/>
      </left>
      <right style="double"/>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color indexed="63"/>
      </right>
      <top style="hair"/>
      <bottom>
        <color indexed="63"/>
      </bottom>
    </border>
    <border>
      <left>
        <color indexed="63"/>
      </left>
      <right style="thin"/>
      <top style="hair"/>
      <bottom>
        <color indexed="63"/>
      </bottom>
    </border>
    <border>
      <left>
        <color indexed="63"/>
      </left>
      <right style="medium"/>
      <top>
        <color indexed="63"/>
      </top>
      <bottom style="hair"/>
    </border>
    <border>
      <left>
        <color indexed="63"/>
      </left>
      <right style="double"/>
      <top style="hair"/>
      <bottom style="thin"/>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8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12" fillId="33" borderId="14"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0" borderId="0" xfId="0" applyFont="1" applyAlignment="1">
      <alignment vertical="center"/>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22" fillId="0" borderId="0" xfId="0" applyFont="1" applyAlignment="1">
      <alignment vertical="center"/>
    </xf>
    <xf numFmtId="0" fontId="0" fillId="0" borderId="0" xfId="0" applyFont="1" applyAlignment="1">
      <alignment horizontal="right" vertical="center"/>
    </xf>
    <xf numFmtId="0" fontId="11" fillId="0" borderId="0" xfId="0" applyFont="1" applyAlignment="1">
      <alignment vertical="center"/>
    </xf>
    <xf numFmtId="0" fontId="0" fillId="0" borderId="11" xfId="0" applyFont="1" applyBorder="1" applyAlignment="1">
      <alignment horizontal="center" vertical="center"/>
    </xf>
    <xf numFmtId="176" fontId="0" fillId="0" borderId="0" xfId="0" applyNumberFormat="1" applyFont="1" applyBorder="1" applyAlignment="1">
      <alignment horizontal="righ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12" fillId="35" borderId="10"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25"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0" fillId="0" borderId="13" xfId="0" applyFont="1" applyFill="1" applyBorder="1" applyAlignment="1">
      <alignment horizontal="center" vertical="center"/>
    </xf>
    <xf numFmtId="0" fontId="0" fillId="0" borderId="13" xfId="0" applyFont="1" applyFill="1" applyBorder="1" applyAlignment="1">
      <alignment horizontal="center" vertical="top"/>
    </xf>
    <xf numFmtId="184"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184" fontId="0" fillId="0" borderId="0" xfId="0" applyNumberFormat="1" applyFont="1" applyFill="1" applyBorder="1" applyAlignment="1">
      <alignment horizontal="center" vertical="center"/>
    </xf>
    <xf numFmtId="0" fontId="0" fillId="0" borderId="0" xfId="0" applyFont="1" applyBorder="1" applyAlignment="1">
      <alignment vertical="center"/>
    </xf>
    <xf numFmtId="0" fontId="23"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0" fontId="12" fillId="35" borderId="16" xfId="0" applyFont="1" applyFill="1" applyBorder="1" applyAlignment="1">
      <alignment horizontal="center" vertical="center" wrapText="1"/>
    </xf>
    <xf numFmtId="0" fontId="12" fillId="35" borderId="26" xfId="0" applyFont="1" applyFill="1" applyBorder="1" applyAlignment="1">
      <alignment horizontal="center" vertical="center" wrapText="1"/>
    </xf>
    <xf numFmtId="184" fontId="0" fillId="0" borderId="0" xfId="0" applyNumberFormat="1" applyFont="1" applyBorder="1" applyAlignment="1">
      <alignment horizontal="center" vertical="center"/>
    </xf>
    <xf numFmtId="0" fontId="14" fillId="0" borderId="27" xfId="0" applyFont="1" applyFill="1" applyBorder="1" applyAlignment="1">
      <alignment horizontal="center" vertical="center" textRotation="255" wrapText="1"/>
    </xf>
    <xf numFmtId="0" fontId="12" fillId="33" borderId="28" xfId="0" applyFont="1" applyFill="1" applyBorder="1" applyAlignment="1">
      <alignment horizontal="center" vertical="center" textRotation="255" wrapText="1"/>
    </xf>
    <xf numFmtId="0" fontId="0" fillId="34" borderId="29" xfId="0" applyFont="1" applyFill="1" applyBorder="1" applyAlignment="1">
      <alignment horizontal="left" vertical="center"/>
    </xf>
    <xf numFmtId="0" fontId="8" fillId="0" borderId="27" xfId="63" applyFont="1" applyFill="1" applyBorder="1" applyAlignment="1" applyProtection="1">
      <alignment horizontal="center" vertical="center" wrapText="1"/>
      <protection/>
    </xf>
    <xf numFmtId="0" fontId="12" fillId="35" borderId="30" xfId="0" applyFont="1" applyFill="1" applyBorder="1" applyAlignment="1">
      <alignment horizontal="center" vertical="center" wrapText="1"/>
    </xf>
    <xf numFmtId="0" fontId="12" fillId="35" borderId="29"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0" fillId="0" borderId="32" xfId="0" applyFont="1" applyFill="1" applyBorder="1" applyAlignment="1">
      <alignment horizontal="center" vertical="top"/>
    </xf>
    <xf numFmtId="0" fontId="0" fillId="34" borderId="33" xfId="0" applyFont="1" applyFill="1" applyBorder="1" applyAlignment="1">
      <alignment horizontal="left" vertical="center"/>
    </xf>
    <xf numFmtId="0" fontId="10" fillId="0" borderId="34" xfId="61" applyFont="1" applyFill="1" applyBorder="1" applyAlignment="1" applyProtection="1">
      <alignment vertical="top"/>
      <protection/>
    </xf>
    <xf numFmtId="0" fontId="10" fillId="0" borderId="33" xfId="61" applyFont="1" applyFill="1" applyBorder="1" applyAlignment="1" applyProtection="1">
      <alignment vertical="top"/>
      <protection/>
    </xf>
    <xf numFmtId="176" fontId="0" fillId="0" borderId="33" xfId="0" applyNumberFormat="1" applyFont="1" applyBorder="1" applyAlignment="1">
      <alignment horizontal="right" vertical="center"/>
    </xf>
    <xf numFmtId="0" fontId="0" fillId="0" borderId="33" xfId="0" applyFont="1" applyBorder="1" applyAlignment="1">
      <alignment vertical="center"/>
    </xf>
    <xf numFmtId="0" fontId="10" fillId="0" borderId="35" xfId="61" applyFont="1" applyFill="1" applyBorder="1" applyAlignment="1" applyProtection="1">
      <alignment vertical="top"/>
      <protection/>
    </xf>
    <xf numFmtId="0" fontId="10" fillId="0" borderId="32" xfId="61" applyFont="1" applyFill="1" applyBorder="1" applyAlignment="1" applyProtection="1">
      <alignment vertical="top"/>
      <protection/>
    </xf>
    <xf numFmtId="0" fontId="0" fillId="33" borderId="0" xfId="0" applyFont="1" applyFill="1" applyBorder="1" applyAlignment="1">
      <alignment horizontal="center" vertical="center"/>
    </xf>
    <xf numFmtId="0" fontId="0" fillId="0" borderId="0" xfId="0" applyFont="1" applyBorder="1" applyAlignment="1">
      <alignment vertical="center"/>
    </xf>
    <xf numFmtId="184" fontId="0" fillId="0" borderId="0" xfId="0" applyNumberFormat="1" applyFont="1" applyBorder="1" applyAlignment="1">
      <alignment vertical="center"/>
    </xf>
    <xf numFmtId="0" fontId="0" fillId="0" borderId="0" xfId="0" applyFont="1" applyBorder="1" applyAlignment="1">
      <alignment horizontal="center" vertical="center"/>
    </xf>
    <xf numFmtId="184" fontId="0" fillId="0" borderId="0" xfId="0" applyNumberFormat="1" applyFont="1" applyBorder="1" applyAlignment="1">
      <alignment horizontal="center" vertical="center"/>
    </xf>
    <xf numFmtId="0" fontId="21" fillId="0" borderId="0" xfId="0" applyFont="1" applyBorder="1" applyAlignment="1">
      <alignment horizontal="center" vertical="center" wrapText="1"/>
    </xf>
    <xf numFmtId="0" fontId="0" fillId="0" borderId="0" xfId="0" applyFont="1" applyFill="1" applyBorder="1" applyAlignment="1">
      <alignment horizontal="center" vertical="center"/>
    </xf>
    <xf numFmtId="184" fontId="0" fillId="0" borderId="0" xfId="0" applyNumberFormat="1" applyFont="1" applyFill="1" applyBorder="1" applyAlignment="1">
      <alignment horizontal="center" vertical="center"/>
    </xf>
    <xf numFmtId="0" fontId="0" fillId="0" borderId="0" xfId="0" applyFont="1" applyFill="1" applyBorder="1" applyAlignment="1">
      <alignment vertical="center"/>
    </xf>
    <xf numFmtId="184" fontId="0" fillId="0" borderId="0" xfId="0" applyNumberFormat="1"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49" fontId="0" fillId="0" borderId="36" xfId="0" applyNumberFormat="1" applyFont="1" applyFill="1" applyBorder="1" applyAlignment="1">
      <alignment horizontal="right" vertical="center" wrapText="1"/>
    </xf>
    <xf numFmtId="49" fontId="0" fillId="0" borderId="36"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23" fillId="0" borderId="43"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3" fillId="0" borderId="42" xfId="0" applyFont="1" applyFill="1" applyBorder="1" applyAlignment="1">
      <alignment horizontal="left" vertical="center" wrapText="1"/>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10" fillId="0" borderId="56" xfId="0" applyFont="1" applyBorder="1" applyAlignment="1">
      <alignment horizontal="left" vertical="center" wrapText="1"/>
    </xf>
    <xf numFmtId="0" fontId="10" fillId="0" borderId="57" xfId="0" applyFont="1" applyBorder="1" applyAlignment="1">
      <alignment horizontal="left" vertical="center" wrapText="1"/>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6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39" xfId="0" applyFont="1" applyFill="1" applyBorder="1" applyAlignment="1">
      <alignment horizontal="left" vertical="center" wrapText="1"/>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61" xfId="0" applyFont="1" applyFill="1" applyBorder="1" applyAlignment="1">
      <alignment horizontal="center" vertical="center"/>
    </xf>
    <xf numFmtId="0" fontId="0" fillId="0" borderId="60" xfId="0" applyFont="1" applyFill="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61" xfId="0" applyFont="1" applyBorder="1" applyAlignment="1">
      <alignment horizontal="center" vertical="center" wrapText="1"/>
    </xf>
    <xf numFmtId="0" fontId="23" fillId="0" borderId="37"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18" fillId="0" borderId="62"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64" xfId="0" applyFont="1" applyFill="1" applyBorder="1" applyAlignment="1">
      <alignment horizontal="center" vertical="center"/>
    </xf>
    <xf numFmtId="0" fontId="0" fillId="0" borderId="37" xfId="0" applyFont="1" applyFill="1" applyBorder="1" applyAlignment="1">
      <alignment vertical="center"/>
    </xf>
    <xf numFmtId="0" fontId="0" fillId="0" borderId="39" xfId="0" applyFont="1" applyFill="1" applyBorder="1" applyAlignment="1">
      <alignment vertical="center"/>
    </xf>
    <xf numFmtId="0" fontId="0" fillId="34" borderId="37" xfId="0" applyFont="1" applyFill="1" applyBorder="1" applyAlignment="1">
      <alignment vertical="center" wrapText="1"/>
    </xf>
    <xf numFmtId="0" fontId="0" fillId="34" borderId="38" xfId="0" applyFont="1" applyFill="1" applyBorder="1" applyAlignment="1">
      <alignment vertical="center" wrapText="1"/>
    </xf>
    <xf numFmtId="0" fontId="0" fillId="34" borderId="39" xfId="0" applyFont="1" applyFill="1" applyBorder="1" applyAlignment="1">
      <alignment vertical="center" wrapText="1"/>
    </xf>
    <xf numFmtId="191" fontId="0" fillId="34" borderId="37" xfId="0" applyNumberFormat="1" applyFont="1" applyFill="1" applyBorder="1" applyAlignment="1">
      <alignment vertical="center" wrapText="1"/>
    </xf>
    <xf numFmtId="191" fontId="0" fillId="34" borderId="38" xfId="0" applyNumberFormat="1" applyFont="1" applyFill="1" applyBorder="1" applyAlignment="1">
      <alignment vertical="center" wrapText="1"/>
    </xf>
    <xf numFmtId="191" fontId="0" fillId="34" borderId="39" xfId="0" applyNumberFormat="1" applyFont="1" applyFill="1" applyBorder="1" applyAlignment="1">
      <alignment vertical="center" wrapText="1"/>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21" fillId="0" borderId="0" xfId="0" applyFont="1" applyFill="1" applyBorder="1" applyAlignment="1">
      <alignment horizontal="center" vertical="center" wrapText="1"/>
    </xf>
    <xf numFmtId="0" fontId="0" fillId="34" borderId="36" xfId="0" applyFont="1" applyFill="1" applyBorder="1" applyAlignment="1">
      <alignment vertical="center"/>
    </xf>
    <xf numFmtId="191" fontId="0" fillId="34" borderId="36" xfId="0" applyNumberFormat="1" applyFont="1" applyFill="1" applyBorder="1" applyAlignment="1">
      <alignment vertical="center" wrapText="1"/>
    </xf>
    <xf numFmtId="191" fontId="0" fillId="34" borderId="36" xfId="0" applyNumberFormat="1"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0" borderId="39" xfId="0" applyFont="1" applyBorder="1" applyAlignment="1">
      <alignment vertical="center"/>
    </xf>
    <xf numFmtId="1" fontId="0" fillId="34" borderId="37" xfId="0" applyNumberFormat="1" applyFont="1" applyFill="1" applyBorder="1" applyAlignment="1">
      <alignment vertical="center" wrapText="1"/>
    </xf>
    <xf numFmtId="1" fontId="0" fillId="34" borderId="38" xfId="0" applyNumberFormat="1" applyFont="1" applyFill="1" applyBorder="1" applyAlignment="1">
      <alignment vertical="center" wrapText="1"/>
    </xf>
    <xf numFmtId="1" fontId="0" fillId="34" borderId="39" xfId="0" applyNumberFormat="1" applyFont="1" applyFill="1" applyBorder="1" applyAlignment="1">
      <alignment vertical="center" wrapText="1"/>
    </xf>
    <xf numFmtId="0" fontId="0" fillId="34" borderId="37" xfId="0" applyFont="1" applyFill="1" applyBorder="1" applyAlignment="1">
      <alignment horizontal="right" vertical="center"/>
    </xf>
    <xf numFmtId="0" fontId="0" fillId="34" borderId="38" xfId="0" applyFont="1" applyFill="1" applyBorder="1" applyAlignment="1">
      <alignment horizontal="right" vertical="center"/>
    </xf>
    <xf numFmtId="0" fontId="0" fillId="34" borderId="39" xfId="0" applyFont="1" applyFill="1" applyBorder="1" applyAlignment="1">
      <alignment horizontal="right" vertical="center"/>
    </xf>
    <xf numFmtId="184" fontId="0" fillId="34" borderId="37" xfId="0" applyNumberFormat="1" applyFont="1" applyFill="1" applyBorder="1" applyAlignment="1">
      <alignment horizontal="right" vertical="center"/>
    </xf>
    <xf numFmtId="184" fontId="0" fillId="34" borderId="38" xfId="0" applyNumberFormat="1" applyFont="1" applyFill="1" applyBorder="1" applyAlignment="1">
      <alignment horizontal="right" vertical="center"/>
    </xf>
    <xf numFmtId="184" fontId="0" fillId="34" borderId="39" xfId="0" applyNumberFormat="1" applyFont="1" applyFill="1" applyBorder="1" applyAlignment="1">
      <alignment horizontal="right" vertical="center"/>
    </xf>
    <xf numFmtId="1" fontId="0" fillId="34" borderId="36" xfId="0" applyNumberFormat="1" applyFont="1" applyFill="1" applyBorder="1" applyAlignment="1">
      <alignment vertical="center" wrapText="1"/>
    </xf>
    <xf numFmtId="1" fontId="0" fillId="34" borderId="36" xfId="0" applyNumberFormat="1" applyFont="1" applyFill="1" applyBorder="1" applyAlignment="1">
      <alignment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0" fontId="0" fillId="34" borderId="39" xfId="0" applyFont="1" applyFill="1" applyBorder="1" applyAlignment="1">
      <alignmen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76" fontId="0" fillId="0" borderId="39"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10" fillId="0" borderId="69" xfId="0" applyFont="1" applyBorder="1" applyAlignment="1">
      <alignment horizontal="left" vertical="center" wrapText="1"/>
    </xf>
    <xf numFmtId="0" fontId="10" fillId="0" borderId="70" xfId="0" applyFont="1" applyBorder="1" applyAlignment="1">
      <alignment horizontal="left" vertical="center" wrapText="1"/>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Fill="1" applyBorder="1" applyAlignment="1">
      <alignment horizontal="center" vertical="center"/>
    </xf>
    <xf numFmtId="0" fontId="0" fillId="0" borderId="22"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0" fillId="0" borderId="75" xfId="0" applyFont="1" applyFill="1" applyBorder="1" applyAlignment="1">
      <alignment horizontal="center" vertical="center"/>
    </xf>
    <xf numFmtId="190" fontId="0" fillId="0" borderId="76" xfId="0" applyNumberFormat="1" applyFont="1" applyFill="1" applyBorder="1" applyAlignment="1">
      <alignment horizontal="center" vertical="center"/>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33" xfId="0" applyFont="1" applyFill="1" applyBorder="1" applyAlignment="1">
      <alignment horizontal="left" vertical="top"/>
    </xf>
    <xf numFmtId="0" fontId="0" fillId="0" borderId="18" xfId="0" applyFont="1" applyFill="1" applyBorder="1" applyAlignment="1">
      <alignment horizontal="center" vertical="top"/>
    </xf>
    <xf numFmtId="0" fontId="0" fillId="0" borderId="0" xfId="0" applyFont="1" applyFill="1" applyBorder="1" applyAlignment="1">
      <alignment horizontal="center" vertical="top"/>
    </xf>
    <xf numFmtId="0" fontId="0" fillId="0" borderId="33" xfId="0" applyFont="1" applyFill="1" applyBorder="1" applyAlignment="1">
      <alignment horizontal="center" vertical="top"/>
    </xf>
    <xf numFmtId="194" fontId="0" fillId="34" borderId="37" xfId="0" applyNumberFormat="1" applyFont="1" applyFill="1" applyBorder="1" applyAlignment="1">
      <alignment horizontal="center" vertical="center"/>
    </xf>
    <xf numFmtId="194" fontId="0" fillId="34" borderId="38" xfId="0" applyNumberFormat="1" applyFont="1" applyFill="1" applyBorder="1" applyAlignment="1">
      <alignment horizontal="center" vertical="center"/>
    </xf>
    <xf numFmtId="194" fontId="0" fillId="34" borderId="61" xfId="0" applyNumberFormat="1"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34" borderId="61" xfId="0" applyFont="1" applyFill="1" applyBorder="1" applyAlignment="1">
      <alignment vertical="center"/>
    </xf>
    <xf numFmtId="0" fontId="0" fillId="34" borderId="74" xfId="0" applyFont="1" applyFill="1" applyBorder="1" applyAlignment="1">
      <alignment horizontal="left" vertical="center" wrapText="1"/>
    </xf>
    <xf numFmtId="0" fontId="0" fillId="34" borderId="22"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77"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wrapText="1"/>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194" fontId="0" fillId="34" borderId="39" xfId="0" applyNumberFormat="1" applyFont="1" applyFill="1" applyBorder="1" applyAlignment="1">
      <alignment horizontal="center" vertical="center"/>
    </xf>
    <xf numFmtId="0" fontId="0" fillId="0" borderId="36" xfId="0" applyFont="1" applyBorder="1" applyAlignment="1">
      <alignment horizontal="center" vertical="center" wrapText="1"/>
    </xf>
    <xf numFmtId="0" fontId="0" fillId="0" borderId="36" xfId="0" applyFont="1" applyBorder="1" applyAlignment="1">
      <alignment horizontal="center" vertical="center"/>
    </xf>
    <xf numFmtId="0" fontId="0" fillId="0" borderId="78" xfId="0" applyFont="1" applyBorder="1" applyAlignment="1">
      <alignment horizontal="center" vertical="center"/>
    </xf>
    <xf numFmtId="0" fontId="12" fillId="33" borderId="79"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29" xfId="0" applyFont="1" applyBorder="1" applyAlignment="1">
      <alignment horizontal="center" vertical="center"/>
    </xf>
    <xf numFmtId="0" fontId="0" fillId="0" borderId="25" xfId="0" applyFont="1" applyBorder="1" applyAlignment="1">
      <alignment horizontal="center" vertical="center"/>
    </xf>
    <xf numFmtId="0" fontId="0" fillId="0" borderId="81" xfId="0" applyFont="1" applyBorder="1" applyAlignment="1">
      <alignment horizontal="center" vertical="center"/>
    </xf>
    <xf numFmtId="0" fontId="0" fillId="0" borderId="19" xfId="0" applyFont="1" applyBorder="1" applyAlignment="1">
      <alignment horizontal="center" vertical="center"/>
    </xf>
    <xf numFmtId="0" fontId="0" fillId="0" borderId="82" xfId="0" applyFont="1" applyBorder="1" applyAlignment="1">
      <alignment horizontal="center" vertical="center"/>
    </xf>
    <xf numFmtId="0" fontId="15"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0" borderId="7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77"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15" fillId="33" borderId="86"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wrapText="1"/>
    </xf>
    <xf numFmtId="0" fontId="0" fillId="0" borderId="87" xfId="0" applyFont="1" applyBorder="1" applyAlignment="1">
      <alignment horizontal="center" vertical="center"/>
    </xf>
    <xf numFmtId="0" fontId="0" fillId="0" borderId="37" xfId="0" applyFont="1" applyBorder="1" applyAlignment="1">
      <alignment horizontal="center" vertical="center"/>
    </xf>
    <xf numFmtId="0" fontId="0" fillId="0" borderId="61" xfId="0" applyFont="1" applyBorder="1" applyAlignment="1">
      <alignment horizontal="center" vertical="center"/>
    </xf>
    <xf numFmtId="0" fontId="15" fillId="33" borderId="37" xfId="0" applyFont="1" applyFill="1" applyBorder="1" applyAlignment="1">
      <alignment horizontal="center" vertical="center" shrinkToFit="1"/>
    </xf>
    <xf numFmtId="0" fontId="12" fillId="33" borderId="22"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37" xfId="0" applyFont="1" applyBorder="1" applyAlignment="1">
      <alignment horizontal="center" vertical="center" shrinkToFit="1"/>
    </xf>
    <xf numFmtId="0" fontId="0" fillId="0" borderId="3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xf>
    <xf numFmtId="0" fontId="0" fillId="34" borderId="87" xfId="0" applyFont="1" applyFill="1" applyBorder="1" applyAlignment="1">
      <alignment horizontal="center" vertical="center" wrapText="1"/>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184" fontId="0" fillId="0" borderId="87" xfId="0" applyNumberFormat="1" applyFont="1" applyBorder="1" applyAlignment="1">
      <alignment horizontal="center" vertical="center" wrapText="1"/>
    </xf>
    <xf numFmtId="184" fontId="0" fillId="0" borderId="87" xfId="0" applyNumberFormat="1"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3" borderId="78" xfId="0" applyFont="1" applyFill="1" applyBorder="1" applyAlignment="1">
      <alignment horizontal="center"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77"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93"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6" xfId="0" applyFont="1" applyFill="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Font="1" applyBorder="1" applyAlignment="1">
      <alignment horizontal="center" vertical="center"/>
    </xf>
    <xf numFmtId="0" fontId="7" fillId="33" borderId="27" xfId="63" applyFont="1" applyFill="1" applyBorder="1" applyAlignment="1" applyProtection="1">
      <alignment horizontal="center" vertical="center"/>
      <protection/>
    </xf>
    <xf numFmtId="0" fontId="0" fillId="0" borderId="13" xfId="0" applyFont="1" applyBorder="1" applyAlignment="1">
      <alignment vertical="center"/>
    </xf>
    <xf numFmtId="0" fontId="7" fillId="36" borderId="13" xfId="0" applyFont="1" applyFill="1" applyBorder="1" applyAlignment="1">
      <alignment vertical="center"/>
    </xf>
    <xf numFmtId="0" fontId="0" fillId="0" borderId="32" xfId="0" applyFont="1" applyBorder="1" applyAlignment="1">
      <alignment vertical="center"/>
    </xf>
    <xf numFmtId="0" fontId="8" fillId="33" borderId="97" xfId="63" applyFont="1" applyFill="1" applyBorder="1" applyAlignment="1" applyProtection="1">
      <alignment horizontal="center" vertical="center"/>
      <protection/>
    </xf>
    <xf numFmtId="0" fontId="8" fillId="33" borderId="63" xfId="63" applyFont="1" applyFill="1" applyBorder="1" applyAlignment="1" applyProtection="1">
      <alignment horizontal="center" vertical="center"/>
      <protection/>
    </xf>
    <xf numFmtId="0" fontId="9" fillId="0" borderId="62" xfId="61" applyFont="1" applyFill="1" applyBorder="1" applyAlignment="1" applyProtection="1">
      <alignment horizontal="center" vertical="center" wrapText="1" shrinkToFit="1"/>
      <protection/>
    </xf>
    <xf numFmtId="0" fontId="0" fillId="0" borderId="63" xfId="0" applyFont="1" applyFill="1" applyBorder="1" applyAlignment="1">
      <alignment horizontal="center" vertical="center"/>
    </xf>
    <xf numFmtId="0" fontId="8" fillId="33" borderId="98" xfId="61"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9" xfId="0" applyFont="1" applyBorder="1" applyAlignment="1">
      <alignment horizontal="center" vertical="center"/>
    </xf>
    <xf numFmtId="0" fontId="10" fillId="0" borderId="63" xfId="0" applyFont="1" applyBorder="1" applyAlignment="1">
      <alignment horizontal="center" vertical="center"/>
    </xf>
    <xf numFmtId="0" fontId="8" fillId="33" borderId="98" xfId="61" applyFont="1" applyFill="1" applyBorder="1" applyAlignment="1" applyProtection="1">
      <alignment horizontal="center" vertical="center"/>
      <protection/>
    </xf>
    <xf numFmtId="0" fontId="0" fillId="0" borderId="64" xfId="0" applyFont="1" applyBorder="1" applyAlignment="1">
      <alignment horizontal="center" vertical="center"/>
    </xf>
    <xf numFmtId="0" fontId="9" fillId="33" borderId="100"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8" fillId="0" borderId="60" xfId="63" applyFont="1" applyFill="1" applyBorder="1" applyAlignment="1" applyProtection="1">
      <alignment horizontal="center" vertical="center"/>
      <protection/>
    </xf>
    <xf numFmtId="0" fontId="8" fillId="0" borderId="38" xfId="63" applyFont="1" applyFill="1" applyBorder="1" applyAlignment="1" applyProtection="1">
      <alignment horizontal="center" vertical="center"/>
      <protection/>
    </xf>
    <xf numFmtId="0" fontId="0" fillId="0" borderId="38" xfId="0" applyFont="1" applyBorder="1" applyAlignment="1">
      <alignment horizontal="center" vertical="center"/>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7" xfId="0" applyFont="1" applyBorder="1" applyAlignment="1">
      <alignment horizontal="center" vertical="center" wrapText="1" shrinkToFit="1"/>
    </xf>
    <xf numFmtId="0" fontId="0" fillId="0" borderId="38" xfId="0" applyFont="1" applyBorder="1" applyAlignment="1">
      <alignment horizontal="center" vertical="center" wrapText="1" shrinkToFit="1"/>
    </xf>
    <xf numFmtId="0" fontId="0" fillId="0" borderId="39" xfId="0" applyFont="1" applyBorder="1" applyAlignment="1">
      <alignment horizontal="center" vertical="center" wrapText="1" shrinkToFit="1"/>
    </xf>
    <xf numFmtId="0" fontId="11" fillId="0" borderId="37" xfId="62" applyFont="1" applyFill="1" applyBorder="1" applyAlignment="1" applyProtection="1">
      <alignment horizontal="left" vertical="center" wrapText="1" shrinkToFit="1"/>
      <protection/>
    </xf>
    <xf numFmtId="0" fontId="11" fillId="0" borderId="38" xfId="62" applyFont="1" applyFill="1" applyBorder="1" applyAlignment="1" applyProtection="1">
      <alignment horizontal="left" vertical="center" wrapText="1" shrinkToFit="1"/>
      <protection/>
    </xf>
    <xf numFmtId="0" fontId="11" fillId="0" borderId="61" xfId="62" applyFont="1" applyFill="1" applyBorder="1" applyAlignment="1" applyProtection="1">
      <alignment horizontal="left" vertical="center" wrapText="1" shrinkToFit="1"/>
      <protection/>
    </xf>
    <xf numFmtId="0" fontId="12" fillId="33" borderId="100"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0" borderId="60" xfId="61" applyFont="1" applyFill="1" applyBorder="1" applyAlignment="1" applyProtection="1">
      <alignment horizontal="center" vertical="center" wrapText="1" shrinkToFit="1"/>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8" xfId="62"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12" fillId="33" borderId="79"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5" fillId="0" borderId="60" xfId="63" applyFont="1" applyFill="1" applyBorder="1" applyAlignment="1" applyProtection="1">
      <alignment horizontal="left" vertical="center" wrapText="1" shrinkToFit="1"/>
      <protection/>
    </xf>
    <xf numFmtId="0" fontId="15" fillId="0" borderId="38" xfId="0" applyFont="1" applyBorder="1" applyAlignment="1">
      <alignment horizontal="left" vertical="center" wrapText="1"/>
    </xf>
    <xf numFmtId="0" fontId="15" fillId="0" borderId="39" xfId="0" applyFont="1" applyBorder="1" applyAlignment="1">
      <alignment horizontal="left" vertical="center" wrapText="1"/>
    </xf>
    <xf numFmtId="0" fontId="8" fillId="33" borderId="37" xfId="61"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2" fillId="0" borderId="22" xfId="61" applyFont="1" applyFill="1" applyBorder="1" applyAlignment="1">
      <alignment horizontal="center" vertical="center" wrapText="1" shrinkToFit="1"/>
      <protection/>
    </xf>
    <xf numFmtId="0" fontId="0" fillId="0" borderId="22" xfId="0" applyFont="1" applyBorder="1" applyAlignment="1">
      <alignment horizontal="center" vertical="center" shrinkToFit="1"/>
    </xf>
    <xf numFmtId="0" fontId="0" fillId="0" borderId="102" xfId="0" applyFont="1" applyBorder="1" applyAlignment="1">
      <alignment horizontal="center" vertical="center" shrinkToFit="1"/>
    </xf>
    <xf numFmtId="0" fontId="8" fillId="33" borderId="10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10" fillId="0" borderId="60" xfId="61" applyFont="1" applyFill="1" applyBorder="1" applyAlignment="1" applyProtection="1">
      <alignment vertical="center" wrapText="1"/>
      <protection/>
    </xf>
    <xf numFmtId="0" fontId="10" fillId="0" borderId="38" xfId="61" applyFont="1" applyFill="1" applyBorder="1" applyAlignment="1" applyProtection="1">
      <alignment vertical="center" wrapText="1"/>
      <protection/>
    </xf>
    <xf numFmtId="0" fontId="10" fillId="0" borderId="61" xfId="61" applyFont="1" applyFill="1" applyBorder="1" applyAlignment="1" applyProtection="1">
      <alignment vertical="center" wrapText="1"/>
      <protection/>
    </xf>
    <xf numFmtId="0" fontId="8" fillId="33" borderId="101"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8" fillId="33" borderId="7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11" fillId="33" borderId="86"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93" fontId="0" fillId="0" borderId="58" xfId="0" applyNumberFormat="1" applyFont="1" applyFill="1" applyBorder="1" applyAlignment="1">
      <alignment horizontal="center" vertical="center"/>
    </xf>
    <xf numFmtId="193" fontId="0" fillId="0" borderId="56" xfId="0" applyNumberFormat="1" applyFont="1" applyFill="1" applyBorder="1" applyAlignment="1">
      <alignment horizontal="center" vertical="center"/>
    </xf>
    <xf numFmtId="193" fontId="0" fillId="0" borderId="57" xfId="0" applyNumberFormat="1" applyFont="1" applyFill="1" applyBorder="1" applyAlignment="1">
      <alignment horizontal="center" vertical="center"/>
    </xf>
    <xf numFmtId="193" fontId="0" fillId="0" borderId="104" xfId="0" applyNumberFormat="1" applyFont="1" applyFill="1" applyBorder="1" applyAlignment="1">
      <alignment horizontal="center" vertical="center"/>
    </xf>
    <xf numFmtId="181" fontId="0" fillId="0" borderId="104" xfId="0" applyNumberFormat="1" applyFont="1" applyFill="1" applyBorder="1" applyAlignment="1">
      <alignment horizontal="center" vertical="center"/>
    </xf>
    <xf numFmtId="181" fontId="0" fillId="0" borderId="105" xfId="0" applyNumberFormat="1"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193" fontId="0" fillId="0" borderId="76" xfId="0" applyNumberFormat="1" applyFont="1" applyFill="1" applyBorder="1" applyAlignment="1">
      <alignment horizontal="center" vertical="center"/>
    </xf>
    <xf numFmtId="195" fontId="0" fillId="0" borderId="76" xfId="0" applyNumberFormat="1" applyFont="1" applyFill="1" applyBorder="1" applyAlignment="1">
      <alignment horizontal="center" vertical="center"/>
    </xf>
    <xf numFmtId="196" fontId="0" fillId="0" borderId="76" xfId="0" applyNumberFormat="1" applyFont="1" applyFill="1" applyBorder="1" applyAlignment="1">
      <alignment horizontal="center" vertical="center"/>
    </xf>
    <xf numFmtId="181" fontId="0" fillId="0" borderId="106" xfId="0" applyNumberFormat="1" applyFont="1" applyFill="1" applyBorder="1" applyAlignment="1">
      <alignment horizontal="center" vertical="center"/>
    </xf>
    <xf numFmtId="181" fontId="0" fillId="0" borderId="107" xfId="0" applyNumberFormat="1" applyFont="1" applyFill="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193" fontId="0" fillId="34" borderId="48" xfId="0" applyNumberFormat="1" applyFont="1" applyFill="1" applyBorder="1" applyAlignment="1">
      <alignment horizontal="center" vertical="center"/>
    </xf>
    <xf numFmtId="193" fontId="0" fillId="34" borderId="46" xfId="0" applyNumberFormat="1" applyFont="1" applyFill="1" applyBorder="1" applyAlignment="1">
      <alignment horizontal="center" vertical="center"/>
    </xf>
    <xf numFmtId="193" fontId="0" fillId="34" borderId="47" xfId="0" applyNumberFormat="1" applyFont="1" applyFill="1" applyBorder="1" applyAlignment="1">
      <alignment horizontal="center" vertical="center"/>
    </xf>
    <xf numFmtId="193" fontId="0" fillId="0" borderId="48" xfId="0" applyNumberFormat="1" applyFont="1" applyFill="1" applyBorder="1" applyAlignment="1">
      <alignment horizontal="center" vertical="center"/>
    </xf>
    <xf numFmtId="193" fontId="0" fillId="0" borderId="46" xfId="0" applyNumberFormat="1" applyFont="1" applyFill="1" applyBorder="1" applyAlignment="1">
      <alignment horizontal="center" vertical="center"/>
    </xf>
    <xf numFmtId="193" fontId="0" fillId="0" borderId="47" xfId="0" applyNumberFormat="1" applyFont="1" applyFill="1" applyBorder="1" applyAlignment="1">
      <alignment horizontal="center" vertical="center"/>
    </xf>
    <xf numFmtId="181" fontId="0" fillId="34" borderId="48" xfId="0" applyNumberFormat="1" applyFont="1" applyFill="1" applyBorder="1" applyAlignment="1">
      <alignment horizontal="center" vertical="center"/>
    </xf>
    <xf numFmtId="181" fontId="0" fillId="34" borderId="46" xfId="0" applyNumberFormat="1" applyFont="1" applyFill="1" applyBorder="1" applyAlignment="1">
      <alignment horizontal="center" vertical="center"/>
    </xf>
    <xf numFmtId="181" fontId="0" fillId="34" borderId="49" xfId="0" applyNumberFormat="1" applyFont="1" applyFill="1" applyBorder="1" applyAlignment="1">
      <alignment horizontal="center" vertical="center"/>
    </xf>
    <xf numFmtId="181" fontId="0" fillId="34" borderId="108" xfId="0" applyNumberFormat="1" applyFont="1" applyFill="1" applyBorder="1" applyAlignment="1">
      <alignment horizontal="center" vertical="center"/>
    </xf>
    <xf numFmtId="181" fontId="0" fillId="34" borderId="109" xfId="0" applyNumberFormat="1" applyFont="1" applyFill="1" applyBorder="1" applyAlignment="1">
      <alignment horizontal="center" vertical="center"/>
    </xf>
    <xf numFmtId="181" fontId="0" fillId="34" borderId="110" xfId="0" applyNumberFormat="1" applyFont="1" applyFill="1" applyBorder="1" applyAlignment="1">
      <alignment horizontal="center" vertical="center"/>
    </xf>
    <xf numFmtId="193" fontId="0" fillId="34" borderId="76" xfId="0" applyNumberFormat="1" applyFont="1" applyFill="1" applyBorder="1" applyAlignment="1">
      <alignment horizontal="center" vertical="center"/>
    </xf>
    <xf numFmtId="181" fontId="0" fillId="34" borderId="106" xfId="0" applyNumberFormat="1" applyFont="1" applyFill="1" applyBorder="1" applyAlignment="1">
      <alignment horizontal="center" vertical="center"/>
    </xf>
    <xf numFmtId="181" fontId="0" fillId="34" borderId="107" xfId="0" applyNumberFormat="1"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193" fontId="0" fillId="0" borderId="111" xfId="0" applyNumberFormat="1" applyFont="1" applyFill="1" applyBorder="1" applyAlignment="1">
      <alignment horizontal="center" vertical="center"/>
    </xf>
    <xf numFmtId="181" fontId="0" fillId="0" borderId="111" xfId="0" applyNumberFormat="1" applyFont="1" applyFill="1" applyBorder="1" applyAlignment="1">
      <alignment horizontal="center" vertical="center"/>
    </xf>
    <xf numFmtId="181" fontId="0" fillId="0" borderId="112" xfId="0" applyNumberFormat="1"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93" fontId="0" fillId="0" borderId="36" xfId="0" applyNumberFormat="1" applyFont="1" applyFill="1" applyBorder="1" applyAlignment="1">
      <alignment horizontal="center" vertical="center"/>
    </xf>
    <xf numFmtId="193" fontId="0" fillId="0" borderId="91" xfId="0" applyNumberFormat="1" applyFont="1" applyFill="1" applyBorder="1" applyAlignment="1">
      <alignment horizontal="center" vertical="center"/>
    </xf>
    <xf numFmtId="181" fontId="0" fillId="0" borderId="91" xfId="0" applyNumberFormat="1" applyFont="1" applyFill="1" applyBorder="1" applyAlignment="1">
      <alignment horizontal="center" vertical="center"/>
    </xf>
    <xf numFmtId="181" fontId="0" fillId="0" borderId="92" xfId="0" applyNumberFormat="1" applyFont="1" applyFill="1" applyBorder="1" applyAlignment="1">
      <alignment horizontal="center" vertical="center"/>
    </xf>
    <xf numFmtId="184" fontId="0" fillId="0" borderId="36"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36" xfId="0" applyFont="1" applyBorder="1" applyAlignment="1">
      <alignment horizontal="center" vertical="center" shrinkToFit="1"/>
    </xf>
    <xf numFmtId="3" fontId="0" fillId="34" borderId="87" xfId="0" applyNumberFormat="1" applyFont="1" applyFill="1" applyBorder="1" applyAlignment="1">
      <alignment horizontal="center" vertical="center"/>
    </xf>
    <xf numFmtId="3" fontId="0" fillId="0" borderId="36" xfId="0" applyNumberFormat="1" applyFont="1" applyBorder="1" applyAlignment="1">
      <alignment horizontal="center" vertical="center"/>
    </xf>
    <xf numFmtId="0" fontId="0" fillId="34" borderId="36" xfId="0" applyFont="1" applyFill="1" applyBorder="1" applyAlignment="1">
      <alignment horizontal="center" vertical="center"/>
    </xf>
    <xf numFmtId="0" fontId="0" fillId="34" borderId="78" xfId="0" applyFont="1" applyFill="1" applyBorder="1" applyAlignment="1">
      <alignment horizontal="center" vertical="center"/>
    </xf>
    <xf numFmtId="0" fontId="0" fillId="0" borderId="21" xfId="0" applyFont="1" applyBorder="1" applyAlignment="1">
      <alignment horizontal="center" vertical="center"/>
    </xf>
    <xf numFmtId="0" fontId="0" fillId="34" borderId="61" xfId="0" applyFont="1" applyFill="1" applyBorder="1" applyAlignment="1">
      <alignment horizontal="center" vertical="center"/>
    </xf>
    <xf numFmtId="0" fontId="10" fillId="36" borderId="36"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102"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90" fontId="0" fillId="0" borderId="104" xfId="0" applyNumberFormat="1" applyFont="1" applyFill="1" applyBorder="1" applyAlignment="1">
      <alignment horizontal="center" vertical="center"/>
    </xf>
    <xf numFmtId="0" fontId="0" fillId="0" borderId="86" xfId="0" applyFont="1" applyFill="1" applyBorder="1" applyAlignment="1">
      <alignment horizontal="center" vertical="top"/>
    </xf>
    <xf numFmtId="0" fontId="0" fillId="0" borderId="22" xfId="0" applyFont="1" applyFill="1" applyBorder="1" applyAlignment="1">
      <alignment horizontal="center" vertical="top"/>
    </xf>
    <xf numFmtId="0" fontId="0" fillId="0" borderId="102" xfId="0" applyFont="1" applyFill="1" applyBorder="1" applyAlignment="1">
      <alignment horizontal="center" vertical="top"/>
    </xf>
    <xf numFmtId="0" fontId="15" fillId="0" borderId="75"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90" fontId="0" fillId="0" borderId="53" xfId="0" applyNumberFormat="1" applyFont="1" applyFill="1" applyBorder="1" applyAlignment="1">
      <alignment horizontal="center" vertical="center"/>
    </xf>
    <xf numFmtId="190" fontId="0" fillId="0" borderId="51" xfId="0" applyNumberFormat="1" applyFont="1" applyFill="1" applyBorder="1" applyAlignment="1">
      <alignment horizontal="center" vertical="center"/>
    </xf>
    <xf numFmtId="190" fontId="0" fillId="0" borderId="52" xfId="0" applyNumberFormat="1" applyFont="1" applyFill="1" applyBorder="1" applyAlignment="1">
      <alignment horizontal="center" vertical="center"/>
    </xf>
    <xf numFmtId="0" fontId="0" fillId="34" borderId="116"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190" fontId="0" fillId="0" borderId="43" xfId="0" applyNumberFormat="1" applyFont="1" applyFill="1" applyBorder="1" applyAlignment="1">
      <alignment horizontal="center" vertical="top"/>
    </xf>
    <xf numFmtId="190" fontId="0" fillId="0" borderId="41" xfId="0" applyNumberFormat="1" applyFont="1" applyFill="1" applyBorder="1" applyAlignment="1">
      <alignment horizontal="center" vertical="top"/>
    </xf>
    <xf numFmtId="190" fontId="0" fillId="0" borderId="42" xfId="0" applyNumberFormat="1" applyFont="1" applyFill="1" applyBorder="1" applyAlignment="1">
      <alignment horizontal="center" vertical="top"/>
    </xf>
    <xf numFmtId="0" fontId="0" fillId="0" borderId="117" xfId="0" applyFont="1" applyFill="1" applyBorder="1" applyAlignment="1">
      <alignment horizontal="center" vertical="top"/>
    </xf>
    <xf numFmtId="0" fontId="0" fillId="0" borderId="16" xfId="0" applyFont="1" applyFill="1" applyBorder="1" applyAlignment="1">
      <alignment horizontal="center" vertical="top"/>
    </xf>
    <xf numFmtId="0" fontId="0" fillId="0" borderId="35" xfId="0" applyFont="1" applyFill="1" applyBorder="1" applyAlignment="1">
      <alignment horizontal="center" vertical="top"/>
    </xf>
    <xf numFmtId="0" fontId="16" fillId="36" borderId="97" xfId="0" applyFont="1" applyFill="1" applyBorder="1" applyAlignment="1">
      <alignment horizontal="center" vertical="center" wrapText="1"/>
    </xf>
    <xf numFmtId="0" fontId="16" fillId="36" borderId="63" xfId="0" applyFont="1" applyFill="1" applyBorder="1" applyAlignment="1">
      <alignment horizontal="center" vertical="center" wrapText="1"/>
    </xf>
    <xf numFmtId="0" fontId="16" fillId="36" borderId="64"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14" fillId="33" borderId="79" xfId="0" applyFont="1" applyFill="1" applyBorder="1" applyAlignment="1">
      <alignment horizontal="center" vertical="center" textRotation="255" wrapText="1"/>
    </xf>
    <xf numFmtId="0" fontId="14" fillId="33" borderId="123" xfId="0" applyFont="1" applyFill="1" applyBorder="1" applyAlignment="1">
      <alignment horizontal="center" vertical="center" textRotation="255" wrapText="1"/>
    </xf>
    <xf numFmtId="0" fontId="14" fillId="33" borderId="29" xfId="0" applyFont="1" applyFill="1" applyBorder="1" applyAlignment="1">
      <alignment horizontal="center" vertical="center" textRotation="255" wrapText="1"/>
    </xf>
    <xf numFmtId="0" fontId="14" fillId="33" borderId="124"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0" fillId="36" borderId="126" xfId="0" applyFont="1" applyFill="1" applyBorder="1" applyAlignment="1">
      <alignment horizontal="center" vertical="center"/>
    </xf>
    <xf numFmtId="0" fontId="0" fillId="36" borderId="23" xfId="0" applyFont="1" applyFill="1" applyBorder="1" applyAlignment="1">
      <alignment horizontal="center" vertical="center"/>
    </xf>
    <xf numFmtId="0" fontId="12" fillId="33" borderId="127" xfId="0" applyFont="1" applyFill="1" applyBorder="1" applyAlignment="1">
      <alignment horizontal="center" vertical="center" textRotation="255" wrapText="1"/>
    </xf>
    <xf numFmtId="0" fontId="0" fillId="0" borderId="128"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129" xfId="0" applyFont="1" applyFill="1" applyBorder="1" applyAlignment="1">
      <alignment vertical="center" wrapText="1"/>
    </xf>
    <xf numFmtId="0" fontId="0" fillId="0" borderId="130" xfId="0" applyFont="1" applyBorder="1" applyAlignment="1">
      <alignment vertical="center" wrapText="1"/>
    </xf>
    <xf numFmtId="0" fontId="0" fillId="0" borderId="130" xfId="0" applyFont="1" applyBorder="1" applyAlignment="1">
      <alignment vertical="center"/>
    </xf>
    <xf numFmtId="0" fontId="0" fillId="0" borderId="131" xfId="0" applyFont="1" applyBorder="1" applyAlignment="1">
      <alignment horizontal="center" vertical="center"/>
    </xf>
    <xf numFmtId="0" fontId="0" fillId="0" borderId="130" xfId="0" applyFont="1" applyBorder="1" applyAlignment="1">
      <alignment horizontal="center" vertical="center"/>
    </xf>
    <xf numFmtId="0" fontId="0" fillId="0" borderId="132" xfId="0" applyFont="1" applyFill="1" applyBorder="1" applyAlignment="1">
      <alignment horizontal="left" vertical="center" wrapText="1"/>
    </xf>
    <xf numFmtId="0" fontId="0" fillId="0" borderId="133" xfId="0" applyFont="1" applyBorder="1" applyAlignment="1">
      <alignment horizontal="left" vertical="center" wrapText="1"/>
    </xf>
    <xf numFmtId="0" fontId="0" fillId="0" borderId="134" xfId="0" applyFont="1" applyBorder="1" applyAlignment="1">
      <alignment horizontal="left" vertical="center" wrapText="1"/>
    </xf>
    <xf numFmtId="0" fontId="0" fillId="0" borderId="18" xfId="0" applyFont="1" applyBorder="1" applyAlignment="1">
      <alignment horizontal="left" vertical="center" wrapText="1"/>
    </xf>
    <xf numFmtId="0" fontId="0" fillId="0" borderId="33" xfId="0" applyFont="1" applyBorder="1" applyAlignment="1">
      <alignment horizontal="left" vertical="center" wrapText="1"/>
    </xf>
    <xf numFmtId="0" fontId="0" fillId="0" borderId="21" xfId="0" applyFont="1" applyBorder="1" applyAlignment="1">
      <alignment horizontal="left" vertical="center" wrapText="1"/>
    </xf>
    <xf numFmtId="0" fontId="0" fillId="0" borderId="135" xfId="0" applyFont="1" applyBorder="1" applyAlignment="1">
      <alignment horizontal="lef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48" xfId="0" applyFont="1" applyBorder="1" applyAlignment="1">
      <alignment horizontal="center"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horizontal="center" vertical="center"/>
    </xf>
    <xf numFmtId="0" fontId="0" fillId="0" borderId="86" xfId="0" applyFont="1" applyFill="1" applyBorder="1" applyAlignment="1">
      <alignment horizontal="left" vertical="center" wrapText="1"/>
    </xf>
    <xf numFmtId="0" fontId="0" fillId="0" borderId="102" xfId="0" applyFont="1" applyBorder="1" applyAlignment="1">
      <alignment horizontal="left" vertical="center" wrapText="1"/>
    </xf>
    <xf numFmtId="0" fontId="0" fillId="0" borderId="45" xfId="0" applyFont="1" applyFill="1" applyBorder="1" applyAlignment="1">
      <alignment vertical="center"/>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horizontal="center" vertical="center"/>
    </xf>
    <xf numFmtId="0" fontId="0" fillId="0" borderId="55" xfId="0" applyFont="1" applyFill="1" applyBorder="1" applyAlignment="1">
      <alignment vertical="center"/>
    </xf>
    <xf numFmtId="0" fontId="0" fillId="0" borderId="56" xfId="0" applyFont="1" applyBorder="1" applyAlignment="1">
      <alignment vertical="center"/>
    </xf>
    <xf numFmtId="0" fontId="19" fillId="36" borderId="136" xfId="0" applyFont="1" applyFill="1" applyBorder="1" applyAlignment="1">
      <alignment horizontal="center" vertical="center" wrapText="1"/>
    </xf>
    <xf numFmtId="0" fontId="0" fillId="36" borderId="137" xfId="0" applyFont="1" applyFill="1" applyBorder="1" applyAlignment="1">
      <alignment horizontal="center" vertical="center" wrapText="1"/>
    </xf>
    <xf numFmtId="0" fontId="19" fillId="36" borderId="13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139" xfId="0" applyFont="1" applyBorder="1" applyAlignment="1">
      <alignment horizontal="center" vertical="center" wrapText="1"/>
    </xf>
    <xf numFmtId="0" fontId="0" fillId="36" borderId="140" xfId="0" applyFont="1" applyFill="1" applyBorder="1" applyAlignment="1">
      <alignment horizontal="center" vertical="center" wrapText="1"/>
    </xf>
    <xf numFmtId="0" fontId="0" fillId="0" borderId="47" xfId="0" applyFont="1" applyBorder="1" applyAlignment="1">
      <alignment vertical="center"/>
    </xf>
    <xf numFmtId="0" fontId="0" fillId="0" borderId="50" xfId="0" applyFont="1" applyFill="1" applyBorder="1" applyAlignment="1">
      <alignment vertical="center"/>
    </xf>
    <xf numFmtId="0" fontId="0" fillId="0" borderId="51" xfId="0" applyFont="1" applyBorder="1" applyAlignment="1">
      <alignment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145" xfId="0" applyFont="1" applyBorder="1" applyAlignment="1">
      <alignment vertical="center"/>
    </xf>
    <xf numFmtId="0" fontId="0" fillId="0" borderId="19" xfId="0" applyFont="1" applyBorder="1" applyAlignment="1">
      <alignment vertical="center"/>
    </xf>
    <xf numFmtId="0" fontId="0" fillId="0" borderId="86" xfId="0" applyFont="1" applyFill="1" applyBorder="1" applyAlignment="1">
      <alignment horizontal="center" vertical="center"/>
    </xf>
    <xf numFmtId="0" fontId="0" fillId="0" borderId="102" xfId="0" applyFont="1" applyBorder="1" applyAlignment="1">
      <alignment horizontal="center" vertical="center"/>
    </xf>
    <xf numFmtId="0" fontId="0" fillId="0" borderId="18" xfId="0" applyFont="1" applyBorder="1" applyAlignment="1">
      <alignment horizontal="center" vertical="center"/>
    </xf>
    <xf numFmtId="0" fontId="0" fillId="0" borderId="33" xfId="0" applyFont="1" applyBorder="1" applyAlignment="1">
      <alignment horizontal="center" vertical="center"/>
    </xf>
    <xf numFmtId="0" fontId="0" fillId="0" borderId="135" xfId="0" applyFont="1" applyBorder="1" applyAlignment="1">
      <alignment horizontal="center" vertical="center"/>
    </xf>
    <xf numFmtId="0" fontId="12" fillId="33" borderId="80" xfId="0" applyFont="1" applyFill="1" applyBorder="1" applyAlignment="1">
      <alignment horizontal="center" vertical="center" textRotation="255"/>
    </xf>
    <xf numFmtId="0" fontId="0" fillId="0" borderId="31"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34" borderId="7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46" xfId="0" applyFont="1" applyFill="1" applyBorder="1" applyAlignment="1">
      <alignment horizontal="left" vertical="center" wrapText="1"/>
    </xf>
    <xf numFmtId="0" fontId="0" fillId="34" borderId="147" xfId="0" applyFont="1" applyFill="1" applyBorder="1" applyAlignment="1">
      <alignment horizontal="left" vertical="center" wrapText="1"/>
    </xf>
    <xf numFmtId="0" fontId="0" fillId="34" borderId="148" xfId="0" applyFont="1" applyFill="1" applyBorder="1" applyAlignment="1">
      <alignment horizontal="left" vertical="center" wrapText="1"/>
    </xf>
    <xf numFmtId="0" fontId="0" fillId="34" borderId="149" xfId="0" applyFont="1" applyFill="1" applyBorder="1" applyAlignment="1">
      <alignment horizontal="center" vertical="center" wrapText="1"/>
    </xf>
    <xf numFmtId="0" fontId="0" fillId="34" borderId="150"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152" xfId="0" applyFont="1" applyFill="1" applyBorder="1" applyAlignment="1">
      <alignment vertical="center" wrapText="1"/>
    </xf>
    <xf numFmtId="0" fontId="0" fillId="34" borderId="150" xfId="0" applyFont="1" applyFill="1" applyBorder="1" applyAlignment="1">
      <alignment vertical="center" wrapText="1"/>
    </xf>
    <xf numFmtId="0" fontId="0" fillId="34" borderId="153" xfId="0" applyFont="1" applyFill="1" applyBorder="1" applyAlignment="1">
      <alignment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19" fillId="0" borderId="154" xfId="0" applyFont="1" applyFill="1" applyBorder="1" applyAlignment="1">
      <alignment vertical="center"/>
    </xf>
    <xf numFmtId="0" fontId="0" fillId="0" borderId="155" xfId="0" applyFont="1" applyBorder="1" applyAlignment="1">
      <alignment vertical="center"/>
    </xf>
    <xf numFmtId="0" fontId="19" fillId="0" borderId="156" xfId="0" applyFont="1" applyFill="1" applyBorder="1" applyAlignment="1">
      <alignment vertical="center"/>
    </xf>
    <xf numFmtId="0" fontId="0" fillId="0" borderId="157" xfId="0" applyFont="1" applyBorder="1" applyAlignment="1">
      <alignment vertical="center"/>
    </xf>
    <xf numFmtId="0" fontId="0" fillId="0" borderId="156" xfId="0" applyFont="1" applyBorder="1" applyAlignment="1">
      <alignment vertical="center"/>
    </xf>
    <xf numFmtId="0" fontId="16" fillId="33" borderId="97"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0" fillId="0" borderId="158" xfId="0" applyFont="1" applyFill="1" applyBorder="1" applyAlignment="1">
      <alignment vertical="center"/>
    </xf>
    <xf numFmtId="0" fontId="0" fillId="0" borderId="41" xfId="0" applyFont="1" applyBorder="1" applyAlignment="1">
      <alignment vertical="center"/>
    </xf>
    <xf numFmtId="0" fontId="0" fillId="0" borderId="44" xfId="0" applyFont="1" applyBorder="1" applyAlignment="1">
      <alignment vertical="center"/>
    </xf>
    <xf numFmtId="0" fontId="16" fillId="33" borderId="81"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135" xfId="0" applyFont="1" applyFill="1" applyBorder="1" applyAlignment="1">
      <alignment horizontal="center" vertical="center" wrapText="1"/>
    </xf>
    <xf numFmtId="0" fontId="0" fillId="0" borderId="158" xfId="0" applyFont="1" applyFill="1" applyBorder="1" applyAlignment="1">
      <alignment vertical="center" textRotation="255" wrapText="1"/>
    </xf>
    <xf numFmtId="0" fontId="0" fillId="0" borderId="41" xfId="0" applyFont="1" applyBorder="1" applyAlignment="1">
      <alignment vertical="center" wrapText="1"/>
    </xf>
    <xf numFmtId="0" fontId="0" fillId="0" borderId="159" xfId="0" applyFont="1" applyBorder="1" applyAlignment="1">
      <alignment vertical="center" wrapText="1"/>
    </xf>
    <xf numFmtId="0" fontId="0" fillId="0" borderId="160" xfId="0" applyFont="1" applyFill="1" applyBorder="1" applyAlignment="1">
      <alignment vertical="center" wrapText="1"/>
    </xf>
    <xf numFmtId="0" fontId="0" fillId="0" borderId="44" xfId="0" applyFont="1" applyBorder="1" applyAlignment="1">
      <alignment vertical="center" wrapText="1"/>
    </xf>
    <xf numFmtId="0" fontId="0" fillId="0" borderId="158" xfId="0" applyFont="1" applyFill="1" applyBorder="1" applyAlignment="1">
      <alignment vertical="center" textRotation="255"/>
    </xf>
    <xf numFmtId="0" fontId="0" fillId="0" borderId="41" xfId="0" applyFont="1" applyBorder="1" applyAlignment="1">
      <alignment vertical="center" textRotation="255"/>
    </xf>
    <xf numFmtId="0" fontId="0" fillId="0" borderId="159" xfId="0" applyFont="1" applyBorder="1" applyAlignment="1">
      <alignment vertical="center" textRotation="255"/>
    </xf>
    <xf numFmtId="0" fontId="16" fillId="36" borderId="97" xfId="0" applyFont="1" applyFill="1" applyBorder="1" applyAlignment="1">
      <alignment horizontal="center" vertical="center"/>
    </xf>
    <xf numFmtId="0" fontId="16" fillId="36" borderId="63" xfId="0" applyFont="1" applyFill="1" applyBorder="1" applyAlignment="1">
      <alignment horizontal="center" vertical="center"/>
    </xf>
    <xf numFmtId="0" fontId="16" fillId="36" borderId="64" xfId="0" applyFont="1" applyFill="1" applyBorder="1" applyAlignment="1">
      <alignment horizontal="center" vertical="center"/>
    </xf>
    <xf numFmtId="0" fontId="12" fillId="34" borderId="158" xfId="0" applyFont="1" applyFill="1" applyBorder="1" applyAlignment="1">
      <alignment horizontal="left" vertical="center" wrapText="1"/>
    </xf>
    <xf numFmtId="0" fontId="0" fillId="34" borderId="41" xfId="0" applyFont="1" applyFill="1" applyBorder="1" applyAlignment="1">
      <alignment horizontal="left" vertical="center"/>
    </xf>
    <xf numFmtId="0" fontId="0" fillId="34" borderId="44" xfId="0" applyFont="1" applyFill="1" applyBorder="1" applyAlignment="1">
      <alignment horizontal="left" vertical="center"/>
    </xf>
    <xf numFmtId="0" fontId="16" fillId="35" borderId="97" xfId="0" applyFont="1" applyFill="1" applyBorder="1" applyAlignment="1">
      <alignment horizontal="center" vertical="center"/>
    </xf>
    <xf numFmtId="0" fontId="2"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0" fillId="0" borderId="161" xfId="0" applyFont="1" applyFill="1" applyBorder="1" applyAlignment="1">
      <alignment horizontal="left" vertical="center"/>
    </xf>
    <xf numFmtId="0" fontId="0" fillId="0" borderId="162" xfId="0" applyFont="1" applyFill="1" applyBorder="1" applyAlignment="1">
      <alignment horizontal="left" vertical="center"/>
    </xf>
    <xf numFmtId="0" fontId="0" fillId="36" borderId="43" xfId="0" applyFont="1" applyFill="1" applyBorder="1" applyAlignment="1">
      <alignment horizontal="center" vertical="center"/>
    </xf>
    <xf numFmtId="49" fontId="0" fillId="0" borderId="41" xfId="0" applyNumberFormat="1" applyFont="1" applyFill="1" applyBorder="1" applyAlignment="1">
      <alignment horizontal="left" vertical="center"/>
    </xf>
    <xf numFmtId="49" fontId="0" fillId="0" borderId="43" xfId="0" applyNumberFormat="1" applyFont="1" applyFill="1" applyBorder="1" applyAlignment="1">
      <alignment horizontal="left" vertical="center"/>
    </xf>
    <xf numFmtId="0" fontId="0" fillId="36" borderId="41" xfId="0" applyFont="1" applyFill="1" applyBorder="1" applyAlignment="1">
      <alignment horizontal="center" vertical="center"/>
    </xf>
    <xf numFmtId="0" fontId="0" fillId="36" borderId="42" xfId="0" applyFont="1" applyFill="1" applyBorder="1" applyAlignment="1">
      <alignment horizontal="center" vertical="center"/>
    </xf>
    <xf numFmtId="49" fontId="0" fillId="0" borderId="41" xfId="0" applyNumberFormat="1" applyFont="1" applyBorder="1" applyAlignment="1">
      <alignment horizontal="left" vertical="center"/>
    </xf>
    <xf numFmtId="49" fontId="0" fillId="0" borderId="44" xfId="0" applyNumberFormat="1" applyFont="1" applyBorder="1" applyAlignment="1">
      <alignment horizontal="left" vertical="center"/>
    </xf>
    <xf numFmtId="0" fontId="8" fillId="33" borderId="27"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63"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3" xfId="0" applyFont="1" applyBorder="1" applyAlignment="1">
      <alignment horizontal="center" vertical="center" wrapText="1"/>
    </xf>
    <xf numFmtId="0" fontId="12" fillId="35" borderId="30"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12" fillId="35" borderId="29"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25"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2" fillId="35" borderId="26" xfId="0" applyFont="1" applyFill="1" applyBorder="1" applyAlignment="1">
      <alignment horizontal="center" vertical="center" wrapText="1"/>
    </xf>
    <xf numFmtId="0" fontId="18" fillId="0" borderId="164" xfId="0" applyFont="1" applyFill="1" applyBorder="1" applyAlignment="1">
      <alignment horizontal="center" vertical="center"/>
    </xf>
    <xf numFmtId="0" fontId="18" fillId="0" borderId="38" xfId="0" applyFont="1" applyBorder="1" applyAlignment="1">
      <alignment horizontal="center" vertical="center"/>
    </xf>
    <xf numFmtId="0" fontId="18" fillId="0" borderId="66" xfId="0" applyFont="1" applyBorder="1" applyAlignment="1">
      <alignment horizontal="center" vertical="center"/>
    </xf>
    <xf numFmtId="0" fontId="10" fillId="0" borderId="3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10" fillId="0" borderId="86" xfId="0" applyFont="1" applyBorder="1" applyAlignment="1">
      <alignment horizontal="center" vertical="center" wrapText="1"/>
    </xf>
    <xf numFmtId="0" fontId="10" fillId="0" borderId="22" xfId="0" applyFont="1" applyBorder="1" applyAlignment="1">
      <alignment horizontal="center" vertical="center"/>
    </xf>
    <xf numFmtId="0" fontId="10" fillId="0" borderId="123" xfId="0" applyFont="1" applyBorder="1" applyAlignment="1">
      <alignment horizontal="center" vertical="center"/>
    </xf>
    <xf numFmtId="0" fontId="0" fillId="0" borderId="55" xfId="0" applyFont="1" applyFill="1" applyBorder="1" applyAlignment="1">
      <alignment horizontal="center" vertical="center"/>
    </xf>
    <xf numFmtId="0" fontId="10" fillId="0" borderId="58"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7" xfId="0" applyFont="1" applyFill="1" applyBorder="1" applyAlignment="1">
      <alignment horizontal="left" vertical="center" wrapText="1"/>
    </xf>
    <xf numFmtId="176" fontId="0" fillId="0" borderId="58"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176" fontId="0" fillId="0" borderId="47" xfId="0" applyNumberFormat="1" applyFont="1" applyBorder="1" applyAlignment="1">
      <alignment horizontal="right" vertical="center"/>
    </xf>
    <xf numFmtId="0" fontId="18" fillId="0" borderId="63" xfId="0" applyFont="1" applyBorder="1" applyAlignment="1">
      <alignment horizontal="center" vertical="center"/>
    </xf>
    <xf numFmtId="0" fontId="18" fillId="0" borderId="99" xfId="0" applyFont="1" applyBorder="1" applyAlignment="1">
      <alignment horizontal="center" vertical="center"/>
    </xf>
    <xf numFmtId="176" fontId="0" fillId="0" borderId="166" xfId="0" applyNumberFormat="1" applyFont="1" applyBorder="1" applyAlignment="1">
      <alignment horizontal="right" vertical="center"/>
    </xf>
    <xf numFmtId="0" fontId="10" fillId="0" borderId="48"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7" xfId="0" applyNumberFormat="1" applyFont="1" applyBorder="1" applyAlignment="1">
      <alignment horizontal="right" vertical="center"/>
    </xf>
    <xf numFmtId="0" fontId="0" fillId="0" borderId="23" xfId="0" applyFont="1" applyBorder="1" applyAlignment="1">
      <alignment horizontal="center" vertical="center"/>
    </xf>
    <xf numFmtId="176" fontId="0" fillId="0" borderId="167" xfId="0" applyNumberFormat="1" applyFont="1" applyBorder="1" applyAlignment="1">
      <alignment horizontal="right" vertical="center"/>
    </xf>
    <xf numFmtId="176" fontId="0" fillId="0" borderId="168" xfId="0" applyNumberFormat="1" applyFont="1" applyBorder="1" applyAlignment="1">
      <alignment horizontal="right" vertical="center"/>
    </xf>
    <xf numFmtId="176" fontId="0" fillId="0" borderId="169" xfId="0" applyNumberFormat="1" applyFont="1" applyBorder="1" applyAlignment="1">
      <alignment horizontal="righ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18" fillId="0" borderId="39" xfId="0" applyFont="1" applyBorder="1" applyAlignment="1">
      <alignment horizontal="center" vertical="center"/>
    </xf>
    <xf numFmtId="0" fontId="0" fillId="0" borderId="170" xfId="0" applyFont="1" applyBorder="1" applyAlignment="1">
      <alignment horizontal="center" vertical="center"/>
    </xf>
    <xf numFmtId="0" fontId="0" fillId="0" borderId="168" xfId="0" applyFont="1" applyBorder="1" applyAlignment="1">
      <alignment horizontal="center" vertical="center"/>
    </xf>
    <xf numFmtId="0" fontId="0" fillId="0" borderId="171" xfId="0" applyFont="1" applyBorder="1" applyAlignment="1">
      <alignment horizontal="center" vertical="center"/>
    </xf>
    <xf numFmtId="0" fontId="10" fillId="0" borderId="167" xfId="0" applyFont="1" applyBorder="1" applyAlignment="1">
      <alignment horizontal="left" vertical="center" wrapText="1"/>
    </xf>
    <xf numFmtId="0" fontId="0" fillId="0" borderId="168" xfId="0" applyFont="1" applyBorder="1" applyAlignment="1">
      <alignment horizontal="left" vertical="center"/>
    </xf>
    <xf numFmtId="0" fontId="0" fillId="0" borderId="171" xfId="0" applyFont="1" applyBorder="1" applyAlignment="1">
      <alignment horizontal="left" vertical="center"/>
    </xf>
    <xf numFmtId="176" fontId="0" fillId="0" borderId="172" xfId="0" applyNumberFormat="1" applyFont="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50" xfId="0" applyFont="1" applyFill="1" applyBorder="1" applyAlignment="1">
      <alignment horizontal="center" vertical="center"/>
    </xf>
    <xf numFmtId="0" fontId="10" fillId="0" borderId="53"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52" xfId="0" applyFont="1" applyFill="1" applyBorder="1" applyAlignment="1">
      <alignment horizontal="left" vertical="center" wrapText="1"/>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173" xfId="0" applyNumberFormat="1" applyFont="1" applyFill="1" applyBorder="1" applyAlignment="1">
      <alignment horizontal="right" vertical="center"/>
    </xf>
    <xf numFmtId="176" fontId="0" fillId="0" borderId="174" xfId="0" applyNumberFormat="1" applyFont="1" applyBorder="1" applyAlignment="1">
      <alignment horizontal="right" vertical="center"/>
    </xf>
    <xf numFmtId="0" fontId="18" fillId="0" borderId="101" xfId="0" applyFont="1" applyFill="1" applyBorder="1" applyAlignment="1">
      <alignment horizontal="center" vertical="center"/>
    </xf>
    <xf numFmtId="0" fontId="18" fillId="0" borderId="60"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61" xfId="0" applyFont="1" applyFill="1" applyBorder="1" applyAlignment="1">
      <alignment horizontal="center" vertical="center" wrapText="1"/>
    </xf>
    <xf numFmtId="176" fontId="0" fillId="0" borderId="42" xfId="0" applyNumberFormat="1" applyFont="1" applyBorder="1" applyAlignment="1">
      <alignment horizontal="right" vertical="center"/>
    </xf>
    <xf numFmtId="176" fontId="0" fillId="0" borderId="165" xfId="0" applyNumberFormat="1" applyFont="1" applyBorder="1" applyAlignment="1">
      <alignment horizontal="right" vertical="center"/>
    </xf>
    <xf numFmtId="0" fontId="0" fillId="0" borderId="38" xfId="0" applyFont="1" applyFill="1" applyBorder="1" applyAlignment="1">
      <alignment vertical="center"/>
    </xf>
    <xf numFmtId="0" fontId="10" fillId="0" borderId="37" xfId="0" applyFont="1" applyFill="1" applyBorder="1" applyAlignment="1">
      <alignment vertical="center" wrapText="1"/>
    </xf>
    <xf numFmtId="0" fontId="10" fillId="0" borderId="38" xfId="0" applyFont="1" applyFill="1" applyBorder="1" applyAlignment="1">
      <alignment vertical="center" wrapText="1"/>
    </xf>
    <xf numFmtId="0" fontId="10" fillId="0" borderId="39" xfId="0" applyFont="1" applyFill="1" applyBorder="1" applyAlignment="1">
      <alignment vertical="center" wrapText="1"/>
    </xf>
    <xf numFmtId="0" fontId="0" fillId="0" borderId="37"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39" xfId="0" applyFont="1" applyFill="1" applyBorder="1" applyAlignment="1">
      <alignment horizontal="right" vertical="center"/>
    </xf>
    <xf numFmtId="184" fontId="0" fillId="0" borderId="37" xfId="0" applyNumberFormat="1" applyFont="1" applyFill="1" applyBorder="1" applyAlignment="1">
      <alignment vertical="center"/>
    </xf>
    <xf numFmtId="184" fontId="0" fillId="0" borderId="38" xfId="0" applyNumberFormat="1" applyFont="1" applyFill="1" applyBorder="1" applyAlignment="1">
      <alignment vertical="center"/>
    </xf>
    <xf numFmtId="184" fontId="0" fillId="0" borderId="39" xfId="0" applyNumberFormat="1" applyFont="1" applyFill="1" applyBorder="1" applyAlignment="1">
      <alignment vertical="center"/>
    </xf>
    <xf numFmtId="0" fontId="0" fillId="0" borderId="36" xfId="0" applyFont="1" applyFill="1" applyBorder="1" applyAlignment="1">
      <alignment vertical="center" wrapText="1"/>
    </xf>
    <xf numFmtId="0" fontId="0" fillId="0" borderId="87" xfId="0" applyNumberFormat="1" applyFont="1" applyBorder="1" applyAlignment="1">
      <alignment horizontal="center" vertical="center"/>
    </xf>
    <xf numFmtId="0" fontId="0" fillId="0" borderId="36"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85725</xdr:colOff>
      <xdr:row>95</xdr:row>
      <xdr:rowOff>57150</xdr:rowOff>
    </xdr:from>
    <xdr:to>
      <xdr:col>12</xdr:col>
      <xdr:colOff>66675</xdr:colOff>
      <xdr:row>96</xdr:row>
      <xdr:rowOff>133350</xdr:rowOff>
    </xdr:to>
    <xdr:sp fLocksText="0">
      <xdr:nvSpPr>
        <xdr:cNvPr id="1" name="テキスト ボックス 252"/>
        <xdr:cNvSpPr txBox="1">
          <a:spLocks noChangeArrowheads="1"/>
        </xdr:cNvSpPr>
      </xdr:nvSpPr>
      <xdr:spPr>
        <a:xfrm>
          <a:off x="2286000" y="415766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76200</xdr:colOff>
      <xdr:row>95</xdr:row>
      <xdr:rowOff>57150</xdr:rowOff>
    </xdr:from>
    <xdr:to>
      <xdr:col>19</xdr:col>
      <xdr:colOff>66675</xdr:colOff>
      <xdr:row>96</xdr:row>
      <xdr:rowOff>133350</xdr:rowOff>
    </xdr:to>
    <xdr:sp fLocksText="0">
      <xdr:nvSpPr>
        <xdr:cNvPr id="2" name="テキスト ボックス 253"/>
        <xdr:cNvSpPr txBox="1">
          <a:spLocks noChangeArrowheads="1"/>
        </xdr:cNvSpPr>
      </xdr:nvSpPr>
      <xdr:spPr>
        <a:xfrm>
          <a:off x="3676650" y="4157662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57150</xdr:colOff>
      <xdr:row>86</xdr:row>
      <xdr:rowOff>38100</xdr:rowOff>
    </xdr:from>
    <xdr:to>
      <xdr:col>47</xdr:col>
      <xdr:colOff>57150</xdr:colOff>
      <xdr:row>95</xdr:row>
      <xdr:rowOff>76200</xdr:rowOff>
    </xdr:to>
    <xdr:sp>
      <xdr:nvSpPr>
        <xdr:cNvPr id="3" name="テキスト ボックス 254"/>
        <xdr:cNvSpPr txBox="1">
          <a:spLocks noChangeArrowheads="1"/>
        </xdr:cNvSpPr>
      </xdr:nvSpPr>
      <xdr:spPr>
        <a:xfrm>
          <a:off x="5657850" y="39928800"/>
          <a:ext cx="3800475" cy="16668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諸謝金</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1 </a:t>
          </a:r>
          <a:r>
            <a:rPr lang="en-US" cap="none" sz="1000" b="0" i="0" u="none" baseline="0">
              <a:solidFill>
                <a:srgbClr val="000000"/>
              </a:solidFill>
              <a:latin typeface="ＭＳ ゴシック"/>
              <a:ea typeface="ＭＳ ゴシック"/>
              <a:cs typeface="ＭＳ ゴシック"/>
            </a:rPr>
            <a:t>百万</a:t>
          </a:r>
          <a:r>
            <a:rPr lang="en-US" cap="none" sz="1000" b="0" i="0" u="none" baseline="0">
              <a:solidFill>
                <a:srgbClr val="000000"/>
              </a:solidFill>
              <a:latin typeface="ＭＳ Ｐゴシック"/>
              <a:ea typeface="ＭＳ Ｐゴシック"/>
              <a:cs typeface="ＭＳ Ｐゴシック"/>
            </a:rPr>
            <a:t>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職員旅費</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17 </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外国人招へい旅費等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 </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庁費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22</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招へい外国人滞在費</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0.4</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百万円</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庁費は消耗品購入などであり、</a:t>
          </a:r>
          <a:r>
            <a:rPr lang="en-US" cap="none" sz="1000" b="0" i="0" u="none" baseline="0">
              <a:solidFill>
                <a:srgbClr val="000000"/>
              </a:solidFill>
              <a:latin typeface="ＭＳ ゴシック"/>
              <a:ea typeface="ＭＳ ゴシック"/>
              <a:cs typeface="ＭＳ ゴシック"/>
            </a:rPr>
            <a:t>1</a:t>
          </a:r>
          <a:r>
            <a:rPr lang="en-US" cap="none" sz="1000" b="0" i="0" u="none" baseline="0">
              <a:solidFill>
                <a:srgbClr val="000000"/>
              </a:solidFill>
              <a:latin typeface="ＭＳ ゴシック"/>
              <a:ea typeface="ＭＳ ゴシック"/>
              <a:cs typeface="ＭＳ ゴシック"/>
            </a:rPr>
            <a:t>件</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万円以上のものはない。</a:t>
          </a:r>
        </a:p>
      </xdr:txBody>
    </xdr:sp>
    <xdr:clientData/>
  </xdr:twoCellAnchor>
  <xdr:twoCellAnchor editAs="absolute">
    <xdr:from>
      <xdr:col>42</xdr:col>
      <xdr:colOff>190500</xdr:colOff>
      <xdr:row>86</xdr:row>
      <xdr:rowOff>66675</xdr:rowOff>
    </xdr:from>
    <xdr:to>
      <xdr:col>44</xdr:col>
      <xdr:colOff>0</xdr:colOff>
      <xdr:row>91</xdr:row>
      <xdr:rowOff>38100</xdr:rowOff>
    </xdr:to>
    <xdr:sp>
      <xdr:nvSpPr>
        <xdr:cNvPr id="4" name="右中かっこ 255"/>
        <xdr:cNvSpPr>
          <a:spLocks/>
        </xdr:cNvSpPr>
      </xdr:nvSpPr>
      <xdr:spPr>
        <a:xfrm>
          <a:off x="8591550" y="39957375"/>
          <a:ext cx="209550" cy="87630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44</xdr:col>
      <xdr:colOff>9525</xdr:colOff>
      <xdr:row>87</xdr:row>
      <xdr:rowOff>57150</xdr:rowOff>
    </xdr:from>
    <xdr:to>
      <xdr:col>47</xdr:col>
      <xdr:colOff>0</xdr:colOff>
      <xdr:row>91</xdr:row>
      <xdr:rowOff>38100</xdr:rowOff>
    </xdr:to>
    <xdr:sp>
      <xdr:nvSpPr>
        <xdr:cNvPr id="5" name="テキスト ボックス 256"/>
        <xdr:cNvSpPr txBox="1">
          <a:spLocks noChangeArrowheads="1"/>
        </xdr:cNvSpPr>
      </xdr:nvSpPr>
      <xdr:spPr>
        <a:xfrm>
          <a:off x="8810625" y="40128825"/>
          <a:ext cx="590550" cy="70485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25</xdr:col>
      <xdr:colOff>28575</xdr:colOff>
      <xdr:row>97</xdr:row>
      <xdr:rowOff>76200</xdr:rowOff>
    </xdr:from>
    <xdr:to>
      <xdr:col>30</xdr:col>
      <xdr:colOff>171450</xdr:colOff>
      <xdr:row>100</xdr:row>
      <xdr:rowOff>66675</xdr:rowOff>
    </xdr:to>
    <xdr:sp>
      <xdr:nvSpPr>
        <xdr:cNvPr id="6" name="Rectangle 1"/>
        <xdr:cNvSpPr>
          <a:spLocks/>
        </xdr:cNvSpPr>
      </xdr:nvSpPr>
      <xdr:spPr>
        <a:xfrm>
          <a:off x="5029200" y="41957625"/>
          <a:ext cx="1143000" cy="5334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rPr>
            <a:t>文化庁</a:t>
          </a:r>
          <a:r>
            <a:rPr lang="en-US" cap="none" sz="1200" b="0" i="0" u="none" baseline="0">
              <a:solidFill>
                <a:srgbClr val="000000"/>
              </a:solidFill>
            </a:rPr>
            <a:t>
</a:t>
          </a:r>
          <a:r>
            <a:rPr lang="en-US" cap="none" sz="1200" b="0" i="0" u="none" baseline="0">
              <a:solidFill>
                <a:srgbClr val="000000"/>
              </a:solidFill>
            </a:rPr>
            <a:t>166</a:t>
          </a:r>
          <a:r>
            <a:rPr lang="en-US" cap="none" sz="1200" b="0" i="0" u="none" baseline="0">
              <a:solidFill>
                <a:srgbClr val="000000"/>
              </a:solidFill>
            </a:rPr>
            <a:t>百</a:t>
          </a:r>
          <a:r>
            <a:rPr lang="en-US" cap="none" sz="1200" b="0" i="0" u="none" baseline="0">
              <a:solidFill>
                <a:srgbClr val="000000"/>
              </a:solidFill>
            </a:rPr>
            <a:t>万円</a:t>
          </a:r>
        </a:p>
      </xdr:txBody>
    </xdr:sp>
    <xdr:clientData/>
  </xdr:twoCellAnchor>
  <xdr:twoCellAnchor editAs="absolute">
    <xdr:from>
      <xdr:col>24</xdr:col>
      <xdr:colOff>171450</xdr:colOff>
      <xdr:row>129</xdr:row>
      <xdr:rowOff>114300</xdr:rowOff>
    </xdr:from>
    <xdr:to>
      <xdr:col>31</xdr:col>
      <xdr:colOff>95250</xdr:colOff>
      <xdr:row>142</xdr:row>
      <xdr:rowOff>161925</xdr:rowOff>
    </xdr:to>
    <xdr:grpSp>
      <xdr:nvGrpSpPr>
        <xdr:cNvPr id="7" name="グループ化 368"/>
        <xdr:cNvGrpSpPr>
          <a:grpSpLocks/>
        </xdr:cNvGrpSpPr>
      </xdr:nvGrpSpPr>
      <xdr:grpSpPr>
        <a:xfrm>
          <a:off x="4972050" y="47786925"/>
          <a:ext cx="1323975" cy="2400300"/>
          <a:chOff x="8119843" y="51381911"/>
          <a:chExt cx="1338459" cy="2341302"/>
        </a:xfrm>
        <a:solidFill>
          <a:srgbClr val="FFFFFF"/>
        </a:solidFill>
      </xdr:grpSpPr>
      <xdr:sp>
        <xdr:nvSpPr>
          <xdr:cNvPr id="8" name="Text Box 20"/>
          <xdr:cNvSpPr txBox="1">
            <a:spLocks noChangeArrowheads="1"/>
          </xdr:cNvSpPr>
        </xdr:nvSpPr>
        <xdr:spPr>
          <a:xfrm>
            <a:off x="8119843" y="51381911"/>
            <a:ext cx="1338459" cy="371682"/>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公募・請負</a:t>
            </a:r>
            <a:r>
              <a:rPr lang="en-US" cap="none" sz="900" b="0" i="0" u="none" baseline="0">
                <a:solidFill>
                  <a:srgbClr val="000000"/>
                </a:solidFill>
                <a:latin typeface="ＭＳ ゴシック"/>
                <a:ea typeface="ＭＳ ゴシック"/>
                <a:cs typeface="ＭＳ ゴシック"/>
              </a:rPr>
              <a:t>】</a:t>
            </a:r>
          </a:p>
        </xdr:txBody>
      </xdr:sp>
      <xdr:sp>
        <xdr:nvSpPr>
          <xdr:cNvPr id="9" name="Rectangle 22"/>
          <xdr:cNvSpPr>
            <a:spLocks/>
          </xdr:cNvSpPr>
        </xdr:nvSpPr>
        <xdr:spPr>
          <a:xfrm>
            <a:off x="8187101" y="51688622"/>
            <a:ext cx="1184536" cy="882671"/>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G.</a:t>
            </a:r>
            <a:r>
              <a:rPr lang="en-US" cap="none" sz="900" b="0" i="0" u="none" baseline="0">
                <a:solidFill>
                  <a:srgbClr val="000000"/>
                </a:solidFill>
              </a:rPr>
              <a:t>一般社団法人</a:t>
            </a:r>
            <a:r>
              <a:rPr lang="en-US" cap="none" sz="900" b="0" i="0" u="none" baseline="0">
                <a:solidFill>
                  <a:srgbClr val="000000"/>
                </a:solidFill>
              </a:rPr>
              <a:t>   </a:t>
            </a:r>
            <a:r>
              <a:rPr lang="en-US" cap="none" sz="900" b="0" i="0" u="none" baseline="0">
                <a:solidFill>
                  <a:srgbClr val="000000"/>
                </a:solidFill>
              </a:rPr>
              <a:t>コンテンツ海外</a:t>
            </a:r>
            <a:r>
              <a:rPr lang="en-US" cap="none" sz="900" b="0" i="0" u="none" baseline="0">
                <a:solidFill>
                  <a:srgbClr val="000000"/>
                </a:solidFill>
              </a:rPr>
              <a:t>   </a:t>
            </a:r>
            <a:r>
              <a:rPr lang="en-US" cap="none" sz="900" b="0" i="0" u="none" baseline="0">
                <a:solidFill>
                  <a:srgbClr val="000000"/>
                </a:solidFill>
              </a:rPr>
              <a:t>流通促進機構</a:t>
            </a:r>
            <a:r>
              <a:rPr lang="en-US" cap="none" sz="900" b="0" i="0" u="none" baseline="0">
                <a:solidFill>
                  <a:srgbClr val="000000"/>
                </a:solidFill>
              </a:rPr>
              <a:t>
</a:t>
            </a:r>
            <a:r>
              <a:rPr lang="en-US" cap="none" sz="900" b="0" i="0" u="none" baseline="0">
                <a:solidFill>
                  <a:srgbClr val="000000"/>
                </a:solidFill>
              </a:rPr>
              <a:t>11</a:t>
            </a:r>
            <a:r>
              <a:rPr lang="en-US" cap="none" sz="900" b="0" i="0" u="none" baseline="0">
                <a:solidFill>
                  <a:srgbClr val="000000"/>
                </a:solidFill>
              </a:rPr>
              <a:t>百</a:t>
            </a:r>
            <a:r>
              <a:rPr lang="en-US" cap="none" sz="900" b="0" i="0" u="none" baseline="0">
                <a:solidFill>
                  <a:srgbClr val="000000"/>
                </a:solidFill>
              </a:rPr>
              <a:t>万円</a:t>
            </a:r>
          </a:p>
        </xdr:txBody>
      </xdr:sp>
      <xdr:sp>
        <xdr:nvSpPr>
          <xdr:cNvPr id="10" name="大かっこ 261"/>
          <xdr:cNvSpPr>
            <a:spLocks/>
          </xdr:cNvSpPr>
        </xdr:nvSpPr>
        <xdr:spPr>
          <a:xfrm>
            <a:off x="8196804" y="52710600"/>
            <a:ext cx="1184536" cy="1012613"/>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トレーニングセミナーの開催</a:t>
            </a:r>
          </a:p>
        </xdr:txBody>
      </xdr:sp>
    </xdr:grpSp>
    <xdr:clientData/>
  </xdr:twoCellAnchor>
  <xdr:twoCellAnchor editAs="absolute">
    <xdr:from>
      <xdr:col>36</xdr:col>
      <xdr:colOff>57150</xdr:colOff>
      <xdr:row>105</xdr:row>
      <xdr:rowOff>171450</xdr:rowOff>
    </xdr:from>
    <xdr:to>
      <xdr:col>44</xdr:col>
      <xdr:colOff>9525</xdr:colOff>
      <xdr:row>117</xdr:row>
      <xdr:rowOff>19050</xdr:rowOff>
    </xdr:to>
    <xdr:grpSp>
      <xdr:nvGrpSpPr>
        <xdr:cNvPr id="11" name="グループ化 364"/>
        <xdr:cNvGrpSpPr>
          <a:grpSpLocks/>
        </xdr:cNvGrpSpPr>
      </xdr:nvGrpSpPr>
      <xdr:grpSpPr>
        <a:xfrm>
          <a:off x="7258050" y="43500675"/>
          <a:ext cx="1552575" cy="2019300"/>
          <a:chOff x="1705757" y="51505313"/>
          <a:chExt cx="1393308" cy="1979511"/>
        </a:xfrm>
        <a:solidFill>
          <a:srgbClr val="FFFFFF"/>
        </a:solidFill>
      </xdr:grpSpPr>
      <xdr:sp>
        <xdr:nvSpPr>
          <xdr:cNvPr id="12" name="Text Box 20"/>
          <xdr:cNvSpPr txBox="1">
            <a:spLocks noChangeArrowheads="1"/>
          </xdr:cNvSpPr>
        </xdr:nvSpPr>
        <xdr:spPr>
          <a:xfrm>
            <a:off x="1705757" y="51505313"/>
            <a:ext cx="1393308" cy="298906"/>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拠出金</a:t>
            </a:r>
            <a:r>
              <a:rPr lang="en-US" cap="none" sz="900" b="0" i="0" u="none" baseline="0">
                <a:solidFill>
                  <a:srgbClr val="000000"/>
                </a:solidFill>
                <a:latin typeface="ＭＳ ゴシック"/>
                <a:ea typeface="ＭＳ ゴシック"/>
                <a:cs typeface="ＭＳ ゴシック"/>
              </a:rPr>
              <a:t>】</a:t>
            </a:r>
          </a:p>
        </xdr:txBody>
      </xdr:sp>
      <xdr:sp>
        <xdr:nvSpPr>
          <xdr:cNvPr id="13" name="Rectangle 22"/>
          <xdr:cNvSpPr>
            <a:spLocks/>
          </xdr:cNvSpPr>
        </xdr:nvSpPr>
        <xdr:spPr>
          <a:xfrm>
            <a:off x="1799805" y="51906659"/>
            <a:ext cx="1179784" cy="803187"/>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D.</a:t>
            </a:r>
            <a:r>
              <a:rPr lang="en-US" cap="none" sz="900" b="0" i="0" u="none" baseline="0">
                <a:solidFill>
                  <a:srgbClr val="000000"/>
                </a:solidFill>
              </a:rPr>
              <a:t>世界知的所有</a:t>
            </a:r>
            <a:r>
              <a:rPr lang="en-US" cap="none" sz="900" b="0" i="0" u="none" baseline="0">
                <a:solidFill>
                  <a:srgbClr val="000000"/>
                </a:solidFill>
              </a:rPr>
              <a:t>
</a:t>
            </a:r>
            <a:r>
              <a:rPr lang="en-US" cap="none" sz="900" b="0" i="0" u="none" baseline="0">
                <a:solidFill>
                  <a:srgbClr val="000000"/>
                </a:solidFill>
              </a:rPr>
              <a:t>権機関</a:t>
            </a:r>
            <a:r>
              <a:rPr lang="en-US" cap="none" sz="900" b="0" i="0" u="none" baseline="0">
                <a:solidFill>
                  <a:srgbClr val="000000"/>
                </a:solidFill>
              </a:rPr>
              <a:t>
</a:t>
            </a:r>
            <a:r>
              <a:rPr lang="en-US" cap="none" sz="900" b="0" i="0" u="none" baseline="0">
                <a:solidFill>
                  <a:srgbClr val="000000"/>
                </a:solidFill>
              </a:rPr>
              <a:t>41</a:t>
            </a:r>
            <a:r>
              <a:rPr lang="en-US" cap="none" sz="900" b="0" i="0" u="none" baseline="0">
                <a:solidFill>
                  <a:srgbClr val="000000"/>
                </a:solidFill>
              </a:rPr>
              <a:t>百</a:t>
            </a:r>
            <a:r>
              <a:rPr lang="en-US" cap="none" sz="900" b="0" i="0" u="none" baseline="0">
                <a:solidFill>
                  <a:srgbClr val="000000"/>
                </a:solidFill>
              </a:rPr>
              <a:t>万円</a:t>
            </a:r>
          </a:p>
        </xdr:txBody>
      </xdr:sp>
      <xdr:sp>
        <xdr:nvSpPr>
          <xdr:cNvPr id="14" name="大かっこ 265"/>
          <xdr:cNvSpPr>
            <a:spLocks/>
          </xdr:cNvSpPr>
        </xdr:nvSpPr>
        <xdr:spPr>
          <a:xfrm>
            <a:off x="1799805" y="52849896"/>
            <a:ext cx="1171075" cy="634928"/>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WIPO</a:t>
            </a:r>
            <a:r>
              <a:rPr lang="en-US" cap="none" sz="900" b="0" i="0" u="none" baseline="0">
                <a:solidFill>
                  <a:srgbClr val="000000"/>
                </a:solidFill>
              </a:rPr>
              <a:t>加盟国の著作権者の権利の保護</a:t>
            </a:r>
            <a:r>
              <a:rPr lang="en-US" cap="none" sz="900" b="0" i="0" u="none" baseline="0">
                <a:solidFill>
                  <a:srgbClr val="000000"/>
                </a:solidFill>
              </a:rPr>
              <a:t>の促進。</a:t>
            </a:r>
            <a:r>
              <a:rPr lang="en-US" cap="none" sz="900" b="0" i="0" u="none" baseline="0">
                <a:solidFill>
                  <a:srgbClr val="000000"/>
                </a:solidFill>
              </a:rPr>
              <a:t>
</a:t>
            </a:r>
          </a:p>
        </xdr:txBody>
      </xdr:sp>
    </xdr:grpSp>
    <xdr:clientData/>
  </xdr:twoCellAnchor>
  <xdr:twoCellAnchor editAs="absolute">
    <xdr:from>
      <xdr:col>32</xdr:col>
      <xdr:colOff>9525</xdr:colOff>
      <xdr:row>129</xdr:row>
      <xdr:rowOff>133350</xdr:rowOff>
    </xdr:from>
    <xdr:to>
      <xdr:col>38</xdr:col>
      <xdr:colOff>123825</xdr:colOff>
      <xdr:row>142</xdr:row>
      <xdr:rowOff>171450</xdr:rowOff>
    </xdr:to>
    <xdr:grpSp>
      <xdr:nvGrpSpPr>
        <xdr:cNvPr id="15" name="グループ化 367"/>
        <xdr:cNvGrpSpPr>
          <a:grpSpLocks/>
        </xdr:cNvGrpSpPr>
      </xdr:nvGrpSpPr>
      <xdr:grpSpPr>
        <a:xfrm>
          <a:off x="6410325" y="47805975"/>
          <a:ext cx="1314450" cy="2390775"/>
          <a:chOff x="5924713" y="51622325"/>
          <a:chExt cx="1344170" cy="2320374"/>
        </a:xfrm>
        <a:solidFill>
          <a:srgbClr val="FFFFFF"/>
        </a:solidFill>
      </xdr:grpSpPr>
      <xdr:sp>
        <xdr:nvSpPr>
          <xdr:cNvPr id="16" name="Text Box 20"/>
          <xdr:cNvSpPr txBox="1">
            <a:spLocks noChangeArrowheads="1"/>
          </xdr:cNvSpPr>
        </xdr:nvSpPr>
        <xdr:spPr>
          <a:xfrm>
            <a:off x="5924713" y="51622325"/>
            <a:ext cx="1334425" cy="36952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公募・請負</a:t>
            </a:r>
            <a:r>
              <a:rPr lang="en-US" cap="none" sz="900" b="0" i="0" u="none" baseline="0">
                <a:solidFill>
                  <a:srgbClr val="000000"/>
                </a:solidFill>
                <a:latin typeface="ＭＳ ゴシック"/>
                <a:ea typeface="ＭＳ ゴシック"/>
                <a:cs typeface="ＭＳ ゴシック"/>
              </a:rPr>
              <a:t>】</a:t>
            </a:r>
          </a:p>
        </xdr:txBody>
      </xdr:sp>
      <xdr:sp>
        <xdr:nvSpPr>
          <xdr:cNvPr id="17" name="Rectangle 22"/>
          <xdr:cNvSpPr>
            <a:spLocks/>
          </xdr:cNvSpPr>
        </xdr:nvSpPr>
        <xdr:spPr>
          <a:xfrm>
            <a:off x="6061146" y="51918173"/>
            <a:ext cx="1168756" cy="906106"/>
          </a:xfrm>
          <a:prstGeom prst="rect">
            <a:avLst/>
          </a:prstGeom>
          <a:no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H.</a:t>
            </a:r>
            <a:r>
              <a:rPr lang="en-US" cap="none" sz="900" b="0" i="0" u="none" baseline="0">
                <a:solidFill>
                  <a:srgbClr val="000000"/>
                </a:solidFill>
              </a:rPr>
              <a:t>公益社団法人</a:t>
            </a:r>
            <a:r>
              <a:rPr lang="en-US" cap="none" sz="900" b="0" i="0" u="none" baseline="0">
                <a:solidFill>
                  <a:srgbClr val="000000"/>
                </a:solidFill>
              </a:rPr>
              <a:t>
</a:t>
            </a:r>
            <a:r>
              <a:rPr lang="en-US" cap="none" sz="900" b="0" i="0" u="none" baseline="0">
                <a:solidFill>
                  <a:srgbClr val="000000"/>
                </a:solidFill>
              </a:rPr>
              <a:t>著作権情報</a:t>
            </a:r>
            <a:r>
              <a:rPr lang="en-US" cap="none" sz="900" b="0" i="0" u="none" baseline="0">
                <a:solidFill>
                  <a:srgbClr val="000000"/>
                </a:solidFill>
              </a:rPr>
              <a:t>
</a:t>
            </a:r>
            <a:r>
              <a:rPr lang="en-US" cap="none" sz="900" b="0" i="0" u="none" baseline="0">
                <a:solidFill>
                  <a:srgbClr val="000000"/>
                </a:solidFill>
              </a:rPr>
              <a:t>センター</a:t>
            </a:r>
            <a:r>
              <a:rPr lang="en-US" cap="none" sz="900" b="0" i="0" u="none" baseline="0">
                <a:solidFill>
                  <a:srgbClr val="000000"/>
                </a:solidFill>
              </a:rPr>
              <a:t>
</a:t>
            </a:r>
            <a:r>
              <a:rPr lang="en-US" cap="none" sz="900" b="0" i="0" u="none" baseline="0">
                <a:solidFill>
                  <a:srgbClr val="000000"/>
                </a:solidFill>
              </a:rPr>
              <a:t>4</a:t>
            </a:r>
            <a:r>
              <a:rPr lang="en-US" cap="none" sz="900" b="0" i="0" u="none" baseline="0">
                <a:solidFill>
                  <a:srgbClr val="000000"/>
                </a:solidFill>
              </a:rPr>
              <a:t>百</a:t>
            </a:r>
            <a:r>
              <a:rPr lang="en-US" cap="none" sz="900" b="0" i="0" u="none" baseline="0">
                <a:solidFill>
                  <a:srgbClr val="000000"/>
                </a:solidFill>
              </a:rPr>
              <a:t>万円</a:t>
            </a:r>
          </a:p>
        </xdr:txBody>
      </xdr:sp>
      <xdr:sp>
        <xdr:nvSpPr>
          <xdr:cNvPr id="18" name="大かっこ 269"/>
          <xdr:cNvSpPr>
            <a:spLocks/>
          </xdr:cNvSpPr>
        </xdr:nvSpPr>
        <xdr:spPr>
          <a:xfrm>
            <a:off x="6002675" y="52944358"/>
            <a:ext cx="1266208" cy="998341"/>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権利執行セミナーの開催</a:t>
            </a:r>
          </a:p>
        </xdr:txBody>
      </xdr:sp>
    </xdr:grpSp>
    <xdr:clientData/>
  </xdr:twoCellAnchor>
  <xdr:twoCellAnchor editAs="absolute">
    <xdr:from>
      <xdr:col>9</xdr:col>
      <xdr:colOff>76200</xdr:colOff>
      <xdr:row>129</xdr:row>
      <xdr:rowOff>171450</xdr:rowOff>
    </xdr:from>
    <xdr:to>
      <xdr:col>17</xdr:col>
      <xdr:colOff>9525</xdr:colOff>
      <xdr:row>142</xdr:row>
      <xdr:rowOff>171450</xdr:rowOff>
    </xdr:to>
    <xdr:grpSp>
      <xdr:nvGrpSpPr>
        <xdr:cNvPr id="19" name="グループ化 366"/>
        <xdr:cNvGrpSpPr>
          <a:grpSpLocks/>
        </xdr:cNvGrpSpPr>
      </xdr:nvGrpSpPr>
      <xdr:grpSpPr>
        <a:xfrm>
          <a:off x="1876425" y="47844075"/>
          <a:ext cx="1533525" cy="2352675"/>
          <a:chOff x="3856771" y="51571453"/>
          <a:chExt cx="1387027" cy="2300326"/>
        </a:xfrm>
        <a:solidFill>
          <a:srgbClr val="FFFFFF"/>
        </a:solidFill>
      </xdr:grpSpPr>
      <xdr:sp>
        <xdr:nvSpPr>
          <xdr:cNvPr id="20" name="Text Box 20"/>
          <xdr:cNvSpPr txBox="1">
            <a:spLocks noChangeArrowheads="1"/>
          </xdr:cNvSpPr>
        </xdr:nvSpPr>
        <xdr:spPr>
          <a:xfrm>
            <a:off x="3856771" y="51571453"/>
            <a:ext cx="1387027" cy="167349"/>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Ｐゴシック"/>
                <a:ea typeface="ＭＳ Ｐゴシック"/>
                <a:cs typeface="ＭＳ Ｐゴシック"/>
              </a:rPr>
              <a:t>公募</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ゴシック"/>
                <a:ea typeface="ＭＳ ゴシック"/>
                <a:cs typeface="ＭＳ ゴシック"/>
              </a:rPr>
              <a:t>】</a:t>
            </a:r>
          </a:p>
        </xdr:txBody>
      </xdr:sp>
      <xdr:sp>
        <xdr:nvSpPr>
          <xdr:cNvPr id="21" name="Rectangle 22"/>
          <xdr:cNvSpPr>
            <a:spLocks/>
          </xdr:cNvSpPr>
        </xdr:nvSpPr>
        <xdr:spPr>
          <a:xfrm>
            <a:off x="3908438" y="51831965"/>
            <a:ext cx="1189029" cy="894252"/>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E.</a:t>
            </a:r>
            <a:r>
              <a:rPr lang="en-US" cap="none" sz="900" b="0" i="0" u="none" baseline="0">
                <a:solidFill>
                  <a:srgbClr val="000000"/>
                </a:solidFill>
                <a:latin typeface="ＭＳ Ｐゴシック"/>
                <a:ea typeface="ＭＳ Ｐゴシック"/>
                <a:cs typeface="ＭＳ Ｐゴシック"/>
              </a:rPr>
              <a:t>一般社団法人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コンテンツ海外</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流通促進機構</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latin typeface="ＭＳ Ｐゴシック"/>
                <a:ea typeface="ＭＳ Ｐゴシック"/>
                <a:cs typeface="ＭＳ Ｐゴシック"/>
              </a:rPr>
              <a:t>百万円</a:t>
            </a:r>
          </a:p>
        </xdr:txBody>
      </xdr:sp>
      <xdr:sp>
        <xdr:nvSpPr>
          <xdr:cNvPr id="22" name="大かっこ 273"/>
          <xdr:cNvSpPr>
            <a:spLocks/>
          </xdr:cNvSpPr>
        </xdr:nvSpPr>
        <xdr:spPr>
          <a:xfrm>
            <a:off x="3908438" y="52856760"/>
            <a:ext cx="1189029" cy="1015019"/>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侵害発生国における著作権普及啓発のためのネットワーク・プラットホーム形成支援事業</a:t>
            </a:r>
            <a:r>
              <a:rPr lang="en-US" cap="none" sz="900" b="0" i="0" u="none" baseline="0">
                <a:solidFill>
                  <a:srgbClr val="000000"/>
                </a:solidFill>
                <a:latin typeface="ＭＳ Ｐゴシック"/>
                <a:ea typeface="ＭＳ Ｐゴシック"/>
                <a:cs typeface="ＭＳ Ｐゴシック"/>
              </a:rPr>
              <a:t>の実施</a:t>
            </a:r>
          </a:p>
        </xdr:txBody>
      </xdr:sp>
    </xdr:grpSp>
    <xdr:clientData/>
  </xdr:twoCellAnchor>
  <xdr:twoCellAnchor editAs="absolute">
    <xdr:from>
      <xdr:col>17</xdr:col>
      <xdr:colOff>57150</xdr:colOff>
      <xdr:row>129</xdr:row>
      <xdr:rowOff>85725</xdr:rowOff>
    </xdr:from>
    <xdr:to>
      <xdr:col>23</xdr:col>
      <xdr:colOff>133350</xdr:colOff>
      <xdr:row>142</xdr:row>
      <xdr:rowOff>152400</xdr:rowOff>
    </xdr:to>
    <xdr:grpSp>
      <xdr:nvGrpSpPr>
        <xdr:cNvPr id="23" name="グループ化 367"/>
        <xdr:cNvGrpSpPr>
          <a:grpSpLocks/>
        </xdr:cNvGrpSpPr>
      </xdr:nvGrpSpPr>
      <xdr:grpSpPr>
        <a:xfrm>
          <a:off x="3457575" y="47758350"/>
          <a:ext cx="1276350" cy="2419350"/>
          <a:chOff x="5986259" y="51453195"/>
          <a:chExt cx="1254077" cy="2368599"/>
        </a:xfrm>
        <a:solidFill>
          <a:srgbClr val="FFFFFF"/>
        </a:solidFill>
      </xdr:grpSpPr>
      <xdr:sp>
        <xdr:nvSpPr>
          <xdr:cNvPr id="24" name="Text Box 20"/>
          <xdr:cNvSpPr txBox="1">
            <a:spLocks noChangeArrowheads="1"/>
          </xdr:cNvSpPr>
        </xdr:nvSpPr>
        <xdr:spPr>
          <a:xfrm>
            <a:off x="5986259" y="51453195"/>
            <a:ext cx="1254077" cy="373054"/>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ゴシック"/>
                <a:ea typeface="ＭＳ ゴシック"/>
                <a:cs typeface="ＭＳ ゴシック"/>
              </a:rPr>
              <a:t>・委託</a:t>
            </a:r>
            <a:r>
              <a:rPr lang="en-US" cap="none" sz="900" b="0" i="0" u="none" baseline="0">
                <a:solidFill>
                  <a:srgbClr val="000000"/>
                </a:solidFill>
                <a:latin typeface="ＭＳ ゴシック"/>
                <a:ea typeface="ＭＳ ゴシック"/>
                <a:cs typeface="ＭＳ ゴシック"/>
              </a:rPr>
              <a:t>】</a:t>
            </a:r>
          </a:p>
        </xdr:txBody>
      </xdr:sp>
      <xdr:sp>
        <xdr:nvSpPr>
          <xdr:cNvPr id="25" name="Rectangle 22"/>
          <xdr:cNvSpPr>
            <a:spLocks/>
          </xdr:cNvSpPr>
        </xdr:nvSpPr>
        <xdr:spPr>
          <a:xfrm>
            <a:off x="6005070" y="51761113"/>
            <a:ext cx="1169740" cy="885856"/>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F.</a:t>
            </a:r>
            <a:r>
              <a:rPr lang="en-US" cap="none" sz="900" b="0" i="0" u="none" baseline="0">
                <a:solidFill>
                  <a:srgbClr val="000000"/>
                </a:solidFill>
              </a:rPr>
              <a:t>新日本有限責任</a:t>
            </a:r>
            <a:r>
              <a:rPr lang="en-US" cap="none" sz="900" b="0" i="0" u="none" baseline="0">
                <a:solidFill>
                  <a:srgbClr val="000000"/>
                </a:solidFill>
              </a:rPr>
              <a:t>
</a:t>
            </a:r>
            <a:r>
              <a:rPr lang="en-US" cap="none" sz="900" b="0" i="0" u="none" baseline="0">
                <a:solidFill>
                  <a:srgbClr val="000000"/>
                </a:solidFill>
              </a:rPr>
              <a:t>監査法人</a:t>
            </a:r>
            <a:r>
              <a:rPr lang="en-US" cap="none" sz="900" b="0" i="0" u="none" baseline="0">
                <a:solidFill>
                  <a:srgbClr val="000000"/>
                </a:solidFill>
              </a:rPr>
              <a:t>
</a:t>
            </a:r>
            <a:r>
              <a:rPr lang="en-US" cap="none" sz="900" b="0" i="0" u="none" baseline="0">
                <a:solidFill>
                  <a:srgbClr val="000000"/>
                </a:solidFill>
              </a:rPr>
              <a:t>9</a:t>
            </a:r>
            <a:r>
              <a:rPr lang="en-US" cap="none" sz="900" b="0" i="0" u="none" baseline="0">
                <a:solidFill>
                  <a:srgbClr val="000000"/>
                </a:solidFill>
                <a:latin typeface="ＭＳ Ｐゴシック"/>
                <a:ea typeface="ＭＳ Ｐゴシック"/>
                <a:cs typeface="ＭＳ Ｐゴシック"/>
              </a:rPr>
              <a:t>百万円</a:t>
            </a:r>
          </a:p>
        </xdr:txBody>
      </xdr:sp>
      <xdr:sp>
        <xdr:nvSpPr>
          <xdr:cNvPr id="26" name="大かっこ 277"/>
          <xdr:cNvSpPr>
            <a:spLocks/>
          </xdr:cNvSpPr>
        </xdr:nvSpPr>
        <xdr:spPr>
          <a:xfrm>
            <a:off x="6005070" y="52796191"/>
            <a:ext cx="1169740" cy="1025603"/>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海外における著作権侵害等に関する実態調査</a:t>
            </a:r>
          </a:p>
        </xdr:txBody>
      </xdr:sp>
    </xdr:grpSp>
    <xdr:clientData/>
  </xdr:twoCellAnchor>
  <xdr:twoCellAnchor editAs="absolute">
    <xdr:from>
      <xdr:col>27</xdr:col>
      <xdr:colOff>171450</xdr:colOff>
      <xdr:row>125</xdr:row>
      <xdr:rowOff>171450</xdr:rowOff>
    </xdr:from>
    <xdr:to>
      <xdr:col>27</xdr:col>
      <xdr:colOff>180975</xdr:colOff>
      <xdr:row>128</xdr:row>
      <xdr:rowOff>76200</xdr:rowOff>
    </xdr:to>
    <xdr:sp>
      <xdr:nvSpPr>
        <xdr:cNvPr id="27" name="直線矢印コネクタ 278"/>
        <xdr:cNvSpPr>
          <a:spLocks/>
        </xdr:cNvSpPr>
      </xdr:nvSpPr>
      <xdr:spPr>
        <a:xfrm flipH="1">
          <a:off x="5572125" y="47120175"/>
          <a:ext cx="9525" cy="447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190500</xdr:colOff>
      <xdr:row>126</xdr:row>
      <xdr:rowOff>0</xdr:rowOff>
    </xdr:from>
    <xdr:to>
      <xdr:col>13</xdr:col>
      <xdr:colOff>0</xdr:colOff>
      <xdr:row>128</xdr:row>
      <xdr:rowOff>85725</xdr:rowOff>
    </xdr:to>
    <xdr:sp>
      <xdr:nvSpPr>
        <xdr:cNvPr id="28" name="直線矢印コネクタ 279"/>
        <xdr:cNvSpPr>
          <a:spLocks/>
        </xdr:cNvSpPr>
      </xdr:nvSpPr>
      <xdr:spPr>
        <a:xfrm>
          <a:off x="2590800" y="47129700"/>
          <a:ext cx="9525" cy="447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22</xdr:col>
      <xdr:colOff>190500</xdr:colOff>
      <xdr:row>101</xdr:row>
      <xdr:rowOff>171450</xdr:rowOff>
    </xdr:from>
    <xdr:to>
      <xdr:col>22</xdr:col>
      <xdr:colOff>190500</xdr:colOff>
      <xdr:row>104</xdr:row>
      <xdr:rowOff>47625</xdr:rowOff>
    </xdr:to>
    <xdr:sp>
      <xdr:nvSpPr>
        <xdr:cNvPr id="29" name="直線矢印コネクタ 281"/>
        <xdr:cNvSpPr>
          <a:spLocks/>
        </xdr:cNvSpPr>
      </xdr:nvSpPr>
      <xdr:spPr>
        <a:xfrm flipH="1">
          <a:off x="4591050" y="42776775"/>
          <a:ext cx="0" cy="4191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0</xdr:colOff>
      <xdr:row>102</xdr:row>
      <xdr:rowOff>9525</xdr:rowOff>
    </xdr:from>
    <xdr:to>
      <xdr:col>12</xdr:col>
      <xdr:colOff>9525</xdr:colOff>
      <xdr:row>104</xdr:row>
      <xdr:rowOff>57150</xdr:rowOff>
    </xdr:to>
    <xdr:sp>
      <xdr:nvSpPr>
        <xdr:cNvPr id="30" name="直線矢印コネクタ 282"/>
        <xdr:cNvSpPr>
          <a:spLocks/>
        </xdr:cNvSpPr>
      </xdr:nvSpPr>
      <xdr:spPr>
        <a:xfrm flipH="1">
          <a:off x="2400300" y="42795825"/>
          <a:ext cx="9525" cy="409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114300</xdr:colOff>
      <xdr:row>129</xdr:row>
      <xdr:rowOff>133350</xdr:rowOff>
    </xdr:from>
    <xdr:to>
      <xdr:col>46</xdr:col>
      <xdr:colOff>9525</xdr:colOff>
      <xdr:row>142</xdr:row>
      <xdr:rowOff>133350</xdr:rowOff>
    </xdr:to>
    <xdr:grpSp>
      <xdr:nvGrpSpPr>
        <xdr:cNvPr id="31" name="グループ化 367"/>
        <xdr:cNvGrpSpPr>
          <a:grpSpLocks/>
        </xdr:cNvGrpSpPr>
      </xdr:nvGrpSpPr>
      <xdr:grpSpPr>
        <a:xfrm>
          <a:off x="7915275" y="47805975"/>
          <a:ext cx="1295400" cy="2352675"/>
          <a:chOff x="5924712" y="51622320"/>
          <a:chExt cx="1332457" cy="2289006"/>
        </a:xfrm>
        <a:solidFill>
          <a:srgbClr val="FFFFFF"/>
        </a:solidFill>
      </xdr:grpSpPr>
      <xdr:sp>
        <xdr:nvSpPr>
          <xdr:cNvPr id="32" name="Text Box 20"/>
          <xdr:cNvSpPr txBox="1">
            <a:spLocks noChangeArrowheads="1"/>
          </xdr:cNvSpPr>
        </xdr:nvSpPr>
        <xdr:spPr>
          <a:xfrm>
            <a:off x="5924712" y="51622320"/>
            <a:ext cx="1332457" cy="370819"/>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公募・請負</a:t>
            </a:r>
            <a:r>
              <a:rPr lang="en-US" cap="none" sz="900" b="0" i="0" u="none" baseline="0">
                <a:solidFill>
                  <a:srgbClr val="000000"/>
                </a:solidFill>
                <a:latin typeface="ＭＳ ゴシック"/>
                <a:ea typeface="ＭＳ ゴシック"/>
                <a:cs typeface="ＭＳ ゴシック"/>
              </a:rPr>
              <a:t>】</a:t>
            </a:r>
          </a:p>
        </xdr:txBody>
      </xdr:sp>
      <xdr:sp>
        <xdr:nvSpPr>
          <xdr:cNvPr id="33" name="Rectangle 22"/>
          <xdr:cNvSpPr>
            <a:spLocks/>
          </xdr:cNvSpPr>
        </xdr:nvSpPr>
        <xdr:spPr>
          <a:xfrm>
            <a:off x="6002994" y="51918746"/>
            <a:ext cx="1175560" cy="880123"/>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I.</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ＭＳ Ｐゴシック"/>
                <a:ea typeface="ＭＳ Ｐゴシック"/>
                <a:cs typeface="ＭＳ Ｐゴシック"/>
              </a:rPr>
              <a:t>クオラス</a:t>
            </a:r>
            <a:r>
              <a:rPr lang="en-US" cap="none" sz="900" b="0" i="0" u="none" baseline="0">
                <a:solidFill>
                  <a:srgbClr val="000000"/>
                </a:solidFill>
              </a:rPr>
              <a:t>
</a:t>
            </a:r>
            <a:r>
              <a:rPr lang="en-US" cap="none" sz="900" b="0" i="0" u="none" baseline="0">
                <a:solidFill>
                  <a:srgbClr val="000000"/>
                </a:solidFill>
              </a:rPr>
              <a:t>6</a:t>
            </a:r>
            <a:r>
              <a:rPr lang="en-US" cap="none" sz="900" b="0" i="0" u="none" baseline="0">
                <a:solidFill>
                  <a:srgbClr val="000000"/>
                </a:solidFill>
                <a:latin typeface="ＭＳ Ｐゴシック"/>
                <a:ea typeface="ＭＳ Ｐゴシック"/>
                <a:cs typeface="ＭＳ Ｐゴシック"/>
              </a:rPr>
              <a:t>百万円</a:t>
            </a:r>
          </a:p>
        </xdr:txBody>
      </xdr:sp>
      <xdr:sp>
        <xdr:nvSpPr>
          <xdr:cNvPr id="34" name="大かっこ 286"/>
          <xdr:cNvSpPr>
            <a:spLocks/>
          </xdr:cNvSpPr>
        </xdr:nvSpPr>
        <xdr:spPr>
          <a:xfrm>
            <a:off x="6002994" y="52910458"/>
            <a:ext cx="1205207" cy="1000868"/>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著作権の集中管理に係るマレーシアでの</a:t>
            </a:r>
            <a:r>
              <a:rPr lang="en-US" cap="none" sz="900" b="0" i="0" u="none" baseline="0">
                <a:solidFill>
                  <a:srgbClr val="000000"/>
                </a:solidFill>
                <a:latin typeface="ＭＳ Ｐゴシック"/>
                <a:ea typeface="ＭＳ Ｐゴシック"/>
                <a:cs typeface="ＭＳ Ｐゴシック"/>
              </a:rPr>
              <a:t>セミナーの開催</a:t>
            </a:r>
          </a:p>
        </xdr:txBody>
      </xdr:sp>
    </xdr:grpSp>
    <xdr:clientData/>
  </xdr:twoCellAnchor>
  <xdr:twoCellAnchor editAs="absolute">
    <xdr:from>
      <xdr:col>9</xdr:col>
      <xdr:colOff>171450</xdr:colOff>
      <xdr:row>146</xdr:row>
      <xdr:rowOff>123825</xdr:rowOff>
    </xdr:from>
    <xdr:to>
      <xdr:col>16</xdr:col>
      <xdr:colOff>38100</xdr:colOff>
      <xdr:row>148</xdr:row>
      <xdr:rowOff>85725</xdr:rowOff>
    </xdr:to>
    <xdr:sp>
      <xdr:nvSpPr>
        <xdr:cNvPr id="35" name="Text Box 20"/>
        <xdr:cNvSpPr txBox="1">
          <a:spLocks noChangeArrowheads="1"/>
        </xdr:cNvSpPr>
      </xdr:nvSpPr>
      <xdr:spPr>
        <a:xfrm>
          <a:off x="1971675" y="50873025"/>
          <a:ext cx="1266825" cy="32385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再委託</a:t>
          </a:r>
          <a:r>
            <a:rPr lang="en-US" cap="none" sz="900" b="0" i="0" u="none" baseline="0">
              <a:solidFill>
                <a:srgbClr val="000000"/>
              </a:solidFill>
              <a:latin typeface="ＭＳ ゴシック"/>
              <a:ea typeface="ＭＳ ゴシック"/>
              <a:cs typeface="ＭＳ ゴシック"/>
            </a:rPr>
            <a:t>】</a:t>
          </a:r>
        </a:p>
      </xdr:txBody>
    </xdr:sp>
    <xdr:clientData/>
  </xdr:twoCellAnchor>
  <xdr:twoCellAnchor editAs="absolute">
    <xdr:from>
      <xdr:col>9</xdr:col>
      <xdr:colOff>171450</xdr:colOff>
      <xdr:row>149</xdr:row>
      <xdr:rowOff>95250</xdr:rowOff>
    </xdr:from>
    <xdr:to>
      <xdr:col>15</xdr:col>
      <xdr:colOff>161925</xdr:colOff>
      <xdr:row>154</xdr:row>
      <xdr:rowOff>76200</xdr:rowOff>
    </xdr:to>
    <xdr:sp>
      <xdr:nvSpPr>
        <xdr:cNvPr id="36" name="Rectangle 22"/>
        <xdr:cNvSpPr>
          <a:spLocks/>
        </xdr:cNvSpPr>
      </xdr:nvSpPr>
      <xdr:spPr>
        <a:xfrm>
          <a:off x="1971675" y="51387375"/>
          <a:ext cx="1190625" cy="8858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L.</a:t>
          </a:r>
          <a:r>
            <a:rPr lang="en-US" cap="none" sz="900" b="0" i="0" u="none" baseline="0">
              <a:solidFill>
                <a:srgbClr val="000000"/>
              </a:solidFill>
            </a:rPr>
            <a:t>（株）クオラス</a:t>
          </a:r>
          <a:r>
            <a:rPr lang="en-US" cap="none" sz="900" b="0" i="0" u="none" baseline="0">
              <a:solidFill>
                <a:srgbClr val="000000"/>
              </a:solidFill>
            </a:rPr>
            <a:t>
</a:t>
          </a:r>
          <a:r>
            <a:rPr lang="en-US" cap="none" sz="900" b="0" i="0" u="none" baseline="0">
              <a:solidFill>
                <a:srgbClr val="000000"/>
              </a:solidFill>
            </a:rPr>
            <a:t>7</a:t>
          </a:r>
          <a:r>
            <a:rPr lang="en-US" cap="none" sz="900" b="0" i="0" u="none" baseline="0">
              <a:solidFill>
                <a:srgbClr val="000000"/>
              </a:solidFill>
            </a:rPr>
            <a:t>百</a:t>
          </a:r>
          <a:r>
            <a:rPr lang="en-US" cap="none" sz="900" b="0" i="0" u="none" baseline="0">
              <a:solidFill>
                <a:srgbClr val="000000"/>
              </a:solidFill>
            </a:rPr>
            <a:t>万円</a:t>
          </a:r>
        </a:p>
      </xdr:txBody>
    </xdr:sp>
    <xdr:clientData/>
  </xdr:twoCellAnchor>
  <xdr:twoCellAnchor editAs="absolute">
    <xdr:from>
      <xdr:col>10</xdr:col>
      <xdr:colOff>38100</xdr:colOff>
      <xdr:row>155</xdr:row>
      <xdr:rowOff>9525</xdr:rowOff>
    </xdr:from>
    <xdr:to>
      <xdr:col>16</xdr:col>
      <xdr:colOff>9525</xdr:colOff>
      <xdr:row>158</xdr:row>
      <xdr:rowOff>0</xdr:rowOff>
    </xdr:to>
    <xdr:sp>
      <xdr:nvSpPr>
        <xdr:cNvPr id="37" name="大かっこ 289"/>
        <xdr:cNvSpPr>
          <a:spLocks/>
        </xdr:cNvSpPr>
      </xdr:nvSpPr>
      <xdr:spPr>
        <a:xfrm>
          <a:off x="2038350" y="52387500"/>
          <a:ext cx="1171575" cy="533400"/>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普及啓発イベントの実施・翻訳</a:t>
          </a:r>
        </a:p>
      </xdr:txBody>
    </xdr:sp>
    <xdr:clientData/>
  </xdr:twoCellAnchor>
  <xdr:twoCellAnchor editAs="absolute">
    <xdr:from>
      <xdr:col>13</xdr:col>
      <xdr:colOff>0</xdr:colOff>
      <xdr:row>143</xdr:row>
      <xdr:rowOff>85725</xdr:rowOff>
    </xdr:from>
    <xdr:to>
      <xdr:col>13</xdr:col>
      <xdr:colOff>0</xdr:colOff>
      <xdr:row>146</xdr:row>
      <xdr:rowOff>76200</xdr:rowOff>
    </xdr:to>
    <xdr:sp>
      <xdr:nvSpPr>
        <xdr:cNvPr id="38" name="直線矢印コネクタ 290"/>
        <xdr:cNvSpPr>
          <a:spLocks/>
        </xdr:cNvSpPr>
      </xdr:nvSpPr>
      <xdr:spPr>
        <a:xfrm rot="16200000" flipH="1">
          <a:off x="2600325" y="50292000"/>
          <a:ext cx="0" cy="5334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171450</xdr:colOff>
      <xdr:row>106</xdr:row>
      <xdr:rowOff>9525</xdr:rowOff>
    </xdr:from>
    <xdr:to>
      <xdr:col>15</xdr:col>
      <xdr:colOff>38100</xdr:colOff>
      <xdr:row>108</xdr:row>
      <xdr:rowOff>47625</xdr:rowOff>
    </xdr:to>
    <xdr:sp>
      <xdr:nvSpPr>
        <xdr:cNvPr id="39" name="Text Box 20"/>
        <xdr:cNvSpPr txBox="1">
          <a:spLocks noChangeArrowheads="1"/>
        </xdr:cNvSpPr>
      </xdr:nvSpPr>
      <xdr:spPr>
        <a:xfrm>
          <a:off x="1971675" y="43519725"/>
          <a:ext cx="1066800" cy="4000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企画競争・委託</a:t>
          </a:r>
          <a:r>
            <a:rPr lang="en-US" cap="none" sz="900" b="0" i="0" u="none" baseline="0">
              <a:solidFill>
                <a:srgbClr val="000000"/>
              </a:solidFill>
              <a:latin typeface="ＭＳ ゴシック"/>
              <a:ea typeface="ＭＳ ゴシック"/>
              <a:cs typeface="ＭＳ ゴシック"/>
            </a:rPr>
            <a:t>】</a:t>
          </a:r>
        </a:p>
      </xdr:txBody>
    </xdr:sp>
    <xdr:clientData/>
  </xdr:twoCellAnchor>
  <xdr:twoCellAnchor editAs="absolute">
    <xdr:from>
      <xdr:col>9</xdr:col>
      <xdr:colOff>28575</xdr:colOff>
      <xdr:row>108</xdr:row>
      <xdr:rowOff>0</xdr:rowOff>
    </xdr:from>
    <xdr:to>
      <xdr:col>16</xdr:col>
      <xdr:colOff>190500</xdr:colOff>
      <xdr:row>111</xdr:row>
      <xdr:rowOff>38100</xdr:rowOff>
    </xdr:to>
    <xdr:sp>
      <xdr:nvSpPr>
        <xdr:cNvPr id="40" name="Rectangle 22"/>
        <xdr:cNvSpPr>
          <a:spLocks/>
        </xdr:cNvSpPr>
      </xdr:nvSpPr>
      <xdr:spPr>
        <a:xfrm>
          <a:off x="1828800" y="43872150"/>
          <a:ext cx="1562100" cy="5810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A.</a:t>
          </a:r>
          <a:r>
            <a:rPr lang="en-US" cap="none" sz="900" b="0" i="0" u="none" baseline="0">
              <a:solidFill>
                <a:srgbClr val="000000"/>
              </a:solidFill>
            </a:rPr>
            <a:t>（株）野村総合研究所</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19</a:t>
          </a:r>
          <a:r>
            <a:rPr lang="en-US" cap="none" sz="900" b="0" i="0" u="none" baseline="0">
              <a:solidFill>
                <a:srgbClr val="000000"/>
              </a:solidFill>
            </a:rPr>
            <a:t>百</a:t>
          </a:r>
          <a:r>
            <a:rPr lang="en-US" cap="none" sz="900" b="0" i="0" u="none" baseline="0">
              <a:solidFill>
                <a:srgbClr val="000000"/>
              </a:solidFill>
            </a:rPr>
            <a:t>万円</a:t>
          </a:r>
        </a:p>
      </xdr:txBody>
    </xdr:sp>
    <xdr:clientData/>
  </xdr:twoCellAnchor>
  <xdr:twoCellAnchor editAs="absolute">
    <xdr:from>
      <xdr:col>7</xdr:col>
      <xdr:colOff>133350</xdr:colOff>
      <xdr:row>111</xdr:row>
      <xdr:rowOff>114300</xdr:rowOff>
    </xdr:from>
    <xdr:to>
      <xdr:col>18</xdr:col>
      <xdr:colOff>114300</xdr:colOff>
      <xdr:row>114</xdr:row>
      <xdr:rowOff>19050</xdr:rowOff>
    </xdr:to>
    <xdr:sp>
      <xdr:nvSpPr>
        <xdr:cNvPr id="41" name="大かっこ 293"/>
        <xdr:cNvSpPr>
          <a:spLocks/>
        </xdr:cNvSpPr>
      </xdr:nvSpPr>
      <xdr:spPr>
        <a:xfrm>
          <a:off x="1533525" y="44529375"/>
          <a:ext cx="2181225" cy="447675"/>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諸外国の著作権侵害等に対する法制度調査研究。</a:t>
          </a:r>
        </a:p>
      </xdr:txBody>
    </xdr:sp>
    <xdr:clientData/>
  </xdr:twoCellAnchor>
  <xdr:twoCellAnchor editAs="absolute">
    <xdr:from>
      <xdr:col>29</xdr:col>
      <xdr:colOff>9525</xdr:colOff>
      <xdr:row>106</xdr:row>
      <xdr:rowOff>9525</xdr:rowOff>
    </xdr:from>
    <xdr:to>
      <xdr:col>35</xdr:col>
      <xdr:colOff>9525</xdr:colOff>
      <xdr:row>108</xdr:row>
      <xdr:rowOff>0</xdr:rowOff>
    </xdr:to>
    <xdr:sp>
      <xdr:nvSpPr>
        <xdr:cNvPr id="42" name="Text Box 20"/>
        <xdr:cNvSpPr txBox="1">
          <a:spLocks noChangeArrowheads="1"/>
        </xdr:cNvSpPr>
      </xdr:nvSpPr>
      <xdr:spPr>
        <a:xfrm>
          <a:off x="5810250" y="43519725"/>
          <a:ext cx="1200150" cy="3524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支出委任</a:t>
          </a:r>
          <a:r>
            <a:rPr lang="en-US" cap="none" sz="900" b="0" i="0" u="none" baseline="0">
              <a:solidFill>
                <a:srgbClr val="000000"/>
              </a:solidFill>
              <a:latin typeface="ＭＳ ゴシック"/>
              <a:ea typeface="ＭＳ ゴシック"/>
              <a:cs typeface="ＭＳ ゴシック"/>
            </a:rPr>
            <a:t>】</a:t>
          </a:r>
        </a:p>
      </xdr:txBody>
    </xdr:sp>
    <xdr:clientData/>
  </xdr:twoCellAnchor>
  <xdr:twoCellAnchor editAs="absolute">
    <xdr:from>
      <xdr:col>29</xdr:col>
      <xdr:colOff>57150</xdr:colOff>
      <xdr:row>108</xdr:row>
      <xdr:rowOff>47625</xdr:rowOff>
    </xdr:from>
    <xdr:to>
      <xdr:col>34</xdr:col>
      <xdr:colOff>85725</xdr:colOff>
      <xdr:row>112</xdr:row>
      <xdr:rowOff>47625</xdr:rowOff>
    </xdr:to>
    <xdr:sp>
      <xdr:nvSpPr>
        <xdr:cNvPr id="43" name="Rectangle 22"/>
        <xdr:cNvSpPr>
          <a:spLocks/>
        </xdr:cNvSpPr>
      </xdr:nvSpPr>
      <xdr:spPr>
        <a:xfrm>
          <a:off x="5857875" y="43919775"/>
          <a:ext cx="1028700" cy="72390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C.9</a:t>
          </a:r>
          <a:r>
            <a:rPr lang="en-US" cap="none" sz="900" b="0" i="0" u="none" baseline="0">
              <a:solidFill>
                <a:srgbClr val="000000"/>
              </a:solidFill>
            </a:rPr>
            <a:t>都道府県</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百</a:t>
          </a:r>
          <a:r>
            <a:rPr lang="en-US" cap="none" sz="900" b="0" i="0" u="none" baseline="0">
              <a:solidFill>
                <a:srgbClr val="000000"/>
              </a:solidFill>
            </a:rPr>
            <a:t>万円</a:t>
          </a:r>
        </a:p>
      </xdr:txBody>
    </xdr:sp>
    <xdr:clientData/>
  </xdr:twoCellAnchor>
  <xdr:twoCellAnchor editAs="absolute">
    <xdr:from>
      <xdr:col>28</xdr:col>
      <xdr:colOff>104775</xdr:colOff>
      <xdr:row>113</xdr:row>
      <xdr:rowOff>114300</xdr:rowOff>
    </xdr:from>
    <xdr:to>
      <xdr:col>35</xdr:col>
      <xdr:colOff>123825</xdr:colOff>
      <xdr:row>117</xdr:row>
      <xdr:rowOff>28575</xdr:rowOff>
    </xdr:to>
    <xdr:sp>
      <xdr:nvSpPr>
        <xdr:cNvPr id="44" name="大かっこ 296"/>
        <xdr:cNvSpPr>
          <a:spLocks/>
        </xdr:cNvSpPr>
      </xdr:nvSpPr>
      <xdr:spPr>
        <a:xfrm>
          <a:off x="5705475" y="44891325"/>
          <a:ext cx="1419225" cy="638175"/>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著作権に関する普及啓発事業　対象者別セミナーの実施に係る会議費等の支出。</a:t>
          </a:r>
        </a:p>
      </xdr:txBody>
    </xdr:sp>
    <xdr:clientData/>
  </xdr:twoCellAnchor>
  <xdr:twoCellAnchor editAs="absolute">
    <xdr:from>
      <xdr:col>21</xdr:col>
      <xdr:colOff>9525</xdr:colOff>
      <xdr:row>126</xdr:row>
      <xdr:rowOff>0</xdr:rowOff>
    </xdr:from>
    <xdr:to>
      <xdr:col>21</xdr:col>
      <xdr:colOff>19050</xdr:colOff>
      <xdr:row>128</xdr:row>
      <xdr:rowOff>76200</xdr:rowOff>
    </xdr:to>
    <xdr:sp>
      <xdr:nvSpPr>
        <xdr:cNvPr id="45" name="直線矢印コネクタ 297"/>
        <xdr:cNvSpPr>
          <a:spLocks/>
        </xdr:cNvSpPr>
      </xdr:nvSpPr>
      <xdr:spPr>
        <a:xfrm>
          <a:off x="4210050" y="47129700"/>
          <a:ext cx="9525"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12</xdr:col>
      <xdr:colOff>9525</xdr:colOff>
      <xdr:row>114</xdr:row>
      <xdr:rowOff>95250</xdr:rowOff>
    </xdr:from>
    <xdr:to>
      <xdr:col>12</xdr:col>
      <xdr:colOff>9525</xdr:colOff>
      <xdr:row>117</xdr:row>
      <xdr:rowOff>19050</xdr:rowOff>
    </xdr:to>
    <xdr:sp>
      <xdr:nvSpPr>
        <xdr:cNvPr id="46" name="直線矢印コネクタ 68"/>
        <xdr:cNvSpPr>
          <a:spLocks/>
        </xdr:cNvSpPr>
      </xdr:nvSpPr>
      <xdr:spPr>
        <a:xfrm>
          <a:off x="2409825" y="45053250"/>
          <a:ext cx="0"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28575</xdr:colOff>
      <xdr:row>117</xdr:row>
      <xdr:rowOff>76200</xdr:rowOff>
    </xdr:from>
    <xdr:to>
      <xdr:col>15</xdr:col>
      <xdr:colOff>47625</xdr:colOff>
      <xdr:row>118</xdr:row>
      <xdr:rowOff>66675</xdr:rowOff>
    </xdr:to>
    <xdr:sp>
      <xdr:nvSpPr>
        <xdr:cNvPr id="47" name="Text Box 20"/>
        <xdr:cNvSpPr txBox="1">
          <a:spLocks noChangeArrowheads="1"/>
        </xdr:cNvSpPr>
      </xdr:nvSpPr>
      <xdr:spPr>
        <a:xfrm>
          <a:off x="1828800" y="45577125"/>
          <a:ext cx="1219200" cy="1714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再委託</a:t>
          </a:r>
          <a:r>
            <a:rPr lang="en-US" cap="none" sz="900" b="0" i="0" u="none" baseline="0">
              <a:solidFill>
                <a:srgbClr val="000000"/>
              </a:solidFill>
              <a:latin typeface="ＭＳ ゴシック"/>
              <a:ea typeface="ＭＳ ゴシック"/>
              <a:cs typeface="ＭＳ ゴシック"/>
            </a:rPr>
            <a:t>】</a:t>
          </a:r>
        </a:p>
      </xdr:txBody>
    </xdr:sp>
    <xdr:clientData/>
  </xdr:twoCellAnchor>
  <xdr:twoCellAnchor editAs="absolute">
    <xdr:from>
      <xdr:col>18</xdr:col>
      <xdr:colOff>180975</xdr:colOff>
      <xdr:row>118</xdr:row>
      <xdr:rowOff>104775</xdr:rowOff>
    </xdr:from>
    <xdr:to>
      <xdr:col>27</xdr:col>
      <xdr:colOff>161925</xdr:colOff>
      <xdr:row>123</xdr:row>
      <xdr:rowOff>114300</xdr:rowOff>
    </xdr:to>
    <xdr:grpSp>
      <xdr:nvGrpSpPr>
        <xdr:cNvPr id="48" name="グループ化 366"/>
        <xdr:cNvGrpSpPr>
          <a:grpSpLocks/>
        </xdr:cNvGrpSpPr>
      </xdr:nvGrpSpPr>
      <xdr:grpSpPr>
        <a:xfrm>
          <a:off x="3781425" y="45786675"/>
          <a:ext cx="1781175" cy="914400"/>
          <a:chOff x="3913525" y="51285651"/>
          <a:chExt cx="1017283" cy="1514468"/>
        </a:xfrm>
        <a:solidFill>
          <a:srgbClr val="FFFFFF"/>
        </a:solidFill>
      </xdr:grpSpPr>
      <xdr:sp>
        <xdr:nvSpPr>
          <xdr:cNvPr id="49" name="Rectangle 22"/>
          <xdr:cNvSpPr>
            <a:spLocks/>
          </xdr:cNvSpPr>
        </xdr:nvSpPr>
        <xdr:spPr>
          <a:xfrm>
            <a:off x="3913525" y="51285651"/>
            <a:ext cx="1017283" cy="69400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K.(</a:t>
            </a:r>
            <a:r>
              <a:rPr lang="en-US" cap="none" sz="900" b="0" i="0" u="none" baseline="0">
                <a:solidFill>
                  <a:srgbClr val="000000"/>
                </a:solidFill>
              </a:rPr>
              <a:t>有</a:t>
            </a:r>
            <a:r>
              <a:rPr lang="en-US" cap="none" sz="900" b="0" i="0" u="none" baseline="0">
                <a:solidFill>
                  <a:srgbClr val="000000"/>
                </a:solidFill>
              </a:rPr>
              <a:t>)</a:t>
            </a:r>
            <a:r>
              <a:rPr lang="en-US" cap="none" sz="900" b="0" i="0" u="none" baseline="0">
                <a:solidFill>
                  <a:srgbClr val="000000"/>
                </a:solidFill>
              </a:rPr>
              <a:t>オープンフィールド</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百</a:t>
            </a:r>
            <a:r>
              <a:rPr lang="en-US" cap="none" sz="900" b="0" i="0" u="none" baseline="0">
                <a:solidFill>
                  <a:srgbClr val="000000"/>
                </a:solidFill>
                <a:latin typeface="ＭＳ Ｐゴシック"/>
                <a:ea typeface="ＭＳ Ｐゴシック"/>
                <a:cs typeface="ＭＳ Ｐゴシック"/>
              </a:rPr>
              <a:t>万円</a:t>
            </a:r>
          </a:p>
        </xdr:txBody>
      </xdr:sp>
      <xdr:sp>
        <xdr:nvSpPr>
          <xdr:cNvPr id="50" name="大かっこ 302"/>
          <xdr:cNvSpPr>
            <a:spLocks/>
          </xdr:cNvSpPr>
        </xdr:nvSpPr>
        <xdr:spPr>
          <a:xfrm>
            <a:off x="3967950" y="52200768"/>
            <a:ext cx="810520" cy="599351"/>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情報収集・指標検討業務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grpSp>
    <xdr:clientData/>
  </xdr:twoCellAnchor>
  <xdr:twoCellAnchor editAs="absolute">
    <xdr:from>
      <xdr:col>35</xdr:col>
      <xdr:colOff>9525</xdr:colOff>
      <xdr:row>126</xdr:row>
      <xdr:rowOff>9525</xdr:rowOff>
    </xdr:from>
    <xdr:to>
      <xdr:col>35</xdr:col>
      <xdr:colOff>9525</xdr:colOff>
      <xdr:row>128</xdr:row>
      <xdr:rowOff>76200</xdr:rowOff>
    </xdr:to>
    <xdr:sp>
      <xdr:nvSpPr>
        <xdr:cNvPr id="51" name="直線矢印コネクタ 303"/>
        <xdr:cNvSpPr>
          <a:spLocks/>
        </xdr:cNvSpPr>
      </xdr:nvSpPr>
      <xdr:spPr>
        <a:xfrm>
          <a:off x="7010400" y="47139225"/>
          <a:ext cx="0"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41</xdr:col>
      <xdr:colOff>190500</xdr:colOff>
      <xdr:row>126</xdr:row>
      <xdr:rowOff>0</xdr:rowOff>
    </xdr:from>
    <xdr:to>
      <xdr:col>41</xdr:col>
      <xdr:colOff>190500</xdr:colOff>
      <xdr:row>128</xdr:row>
      <xdr:rowOff>85725</xdr:rowOff>
    </xdr:to>
    <xdr:sp>
      <xdr:nvSpPr>
        <xdr:cNvPr id="52" name="直線矢印コネクタ 304"/>
        <xdr:cNvSpPr>
          <a:spLocks/>
        </xdr:cNvSpPr>
      </xdr:nvSpPr>
      <xdr:spPr>
        <a:xfrm>
          <a:off x="8391525" y="47129700"/>
          <a:ext cx="0" cy="447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180975</xdr:colOff>
      <xdr:row>102</xdr:row>
      <xdr:rowOff>0</xdr:rowOff>
    </xdr:from>
    <xdr:to>
      <xdr:col>32</xdr:col>
      <xdr:colOff>0</xdr:colOff>
      <xdr:row>104</xdr:row>
      <xdr:rowOff>95250</xdr:rowOff>
    </xdr:to>
    <xdr:sp>
      <xdr:nvSpPr>
        <xdr:cNvPr id="53" name="直線矢印コネクタ 305"/>
        <xdr:cNvSpPr>
          <a:spLocks/>
        </xdr:cNvSpPr>
      </xdr:nvSpPr>
      <xdr:spPr>
        <a:xfrm>
          <a:off x="6381750" y="42786300"/>
          <a:ext cx="19050"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38100</xdr:colOff>
      <xdr:row>106</xdr:row>
      <xdr:rowOff>9525</xdr:rowOff>
    </xdr:from>
    <xdr:to>
      <xdr:col>26</xdr:col>
      <xdr:colOff>57150</xdr:colOff>
      <xdr:row>107</xdr:row>
      <xdr:rowOff>161925</xdr:rowOff>
    </xdr:to>
    <xdr:sp>
      <xdr:nvSpPr>
        <xdr:cNvPr id="54" name="Text Box 20"/>
        <xdr:cNvSpPr txBox="1">
          <a:spLocks noChangeArrowheads="1"/>
        </xdr:cNvSpPr>
      </xdr:nvSpPr>
      <xdr:spPr>
        <a:xfrm>
          <a:off x="4038600" y="43519725"/>
          <a:ext cx="1219200" cy="3333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一般競争入札・委託</a:t>
          </a:r>
          <a:r>
            <a:rPr lang="en-US" cap="none" sz="900" b="0" i="0" u="none" baseline="0">
              <a:solidFill>
                <a:srgbClr val="000000"/>
              </a:solidFill>
              <a:latin typeface="ＭＳ ゴシック"/>
              <a:ea typeface="ＭＳ ゴシック"/>
              <a:cs typeface="ＭＳ ゴシック"/>
            </a:rPr>
            <a:t>】</a:t>
          </a:r>
        </a:p>
      </xdr:txBody>
    </xdr:sp>
    <xdr:clientData/>
  </xdr:twoCellAnchor>
  <xdr:twoCellAnchor editAs="absolute">
    <xdr:from>
      <xdr:col>20</xdr:col>
      <xdr:colOff>85725</xdr:colOff>
      <xdr:row>108</xdr:row>
      <xdr:rowOff>0</xdr:rowOff>
    </xdr:from>
    <xdr:to>
      <xdr:col>26</xdr:col>
      <xdr:colOff>123825</xdr:colOff>
      <xdr:row>111</xdr:row>
      <xdr:rowOff>38100</xdr:rowOff>
    </xdr:to>
    <xdr:sp>
      <xdr:nvSpPr>
        <xdr:cNvPr id="55" name="Rectangle 22"/>
        <xdr:cNvSpPr>
          <a:spLocks/>
        </xdr:cNvSpPr>
      </xdr:nvSpPr>
      <xdr:spPr>
        <a:xfrm>
          <a:off x="4086225" y="43872150"/>
          <a:ext cx="1238250" cy="5810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rPr>
            <a:t>B.</a:t>
          </a:r>
          <a:r>
            <a:rPr lang="en-US" cap="none" sz="900" b="0" i="0" u="none" baseline="0">
              <a:solidFill>
                <a:srgbClr val="000000"/>
              </a:solidFill>
            </a:rPr>
            <a:t>新日本有限責任監査法人</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12</a:t>
          </a:r>
          <a:r>
            <a:rPr lang="en-US" cap="none" sz="900" b="0" i="0" u="none" baseline="0">
              <a:solidFill>
                <a:srgbClr val="000000"/>
              </a:solidFill>
            </a:rPr>
            <a:t>百</a:t>
          </a:r>
          <a:r>
            <a:rPr lang="en-US" cap="none" sz="900" b="0" i="0" u="none" baseline="0">
              <a:solidFill>
                <a:srgbClr val="000000"/>
              </a:solidFill>
            </a:rPr>
            <a:t>万円</a:t>
          </a:r>
        </a:p>
      </xdr:txBody>
    </xdr:sp>
    <xdr:clientData/>
  </xdr:twoCellAnchor>
  <xdr:twoCellAnchor editAs="absolute">
    <xdr:from>
      <xdr:col>19</xdr:col>
      <xdr:colOff>114300</xdr:colOff>
      <xdr:row>112</xdr:row>
      <xdr:rowOff>9525</xdr:rowOff>
    </xdr:from>
    <xdr:to>
      <xdr:col>27</xdr:col>
      <xdr:colOff>47625</xdr:colOff>
      <xdr:row>114</xdr:row>
      <xdr:rowOff>19050</xdr:rowOff>
    </xdr:to>
    <xdr:sp>
      <xdr:nvSpPr>
        <xdr:cNvPr id="56" name="大かっこ 308"/>
        <xdr:cNvSpPr>
          <a:spLocks/>
        </xdr:cNvSpPr>
      </xdr:nvSpPr>
      <xdr:spPr>
        <a:xfrm>
          <a:off x="3914775" y="44605575"/>
          <a:ext cx="1533525" cy="371475"/>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改正著作権法の施行状況等に関する調査研究。</a:t>
          </a:r>
        </a:p>
      </xdr:txBody>
    </xdr:sp>
    <xdr:clientData/>
  </xdr:twoCellAnchor>
  <xdr:twoCellAnchor editAs="absolute">
    <xdr:from>
      <xdr:col>20</xdr:col>
      <xdr:colOff>76200</xdr:colOff>
      <xdr:row>143</xdr:row>
      <xdr:rowOff>95250</xdr:rowOff>
    </xdr:from>
    <xdr:to>
      <xdr:col>20</xdr:col>
      <xdr:colOff>76200</xdr:colOff>
      <xdr:row>146</xdr:row>
      <xdr:rowOff>76200</xdr:rowOff>
    </xdr:to>
    <xdr:sp>
      <xdr:nvSpPr>
        <xdr:cNvPr id="57" name="直線矢印コネクタ 309"/>
        <xdr:cNvSpPr>
          <a:spLocks/>
        </xdr:cNvSpPr>
      </xdr:nvSpPr>
      <xdr:spPr>
        <a:xfrm rot="16200000" flipH="1">
          <a:off x="4076700" y="50301525"/>
          <a:ext cx="0" cy="523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38100</xdr:colOff>
      <xdr:row>146</xdr:row>
      <xdr:rowOff>114300</xdr:rowOff>
    </xdr:from>
    <xdr:to>
      <xdr:col>23</xdr:col>
      <xdr:colOff>104775</xdr:colOff>
      <xdr:row>148</xdr:row>
      <xdr:rowOff>85725</xdr:rowOff>
    </xdr:to>
    <xdr:sp>
      <xdr:nvSpPr>
        <xdr:cNvPr id="58" name="Text Box 20"/>
        <xdr:cNvSpPr txBox="1">
          <a:spLocks noChangeArrowheads="1"/>
        </xdr:cNvSpPr>
      </xdr:nvSpPr>
      <xdr:spPr>
        <a:xfrm>
          <a:off x="3438525" y="50863500"/>
          <a:ext cx="1266825" cy="3333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再委託</a:t>
          </a:r>
          <a:r>
            <a:rPr lang="en-US" cap="none" sz="900" b="0" i="0" u="none" baseline="0">
              <a:solidFill>
                <a:srgbClr val="000000"/>
              </a:solidFill>
              <a:latin typeface="ＭＳ ゴシック"/>
              <a:ea typeface="ＭＳ ゴシック"/>
              <a:cs typeface="ＭＳ ゴシック"/>
            </a:rPr>
            <a:t>】</a:t>
          </a:r>
        </a:p>
      </xdr:txBody>
    </xdr:sp>
    <xdr:clientData/>
  </xdr:twoCellAnchor>
  <xdr:twoCellAnchor editAs="absolute">
    <xdr:from>
      <xdr:col>17</xdr:col>
      <xdr:colOff>47625</xdr:colOff>
      <xdr:row>149</xdr:row>
      <xdr:rowOff>85725</xdr:rowOff>
    </xdr:from>
    <xdr:to>
      <xdr:col>23</xdr:col>
      <xdr:colOff>19050</xdr:colOff>
      <xdr:row>154</xdr:row>
      <xdr:rowOff>66675</xdr:rowOff>
    </xdr:to>
    <xdr:sp>
      <xdr:nvSpPr>
        <xdr:cNvPr id="59" name="Rectangle 22"/>
        <xdr:cNvSpPr>
          <a:spLocks/>
        </xdr:cNvSpPr>
      </xdr:nvSpPr>
      <xdr:spPr>
        <a:xfrm>
          <a:off x="3448050" y="51377850"/>
          <a:ext cx="1171575" cy="8858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M.</a:t>
          </a:r>
          <a:r>
            <a:rPr lang="en-US" cap="none" sz="900" b="0" i="0" u="none" baseline="0">
              <a:solidFill>
                <a:srgbClr val="000000"/>
              </a:solidFill>
            </a:rPr>
            <a:t>（有）オープンフィールド</a:t>
          </a:r>
          <a:r>
            <a:rPr lang="en-US" cap="none" sz="900" b="0" i="0" u="none" baseline="0">
              <a:solidFill>
                <a:srgbClr val="FF0000"/>
              </a:solidFill>
            </a:rPr>
            <a:t>
</a:t>
          </a:r>
          <a:r>
            <a:rPr lang="en-US" cap="none" sz="900" b="0" i="0" u="none" baseline="0">
              <a:solidFill>
                <a:srgbClr val="000000"/>
              </a:solidFill>
            </a:rPr>
            <a:t>1</a:t>
          </a:r>
          <a:r>
            <a:rPr lang="en-US" cap="none" sz="900" b="0" i="0" u="none" baseline="0">
              <a:solidFill>
                <a:srgbClr val="000000"/>
              </a:solidFill>
            </a:rPr>
            <a:t>百</a:t>
          </a:r>
          <a:r>
            <a:rPr lang="en-US" cap="none" sz="900" b="0" i="0" u="none" baseline="0">
              <a:solidFill>
                <a:srgbClr val="000000"/>
              </a:solidFill>
            </a:rPr>
            <a:t>万円</a:t>
          </a:r>
        </a:p>
      </xdr:txBody>
    </xdr:sp>
    <xdr:clientData/>
  </xdr:twoCellAnchor>
  <xdr:twoCellAnchor editAs="absolute">
    <xdr:from>
      <xdr:col>17</xdr:col>
      <xdr:colOff>38100</xdr:colOff>
      <xdr:row>154</xdr:row>
      <xdr:rowOff>152400</xdr:rowOff>
    </xdr:from>
    <xdr:to>
      <xdr:col>23</xdr:col>
      <xdr:colOff>9525</xdr:colOff>
      <xdr:row>157</xdr:row>
      <xdr:rowOff>142875</xdr:rowOff>
    </xdr:to>
    <xdr:sp>
      <xdr:nvSpPr>
        <xdr:cNvPr id="60" name="大かっこ 312"/>
        <xdr:cNvSpPr>
          <a:spLocks/>
        </xdr:cNvSpPr>
      </xdr:nvSpPr>
      <xdr:spPr>
        <a:xfrm>
          <a:off x="3438525" y="52349400"/>
          <a:ext cx="1171575" cy="533400"/>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調査票の設計・調査結果の統計処理</a:t>
          </a:r>
        </a:p>
      </xdr:txBody>
    </xdr:sp>
    <xdr:clientData/>
  </xdr:twoCellAnchor>
  <xdr:twoCellAnchor editAs="absolute">
    <xdr:from>
      <xdr:col>23</xdr:col>
      <xdr:colOff>47625</xdr:colOff>
      <xdr:row>114</xdr:row>
      <xdr:rowOff>66675</xdr:rowOff>
    </xdr:from>
    <xdr:to>
      <xdr:col>23</xdr:col>
      <xdr:colOff>47625</xdr:colOff>
      <xdr:row>116</xdr:row>
      <xdr:rowOff>57150</xdr:rowOff>
    </xdr:to>
    <xdr:sp>
      <xdr:nvSpPr>
        <xdr:cNvPr id="61" name="直線矢印コネクタ 68"/>
        <xdr:cNvSpPr>
          <a:spLocks/>
        </xdr:cNvSpPr>
      </xdr:nvSpPr>
      <xdr:spPr>
        <a:xfrm flipH="1">
          <a:off x="4648200" y="45024675"/>
          <a:ext cx="0" cy="352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38100</xdr:colOff>
      <xdr:row>117</xdr:row>
      <xdr:rowOff>38100</xdr:rowOff>
    </xdr:from>
    <xdr:to>
      <xdr:col>26</xdr:col>
      <xdr:colOff>57150</xdr:colOff>
      <xdr:row>118</xdr:row>
      <xdr:rowOff>28575</xdr:rowOff>
    </xdr:to>
    <xdr:sp>
      <xdr:nvSpPr>
        <xdr:cNvPr id="62" name="Text Box 20"/>
        <xdr:cNvSpPr txBox="1">
          <a:spLocks noChangeArrowheads="1"/>
        </xdr:cNvSpPr>
      </xdr:nvSpPr>
      <xdr:spPr>
        <a:xfrm>
          <a:off x="4038600" y="45539025"/>
          <a:ext cx="1219200" cy="1714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再委託</a:t>
          </a:r>
          <a:r>
            <a:rPr lang="en-US" cap="none" sz="900" b="0" i="0" u="none" baseline="0">
              <a:solidFill>
                <a:srgbClr val="000000"/>
              </a:solidFill>
              <a:latin typeface="ＭＳ ゴシック"/>
              <a:ea typeface="ＭＳ ゴシック"/>
              <a:cs typeface="ＭＳ ゴシック"/>
            </a:rPr>
            <a:t>】</a:t>
          </a:r>
        </a:p>
      </xdr:txBody>
    </xdr:sp>
    <xdr:clientData/>
  </xdr:twoCellAnchor>
  <xdr:twoCellAnchor editAs="absolute">
    <xdr:from>
      <xdr:col>8</xdr:col>
      <xdr:colOff>123825</xdr:colOff>
      <xdr:row>118</xdr:row>
      <xdr:rowOff>114300</xdr:rowOff>
    </xdr:from>
    <xdr:to>
      <xdr:col>16</xdr:col>
      <xdr:colOff>114300</xdr:colOff>
      <xdr:row>120</xdr:row>
      <xdr:rowOff>114300</xdr:rowOff>
    </xdr:to>
    <xdr:sp>
      <xdr:nvSpPr>
        <xdr:cNvPr id="63" name="Rectangle 22"/>
        <xdr:cNvSpPr>
          <a:spLocks/>
        </xdr:cNvSpPr>
      </xdr:nvSpPr>
      <xdr:spPr>
        <a:xfrm>
          <a:off x="1724025" y="45796200"/>
          <a:ext cx="1590675" cy="361950"/>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900" b="0" i="0" u="none" baseline="0">
              <a:solidFill>
                <a:srgbClr val="000000"/>
              </a:solidFill>
            </a:rPr>
            <a:t>J.Perkins</a:t>
          </a:r>
          <a:r>
            <a:rPr lang="en-US" cap="none" sz="900" b="0" i="0" u="none" baseline="0">
              <a:solidFill>
                <a:srgbClr val="000000"/>
              </a:solidFill>
            </a:rPr>
            <a:t> Coie LLP</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8</xdr:col>
      <xdr:colOff>171450</xdr:colOff>
      <xdr:row>121</xdr:row>
      <xdr:rowOff>85725</xdr:rowOff>
    </xdr:from>
    <xdr:to>
      <xdr:col>16</xdr:col>
      <xdr:colOff>38100</xdr:colOff>
      <xdr:row>123</xdr:row>
      <xdr:rowOff>171450</xdr:rowOff>
    </xdr:to>
    <xdr:sp>
      <xdr:nvSpPr>
        <xdr:cNvPr id="64" name="大かっこ 316"/>
        <xdr:cNvSpPr>
          <a:spLocks/>
        </xdr:cNvSpPr>
      </xdr:nvSpPr>
      <xdr:spPr>
        <a:xfrm>
          <a:off x="1771650" y="46310550"/>
          <a:ext cx="1466850" cy="447675"/>
        </a:xfrm>
        <a:prstGeom prst="bracketPair">
          <a:avLst>
            <a:gd name="adj" fmla="val -37615"/>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editAs="absolute">
    <xdr:from>
      <xdr:col>40</xdr:col>
      <xdr:colOff>38100</xdr:colOff>
      <xdr:row>101</xdr:row>
      <xdr:rowOff>171450</xdr:rowOff>
    </xdr:from>
    <xdr:to>
      <xdr:col>40</xdr:col>
      <xdr:colOff>38100</xdr:colOff>
      <xdr:row>104</xdr:row>
      <xdr:rowOff>85725</xdr:rowOff>
    </xdr:to>
    <xdr:sp>
      <xdr:nvSpPr>
        <xdr:cNvPr id="65" name="直線矢印コネクタ 69"/>
        <xdr:cNvSpPr>
          <a:spLocks/>
        </xdr:cNvSpPr>
      </xdr:nvSpPr>
      <xdr:spPr>
        <a:xfrm>
          <a:off x="8039100" y="42776775"/>
          <a:ext cx="0" cy="457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T828"/>
  <sheetViews>
    <sheetView tabSelected="1" view="pageBreakPreview" zoomScale="85" zoomScaleNormal="75" zoomScaleSheetLayoutView="85" zoomScalePageLayoutView="70" workbookViewId="0" topLeftCell="A1">
      <selection activeCell="A76" sqref="A76:AX76"/>
    </sheetView>
  </sheetViews>
  <sheetFormatPr defaultColWidth="9.00390625" defaultRowHeight="13.5"/>
  <cols>
    <col min="1" max="50" width="2.625" style="20" customWidth="1"/>
    <col min="51" max="57" width="2.25390625" style="20" customWidth="1"/>
    <col min="58" max="58" width="5.75390625" style="20" customWidth="1"/>
    <col min="59" max="16384" width="9.00390625" style="20" customWidth="1"/>
  </cols>
  <sheetData>
    <row r="1" spans="42:49" ht="23.25" customHeight="1">
      <c r="AP1" s="307"/>
      <c r="AQ1" s="307"/>
      <c r="AR1" s="307"/>
      <c r="AS1" s="307"/>
      <c r="AT1" s="307"/>
      <c r="AU1" s="307"/>
      <c r="AV1" s="307"/>
      <c r="AW1" s="6"/>
    </row>
    <row r="2" spans="36:50" ht="21.75" customHeight="1" thickBot="1">
      <c r="AJ2" s="308" t="s">
        <v>0</v>
      </c>
      <c r="AK2" s="308"/>
      <c r="AL2" s="308"/>
      <c r="AM2" s="308"/>
      <c r="AN2" s="308"/>
      <c r="AO2" s="308"/>
      <c r="AP2" s="308"/>
      <c r="AQ2" s="309" t="s">
        <v>214</v>
      </c>
      <c r="AR2" s="309"/>
      <c r="AS2" s="309"/>
      <c r="AT2" s="309"/>
      <c r="AU2" s="309"/>
      <c r="AV2" s="309"/>
      <c r="AW2" s="309"/>
      <c r="AX2" s="309"/>
    </row>
    <row r="3" spans="1:50" ht="21" customHeight="1" thickBot="1">
      <c r="A3" s="310" t="s">
        <v>66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2" t="s">
        <v>87</v>
      </c>
      <c r="AP3" s="311"/>
      <c r="AQ3" s="311"/>
      <c r="AR3" s="311"/>
      <c r="AS3" s="311"/>
      <c r="AT3" s="311"/>
      <c r="AU3" s="311"/>
      <c r="AV3" s="311"/>
      <c r="AW3" s="311"/>
      <c r="AX3" s="313"/>
    </row>
    <row r="4" spans="1:50" ht="24.75" customHeight="1">
      <c r="A4" s="314" t="s">
        <v>30</v>
      </c>
      <c r="B4" s="315"/>
      <c r="C4" s="315"/>
      <c r="D4" s="315"/>
      <c r="E4" s="315"/>
      <c r="F4" s="315"/>
      <c r="G4" s="316" t="s">
        <v>88</v>
      </c>
      <c r="H4" s="317"/>
      <c r="I4" s="317"/>
      <c r="J4" s="317"/>
      <c r="K4" s="317"/>
      <c r="L4" s="317"/>
      <c r="M4" s="317"/>
      <c r="N4" s="317"/>
      <c r="O4" s="317"/>
      <c r="P4" s="317"/>
      <c r="Q4" s="317"/>
      <c r="R4" s="317"/>
      <c r="S4" s="317"/>
      <c r="T4" s="317"/>
      <c r="U4" s="317"/>
      <c r="V4" s="317"/>
      <c r="W4" s="317"/>
      <c r="X4" s="317"/>
      <c r="Y4" s="318" t="s">
        <v>1</v>
      </c>
      <c r="Z4" s="319"/>
      <c r="AA4" s="319"/>
      <c r="AB4" s="319"/>
      <c r="AC4" s="319"/>
      <c r="AD4" s="320"/>
      <c r="AE4" s="321" t="s">
        <v>83</v>
      </c>
      <c r="AF4" s="319"/>
      <c r="AG4" s="319"/>
      <c r="AH4" s="319"/>
      <c r="AI4" s="319"/>
      <c r="AJ4" s="319"/>
      <c r="AK4" s="319"/>
      <c r="AL4" s="319"/>
      <c r="AM4" s="319"/>
      <c r="AN4" s="319"/>
      <c r="AO4" s="319"/>
      <c r="AP4" s="320"/>
      <c r="AQ4" s="322" t="s">
        <v>2</v>
      </c>
      <c r="AR4" s="319"/>
      <c r="AS4" s="319"/>
      <c r="AT4" s="319"/>
      <c r="AU4" s="319"/>
      <c r="AV4" s="319"/>
      <c r="AW4" s="319"/>
      <c r="AX4" s="323"/>
    </row>
    <row r="5" spans="1:50" ht="38.25" customHeight="1">
      <c r="A5" s="324" t="s">
        <v>31</v>
      </c>
      <c r="B5" s="325"/>
      <c r="C5" s="325"/>
      <c r="D5" s="325"/>
      <c r="E5" s="325"/>
      <c r="F5" s="326"/>
      <c r="G5" s="327" t="s">
        <v>243</v>
      </c>
      <c r="H5" s="328"/>
      <c r="I5" s="328"/>
      <c r="J5" s="328"/>
      <c r="K5" s="328"/>
      <c r="L5" s="328"/>
      <c r="M5" s="328"/>
      <c r="N5" s="328"/>
      <c r="O5" s="328"/>
      <c r="P5" s="328"/>
      <c r="Q5" s="328"/>
      <c r="R5" s="328"/>
      <c r="S5" s="328"/>
      <c r="T5" s="328"/>
      <c r="U5" s="328"/>
      <c r="V5" s="329"/>
      <c r="W5" s="329"/>
      <c r="X5" s="329"/>
      <c r="Y5" s="330" t="s">
        <v>3</v>
      </c>
      <c r="Z5" s="331"/>
      <c r="AA5" s="331"/>
      <c r="AB5" s="331"/>
      <c r="AC5" s="331"/>
      <c r="AD5" s="332"/>
      <c r="AE5" s="333" t="s">
        <v>93</v>
      </c>
      <c r="AF5" s="334"/>
      <c r="AG5" s="334"/>
      <c r="AH5" s="334"/>
      <c r="AI5" s="334"/>
      <c r="AJ5" s="334"/>
      <c r="AK5" s="334"/>
      <c r="AL5" s="334"/>
      <c r="AM5" s="334"/>
      <c r="AN5" s="334"/>
      <c r="AO5" s="334"/>
      <c r="AP5" s="335"/>
      <c r="AQ5" s="336" t="s">
        <v>277</v>
      </c>
      <c r="AR5" s="337"/>
      <c r="AS5" s="337"/>
      <c r="AT5" s="337"/>
      <c r="AU5" s="337"/>
      <c r="AV5" s="337"/>
      <c r="AW5" s="337"/>
      <c r="AX5" s="338"/>
    </row>
    <row r="6" spans="1:50" ht="30" customHeight="1">
      <c r="A6" s="339" t="s">
        <v>4</v>
      </c>
      <c r="B6" s="340"/>
      <c r="C6" s="340"/>
      <c r="D6" s="340"/>
      <c r="E6" s="340"/>
      <c r="F6" s="340"/>
      <c r="G6" s="341" t="s">
        <v>84</v>
      </c>
      <c r="H6" s="329"/>
      <c r="I6" s="329"/>
      <c r="J6" s="329"/>
      <c r="K6" s="329"/>
      <c r="L6" s="329"/>
      <c r="M6" s="329"/>
      <c r="N6" s="329"/>
      <c r="O6" s="329"/>
      <c r="P6" s="329"/>
      <c r="Q6" s="329"/>
      <c r="R6" s="329"/>
      <c r="S6" s="329"/>
      <c r="T6" s="329"/>
      <c r="U6" s="329"/>
      <c r="V6" s="329"/>
      <c r="W6" s="329"/>
      <c r="X6" s="329"/>
      <c r="Y6" s="342" t="s">
        <v>65</v>
      </c>
      <c r="Z6" s="343"/>
      <c r="AA6" s="343"/>
      <c r="AB6" s="343"/>
      <c r="AC6" s="343"/>
      <c r="AD6" s="344"/>
      <c r="AE6" s="345" t="s">
        <v>213</v>
      </c>
      <c r="AF6" s="345"/>
      <c r="AG6" s="345"/>
      <c r="AH6" s="345"/>
      <c r="AI6" s="345"/>
      <c r="AJ6" s="345"/>
      <c r="AK6" s="345"/>
      <c r="AL6" s="345"/>
      <c r="AM6" s="345"/>
      <c r="AN6" s="345"/>
      <c r="AO6" s="345"/>
      <c r="AP6" s="345"/>
      <c r="AQ6" s="329"/>
      <c r="AR6" s="329"/>
      <c r="AS6" s="329"/>
      <c r="AT6" s="329"/>
      <c r="AU6" s="329"/>
      <c r="AV6" s="329"/>
      <c r="AW6" s="329"/>
      <c r="AX6" s="346"/>
    </row>
    <row r="7" spans="1:50" ht="58.5" customHeight="1">
      <c r="A7" s="347" t="s">
        <v>25</v>
      </c>
      <c r="B7" s="348"/>
      <c r="C7" s="348"/>
      <c r="D7" s="348"/>
      <c r="E7" s="348"/>
      <c r="F7" s="348"/>
      <c r="G7" s="349" t="s">
        <v>92</v>
      </c>
      <c r="H7" s="350"/>
      <c r="I7" s="350"/>
      <c r="J7" s="350"/>
      <c r="K7" s="350"/>
      <c r="L7" s="350"/>
      <c r="M7" s="350"/>
      <c r="N7" s="350"/>
      <c r="O7" s="350"/>
      <c r="P7" s="350"/>
      <c r="Q7" s="350"/>
      <c r="R7" s="350"/>
      <c r="S7" s="350"/>
      <c r="T7" s="350"/>
      <c r="U7" s="350"/>
      <c r="V7" s="350"/>
      <c r="W7" s="350"/>
      <c r="X7" s="351"/>
      <c r="Y7" s="352" t="s">
        <v>5</v>
      </c>
      <c r="Z7" s="329"/>
      <c r="AA7" s="329"/>
      <c r="AB7" s="329"/>
      <c r="AC7" s="329"/>
      <c r="AD7" s="353"/>
      <c r="AE7" s="354" t="s">
        <v>94</v>
      </c>
      <c r="AF7" s="355"/>
      <c r="AG7" s="355"/>
      <c r="AH7" s="355"/>
      <c r="AI7" s="355"/>
      <c r="AJ7" s="355"/>
      <c r="AK7" s="355"/>
      <c r="AL7" s="355"/>
      <c r="AM7" s="355"/>
      <c r="AN7" s="355"/>
      <c r="AO7" s="355"/>
      <c r="AP7" s="355"/>
      <c r="AQ7" s="355"/>
      <c r="AR7" s="355"/>
      <c r="AS7" s="355"/>
      <c r="AT7" s="355"/>
      <c r="AU7" s="355"/>
      <c r="AV7" s="355"/>
      <c r="AW7" s="355"/>
      <c r="AX7" s="356"/>
    </row>
    <row r="8" spans="1:50" ht="74.25" customHeight="1">
      <c r="A8" s="357" t="s">
        <v>26</v>
      </c>
      <c r="B8" s="358"/>
      <c r="C8" s="358"/>
      <c r="D8" s="358"/>
      <c r="E8" s="358"/>
      <c r="F8" s="358"/>
      <c r="G8" s="359" t="s">
        <v>229</v>
      </c>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1"/>
    </row>
    <row r="9" spans="1:50" ht="117" customHeight="1">
      <c r="A9" s="357" t="s">
        <v>35</v>
      </c>
      <c r="B9" s="358"/>
      <c r="C9" s="358"/>
      <c r="D9" s="358"/>
      <c r="E9" s="358"/>
      <c r="F9" s="358"/>
      <c r="G9" s="359" t="s">
        <v>230</v>
      </c>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1"/>
    </row>
    <row r="10" spans="1:50" ht="29.25" customHeight="1">
      <c r="A10" s="357" t="s">
        <v>6</v>
      </c>
      <c r="B10" s="358"/>
      <c r="C10" s="358"/>
      <c r="D10" s="358"/>
      <c r="E10" s="358"/>
      <c r="F10" s="362"/>
      <c r="G10" s="363" t="s">
        <v>95</v>
      </c>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5"/>
    </row>
    <row r="11" spans="1:50" ht="21" customHeight="1">
      <c r="A11" s="366" t="s">
        <v>27</v>
      </c>
      <c r="B11" s="367"/>
      <c r="C11" s="367"/>
      <c r="D11" s="367"/>
      <c r="E11" s="367"/>
      <c r="F11" s="368"/>
      <c r="G11" s="375"/>
      <c r="H11" s="376"/>
      <c r="I11" s="376"/>
      <c r="J11" s="376"/>
      <c r="K11" s="376"/>
      <c r="L11" s="376"/>
      <c r="M11" s="376"/>
      <c r="N11" s="376"/>
      <c r="O11" s="376"/>
      <c r="P11" s="161" t="s">
        <v>181</v>
      </c>
      <c r="Q11" s="162"/>
      <c r="R11" s="162"/>
      <c r="S11" s="162"/>
      <c r="T11" s="162"/>
      <c r="U11" s="162"/>
      <c r="V11" s="163"/>
      <c r="W11" s="161" t="s">
        <v>182</v>
      </c>
      <c r="X11" s="162"/>
      <c r="Y11" s="162"/>
      <c r="Z11" s="162"/>
      <c r="AA11" s="162"/>
      <c r="AB11" s="162"/>
      <c r="AC11" s="163"/>
      <c r="AD11" s="161" t="s">
        <v>183</v>
      </c>
      <c r="AE11" s="162"/>
      <c r="AF11" s="162"/>
      <c r="AG11" s="162"/>
      <c r="AH11" s="162"/>
      <c r="AI11" s="162"/>
      <c r="AJ11" s="163"/>
      <c r="AK11" s="161" t="s">
        <v>184</v>
      </c>
      <c r="AL11" s="162"/>
      <c r="AM11" s="162"/>
      <c r="AN11" s="162"/>
      <c r="AO11" s="162"/>
      <c r="AP11" s="162"/>
      <c r="AQ11" s="163"/>
      <c r="AR11" s="161" t="s">
        <v>185</v>
      </c>
      <c r="AS11" s="162"/>
      <c r="AT11" s="162"/>
      <c r="AU11" s="162"/>
      <c r="AV11" s="162"/>
      <c r="AW11" s="162"/>
      <c r="AX11" s="377"/>
    </row>
    <row r="12" spans="1:50" ht="21" customHeight="1">
      <c r="A12" s="369"/>
      <c r="B12" s="370"/>
      <c r="C12" s="370"/>
      <c r="D12" s="370"/>
      <c r="E12" s="370"/>
      <c r="F12" s="371"/>
      <c r="G12" s="378" t="s">
        <v>7</v>
      </c>
      <c r="H12" s="379"/>
      <c r="I12" s="384" t="s">
        <v>8</v>
      </c>
      <c r="J12" s="385"/>
      <c r="K12" s="385"/>
      <c r="L12" s="385"/>
      <c r="M12" s="385"/>
      <c r="N12" s="385"/>
      <c r="O12" s="386"/>
      <c r="P12" s="387">
        <v>154.516</v>
      </c>
      <c r="Q12" s="388"/>
      <c r="R12" s="388"/>
      <c r="S12" s="388"/>
      <c r="T12" s="388"/>
      <c r="U12" s="388"/>
      <c r="V12" s="389"/>
      <c r="W12" s="390">
        <v>170.018</v>
      </c>
      <c r="X12" s="390"/>
      <c r="Y12" s="390"/>
      <c r="Z12" s="390"/>
      <c r="AA12" s="390"/>
      <c r="AB12" s="390"/>
      <c r="AC12" s="390"/>
      <c r="AD12" s="390">
        <v>186.466</v>
      </c>
      <c r="AE12" s="390"/>
      <c r="AF12" s="390"/>
      <c r="AG12" s="390"/>
      <c r="AH12" s="390"/>
      <c r="AI12" s="390"/>
      <c r="AJ12" s="390"/>
      <c r="AK12" s="390">
        <v>192.996</v>
      </c>
      <c r="AL12" s="390"/>
      <c r="AM12" s="390"/>
      <c r="AN12" s="390"/>
      <c r="AO12" s="390"/>
      <c r="AP12" s="390"/>
      <c r="AQ12" s="390"/>
      <c r="AR12" s="391">
        <f>R52</f>
        <v>205</v>
      </c>
      <c r="AS12" s="391"/>
      <c r="AT12" s="391"/>
      <c r="AU12" s="391"/>
      <c r="AV12" s="391"/>
      <c r="AW12" s="391"/>
      <c r="AX12" s="392"/>
    </row>
    <row r="13" spans="1:50" ht="21" customHeight="1">
      <c r="A13" s="369"/>
      <c r="B13" s="370"/>
      <c r="C13" s="370"/>
      <c r="D13" s="370"/>
      <c r="E13" s="370"/>
      <c r="F13" s="371"/>
      <c r="G13" s="380"/>
      <c r="H13" s="381"/>
      <c r="I13" s="393" t="s">
        <v>9</v>
      </c>
      <c r="J13" s="394"/>
      <c r="K13" s="394"/>
      <c r="L13" s="394"/>
      <c r="M13" s="394"/>
      <c r="N13" s="394"/>
      <c r="O13" s="395"/>
      <c r="P13" s="396" t="s">
        <v>96</v>
      </c>
      <c r="Q13" s="396"/>
      <c r="R13" s="396"/>
      <c r="S13" s="396"/>
      <c r="T13" s="396"/>
      <c r="U13" s="396"/>
      <c r="V13" s="396"/>
      <c r="W13" s="397">
        <v>-0.342</v>
      </c>
      <c r="X13" s="397"/>
      <c r="Y13" s="397"/>
      <c r="Z13" s="397"/>
      <c r="AA13" s="397"/>
      <c r="AB13" s="397"/>
      <c r="AC13" s="397"/>
      <c r="AD13" s="398">
        <v>-10</v>
      </c>
      <c r="AE13" s="398"/>
      <c r="AF13" s="398"/>
      <c r="AG13" s="398"/>
      <c r="AH13" s="398"/>
      <c r="AI13" s="398"/>
      <c r="AJ13" s="398"/>
      <c r="AK13" s="396" t="s">
        <v>240</v>
      </c>
      <c r="AL13" s="396"/>
      <c r="AM13" s="396"/>
      <c r="AN13" s="396"/>
      <c r="AO13" s="396"/>
      <c r="AP13" s="396"/>
      <c r="AQ13" s="396"/>
      <c r="AR13" s="399"/>
      <c r="AS13" s="399"/>
      <c r="AT13" s="399"/>
      <c r="AU13" s="399"/>
      <c r="AV13" s="399"/>
      <c r="AW13" s="399"/>
      <c r="AX13" s="400"/>
    </row>
    <row r="14" spans="1:50" ht="21" customHeight="1">
      <c r="A14" s="369"/>
      <c r="B14" s="370"/>
      <c r="C14" s="370"/>
      <c r="D14" s="370"/>
      <c r="E14" s="370"/>
      <c r="F14" s="371"/>
      <c r="G14" s="380"/>
      <c r="H14" s="381"/>
      <c r="I14" s="393" t="s">
        <v>75</v>
      </c>
      <c r="J14" s="401"/>
      <c r="K14" s="401"/>
      <c r="L14" s="401"/>
      <c r="M14" s="401"/>
      <c r="N14" s="401"/>
      <c r="O14" s="402"/>
      <c r="P14" s="403" t="s">
        <v>96</v>
      </c>
      <c r="Q14" s="404"/>
      <c r="R14" s="404"/>
      <c r="S14" s="404"/>
      <c r="T14" s="404"/>
      <c r="U14" s="404"/>
      <c r="V14" s="405"/>
      <c r="W14" s="406" t="s">
        <v>240</v>
      </c>
      <c r="X14" s="407"/>
      <c r="Y14" s="407"/>
      <c r="Z14" s="407"/>
      <c r="AA14" s="407"/>
      <c r="AB14" s="407"/>
      <c r="AC14" s="408"/>
      <c r="AD14" s="406" t="s">
        <v>240</v>
      </c>
      <c r="AE14" s="407"/>
      <c r="AF14" s="407"/>
      <c r="AG14" s="407"/>
      <c r="AH14" s="407"/>
      <c r="AI14" s="407"/>
      <c r="AJ14" s="408"/>
      <c r="AK14" s="403" t="s">
        <v>240</v>
      </c>
      <c r="AL14" s="404"/>
      <c r="AM14" s="404"/>
      <c r="AN14" s="404"/>
      <c r="AO14" s="404"/>
      <c r="AP14" s="404"/>
      <c r="AQ14" s="405"/>
      <c r="AR14" s="409" t="s">
        <v>96</v>
      </c>
      <c r="AS14" s="410"/>
      <c r="AT14" s="410"/>
      <c r="AU14" s="410"/>
      <c r="AV14" s="410"/>
      <c r="AW14" s="410"/>
      <c r="AX14" s="411"/>
    </row>
    <row r="15" spans="1:50" ht="21" customHeight="1">
      <c r="A15" s="369"/>
      <c r="B15" s="370"/>
      <c r="C15" s="370"/>
      <c r="D15" s="370"/>
      <c r="E15" s="370"/>
      <c r="F15" s="371"/>
      <c r="G15" s="380"/>
      <c r="H15" s="381"/>
      <c r="I15" s="393" t="s">
        <v>76</v>
      </c>
      <c r="J15" s="401"/>
      <c r="K15" s="401"/>
      <c r="L15" s="401"/>
      <c r="M15" s="401"/>
      <c r="N15" s="401"/>
      <c r="O15" s="402"/>
      <c r="P15" s="403" t="s">
        <v>240</v>
      </c>
      <c r="Q15" s="404"/>
      <c r="R15" s="404"/>
      <c r="S15" s="404"/>
      <c r="T15" s="404"/>
      <c r="U15" s="404"/>
      <c r="V15" s="405"/>
      <c r="W15" s="406" t="s">
        <v>241</v>
      </c>
      <c r="X15" s="407"/>
      <c r="Y15" s="407"/>
      <c r="Z15" s="407"/>
      <c r="AA15" s="407"/>
      <c r="AB15" s="407"/>
      <c r="AC15" s="408"/>
      <c r="AD15" s="406" t="s">
        <v>240</v>
      </c>
      <c r="AE15" s="407"/>
      <c r="AF15" s="407"/>
      <c r="AG15" s="407"/>
      <c r="AH15" s="407"/>
      <c r="AI15" s="407"/>
      <c r="AJ15" s="408"/>
      <c r="AK15" s="403" t="s">
        <v>241</v>
      </c>
      <c r="AL15" s="404"/>
      <c r="AM15" s="404"/>
      <c r="AN15" s="404"/>
      <c r="AO15" s="404"/>
      <c r="AP15" s="404"/>
      <c r="AQ15" s="405"/>
      <c r="AR15" s="412"/>
      <c r="AS15" s="413"/>
      <c r="AT15" s="413"/>
      <c r="AU15" s="413"/>
      <c r="AV15" s="413"/>
      <c r="AW15" s="413"/>
      <c r="AX15" s="414"/>
    </row>
    <row r="16" spans="1:50" ht="24.75" customHeight="1">
      <c r="A16" s="369"/>
      <c r="B16" s="370"/>
      <c r="C16" s="370"/>
      <c r="D16" s="370"/>
      <c r="E16" s="370"/>
      <c r="F16" s="371"/>
      <c r="G16" s="380"/>
      <c r="H16" s="381"/>
      <c r="I16" s="393" t="s">
        <v>74</v>
      </c>
      <c r="J16" s="394"/>
      <c r="K16" s="394"/>
      <c r="L16" s="394"/>
      <c r="M16" s="394"/>
      <c r="N16" s="394"/>
      <c r="O16" s="395"/>
      <c r="P16" s="415" t="s">
        <v>240</v>
      </c>
      <c r="Q16" s="415"/>
      <c r="R16" s="415"/>
      <c r="S16" s="415"/>
      <c r="T16" s="415"/>
      <c r="U16" s="415"/>
      <c r="V16" s="415"/>
      <c r="W16" s="396" t="s">
        <v>241</v>
      </c>
      <c r="X16" s="396"/>
      <c r="Y16" s="396"/>
      <c r="Z16" s="396"/>
      <c r="AA16" s="396"/>
      <c r="AB16" s="396"/>
      <c r="AC16" s="396"/>
      <c r="AD16" s="397">
        <f>-0.842</f>
        <v>-0.842</v>
      </c>
      <c r="AE16" s="397"/>
      <c r="AF16" s="397"/>
      <c r="AG16" s="397"/>
      <c r="AH16" s="397"/>
      <c r="AI16" s="397"/>
      <c r="AJ16" s="397"/>
      <c r="AK16" s="415" t="s">
        <v>241</v>
      </c>
      <c r="AL16" s="415"/>
      <c r="AM16" s="415"/>
      <c r="AN16" s="415"/>
      <c r="AO16" s="415"/>
      <c r="AP16" s="415"/>
      <c r="AQ16" s="415"/>
      <c r="AR16" s="416"/>
      <c r="AS16" s="416"/>
      <c r="AT16" s="416"/>
      <c r="AU16" s="416"/>
      <c r="AV16" s="416"/>
      <c r="AW16" s="416"/>
      <c r="AX16" s="417"/>
    </row>
    <row r="17" spans="1:50" ht="24.75" customHeight="1">
      <c r="A17" s="369"/>
      <c r="B17" s="370"/>
      <c r="C17" s="370"/>
      <c r="D17" s="370"/>
      <c r="E17" s="370"/>
      <c r="F17" s="371"/>
      <c r="G17" s="382"/>
      <c r="H17" s="383"/>
      <c r="I17" s="418" t="s">
        <v>22</v>
      </c>
      <c r="J17" s="419"/>
      <c r="K17" s="419"/>
      <c r="L17" s="419"/>
      <c r="M17" s="419"/>
      <c r="N17" s="419"/>
      <c r="O17" s="420"/>
      <c r="P17" s="421">
        <f>SUM(P12:V16)</f>
        <v>154.516</v>
      </c>
      <c r="Q17" s="421"/>
      <c r="R17" s="421"/>
      <c r="S17" s="421"/>
      <c r="T17" s="421"/>
      <c r="U17" s="421"/>
      <c r="V17" s="421"/>
      <c r="W17" s="421">
        <f>SUM(W12:AC16)</f>
        <v>169.676</v>
      </c>
      <c r="X17" s="421"/>
      <c r="Y17" s="421"/>
      <c r="Z17" s="421"/>
      <c r="AA17" s="421"/>
      <c r="AB17" s="421"/>
      <c r="AC17" s="421"/>
      <c r="AD17" s="421">
        <f>SUM(AD12:AJ16)</f>
        <v>175.624</v>
      </c>
      <c r="AE17" s="421"/>
      <c r="AF17" s="421"/>
      <c r="AG17" s="421"/>
      <c r="AH17" s="421"/>
      <c r="AI17" s="421"/>
      <c r="AJ17" s="421"/>
      <c r="AK17" s="421">
        <f>SUM(AK12:AQ16)</f>
        <v>192.996</v>
      </c>
      <c r="AL17" s="421"/>
      <c r="AM17" s="421"/>
      <c r="AN17" s="421"/>
      <c r="AO17" s="421"/>
      <c r="AP17" s="421"/>
      <c r="AQ17" s="421"/>
      <c r="AR17" s="422" t="s">
        <v>245</v>
      </c>
      <c r="AS17" s="422"/>
      <c r="AT17" s="422"/>
      <c r="AU17" s="422"/>
      <c r="AV17" s="422"/>
      <c r="AW17" s="422"/>
      <c r="AX17" s="423"/>
    </row>
    <row r="18" spans="1:50" ht="24.75" customHeight="1">
      <c r="A18" s="369"/>
      <c r="B18" s="370"/>
      <c r="C18" s="370"/>
      <c r="D18" s="370"/>
      <c r="E18" s="370"/>
      <c r="F18" s="371"/>
      <c r="G18" s="424" t="s">
        <v>10</v>
      </c>
      <c r="H18" s="425"/>
      <c r="I18" s="425"/>
      <c r="J18" s="425"/>
      <c r="K18" s="425"/>
      <c r="L18" s="425"/>
      <c r="M18" s="425"/>
      <c r="N18" s="425"/>
      <c r="O18" s="425"/>
      <c r="P18" s="426">
        <v>143.882</v>
      </c>
      <c r="Q18" s="426"/>
      <c r="R18" s="426"/>
      <c r="S18" s="426"/>
      <c r="T18" s="426"/>
      <c r="U18" s="426"/>
      <c r="V18" s="426"/>
      <c r="W18" s="426">
        <v>161.172</v>
      </c>
      <c r="X18" s="426"/>
      <c r="Y18" s="426"/>
      <c r="Z18" s="426"/>
      <c r="AA18" s="426"/>
      <c r="AB18" s="426"/>
      <c r="AC18" s="426"/>
      <c r="AD18" s="426">
        <v>165.509</v>
      </c>
      <c r="AE18" s="426"/>
      <c r="AF18" s="426"/>
      <c r="AG18" s="426"/>
      <c r="AH18" s="426"/>
      <c r="AI18" s="426"/>
      <c r="AJ18" s="426"/>
      <c r="AK18" s="427"/>
      <c r="AL18" s="427"/>
      <c r="AM18" s="427"/>
      <c r="AN18" s="427"/>
      <c r="AO18" s="427"/>
      <c r="AP18" s="427"/>
      <c r="AQ18" s="427"/>
      <c r="AR18" s="428"/>
      <c r="AS18" s="428"/>
      <c r="AT18" s="428"/>
      <c r="AU18" s="428"/>
      <c r="AV18" s="428"/>
      <c r="AW18" s="428"/>
      <c r="AX18" s="429"/>
    </row>
    <row r="19" spans="1:50" ht="24.75" customHeight="1">
      <c r="A19" s="372"/>
      <c r="B19" s="373"/>
      <c r="C19" s="373"/>
      <c r="D19" s="373"/>
      <c r="E19" s="373"/>
      <c r="F19" s="374"/>
      <c r="G19" s="424" t="s">
        <v>11</v>
      </c>
      <c r="H19" s="425"/>
      <c r="I19" s="425"/>
      <c r="J19" s="425"/>
      <c r="K19" s="425"/>
      <c r="L19" s="425"/>
      <c r="M19" s="425"/>
      <c r="N19" s="425"/>
      <c r="O19" s="425"/>
      <c r="P19" s="430">
        <f>P18/P12</f>
        <v>0.9311786481658858</v>
      </c>
      <c r="Q19" s="430"/>
      <c r="R19" s="430"/>
      <c r="S19" s="430"/>
      <c r="T19" s="430"/>
      <c r="U19" s="430"/>
      <c r="V19" s="430"/>
      <c r="W19" s="430">
        <f>W18/W17</f>
        <v>0.9498809495744832</v>
      </c>
      <c r="X19" s="430"/>
      <c r="Y19" s="430"/>
      <c r="Z19" s="430"/>
      <c r="AA19" s="430"/>
      <c r="AB19" s="430"/>
      <c r="AC19" s="430"/>
      <c r="AD19" s="430">
        <f>AD18/AD17</f>
        <v>0.9424053660092014</v>
      </c>
      <c r="AE19" s="430"/>
      <c r="AF19" s="430"/>
      <c r="AG19" s="430"/>
      <c r="AH19" s="430"/>
      <c r="AI19" s="430"/>
      <c r="AJ19" s="430"/>
      <c r="AK19" s="431"/>
      <c r="AL19" s="431"/>
      <c r="AM19" s="431"/>
      <c r="AN19" s="431"/>
      <c r="AO19" s="431"/>
      <c r="AP19" s="431"/>
      <c r="AQ19" s="431"/>
      <c r="AR19" s="428"/>
      <c r="AS19" s="428"/>
      <c r="AT19" s="428"/>
      <c r="AU19" s="428"/>
      <c r="AV19" s="428"/>
      <c r="AW19" s="428"/>
      <c r="AX19" s="429"/>
    </row>
    <row r="20" spans="1:50" ht="22.5" customHeight="1">
      <c r="A20" s="236" t="s">
        <v>13</v>
      </c>
      <c r="B20" s="264"/>
      <c r="C20" s="264"/>
      <c r="D20" s="264"/>
      <c r="E20" s="264"/>
      <c r="F20" s="265"/>
      <c r="G20" s="272" t="s">
        <v>38</v>
      </c>
      <c r="H20" s="162"/>
      <c r="I20" s="162"/>
      <c r="J20" s="162"/>
      <c r="K20" s="162"/>
      <c r="L20" s="162"/>
      <c r="M20" s="162"/>
      <c r="N20" s="162"/>
      <c r="O20" s="162"/>
      <c r="P20" s="162"/>
      <c r="Q20" s="162"/>
      <c r="R20" s="162"/>
      <c r="S20" s="162"/>
      <c r="T20" s="162"/>
      <c r="U20" s="162"/>
      <c r="V20" s="162"/>
      <c r="W20" s="162"/>
      <c r="X20" s="163"/>
      <c r="Y20" s="273"/>
      <c r="Z20" s="274"/>
      <c r="AA20" s="275"/>
      <c r="AB20" s="161" t="s">
        <v>12</v>
      </c>
      <c r="AC20" s="162"/>
      <c r="AD20" s="163"/>
      <c r="AE20" s="168" t="s">
        <v>181</v>
      </c>
      <c r="AF20" s="168"/>
      <c r="AG20" s="168"/>
      <c r="AH20" s="168"/>
      <c r="AI20" s="168"/>
      <c r="AJ20" s="168" t="s">
        <v>182</v>
      </c>
      <c r="AK20" s="168"/>
      <c r="AL20" s="168"/>
      <c r="AM20" s="168"/>
      <c r="AN20" s="168"/>
      <c r="AO20" s="168" t="s">
        <v>183</v>
      </c>
      <c r="AP20" s="168"/>
      <c r="AQ20" s="168"/>
      <c r="AR20" s="168"/>
      <c r="AS20" s="168"/>
      <c r="AT20" s="169" t="s">
        <v>244</v>
      </c>
      <c r="AU20" s="168"/>
      <c r="AV20" s="168"/>
      <c r="AW20" s="168"/>
      <c r="AX20" s="287"/>
    </row>
    <row r="21" spans="1:50" ht="22.5" customHeight="1">
      <c r="A21" s="266"/>
      <c r="B21" s="267"/>
      <c r="C21" s="267"/>
      <c r="D21" s="267"/>
      <c r="E21" s="267"/>
      <c r="F21" s="268"/>
      <c r="G21" s="249" t="s">
        <v>168</v>
      </c>
      <c r="H21" s="288"/>
      <c r="I21" s="288"/>
      <c r="J21" s="288"/>
      <c r="K21" s="288"/>
      <c r="L21" s="288"/>
      <c r="M21" s="288"/>
      <c r="N21" s="288"/>
      <c r="O21" s="288"/>
      <c r="P21" s="288"/>
      <c r="Q21" s="288"/>
      <c r="R21" s="288"/>
      <c r="S21" s="288"/>
      <c r="T21" s="288"/>
      <c r="U21" s="288"/>
      <c r="V21" s="288"/>
      <c r="W21" s="288"/>
      <c r="X21" s="289"/>
      <c r="Y21" s="219" t="s">
        <v>14</v>
      </c>
      <c r="Z21" s="296"/>
      <c r="AA21" s="297"/>
      <c r="AB21" s="432" t="s">
        <v>164</v>
      </c>
      <c r="AC21" s="432"/>
      <c r="AD21" s="432"/>
      <c r="AE21" s="434">
        <v>2424</v>
      </c>
      <c r="AF21" s="234"/>
      <c r="AG21" s="234"/>
      <c r="AH21" s="234"/>
      <c r="AI21" s="234"/>
      <c r="AJ21" s="434">
        <v>2967</v>
      </c>
      <c r="AK21" s="234"/>
      <c r="AL21" s="234"/>
      <c r="AM21" s="234"/>
      <c r="AN21" s="234"/>
      <c r="AO21" s="434">
        <v>2803</v>
      </c>
      <c r="AP21" s="234"/>
      <c r="AQ21" s="234"/>
      <c r="AR21" s="234"/>
      <c r="AS21" s="234"/>
      <c r="AT21" s="298"/>
      <c r="AU21" s="298"/>
      <c r="AV21" s="298"/>
      <c r="AW21" s="298"/>
      <c r="AX21" s="299"/>
    </row>
    <row r="22" spans="1:50" ht="22.5" customHeight="1">
      <c r="A22" s="266"/>
      <c r="B22" s="267"/>
      <c r="C22" s="267"/>
      <c r="D22" s="267"/>
      <c r="E22" s="267"/>
      <c r="F22" s="268"/>
      <c r="G22" s="290"/>
      <c r="H22" s="291"/>
      <c r="I22" s="291"/>
      <c r="J22" s="291"/>
      <c r="K22" s="291"/>
      <c r="L22" s="291"/>
      <c r="M22" s="291"/>
      <c r="N22" s="291"/>
      <c r="O22" s="291"/>
      <c r="P22" s="291"/>
      <c r="Q22" s="291"/>
      <c r="R22" s="291"/>
      <c r="S22" s="291"/>
      <c r="T22" s="291"/>
      <c r="U22" s="291"/>
      <c r="V22" s="291"/>
      <c r="W22" s="291"/>
      <c r="X22" s="292"/>
      <c r="Y22" s="161" t="s">
        <v>78</v>
      </c>
      <c r="Z22" s="162"/>
      <c r="AA22" s="163"/>
      <c r="AB22" s="432" t="s">
        <v>164</v>
      </c>
      <c r="AC22" s="432"/>
      <c r="AD22" s="432"/>
      <c r="AE22" s="433">
        <v>2538</v>
      </c>
      <c r="AF22" s="281"/>
      <c r="AG22" s="281"/>
      <c r="AH22" s="281"/>
      <c r="AI22" s="281"/>
      <c r="AJ22" s="433">
        <v>2406</v>
      </c>
      <c r="AK22" s="281"/>
      <c r="AL22" s="281"/>
      <c r="AM22" s="281"/>
      <c r="AN22" s="281"/>
      <c r="AO22" s="433">
        <v>2613</v>
      </c>
      <c r="AP22" s="281"/>
      <c r="AQ22" s="281"/>
      <c r="AR22" s="281"/>
      <c r="AS22" s="281"/>
      <c r="AT22" s="435">
        <v>2731</v>
      </c>
      <c r="AU22" s="435"/>
      <c r="AV22" s="435"/>
      <c r="AW22" s="435"/>
      <c r="AX22" s="436"/>
    </row>
    <row r="23" spans="1:50" ht="22.5" customHeight="1">
      <c r="A23" s="266"/>
      <c r="B23" s="267"/>
      <c r="C23" s="267"/>
      <c r="D23" s="267"/>
      <c r="E23" s="267"/>
      <c r="F23" s="268"/>
      <c r="G23" s="293"/>
      <c r="H23" s="294"/>
      <c r="I23" s="294"/>
      <c r="J23" s="294"/>
      <c r="K23" s="294"/>
      <c r="L23" s="294"/>
      <c r="M23" s="294"/>
      <c r="N23" s="294"/>
      <c r="O23" s="294"/>
      <c r="P23" s="294"/>
      <c r="Q23" s="294"/>
      <c r="R23" s="294"/>
      <c r="S23" s="294"/>
      <c r="T23" s="294"/>
      <c r="U23" s="294"/>
      <c r="V23" s="294"/>
      <c r="W23" s="294"/>
      <c r="X23" s="295"/>
      <c r="Y23" s="161" t="s">
        <v>15</v>
      </c>
      <c r="Z23" s="162"/>
      <c r="AA23" s="163"/>
      <c r="AB23" s="260" t="s">
        <v>165</v>
      </c>
      <c r="AC23" s="260"/>
      <c r="AD23" s="260"/>
      <c r="AE23" s="260">
        <v>95.5</v>
      </c>
      <c r="AF23" s="260"/>
      <c r="AG23" s="260"/>
      <c r="AH23" s="260"/>
      <c r="AI23" s="260"/>
      <c r="AJ23" s="260">
        <v>123.3</v>
      </c>
      <c r="AK23" s="260"/>
      <c r="AL23" s="260"/>
      <c r="AM23" s="260"/>
      <c r="AN23" s="260"/>
      <c r="AO23" s="260">
        <v>107.2</v>
      </c>
      <c r="AP23" s="260"/>
      <c r="AQ23" s="260"/>
      <c r="AR23" s="260"/>
      <c r="AS23" s="260"/>
      <c r="AT23" s="285"/>
      <c r="AU23" s="285"/>
      <c r="AV23" s="285"/>
      <c r="AW23" s="285"/>
      <c r="AX23" s="286"/>
    </row>
    <row r="24" spans="1:50" ht="22.5" customHeight="1">
      <c r="A24" s="266"/>
      <c r="B24" s="267"/>
      <c r="C24" s="267"/>
      <c r="D24" s="267"/>
      <c r="E24" s="267"/>
      <c r="F24" s="268"/>
      <c r="G24" s="249" t="s">
        <v>246</v>
      </c>
      <c r="H24" s="288"/>
      <c r="I24" s="288"/>
      <c r="J24" s="288"/>
      <c r="K24" s="288"/>
      <c r="L24" s="288"/>
      <c r="M24" s="288"/>
      <c r="N24" s="288"/>
      <c r="O24" s="288"/>
      <c r="P24" s="288"/>
      <c r="Q24" s="288"/>
      <c r="R24" s="288"/>
      <c r="S24" s="288"/>
      <c r="T24" s="288"/>
      <c r="U24" s="288"/>
      <c r="V24" s="288"/>
      <c r="W24" s="288"/>
      <c r="X24" s="289"/>
      <c r="Y24" s="219" t="s">
        <v>14</v>
      </c>
      <c r="Z24" s="296"/>
      <c r="AA24" s="297"/>
      <c r="AB24" s="432" t="s">
        <v>165</v>
      </c>
      <c r="AC24" s="432"/>
      <c r="AD24" s="432"/>
      <c r="AE24" s="688" t="s">
        <v>166</v>
      </c>
      <c r="AF24" s="688"/>
      <c r="AG24" s="688"/>
      <c r="AH24" s="688"/>
      <c r="AI24" s="688"/>
      <c r="AJ24" s="234">
        <v>96.7</v>
      </c>
      <c r="AK24" s="234"/>
      <c r="AL24" s="234"/>
      <c r="AM24" s="234"/>
      <c r="AN24" s="234"/>
      <c r="AO24" s="234">
        <v>98.8</v>
      </c>
      <c r="AP24" s="234"/>
      <c r="AQ24" s="234"/>
      <c r="AR24" s="234"/>
      <c r="AS24" s="234"/>
      <c r="AT24" s="298"/>
      <c r="AU24" s="298"/>
      <c r="AV24" s="298"/>
      <c r="AW24" s="298"/>
      <c r="AX24" s="299"/>
    </row>
    <row r="25" spans="1:50" ht="22.5" customHeight="1">
      <c r="A25" s="266"/>
      <c r="B25" s="267"/>
      <c r="C25" s="267"/>
      <c r="D25" s="267"/>
      <c r="E25" s="267"/>
      <c r="F25" s="268"/>
      <c r="G25" s="290"/>
      <c r="H25" s="291"/>
      <c r="I25" s="291"/>
      <c r="J25" s="291"/>
      <c r="K25" s="291"/>
      <c r="L25" s="291"/>
      <c r="M25" s="291"/>
      <c r="N25" s="291"/>
      <c r="O25" s="291"/>
      <c r="P25" s="291"/>
      <c r="Q25" s="291"/>
      <c r="R25" s="291"/>
      <c r="S25" s="291"/>
      <c r="T25" s="291"/>
      <c r="U25" s="291"/>
      <c r="V25" s="291"/>
      <c r="W25" s="291"/>
      <c r="X25" s="292"/>
      <c r="Y25" s="161" t="s">
        <v>78</v>
      </c>
      <c r="Z25" s="162"/>
      <c r="AA25" s="163"/>
      <c r="AB25" s="432" t="s">
        <v>165</v>
      </c>
      <c r="AC25" s="432"/>
      <c r="AD25" s="432"/>
      <c r="AE25" s="281">
        <v>91</v>
      </c>
      <c r="AF25" s="281"/>
      <c r="AG25" s="281"/>
      <c r="AH25" s="281"/>
      <c r="AI25" s="281"/>
      <c r="AJ25" s="281">
        <v>91</v>
      </c>
      <c r="AK25" s="281"/>
      <c r="AL25" s="281"/>
      <c r="AM25" s="281"/>
      <c r="AN25" s="281"/>
      <c r="AO25" s="281">
        <v>92.5</v>
      </c>
      <c r="AP25" s="281"/>
      <c r="AQ25" s="281"/>
      <c r="AR25" s="281"/>
      <c r="AS25" s="281"/>
      <c r="AT25" s="435">
        <v>93</v>
      </c>
      <c r="AU25" s="435"/>
      <c r="AV25" s="435"/>
      <c r="AW25" s="435"/>
      <c r="AX25" s="436"/>
    </row>
    <row r="26" spans="1:50" ht="22.5" customHeight="1">
      <c r="A26" s="269"/>
      <c r="B26" s="270"/>
      <c r="C26" s="270"/>
      <c r="D26" s="270"/>
      <c r="E26" s="270"/>
      <c r="F26" s="271"/>
      <c r="G26" s="293"/>
      <c r="H26" s="294"/>
      <c r="I26" s="294"/>
      <c r="J26" s="294"/>
      <c r="K26" s="294"/>
      <c r="L26" s="294"/>
      <c r="M26" s="294"/>
      <c r="N26" s="294"/>
      <c r="O26" s="294"/>
      <c r="P26" s="294"/>
      <c r="Q26" s="294"/>
      <c r="R26" s="294"/>
      <c r="S26" s="294"/>
      <c r="T26" s="294"/>
      <c r="U26" s="294"/>
      <c r="V26" s="294"/>
      <c r="W26" s="294"/>
      <c r="X26" s="295"/>
      <c r="Y26" s="161" t="s">
        <v>15</v>
      </c>
      <c r="Z26" s="162"/>
      <c r="AA26" s="163"/>
      <c r="AB26" s="260" t="s">
        <v>165</v>
      </c>
      <c r="AC26" s="260"/>
      <c r="AD26" s="260"/>
      <c r="AE26" s="687">
        <v>100</v>
      </c>
      <c r="AF26" s="687"/>
      <c r="AG26" s="687"/>
      <c r="AH26" s="687"/>
      <c r="AI26" s="687"/>
      <c r="AJ26" s="687">
        <v>106.2</v>
      </c>
      <c r="AK26" s="687"/>
      <c r="AL26" s="687"/>
      <c r="AM26" s="687"/>
      <c r="AN26" s="687"/>
      <c r="AO26" s="687">
        <v>106.8</v>
      </c>
      <c r="AP26" s="687"/>
      <c r="AQ26" s="687"/>
      <c r="AR26" s="687"/>
      <c r="AS26" s="687"/>
      <c r="AT26" s="285"/>
      <c r="AU26" s="285"/>
      <c r="AV26" s="285"/>
      <c r="AW26" s="285"/>
      <c r="AX26" s="286"/>
    </row>
    <row r="27" spans="1:50" ht="22.5" customHeight="1">
      <c r="A27" s="236" t="s">
        <v>33</v>
      </c>
      <c r="B27" s="264"/>
      <c r="C27" s="264"/>
      <c r="D27" s="264"/>
      <c r="E27" s="264"/>
      <c r="F27" s="265"/>
      <c r="G27" s="272" t="s">
        <v>36</v>
      </c>
      <c r="H27" s="162"/>
      <c r="I27" s="162"/>
      <c r="J27" s="162"/>
      <c r="K27" s="162"/>
      <c r="L27" s="162"/>
      <c r="M27" s="162"/>
      <c r="N27" s="162"/>
      <c r="O27" s="162"/>
      <c r="P27" s="162"/>
      <c r="Q27" s="162"/>
      <c r="R27" s="162"/>
      <c r="S27" s="162"/>
      <c r="T27" s="162"/>
      <c r="U27" s="162"/>
      <c r="V27" s="162"/>
      <c r="W27" s="162"/>
      <c r="X27" s="163"/>
      <c r="Y27" s="273"/>
      <c r="Z27" s="274"/>
      <c r="AA27" s="275"/>
      <c r="AB27" s="161" t="s">
        <v>12</v>
      </c>
      <c r="AC27" s="162"/>
      <c r="AD27" s="163"/>
      <c r="AE27" s="168" t="s">
        <v>181</v>
      </c>
      <c r="AF27" s="168"/>
      <c r="AG27" s="168"/>
      <c r="AH27" s="168"/>
      <c r="AI27" s="168"/>
      <c r="AJ27" s="168" t="s">
        <v>182</v>
      </c>
      <c r="AK27" s="168"/>
      <c r="AL27" s="168"/>
      <c r="AM27" s="168"/>
      <c r="AN27" s="168"/>
      <c r="AO27" s="168" t="s">
        <v>183</v>
      </c>
      <c r="AP27" s="168"/>
      <c r="AQ27" s="168"/>
      <c r="AR27" s="168"/>
      <c r="AS27" s="168"/>
      <c r="AT27" s="246" t="s">
        <v>67</v>
      </c>
      <c r="AU27" s="247"/>
      <c r="AV27" s="247"/>
      <c r="AW27" s="247"/>
      <c r="AX27" s="248"/>
    </row>
    <row r="28" spans="1:55" ht="22.5" customHeight="1">
      <c r="A28" s="266"/>
      <c r="B28" s="267"/>
      <c r="C28" s="267"/>
      <c r="D28" s="267"/>
      <c r="E28" s="267"/>
      <c r="F28" s="268"/>
      <c r="G28" s="249" t="s">
        <v>167</v>
      </c>
      <c r="H28" s="288"/>
      <c r="I28" s="288"/>
      <c r="J28" s="288"/>
      <c r="K28" s="288"/>
      <c r="L28" s="288"/>
      <c r="M28" s="288"/>
      <c r="N28" s="288"/>
      <c r="O28" s="288"/>
      <c r="P28" s="288"/>
      <c r="Q28" s="288"/>
      <c r="R28" s="288"/>
      <c r="S28" s="288"/>
      <c r="T28" s="288"/>
      <c r="U28" s="288"/>
      <c r="V28" s="288"/>
      <c r="W28" s="288"/>
      <c r="X28" s="289"/>
      <c r="Y28" s="255" t="s">
        <v>79</v>
      </c>
      <c r="Z28" s="256"/>
      <c r="AA28" s="257"/>
      <c r="AB28" s="258" t="s">
        <v>97</v>
      </c>
      <c r="AC28" s="256"/>
      <c r="AD28" s="257"/>
      <c r="AE28" s="260">
        <v>17</v>
      </c>
      <c r="AF28" s="260"/>
      <c r="AG28" s="260"/>
      <c r="AH28" s="260"/>
      <c r="AI28" s="260"/>
      <c r="AJ28" s="234">
        <v>18</v>
      </c>
      <c r="AK28" s="234"/>
      <c r="AL28" s="234"/>
      <c r="AM28" s="234"/>
      <c r="AN28" s="234"/>
      <c r="AO28" s="234">
        <v>19</v>
      </c>
      <c r="AP28" s="234"/>
      <c r="AQ28" s="234"/>
      <c r="AR28" s="234"/>
      <c r="AS28" s="234"/>
      <c r="AT28" s="261">
        <v>16</v>
      </c>
      <c r="AU28" s="126"/>
      <c r="AV28" s="126"/>
      <c r="AW28" s="126"/>
      <c r="AX28" s="262"/>
      <c r="AY28" s="30"/>
      <c r="AZ28" s="30"/>
      <c r="BA28" s="30"/>
      <c r="BB28" s="30"/>
      <c r="BC28" s="30"/>
    </row>
    <row r="29" spans="1:50" ht="22.5" customHeight="1">
      <c r="A29" s="269"/>
      <c r="B29" s="270"/>
      <c r="C29" s="270"/>
      <c r="D29" s="270"/>
      <c r="E29" s="270"/>
      <c r="F29" s="271"/>
      <c r="G29" s="293"/>
      <c r="H29" s="294"/>
      <c r="I29" s="294"/>
      <c r="J29" s="294"/>
      <c r="K29" s="294"/>
      <c r="L29" s="294"/>
      <c r="M29" s="294"/>
      <c r="N29" s="294"/>
      <c r="O29" s="294"/>
      <c r="P29" s="294"/>
      <c r="Q29" s="294"/>
      <c r="R29" s="294"/>
      <c r="S29" s="294"/>
      <c r="T29" s="294"/>
      <c r="U29" s="294"/>
      <c r="V29" s="294"/>
      <c r="W29" s="294"/>
      <c r="X29" s="295"/>
      <c r="Y29" s="263" t="s">
        <v>80</v>
      </c>
      <c r="Z29" s="220"/>
      <c r="AA29" s="221"/>
      <c r="AB29" s="258" t="s">
        <v>97</v>
      </c>
      <c r="AC29" s="256"/>
      <c r="AD29" s="257"/>
      <c r="AE29" s="261">
        <v>14</v>
      </c>
      <c r="AF29" s="126"/>
      <c r="AG29" s="126"/>
      <c r="AH29" s="126"/>
      <c r="AI29" s="127"/>
      <c r="AJ29" s="437">
        <v>15</v>
      </c>
      <c r="AK29" s="241"/>
      <c r="AL29" s="241"/>
      <c r="AM29" s="241"/>
      <c r="AN29" s="279"/>
      <c r="AO29" s="437">
        <v>15</v>
      </c>
      <c r="AP29" s="241"/>
      <c r="AQ29" s="241"/>
      <c r="AR29" s="241"/>
      <c r="AS29" s="279"/>
      <c r="AT29" s="261">
        <v>15</v>
      </c>
      <c r="AU29" s="126"/>
      <c r="AV29" s="126"/>
      <c r="AW29" s="126"/>
      <c r="AX29" s="262"/>
    </row>
    <row r="30" spans="1:50" ht="22.5" customHeight="1">
      <c r="A30" s="236" t="s">
        <v>17</v>
      </c>
      <c r="B30" s="205"/>
      <c r="C30" s="205"/>
      <c r="D30" s="205"/>
      <c r="E30" s="205"/>
      <c r="F30" s="237"/>
      <c r="G30" s="162" t="s">
        <v>18</v>
      </c>
      <c r="H30" s="162"/>
      <c r="I30" s="162"/>
      <c r="J30" s="162"/>
      <c r="K30" s="162"/>
      <c r="L30" s="162"/>
      <c r="M30" s="162"/>
      <c r="N30" s="162"/>
      <c r="O30" s="162"/>
      <c r="P30" s="162"/>
      <c r="Q30" s="162"/>
      <c r="R30" s="162"/>
      <c r="S30" s="162"/>
      <c r="T30" s="162"/>
      <c r="U30" s="162"/>
      <c r="V30" s="162"/>
      <c r="W30" s="162"/>
      <c r="X30" s="163"/>
      <c r="Y30" s="243"/>
      <c r="Z30" s="244"/>
      <c r="AA30" s="245"/>
      <c r="AB30" s="161" t="s">
        <v>12</v>
      </c>
      <c r="AC30" s="162"/>
      <c r="AD30" s="163"/>
      <c r="AE30" s="161" t="s">
        <v>181</v>
      </c>
      <c r="AF30" s="162"/>
      <c r="AG30" s="162"/>
      <c r="AH30" s="162"/>
      <c r="AI30" s="163"/>
      <c r="AJ30" s="161" t="s">
        <v>182</v>
      </c>
      <c r="AK30" s="162"/>
      <c r="AL30" s="162"/>
      <c r="AM30" s="162"/>
      <c r="AN30" s="163"/>
      <c r="AO30" s="161" t="s">
        <v>183</v>
      </c>
      <c r="AP30" s="162"/>
      <c r="AQ30" s="162"/>
      <c r="AR30" s="162"/>
      <c r="AS30" s="163"/>
      <c r="AT30" s="246" t="s">
        <v>72</v>
      </c>
      <c r="AU30" s="247"/>
      <c r="AV30" s="247"/>
      <c r="AW30" s="247"/>
      <c r="AX30" s="248"/>
    </row>
    <row r="31" spans="1:50" ht="22.5" customHeight="1">
      <c r="A31" s="238"/>
      <c r="B31" s="73"/>
      <c r="C31" s="73"/>
      <c r="D31" s="73"/>
      <c r="E31" s="73"/>
      <c r="F31" s="239"/>
      <c r="G31" s="223" t="s">
        <v>249</v>
      </c>
      <c r="H31" s="224"/>
      <c r="I31" s="224"/>
      <c r="J31" s="224"/>
      <c r="K31" s="224"/>
      <c r="L31" s="224"/>
      <c r="M31" s="224"/>
      <c r="N31" s="224"/>
      <c r="O31" s="224"/>
      <c r="P31" s="224"/>
      <c r="Q31" s="224"/>
      <c r="R31" s="224"/>
      <c r="S31" s="224"/>
      <c r="T31" s="224"/>
      <c r="U31" s="224"/>
      <c r="V31" s="224"/>
      <c r="W31" s="224"/>
      <c r="X31" s="225"/>
      <c r="Y31" s="229" t="s">
        <v>17</v>
      </c>
      <c r="Z31" s="230"/>
      <c r="AA31" s="231"/>
      <c r="AB31" s="155" t="s">
        <v>169</v>
      </c>
      <c r="AC31" s="156"/>
      <c r="AD31" s="157"/>
      <c r="AE31" s="155">
        <v>344</v>
      </c>
      <c r="AF31" s="156"/>
      <c r="AG31" s="156"/>
      <c r="AH31" s="156"/>
      <c r="AI31" s="157"/>
      <c r="AJ31" s="155">
        <v>341</v>
      </c>
      <c r="AK31" s="156"/>
      <c r="AL31" s="156"/>
      <c r="AM31" s="156"/>
      <c r="AN31" s="157"/>
      <c r="AO31" s="155">
        <v>411</v>
      </c>
      <c r="AP31" s="156"/>
      <c r="AQ31" s="156"/>
      <c r="AR31" s="156"/>
      <c r="AS31" s="157"/>
      <c r="AT31" s="155" t="s">
        <v>170</v>
      </c>
      <c r="AU31" s="156"/>
      <c r="AV31" s="156"/>
      <c r="AW31" s="156"/>
      <c r="AX31" s="438"/>
    </row>
    <row r="32" spans="1:50" ht="22.5" customHeight="1">
      <c r="A32" s="240"/>
      <c r="B32" s="241"/>
      <c r="C32" s="241"/>
      <c r="D32" s="241"/>
      <c r="E32" s="241"/>
      <c r="F32" s="242"/>
      <c r="G32" s="226"/>
      <c r="H32" s="227"/>
      <c r="I32" s="227"/>
      <c r="J32" s="227"/>
      <c r="K32" s="227"/>
      <c r="L32" s="227"/>
      <c r="M32" s="227"/>
      <c r="N32" s="227"/>
      <c r="O32" s="227"/>
      <c r="P32" s="227"/>
      <c r="Q32" s="227"/>
      <c r="R32" s="227"/>
      <c r="S32" s="227"/>
      <c r="T32" s="227"/>
      <c r="U32" s="227"/>
      <c r="V32" s="227"/>
      <c r="W32" s="227"/>
      <c r="X32" s="228"/>
      <c r="Y32" s="219" t="s">
        <v>71</v>
      </c>
      <c r="Z32" s="220"/>
      <c r="AA32" s="221"/>
      <c r="AB32" s="182" t="s">
        <v>171</v>
      </c>
      <c r="AC32" s="183"/>
      <c r="AD32" s="184"/>
      <c r="AE32" s="155" t="s">
        <v>172</v>
      </c>
      <c r="AF32" s="156"/>
      <c r="AG32" s="156"/>
      <c r="AH32" s="156"/>
      <c r="AI32" s="157"/>
      <c r="AJ32" s="155" t="s">
        <v>173</v>
      </c>
      <c r="AK32" s="156"/>
      <c r="AL32" s="156"/>
      <c r="AM32" s="156"/>
      <c r="AN32" s="157"/>
      <c r="AO32" s="155" t="s">
        <v>210</v>
      </c>
      <c r="AP32" s="156"/>
      <c r="AQ32" s="156"/>
      <c r="AR32" s="156"/>
      <c r="AS32" s="157"/>
      <c r="AT32" s="155">
        <v>16</v>
      </c>
      <c r="AU32" s="156"/>
      <c r="AV32" s="156"/>
      <c r="AW32" s="156"/>
      <c r="AX32" s="438"/>
    </row>
    <row r="33" spans="1:50" ht="25.5" customHeight="1">
      <c r="A33" s="300" t="s">
        <v>13</v>
      </c>
      <c r="B33" s="301"/>
      <c r="C33" s="301"/>
      <c r="D33" s="301"/>
      <c r="E33" s="301"/>
      <c r="F33" s="302"/>
      <c r="G33" s="272" t="s">
        <v>38</v>
      </c>
      <c r="H33" s="162"/>
      <c r="I33" s="162"/>
      <c r="J33" s="162"/>
      <c r="K33" s="162"/>
      <c r="L33" s="162"/>
      <c r="M33" s="162"/>
      <c r="N33" s="162"/>
      <c r="O33" s="162"/>
      <c r="P33" s="162"/>
      <c r="Q33" s="162"/>
      <c r="R33" s="162"/>
      <c r="S33" s="162"/>
      <c r="T33" s="162"/>
      <c r="U33" s="162"/>
      <c r="V33" s="162"/>
      <c r="W33" s="162"/>
      <c r="X33" s="163"/>
      <c r="Y33" s="273"/>
      <c r="Z33" s="274"/>
      <c r="AA33" s="275"/>
      <c r="AB33" s="161" t="s">
        <v>12</v>
      </c>
      <c r="AC33" s="162"/>
      <c r="AD33" s="163"/>
      <c r="AE33" s="168" t="s">
        <v>181</v>
      </c>
      <c r="AF33" s="168"/>
      <c r="AG33" s="168"/>
      <c r="AH33" s="168"/>
      <c r="AI33" s="168"/>
      <c r="AJ33" s="168" t="s">
        <v>182</v>
      </c>
      <c r="AK33" s="168"/>
      <c r="AL33" s="168"/>
      <c r="AM33" s="168"/>
      <c r="AN33" s="168"/>
      <c r="AO33" s="168" t="s">
        <v>183</v>
      </c>
      <c r="AP33" s="168"/>
      <c r="AQ33" s="168"/>
      <c r="AR33" s="168"/>
      <c r="AS33" s="168"/>
      <c r="AT33" s="169" t="s">
        <v>239</v>
      </c>
      <c r="AU33" s="168"/>
      <c r="AV33" s="168"/>
      <c r="AW33" s="168"/>
      <c r="AX33" s="287"/>
    </row>
    <row r="34" spans="1:50" ht="29.25" customHeight="1">
      <c r="A34" s="303"/>
      <c r="B34" s="301"/>
      <c r="C34" s="301"/>
      <c r="D34" s="301"/>
      <c r="E34" s="301"/>
      <c r="F34" s="302"/>
      <c r="G34" s="249" t="s">
        <v>233</v>
      </c>
      <c r="H34" s="288"/>
      <c r="I34" s="288"/>
      <c r="J34" s="288"/>
      <c r="K34" s="288"/>
      <c r="L34" s="288"/>
      <c r="M34" s="288"/>
      <c r="N34" s="288"/>
      <c r="O34" s="288"/>
      <c r="P34" s="288"/>
      <c r="Q34" s="288"/>
      <c r="R34" s="288"/>
      <c r="S34" s="288"/>
      <c r="T34" s="288"/>
      <c r="U34" s="288"/>
      <c r="V34" s="288"/>
      <c r="W34" s="288"/>
      <c r="X34" s="289"/>
      <c r="Y34" s="219" t="s">
        <v>14</v>
      </c>
      <c r="Z34" s="296"/>
      <c r="AA34" s="297"/>
      <c r="AB34" s="259" t="s">
        <v>234</v>
      </c>
      <c r="AC34" s="260"/>
      <c r="AD34" s="260"/>
      <c r="AE34" s="233" t="s">
        <v>235</v>
      </c>
      <c r="AF34" s="234"/>
      <c r="AG34" s="234"/>
      <c r="AH34" s="234"/>
      <c r="AI34" s="234"/>
      <c r="AJ34" s="233" t="s">
        <v>236</v>
      </c>
      <c r="AK34" s="234"/>
      <c r="AL34" s="234"/>
      <c r="AM34" s="234"/>
      <c r="AN34" s="234"/>
      <c r="AO34" s="233" t="s">
        <v>237</v>
      </c>
      <c r="AP34" s="234"/>
      <c r="AQ34" s="234"/>
      <c r="AR34" s="234"/>
      <c r="AS34" s="234"/>
      <c r="AT34" s="298"/>
      <c r="AU34" s="298"/>
      <c r="AV34" s="298"/>
      <c r="AW34" s="298"/>
      <c r="AX34" s="299"/>
    </row>
    <row r="35" spans="1:50" ht="36" customHeight="1">
      <c r="A35" s="304"/>
      <c r="B35" s="305"/>
      <c r="C35" s="305"/>
      <c r="D35" s="305"/>
      <c r="E35" s="305"/>
      <c r="F35" s="306"/>
      <c r="G35" s="290"/>
      <c r="H35" s="291"/>
      <c r="I35" s="291"/>
      <c r="J35" s="291"/>
      <c r="K35" s="291"/>
      <c r="L35" s="291"/>
      <c r="M35" s="291"/>
      <c r="N35" s="291"/>
      <c r="O35" s="291"/>
      <c r="P35" s="291"/>
      <c r="Q35" s="291"/>
      <c r="R35" s="291"/>
      <c r="S35" s="291"/>
      <c r="T35" s="291"/>
      <c r="U35" s="291"/>
      <c r="V35" s="291"/>
      <c r="W35" s="291"/>
      <c r="X35" s="292"/>
      <c r="Y35" s="161" t="s">
        <v>78</v>
      </c>
      <c r="Z35" s="162"/>
      <c r="AA35" s="163"/>
      <c r="AB35" s="259" t="s">
        <v>234</v>
      </c>
      <c r="AC35" s="260"/>
      <c r="AD35" s="260"/>
      <c r="AE35" s="280" t="s">
        <v>238</v>
      </c>
      <c r="AF35" s="281"/>
      <c r="AG35" s="281"/>
      <c r="AH35" s="281"/>
      <c r="AI35" s="281"/>
      <c r="AJ35" s="280" t="s">
        <v>238</v>
      </c>
      <c r="AK35" s="281"/>
      <c r="AL35" s="281"/>
      <c r="AM35" s="281"/>
      <c r="AN35" s="281"/>
      <c r="AO35" s="280" t="s">
        <v>238</v>
      </c>
      <c r="AP35" s="281"/>
      <c r="AQ35" s="281"/>
      <c r="AR35" s="281"/>
      <c r="AS35" s="281"/>
      <c r="AT35" s="280" t="s">
        <v>238</v>
      </c>
      <c r="AU35" s="281"/>
      <c r="AV35" s="281"/>
      <c r="AW35" s="281"/>
      <c r="AX35" s="282"/>
    </row>
    <row r="36" spans="1:50" ht="35.25" customHeight="1">
      <c r="A36" s="304"/>
      <c r="B36" s="305"/>
      <c r="C36" s="305"/>
      <c r="D36" s="305"/>
      <c r="E36" s="305"/>
      <c r="F36" s="306"/>
      <c r="G36" s="293"/>
      <c r="H36" s="294"/>
      <c r="I36" s="294"/>
      <c r="J36" s="294"/>
      <c r="K36" s="294"/>
      <c r="L36" s="294"/>
      <c r="M36" s="294"/>
      <c r="N36" s="294"/>
      <c r="O36" s="294"/>
      <c r="P36" s="294"/>
      <c r="Q36" s="294"/>
      <c r="R36" s="294"/>
      <c r="S36" s="294"/>
      <c r="T36" s="294"/>
      <c r="U36" s="294"/>
      <c r="V36" s="294"/>
      <c r="W36" s="294"/>
      <c r="X36" s="295"/>
      <c r="Y36" s="161" t="s">
        <v>15</v>
      </c>
      <c r="Z36" s="162"/>
      <c r="AA36" s="163"/>
      <c r="AB36" s="260" t="s">
        <v>16</v>
      </c>
      <c r="AC36" s="260"/>
      <c r="AD36" s="260"/>
      <c r="AE36" s="283" t="s">
        <v>222</v>
      </c>
      <c r="AF36" s="284"/>
      <c r="AG36" s="284"/>
      <c r="AH36" s="284"/>
      <c r="AI36" s="284"/>
      <c r="AJ36" s="283" t="s">
        <v>223</v>
      </c>
      <c r="AK36" s="284"/>
      <c r="AL36" s="284"/>
      <c r="AM36" s="284"/>
      <c r="AN36" s="284"/>
      <c r="AO36" s="283" t="s">
        <v>224</v>
      </c>
      <c r="AP36" s="284"/>
      <c r="AQ36" s="284"/>
      <c r="AR36" s="284"/>
      <c r="AS36" s="284"/>
      <c r="AT36" s="285"/>
      <c r="AU36" s="285"/>
      <c r="AV36" s="285"/>
      <c r="AW36" s="285"/>
      <c r="AX36" s="286"/>
    </row>
    <row r="37" spans="1:50" ht="34.5" customHeight="1">
      <c r="A37" s="236" t="s">
        <v>33</v>
      </c>
      <c r="B37" s="264"/>
      <c r="C37" s="264"/>
      <c r="D37" s="264"/>
      <c r="E37" s="264"/>
      <c r="F37" s="265"/>
      <c r="G37" s="272" t="s">
        <v>36</v>
      </c>
      <c r="H37" s="162"/>
      <c r="I37" s="162"/>
      <c r="J37" s="162"/>
      <c r="K37" s="162"/>
      <c r="L37" s="162"/>
      <c r="M37" s="162"/>
      <c r="N37" s="162"/>
      <c r="O37" s="162"/>
      <c r="P37" s="162"/>
      <c r="Q37" s="162"/>
      <c r="R37" s="162"/>
      <c r="S37" s="162"/>
      <c r="T37" s="162"/>
      <c r="U37" s="162"/>
      <c r="V37" s="162"/>
      <c r="W37" s="162"/>
      <c r="X37" s="163"/>
      <c r="Y37" s="273"/>
      <c r="Z37" s="274"/>
      <c r="AA37" s="275"/>
      <c r="AB37" s="161" t="s">
        <v>12</v>
      </c>
      <c r="AC37" s="162"/>
      <c r="AD37" s="163"/>
      <c r="AE37" s="168" t="s">
        <v>181</v>
      </c>
      <c r="AF37" s="168"/>
      <c r="AG37" s="168"/>
      <c r="AH37" s="168"/>
      <c r="AI37" s="168"/>
      <c r="AJ37" s="168" t="s">
        <v>182</v>
      </c>
      <c r="AK37" s="168"/>
      <c r="AL37" s="168"/>
      <c r="AM37" s="168"/>
      <c r="AN37" s="168"/>
      <c r="AO37" s="168" t="s">
        <v>183</v>
      </c>
      <c r="AP37" s="168"/>
      <c r="AQ37" s="168"/>
      <c r="AR37" s="168"/>
      <c r="AS37" s="168"/>
      <c r="AT37" s="246" t="s">
        <v>67</v>
      </c>
      <c r="AU37" s="247"/>
      <c r="AV37" s="247"/>
      <c r="AW37" s="247"/>
      <c r="AX37" s="248"/>
    </row>
    <row r="38" spans="1:55" ht="55.5" customHeight="1">
      <c r="A38" s="266"/>
      <c r="B38" s="267"/>
      <c r="C38" s="267"/>
      <c r="D38" s="267"/>
      <c r="E38" s="267"/>
      <c r="F38" s="268"/>
      <c r="G38" s="249" t="s">
        <v>98</v>
      </c>
      <c r="H38" s="250"/>
      <c r="I38" s="250"/>
      <c r="J38" s="250"/>
      <c r="K38" s="250"/>
      <c r="L38" s="250"/>
      <c r="M38" s="250"/>
      <c r="N38" s="250"/>
      <c r="O38" s="250"/>
      <c r="P38" s="250"/>
      <c r="Q38" s="250"/>
      <c r="R38" s="250"/>
      <c r="S38" s="250"/>
      <c r="T38" s="250"/>
      <c r="U38" s="250"/>
      <c r="V38" s="250"/>
      <c r="W38" s="250"/>
      <c r="X38" s="251"/>
      <c r="Y38" s="255" t="s">
        <v>79</v>
      </c>
      <c r="Z38" s="256"/>
      <c r="AA38" s="257"/>
      <c r="AB38" s="258" t="s">
        <v>97</v>
      </c>
      <c r="AC38" s="256"/>
      <c r="AD38" s="257"/>
      <c r="AE38" s="259" t="s">
        <v>186</v>
      </c>
      <c r="AF38" s="260"/>
      <c r="AG38" s="260"/>
      <c r="AH38" s="260"/>
      <c r="AI38" s="260"/>
      <c r="AJ38" s="233" t="s">
        <v>187</v>
      </c>
      <c r="AK38" s="234"/>
      <c r="AL38" s="234"/>
      <c r="AM38" s="234"/>
      <c r="AN38" s="234"/>
      <c r="AO38" s="233" t="s">
        <v>99</v>
      </c>
      <c r="AP38" s="234"/>
      <c r="AQ38" s="234"/>
      <c r="AR38" s="234"/>
      <c r="AS38" s="234"/>
      <c r="AT38" s="261" t="s">
        <v>32</v>
      </c>
      <c r="AU38" s="126"/>
      <c r="AV38" s="126"/>
      <c r="AW38" s="126"/>
      <c r="AX38" s="262"/>
      <c r="AY38" s="30"/>
      <c r="AZ38" s="30"/>
      <c r="BA38" s="30"/>
      <c r="BB38" s="30"/>
      <c r="BC38" s="30"/>
    </row>
    <row r="39" spans="1:50" ht="55.5" customHeight="1">
      <c r="A39" s="269"/>
      <c r="B39" s="270"/>
      <c r="C39" s="270"/>
      <c r="D39" s="270"/>
      <c r="E39" s="270"/>
      <c r="F39" s="271"/>
      <c r="G39" s="252"/>
      <c r="H39" s="253"/>
      <c r="I39" s="253"/>
      <c r="J39" s="253"/>
      <c r="K39" s="253"/>
      <c r="L39" s="253"/>
      <c r="M39" s="253"/>
      <c r="N39" s="253"/>
      <c r="O39" s="253"/>
      <c r="P39" s="253"/>
      <c r="Q39" s="253"/>
      <c r="R39" s="253"/>
      <c r="S39" s="253"/>
      <c r="T39" s="253"/>
      <c r="U39" s="253"/>
      <c r="V39" s="253"/>
      <c r="W39" s="253"/>
      <c r="X39" s="254"/>
      <c r="Y39" s="263" t="s">
        <v>80</v>
      </c>
      <c r="Z39" s="220"/>
      <c r="AA39" s="221"/>
      <c r="AB39" s="276" t="s">
        <v>97</v>
      </c>
      <c r="AC39" s="220"/>
      <c r="AD39" s="221"/>
      <c r="AE39" s="277" t="s">
        <v>188</v>
      </c>
      <c r="AF39" s="126"/>
      <c r="AG39" s="126"/>
      <c r="AH39" s="126"/>
      <c r="AI39" s="127"/>
      <c r="AJ39" s="278" t="s">
        <v>189</v>
      </c>
      <c r="AK39" s="241"/>
      <c r="AL39" s="241"/>
      <c r="AM39" s="241"/>
      <c r="AN39" s="279"/>
      <c r="AO39" s="233" t="s">
        <v>100</v>
      </c>
      <c r="AP39" s="234"/>
      <c r="AQ39" s="234"/>
      <c r="AR39" s="234"/>
      <c r="AS39" s="234"/>
      <c r="AT39" s="233" t="s">
        <v>100</v>
      </c>
      <c r="AU39" s="234"/>
      <c r="AV39" s="234"/>
      <c r="AW39" s="234"/>
      <c r="AX39" s="235"/>
    </row>
    <row r="40" spans="1:50" ht="34.5" customHeight="1">
      <c r="A40" s="236" t="s">
        <v>17</v>
      </c>
      <c r="B40" s="205"/>
      <c r="C40" s="205"/>
      <c r="D40" s="205"/>
      <c r="E40" s="205"/>
      <c r="F40" s="237"/>
      <c r="G40" s="162" t="s">
        <v>18</v>
      </c>
      <c r="H40" s="162"/>
      <c r="I40" s="162"/>
      <c r="J40" s="162"/>
      <c r="K40" s="162"/>
      <c r="L40" s="162"/>
      <c r="M40" s="162"/>
      <c r="N40" s="162"/>
      <c r="O40" s="162"/>
      <c r="P40" s="162"/>
      <c r="Q40" s="162"/>
      <c r="R40" s="162"/>
      <c r="S40" s="162"/>
      <c r="T40" s="162"/>
      <c r="U40" s="162"/>
      <c r="V40" s="162"/>
      <c r="W40" s="162"/>
      <c r="X40" s="163"/>
      <c r="Y40" s="243"/>
      <c r="Z40" s="244"/>
      <c r="AA40" s="245"/>
      <c r="AB40" s="161" t="s">
        <v>12</v>
      </c>
      <c r="AC40" s="162"/>
      <c r="AD40" s="163"/>
      <c r="AE40" s="161" t="s">
        <v>181</v>
      </c>
      <c r="AF40" s="162"/>
      <c r="AG40" s="162"/>
      <c r="AH40" s="162"/>
      <c r="AI40" s="163"/>
      <c r="AJ40" s="161" t="s">
        <v>182</v>
      </c>
      <c r="AK40" s="162"/>
      <c r="AL40" s="162"/>
      <c r="AM40" s="162"/>
      <c r="AN40" s="163"/>
      <c r="AO40" s="161" t="s">
        <v>183</v>
      </c>
      <c r="AP40" s="162"/>
      <c r="AQ40" s="162"/>
      <c r="AR40" s="162"/>
      <c r="AS40" s="163"/>
      <c r="AT40" s="246" t="s">
        <v>72</v>
      </c>
      <c r="AU40" s="247"/>
      <c r="AV40" s="247"/>
      <c r="AW40" s="247"/>
      <c r="AX40" s="248"/>
    </row>
    <row r="41" spans="1:50" ht="34.5" customHeight="1">
      <c r="A41" s="238"/>
      <c r="B41" s="73"/>
      <c r="C41" s="73"/>
      <c r="D41" s="73"/>
      <c r="E41" s="73"/>
      <c r="F41" s="239"/>
      <c r="G41" s="223" t="s">
        <v>248</v>
      </c>
      <c r="H41" s="224"/>
      <c r="I41" s="224"/>
      <c r="J41" s="224"/>
      <c r="K41" s="224"/>
      <c r="L41" s="224"/>
      <c r="M41" s="224"/>
      <c r="N41" s="224"/>
      <c r="O41" s="224"/>
      <c r="P41" s="224"/>
      <c r="Q41" s="224"/>
      <c r="R41" s="224"/>
      <c r="S41" s="224"/>
      <c r="T41" s="224"/>
      <c r="U41" s="224"/>
      <c r="V41" s="224"/>
      <c r="W41" s="224"/>
      <c r="X41" s="225"/>
      <c r="Y41" s="229" t="s">
        <v>17</v>
      </c>
      <c r="Z41" s="230"/>
      <c r="AA41" s="231"/>
      <c r="AB41" s="182" t="s">
        <v>247</v>
      </c>
      <c r="AC41" s="183"/>
      <c r="AD41" s="184"/>
      <c r="AE41" s="216">
        <f>10.898872/7</f>
        <v>1.5569817142857143</v>
      </c>
      <c r="AF41" s="217"/>
      <c r="AG41" s="217"/>
      <c r="AH41" s="217"/>
      <c r="AI41" s="232"/>
      <c r="AJ41" s="216">
        <f>8.249437/6</f>
        <v>1.3749061666666667</v>
      </c>
      <c r="AK41" s="217"/>
      <c r="AL41" s="217"/>
      <c r="AM41" s="217"/>
      <c r="AN41" s="232"/>
      <c r="AO41" s="216">
        <f>10.793426/7</f>
        <v>1.5419180000000001</v>
      </c>
      <c r="AP41" s="217"/>
      <c r="AQ41" s="217"/>
      <c r="AR41" s="217"/>
      <c r="AS41" s="232"/>
      <c r="AT41" s="216">
        <f>10.499688/7</f>
        <v>1.4999554285714287</v>
      </c>
      <c r="AU41" s="217"/>
      <c r="AV41" s="217"/>
      <c r="AW41" s="217"/>
      <c r="AX41" s="218"/>
    </row>
    <row r="42" spans="1:50" ht="34.5" customHeight="1">
      <c r="A42" s="240"/>
      <c r="B42" s="241"/>
      <c r="C42" s="241"/>
      <c r="D42" s="241"/>
      <c r="E42" s="241"/>
      <c r="F42" s="242"/>
      <c r="G42" s="226"/>
      <c r="H42" s="227"/>
      <c r="I42" s="227"/>
      <c r="J42" s="227"/>
      <c r="K42" s="227"/>
      <c r="L42" s="227"/>
      <c r="M42" s="227"/>
      <c r="N42" s="227"/>
      <c r="O42" s="227"/>
      <c r="P42" s="227"/>
      <c r="Q42" s="227"/>
      <c r="R42" s="227"/>
      <c r="S42" s="227"/>
      <c r="T42" s="227"/>
      <c r="U42" s="227"/>
      <c r="V42" s="227"/>
      <c r="W42" s="227"/>
      <c r="X42" s="228"/>
      <c r="Y42" s="219" t="s">
        <v>71</v>
      </c>
      <c r="Z42" s="220"/>
      <c r="AA42" s="221"/>
      <c r="AB42" s="182" t="s">
        <v>73</v>
      </c>
      <c r="AC42" s="183"/>
      <c r="AD42" s="184"/>
      <c r="AE42" s="182" t="s">
        <v>190</v>
      </c>
      <c r="AF42" s="183"/>
      <c r="AG42" s="183"/>
      <c r="AH42" s="183"/>
      <c r="AI42" s="184"/>
      <c r="AJ42" s="182" t="s">
        <v>101</v>
      </c>
      <c r="AK42" s="183"/>
      <c r="AL42" s="183"/>
      <c r="AM42" s="183"/>
      <c r="AN42" s="184"/>
      <c r="AO42" s="182" t="s">
        <v>190</v>
      </c>
      <c r="AP42" s="183"/>
      <c r="AQ42" s="183"/>
      <c r="AR42" s="183"/>
      <c r="AS42" s="184"/>
      <c r="AT42" s="182" t="s">
        <v>191</v>
      </c>
      <c r="AU42" s="183"/>
      <c r="AV42" s="183"/>
      <c r="AW42" s="183"/>
      <c r="AX42" s="222"/>
    </row>
    <row r="43" spans="1:50" ht="22.5" customHeight="1">
      <c r="A43" s="477" t="s">
        <v>81</v>
      </c>
      <c r="B43" s="478"/>
      <c r="C43" s="483" t="s">
        <v>19</v>
      </c>
      <c r="D43" s="442"/>
      <c r="E43" s="442"/>
      <c r="F43" s="442"/>
      <c r="G43" s="442"/>
      <c r="H43" s="442"/>
      <c r="I43" s="442"/>
      <c r="J43" s="442"/>
      <c r="K43" s="484"/>
      <c r="L43" s="439" t="s">
        <v>68</v>
      </c>
      <c r="M43" s="439"/>
      <c r="N43" s="439"/>
      <c r="O43" s="439"/>
      <c r="P43" s="439"/>
      <c r="Q43" s="439"/>
      <c r="R43" s="440" t="s">
        <v>185</v>
      </c>
      <c r="S43" s="440"/>
      <c r="T43" s="440"/>
      <c r="U43" s="440"/>
      <c r="V43" s="440"/>
      <c r="W43" s="440"/>
      <c r="X43" s="441" t="s">
        <v>29</v>
      </c>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3"/>
    </row>
    <row r="44" spans="1:50" ht="18.75" customHeight="1">
      <c r="A44" s="479"/>
      <c r="B44" s="480"/>
      <c r="C44" s="444" t="s">
        <v>102</v>
      </c>
      <c r="D44" s="445"/>
      <c r="E44" s="445"/>
      <c r="F44" s="445"/>
      <c r="G44" s="445"/>
      <c r="H44" s="445"/>
      <c r="I44" s="445"/>
      <c r="J44" s="445"/>
      <c r="K44" s="446"/>
      <c r="L44" s="447">
        <v>1.725</v>
      </c>
      <c r="M44" s="447"/>
      <c r="N44" s="447"/>
      <c r="O44" s="447"/>
      <c r="P44" s="447"/>
      <c r="Q44" s="447"/>
      <c r="R44" s="447">
        <v>1.567</v>
      </c>
      <c r="S44" s="447"/>
      <c r="T44" s="447"/>
      <c r="U44" s="447"/>
      <c r="V44" s="447"/>
      <c r="W44" s="447"/>
      <c r="X44" s="448"/>
      <c r="Y44" s="449"/>
      <c r="Z44" s="449"/>
      <c r="AA44" s="449"/>
      <c r="AB44" s="449"/>
      <c r="AC44" s="449"/>
      <c r="AD44" s="449"/>
      <c r="AE44" s="449"/>
      <c r="AF44" s="449"/>
      <c r="AG44" s="449"/>
      <c r="AH44" s="449"/>
      <c r="AI44" s="449"/>
      <c r="AJ44" s="449"/>
      <c r="AK44" s="449"/>
      <c r="AL44" s="449"/>
      <c r="AM44" s="449"/>
      <c r="AN44" s="449"/>
      <c r="AO44" s="449"/>
      <c r="AP44" s="449"/>
      <c r="AQ44" s="449"/>
      <c r="AR44" s="449"/>
      <c r="AS44" s="449"/>
      <c r="AT44" s="449"/>
      <c r="AU44" s="449"/>
      <c r="AV44" s="449"/>
      <c r="AW44" s="449"/>
      <c r="AX44" s="450"/>
    </row>
    <row r="45" spans="1:50" ht="18.75" customHeight="1">
      <c r="A45" s="479"/>
      <c r="B45" s="480"/>
      <c r="C45" s="208" t="s">
        <v>103</v>
      </c>
      <c r="D45" s="191"/>
      <c r="E45" s="191"/>
      <c r="F45" s="191"/>
      <c r="G45" s="191"/>
      <c r="H45" s="191"/>
      <c r="I45" s="191"/>
      <c r="J45" s="191"/>
      <c r="K45" s="192"/>
      <c r="L45" s="209">
        <v>18.292</v>
      </c>
      <c r="M45" s="209"/>
      <c r="N45" s="209"/>
      <c r="O45" s="209"/>
      <c r="P45" s="209"/>
      <c r="Q45" s="209"/>
      <c r="R45" s="209">
        <v>17.584</v>
      </c>
      <c r="S45" s="209"/>
      <c r="T45" s="209"/>
      <c r="U45" s="209"/>
      <c r="V45" s="209"/>
      <c r="W45" s="209"/>
      <c r="X45" s="213"/>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5"/>
    </row>
    <row r="46" spans="1:50" ht="18.75" customHeight="1">
      <c r="A46" s="479"/>
      <c r="B46" s="480"/>
      <c r="C46" s="208" t="s">
        <v>104</v>
      </c>
      <c r="D46" s="191"/>
      <c r="E46" s="191"/>
      <c r="F46" s="191"/>
      <c r="G46" s="191"/>
      <c r="H46" s="191"/>
      <c r="I46" s="191"/>
      <c r="J46" s="191"/>
      <c r="K46" s="192"/>
      <c r="L46" s="209">
        <v>1.105</v>
      </c>
      <c r="M46" s="209"/>
      <c r="N46" s="209"/>
      <c r="O46" s="209"/>
      <c r="P46" s="209"/>
      <c r="Q46" s="209"/>
      <c r="R46" s="209">
        <v>0.854</v>
      </c>
      <c r="S46" s="209"/>
      <c r="T46" s="209"/>
      <c r="U46" s="209"/>
      <c r="V46" s="209"/>
      <c r="W46" s="209"/>
      <c r="X46" s="213"/>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5"/>
    </row>
    <row r="47" spans="1:50" ht="18.75" customHeight="1">
      <c r="A47" s="479"/>
      <c r="B47" s="480"/>
      <c r="C47" s="208" t="s">
        <v>105</v>
      </c>
      <c r="D47" s="191"/>
      <c r="E47" s="191"/>
      <c r="F47" s="191"/>
      <c r="G47" s="191"/>
      <c r="H47" s="191"/>
      <c r="I47" s="191"/>
      <c r="J47" s="191"/>
      <c r="K47" s="192"/>
      <c r="L47" s="209">
        <v>2.767</v>
      </c>
      <c r="M47" s="209"/>
      <c r="N47" s="209"/>
      <c r="O47" s="209"/>
      <c r="P47" s="209"/>
      <c r="Q47" s="209"/>
      <c r="R47" s="209">
        <v>2.211</v>
      </c>
      <c r="S47" s="209"/>
      <c r="T47" s="209"/>
      <c r="U47" s="209"/>
      <c r="V47" s="209"/>
      <c r="W47" s="209"/>
      <c r="X47" s="213"/>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5"/>
    </row>
    <row r="48" spans="1:50" ht="18.75" customHeight="1">
      <c r="A48" s="479"/>
      <c r="B48" s="480"/>
      <c r="C48" s="208" t="s">
        <v>106</v>
      </c>
      <c r="D48" s="191"/>
      <c r="E48" s="191"/>
      <c r="F48" s="191"/>
      <c r="G48" s="191"/>
      <c r="H48" s="191"/>
      <c r="I48" s="191"/>
      <c r="J48" s="191"/>
      <c r="K48" s="192"/>
      <c r="L48" s="209">
        <v>36.166</v>
      </c>
      <c r="M48" s="209"/>
      <c r="N48" s="209"/>
      <c r="O48" s="209"/>
      <c r="P48" s="209"/>
      <c r="Q48" s="209"/>
      <c r="R48" s="209">
        <v>45.617</v>
      </c>
      <c r="S48" s="209"/>
      <c r="T48" s="209"/>
      <c r="U48" s="209"/>
      <c r="V48" s="209"/>
      <c r="W48" s="209"/>
      <c r="X48" s="210" t="s">
        <v>256</v>
      </c>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2"/>
    </row>
    <row r="49" spans="1:50" ht="18.75" customHeight="1">
      <c r="A49" s="479"/>
      <c r="B49" s="480"/>
      <c r="C49" s="208" t="s">
        <v>107</v>
      </c>
      <c r="D49" s="191"/>
      <c r="E49" s="191"/>
      <c r="F49" s="191"/>
      <c r="G49" s="191"/>
      <c r="H49" s="191"/>
      <c r="I49" s="191"/>
      <c r="J49" s="191"/>
      <c r="K49" s="192"/>
      <c r="L49" s="209">
        <v>83.699</v>
      </c>
      <c r="M49" s="209"/>
      <c r="N49" s="209"/>
      <c r="O49" s="209"/>
      <c r="P49" s="209"/>
      <c r="Q49" s="209"/>
      <c r="R49" s="209">
        <v>88.272</v>
      </c>
      <c r="S49" s="209"/>
      <c r="T49" s="209"/>
      <c r="U49" s="209"/>
      <c r="V49" s="209"/>
      <c r="W49" s="209"/>
      <c r="X49" s="213"/>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5"/>
    </row>
    <row r="50" spans="1:50" ht="23.25" customHeight="1">
      <c r="A50" s="479"/>
      <c r="B50" s="480"/>
      <c r="C50" s="451" t="s">
        <v>108</v>
      </c>
      <c r="D50" s="452"/>
      <c r="E50" s="452"/>
      <c r="F50" s="452"/>
      <c r="G50" s="452"/>
      <c r="H50" s="452"/>
      <c r="I50" s="452"/>
      <c r="J50" s="452"/>
      <c r="K50" s="453"/>
      <c r="L50" s="209">
        <v>48.74</v>
      </c>
      <c r="M50" s="209"/>
      <c r="N50" s="209"/>
      <c r="O50" s="209"/>
      <c r="P50" s="209"/>
      <c r="Q50" s="209"/>
      <c r="R50" s="209">
        <v>48.74</v>
      </c>
      <c r="S50" s="209"/>
      <c r="T50" s="209"/>
      <c r="U50" s="209"/>
      <c r="V50" s="209"/>
      <c r="W50" s="209"/>
      <c r="X50" s="213"/>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5"/>
    </row>
    <row r="51" spans="1:50" ht="18.75" customHeight="1">
      <c r="A51" s="479"/>
      <c r="B51" s="480"/>
      <c r="C51" s="454" t="s">
        <v>109</v>
      </c>
      <c r="D51" s="455"/>
      <c r="E51" s="455"/>
      <c r="F51" s="455"/>
      <c r="G51" s="455"/>
      <c r="H51" s="455"/>
      <c r="I51" s="455"/>
      <c r="J51" s="455"/>
      <c r="K51" s="456"/>
      <c r="L51" s="457">
        <v>1</v>
      </c>
      <c r="M51" s="458"/>
      <c r="N51" s="458"/>
      <c r="O51" s="458"/>
      <c r="P51" s="458"/>
      <c r="Q51" s="459"/>
      <c r="R51" s="457">
        <v>1</v>
      </c>
      <c r="S51" s="458"/>
      <c r="T51" s="458"/>
      <c r="U51" s="458"/>
      <c r="V51" s="458"/>
      <c r="W51" s="459"/>
      <c r="X51" s="213"/>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5"/>
    </row>
    <row r="52" spans="1:50" ht="18.75" customHeight="1" thickBot="1">
      <c r="A52" s="481"/>
      <c r="B52" s="482"/>
      <c r="C52" s="460" t="s">
        <v>22</v>
      </c>
      <c r="D52" s="461"/>
      <c r="E52" s="461"/>
      <c r="F52" s="461"/>
      <c r="G52" s="461"/>
      <c r="H52" s="461"/>
      <c r="I52" s="461"/>
      <c r="J52" s="461"/>
      <c r="K52" s="462"/>
      <c r="L52" s="463">
        <f>SUM(L44:Q51)</f>
        <v>193.494</v>
      </c>
      <c r="M52" s="464"/>
      <c r="N52" s="464"/>
      <c r="O52" s="464"/>
      <c r="P52" s="464"/>
      <c r="Q52" s="465"/>
      <c r="R52" s="463">
        <v>205</v>
      </c>
      <c r="S52" s="464"/>
      <c r="T52" s="464"/>
      <c r="U52" s="464"/>
      <c r="V52" s="464"/>
      <c r="W52" s="465"/>
      <c r="X52" s="466" t="s">
        <v>85</v>
      </c>
      <c r="Y52" s="467"/>
      <c r="Z52" s="467"/>
      <c r="AA52" s="467"/>
      <c r="AB52" s="467"/>
      <c r="AC52" s="467"/>
      <c r="AD52" s="467"/>
      <c r="AE52" s="467"/>
      <c r="AF52" s="467"/>
      <c r="AG52" s="467"/>
      <c r="AH52" s="467"/>
      <c r="AI52" s="467"/>
      <c r="AJ52" s="467"/>
      <c r="AK52" s="467"/>
      <c r="AL52" s="467"/>
      <c r="AM52" s="467"/>
      <c r="AN52" s="467"/>
      <c r="AO52" s="467"/>
      <c r="AP52" s="467"/>
      <c r="AQ52" s="467"/>
      <c r="AR52" s="467"/>
      <c r="AS52" s="467"/>
      <c r="AT52" s="467"/>
      <c r="AU52" s="467"/>
      <c r="AV52" s="467"/>
      <c r="AW52" s="467"/>
      <c r="AX52" s="468"/>
    </row>
    <row r="53" spans="1:50" ht="9" customHeight="1" thickBot="1">
      <c r="A53" s="55"/>
      <c r="B53" s="41"/>
      <c r="C53" s="42"/>
      <c r="D53" s="42"/>
      <c r="E53" s="42"/>
      <c r="F53" s="42"/>
      <c r="G53" s="42"/>
      <c r="H53" s="42"/>
      <c r="I53" s="42"/>
      <c r="J53" s="42"/>
      <c r="K53" s="42"/>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62"/>
    </row>
    <row r="54" spans="1:50" ht="21" customHeight="1">
      <c r="A54" s="469" t="s">
        <v>69</v>
      </c>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c r="AT54" s="470"/>
      <c r="AU54" s="470"/>
      <c r="AV54" s="470"/>
      <c r="AW54" s="470"/>
      <c r="AX54" s="471"/>
    </row>
    <row r="55" spans="1:50" ht="21" customHeight="1">
      <c r="A55" s="56"/>
      <c r="B55" s="10"/>
      <c r="C55" s="472" t="s">
        <v>40</v>
      </c>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4"/>
      <c r="AD55" s="473" t="s">
        <v>48</v>
      </c>
      <c r="AE55" s="473"/>
      <c r="AF55" s="473"/>
      <c r="AG55" s="475" t="s">
        <v>39</v>
      </c>
      <c r="AH55" s="473"/>
      <c r="AI55" s="473"/>
      <c r="AJ55" s="473"/>
      <c r="AK55" s="473"/>
      <c r="AL55" s="473"/>
      <c r="AM55" s="473"/>
      <c r="AN55" s="473"/>
      <c r="AO55" s="473"/>
      <c r="AP55" s="473"/>
      <c r="AQ55" s="473"/>
      <c r="AR55" s="473"/>
      <c r="AS55" s="473"/>
      <c r="AT55" s="473"/>
      <c r="AU55" s="473"/>
      <c r="AV55" s="473"/>
      <c r="AW55" s="473"/>
      <c r="AX55" s="476"/>
    </row>
    <row r="56" spans="1:50" ht="75" customHeight="1">
      <c r="A56" s="485" t="s">
        <v>64</v>
      </c>
      <c r="B56" s="486"/>
      <c r="C56" s="491" t="s">
        <v>49</v>
      </c>
      <c r="D56" s="492"/>
      <c r="E56" s="492"/>
      <c r="F56" s="492"/>
      <c r="G56" s="492"/>
      <c r="H56" s="492"/>
      <c r="I56" s="492"/>
      <c r="J56" s="492"/>
      <c r="K56" s="492"/>
      <c r="L56" s="492"/>
      <c r="M56" s="492"/>
      <c r="N56" s="492"/>
      <c r="O56" s="492"/>
      <c r="P56" s="492"/>
      <c r="Q56" s="492"/>
      <c r="R56" s="492"/>
      <c r="S56" s="492"/>
      <c r="T56" s="492"/>
      <c r="U56" s="492"/>
      <c r="V56" s="492"/>
      <c r="W56" s="492"/>
      <c r="X56" s="492"/>
      <c r="Y56" s="492"/>
      <c r="Z56" s="492"/>
      <c r="AA56" s="492"/>
      <c r="AB56" s="492"/>
      <c r="AC56" s="493"/>
      <c r="AD56" s="494" t="s">
        <v>220</v>
      </c>
      <c r="AE56" s="495"/>
      <c r="AF56" s="495"/>
      <c r="AG56" s="496" t="s">
        <v>225</v>
      </c>
      <c r="AH56" s="497"/>
      <c r="AI56" s="497"/>
      <c r="AJ56" s="497"/>
      <c r="AK56" s="497"/>
      <c r="AL56" s="497"/>
      <c r="AM56" s="497"/>
      <c r="AN56" s="497"/>
      <c r="AO56" s="497"/>
      <c r="AP56" s="497"/>
      <c r="AQ56" s="497"/>
      <c r="AR56" s="497"/>
      <c r="AS56" s="497"/>
      <c r="AT56" s="497"/>
      <c r="AU56" s="497"/>
      <c r="AV56" s="497"/>
      <c r="AW56" s="497"/>
      <c r="AX56" s="498"/>
    </row>
    <row r="57" spans="1:50" ht="75" customHeight="1">
      <c r="A57" s="487"/>
      <c r="B57" s="488"/>
      <c r="C57" s="503" t="s">
        <v>50</v>
      </c>
      <c r="D57" s="504"/>
      <c r="E57" s="504"/>
      <c r="F57" s="504"/>
      <c r="G57" s="504"/>
      <c r="H57" s="504"/>
      <c r="I57" s="504"/>
      <c r="J57" s="504"/>
      <c r="K57" s="504"/>
      <c r="L57" s="504"/>
      <c r="M57" s="504"/>
      <c r="N57" s="504"/>
      <c r="O57" s="504"/>
      <c r="P57" s="504"/>
      <c r="Q57" s="504"/>
      <c r="R57" s="504"/>
      <c r="S57" s="504"/>
      <c r="T57" s="504"/>
      <c r="U57" s="504"/>
      <c r="V57" s="504"/>
      <c r="W57" s="504"/>
      <c r="X57" s="504"/>
      <c r="Y57" s="504"/>
      <c r="Z57" s="504"/>
      <c r="AA57" s="504"/>
      <c r="AB57" s="504"/>
      <c r="AC57" s="505"/>
      <c r="AD57" s="506" t="s">
        <v>220</v>
      </c>
      <c r="AE57" s="99"/>
      <c r="AF57" s="99"/>
      <c r="AG57" s="499"/>
      <c r="AH57" s="291"/>
      <c r="AI57" s="291"/>
      <c r="AJ57" s="291"/>
      <c r="AK57" s="291"/>
      <c r="AL57" s="291"/>
      <c r="AM57" s="291"/>
      <c r="AN57" s="291"/>
      <c r="AO57" s="291"/>
      <c r="AP57" s="291"/>
      <c r="AQ57" s="291"/>
      <c r="AR57" s="291"/>
      <c r="AS57" s="291"/>
      <c r="AT57" s="291"/>
      <c r="AU57" s="291"/>
      <c r="AV57" s="291"/>
      <c r="AW57" s="291"/>
      <c r="AX57" s="500"/>
    </row>
    <row r="58" spans="1:50" ht="75" customHeight="1">
      <c r="A58" s="489"/>
      <c r="B58" s="490"/>
      <c r="C58" s="507" t="s">
        <v>51</v>
      </c>
      <c r="D58" s="508"/>
      <c r="E58" s="508"/>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09"/>
      <c r="AD58" s="510" t="s">
        <v>220</v>
      </c>
      <c r="AE58" s="108"/>
      <c r="AF58" s="108"/>
      <c r="AG58" s="501"/>
      <c r="AH58" s="294"/>
      <c r="AI58" s="294"/>
      <c r="AJ58" s="294"/>
      <c r="AK58" s="294"/>
      <c r="AL58" s="294"/>
      <c r="AM58" s="294"/>
      <c r="AN58" s="294"/>
      <c r="AO58" s="294"/>
      <c r="AP58" s="294"/>
      <c r="AQ58" s="294"/>
      <c r="AR58" s="294"/>
      <c r="AS58" s="294"/>
      <c r="AT58" s="294"/>
      <c r="AU58" s="294"/>
      <c r="AV58" s="294"/>
      <c r="AW58" s="294"/>
      <c r="AX58" s="502"/>
    </row>
    <row r="59" spans="1:50" ht="66" customHeight="1">
      <c r="A59" s="514" t="s">
        <v>53</v>
      </c>
      <c r="B59" s="515"/>
      <c r="C59" s="520" t="s">
        <v>55</v>
      </c>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19" t="s">
        <v>220</v>
      </c>
      <c r="AE59" s="117"/>
      <c r="AF59" s="117"/>
      <c r="AG59" s="511" t="s">
        <v>226</v>
      </c>
      <c r="AH59" s="288"/>
      <c r="AI59" s="288"/>
      <c r="AJ59" s="288"/>
      <c r="AK59" s="288"/>
      <c r="AL59" s="288"/>
      <c r="AM59" s="288"/>
      <c r="AN59" s="288"/>
      <c r="AO59" s="288"/>
      <c r="AP59" s="288"/>
      <c r="AQ59" s="288"/>
      <c r="AR59" s="288"/>
      <c r="AS59" s="288"/>
      <c r="AT59" s="288"/>
      <c r="AU59" s="288"/>
      <c r="AV59" s="288"/>
      <c r="AW59" s="288"/>
      <c r="AX59" s="512"/>
    </row>
    <row r="60" spans="1:50" ht="24" customHeight="1">
      <c r="A60" s="487"/>
      <c r="B60" s="488"/>
      <c r="C60" s="513" t="s">
        <v>56</v>
      </c>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6" t="s">
        <v>220</v>
      </c>
      <c r="AE60" s="99"/>
      <c r="AF60" s="99"/>
      <c r="AG60" s="499"/>
      <c r="AH60" s="291"/>
      <c r="AI60" s="291"/>
      <c r="AJ60" s="291"/>
      <c r="AK60" s="291"/>
      <c r="AL60" s="291"/>
      <c r="AM60" s="291"/>
      <c r="AN60" s="291"/>
      <c r="AO60" s="291"/>
      <c r="AP60" s="291"/>
      <c r="AQ60" s="291"/>
      <c r="AR60" s="291"/>
      <c r="AS60" s="291"/>
      <c r="AT60" s="291"/>
      <c r="AU60" s="291"/>
      <c r="AV60" s="291"/>
      <c r="AW60" s="291"/>
      <c r="AX60" s="500"/>
    </row>
    <row r="61" spans="1:50" ht="24" customHeight="1">
      <c r="A61" s="487"/>
      <c r="B61" s="488"/>
      <c r="C61" s="513" t="s">
        <v>57</v>
      </c>
      <c r="D61" s="505"/>
      <c r="E61" s="505"/>
      <c r="F61" s="505"/>
      <c r="G61" s="505"/>
      <c r="H61" s="505"/>
      <c r="I61" s="505"/>
      <c r="J61" s="505"/>
      <c r="K61" s="505"/>
      <c r="L61" s="505"/>
      <c r="M61" s="505"/>
      <c r="N61" s="505"/>
      <c r="O61" s="505"/>
      <c r="P61" s="505"/>
      <c r="Q61" s="505"/>
      <c r="R61" s="505"/>
      <c r="S61" s="505"/>
      <c r="T61" s="505"/>
      <c r="U61" s="505"/>
      <c r="V61" s="505"/>
      <c r="W61" s="505"/>
      <c r="X61" s="505"/>
      <c r="Y61" s="505"/>
      <c r="Z61" s="505"/>
      <c r="AA61" s="505"/>
      <c r="AB61" s="505"/>
      <c r="AC61" s="505"/>
      <c r="AD61" s="506" t="s">
        <v>220</v>
      </c>
      <c r="AE61" s="99"/>
      <c r="AF61" s="99"/>
      <c r="AG61" s="499"/>
      <c r="AH61" s="291"/>
      <c r="AI61" s="291"/>
      <c r="AJ61" s="291"/>
      <c r="AK61" s="291"/>
      <c r="AL61" s="291"/>
      <c r="AM61" s="291"/>
      <c r="AN61" s="291"/>
      <c r="AO61" s="291"/>
      <c r="AP61" s="291"/>
      <c r="AQ61" s="291"/>
      <c r="AR61" s="291"/>
      <c r="AS61" s="291"/>
      <c r="AT61" s="291"/>
      <c r="AU61" s="291"/>
      <c r="AV61" s="291"/>
      <c r="AW61" s="291"/>
      <c r="AX61" s="500"/>
    </row>
    <row r="62" spans="1:50" ht="24" customHeight="1">
      <c r="A62" s="487"/>
      <c r="B62" s="488"/>
      <c r="C62" s="513" t="s">
        <v>52</v>
      </c>
      <c r="D62" s="505"/>
      <c r="E62" s="505"/>
      <c r="F62" s="505"/>
      <c r="G62" s="505"/>
      <c r="H62" s="505"/>
      <c r="I62" s="505"/>
      <c r="J62" s="505"/>
      <c r="K62" s="505"/>
      <c r="L62" s="505"/>
      <c r="M62" s="505"/>
      <c r="N62" s="505"/>
      <c r="O62" s="505"/>
      <c r="P62" s="505"/>
      <c r="Q62" s="505"/>
      <c r="R62" s="505"/>
      <c r="S62" s="505"/>
      <c r="T62" s="505"/>
      <c r="U62" s="505"/>
      <c r="V62" s="505"/>
      <c r="W62" s="505"/>
      <c r="X62" s="505"/>
      <c r="Y62" s="505"/>
      <c r="Z62" s="505"/>
      <c r="AA62" s="505"/>
      <c r="AB62" s="505"/>
      <c r="AC62" s="505"/>
      <c r="AD62" s="506" t="s">
        <v>220</v>
      </c>
      <c r="AE62" s="99"/>
      <c r="AF62" s="99"/>
      <c r="AG62" s="499"/>
      <c r="AH62" s="291"/>
      <c r="AI62" s="291"/>
      <c r="AJ62" s="291"/>
      <c r="AK62" s="291"/>
      <c r="AL62" s="291"/>
      <c r="AM62" s="291"/>
      <c r="AN62" s="291"/>
      <c r="AO62" s="291"/>
      <c r="AP62" s="291"/>
      <c r="AQ62" s="291"/>
      <c r="AR62" s="291"/>
      <c r="AS62" s="291"/>
      <c r="AT62" s="291"/>
      <c r="AU62" s="291"/>
      <c r="AV62" s="291"/>
      <c r="AW62" s="291"/>
      <c r="AX62" s="500"/>
    </row>
    <row r="63" spans="1:50" ht="24" customHeight="1">
      <c r="A63" s="487"/>
      <c r="B63" s="488"/>
      <c r="C63" s="513" t="s">
        <v>58</v>
      </c>
      <c r="D63" s="505"/>
      <c r="E63" s="505"/>
      <c r="F63" s="505"/>
      <c r="G63" s="505"/>
      <c r="H63" s="505"/>
      <c r="I63" s="505"/>
      <c r="J63" s="505"/>
      <c r="K63" s="505"/>
      <c r="L63" s="505"/>
      <c r="M63" s="505"/>
      <c r="N63" s="505"/>
      <c r="O63" s="505"/>
      <c r="P63" s="505"/>
      <c r="Q63" s="505"/>
      <c r="R63" s="505"/>
      <c r="S63" s="505"/>
      <c r="T63" s="505"/>
      <c r="U63" s="505"/>
      <c r="V63" s="505"/>
      <c r="W63" s="505"/>
      <c r="X63" s="505"/>
      <c r="Y63" s="505"/>
      <c r="Z63" s="505"/>
      <c r="AA63" s="505"/>
      <c r="AB63" s="505"/>
      <c r="AC63" s="528"/>
      <c r="AD63" s="506" t="s">
        <v>220</v>
      </c>
      <c r="AE63" s="99"/>
      <c r="AF63" s="99"/>
      <c r="AG63" s="499"/>
      <c r="AH63" s="291"/>
      <c r="AI63" s="291"/>
      <c r="AJ63" s="291"/>
      <c r="AK63" s="291"/>
      <c r="AL63" s="291"/>
      <c r="AM63" s="291"/>
      <c r="AN63" s="291"/>
      <c r="AO63" s="291"/>
      <c r="AP63" s="291"/>
      <c r="AQ63" s="291"/>
      <c r="AR63" s="291"/>
      <c r="AS63" s="291"/>
      <c r="AT63" s="291"/>
      <c r="AU63" s="291"/>
      <c r="AV63" s="291"/>
      <c r="AW63" s="291"/>
      <c r="AX63" s="500"/>
    </row>
    <row r="64" spans="1:50" ht="24" customHeight="1">
      <c r="A64" s="487"/>
      <c r="B64" s="488"/>
      <c r="C64" s="529" t="s">
        <v>63</v>
      </c>
      <c r="D64" s="530"/>
      <c r="E64" s="530"/>
      <c r="F64" s="530"/>
      <c r="G64" s="530"/>
      <c r="H64" s="530"/>
      <c r="I64" s="530"/>
      <c r="J64" s="530"/>
      <c r="K64" s="530"/>
      <c r="L64" s="530"/>
      <c r="M64" s="530"/>
      <c r="N64" s="530"/>
      <c r="O64" s="530"/>
      <c r="P64" s="530"/>
      <c r="Q64" s="530"/>
      <c r="R64" s="530"/>
      <c r="S64" s="530"/>
      <c r="T64" s="530"/>
      <c r="U64" s="530"/>
      <c r="V64" s="530"/>
      <c r="W64" s="530"/>
      <c r="X64" s="530"/>
      <c r="Y64" s="530"/>
      <c r="Z64" s="530"/>
      <c r="AA64" s="530"/>
      <c r="AB64" s="530"/>
      <c r="AC64" s="530"/>
      <c r="AD64" s="510" t="s">
        <v>134</v>
      </c>
      <c r="AE64" s="108"/>
      <c r="AF64" s="108"/>
      <c r="AG64" s="501"/>
      <c r="AH64" s="294"/>
      <c r="AI64" s="294"/>
      <c r="AJ64" s="294"/>
      <c r="AK64" s="294"/>
      <c r="AL64" s="294"/>
      <c r="AM64" s="294"/>
      <c r="AN64" s="294"/>
      <c r="AO64" s="294"/>
      <c r="AP64" s="294"/>
      <c r="AQ64" s="294"/>
      <c r="AR64" s="294"/>
      <c r="AS64" s="294"/>
      <c r="AT64" s="294"/>
      <c r="AU64" s="294"/>
      <c r="AV64" s="294"/>
      <c r="AW64" s="294"/>
      <c r="AX64" s="502"/>
    </row>
    <row r="65" spans="1:50" ht="63" customHeight="1">
      <c r="A65" s="514" t="s">
        <v>54</v>
      </c>
      <c r="B65" s="515"/>
      <c r="C65" s="516" t="s">
        <v>61</v>
      </c>
      <c r="D65" s="517"/>
      <c r="E65" s="517"/>
      <c r="F65" s="517"/>
      <c r="G65" s="517"/>
      <c r="H65" s="517"/>
      <c r="I65" s="517"/>
      <c r="J65" s="517"/>
      <c r="K65" s="517"/>
      <c r="L65" s="517"/>
      <c r="M65" s="517"/>
      <c r="N65" s="517"/>
      <c r="O65" s="517"/>
      <c r="P65" s="517"/>
      <c r="Q65" s="517"/>
      <c r="R65" s="517"/>
      <c r="S65" s="517"/>
      <c r="T65" s="517"/>
      <c r="U65" s="517"/>
      <c r="V65" s="517"/>
      <c r="W65" s="517"/>
      <c r="X65" s="517"/>
      <c r="Y65" s="517"/>
      <c r="Z65" s="517"/>
      <c r="AA65" s="517"/>
      <c r="AB65" s="517"/>
      <c r="AC65" s="518"/>
      <c r="AD65" s="519" t="s">
        <v>220</v>
      </c>
      <c r="AE65" s="117"/>
      <c r="AF65" s="117"/>
      <c r="AG65" s="511" t="s">
        <v>231</v>
      </c>
      <c r="AH65" s="288"/>
      <c r="AI65" s="288"/>
      <c r="AJ65" s="288"/>
      <c r="AK65" s="288"/>
      <c r="AL65" s="288"/>
      <c r="AM65" s="288"/>
      <c r="AN65" s="288"/>
      <c r="AO65" s="288"/>
      <c r="AP65" s="288"/>
      <c r="AQ65" s="288"/>
      <c r="AR65" s="288"/>
      <c r="AS65" s="288"/>
      <c r="AT65" s="288"/>
      <c r="AU65" s="288"/>
      <c r="AV65" s="288"/>
      <c r="AW65" s="288"/>
      <c r="AX65" s="512"/>
    </row>
    <row r="66" spans="1:50" ht="63" customHeight="1">
      <c r="A66" s="487"/>
      <c r="B66" s="488"/>
      <c r="C66" s="513" t="s">
        <v>59</v>
      </c>
      <c r="D66" s="505"/>
      <c r="E66" s="505"/>
      <c r="F66" s="505"/>
      <c r="G66" s="505"/>
      <c r="H66" s="505"/>
      <c r="I66" s="505"/>
      <c r="J66" s="505"/>
      <c r="K66" s="505"/>
      <c r="L66" s="505"/>
      <c r="M66" s="505"/>
      <c r="N66" s="505"/>
      <c r="O66" s="505"/>
      <c r="P66" s="505"/>
      <c r="Q66" s="505"/>
      <c r="R66" s="505"/>
      <c r="S66" s="505"/>
      <c r="T66" s="505"/>
      <c r="U66" s="505"/>
      <c r="V66" s="505"/>
      <c r="W66" s="505"/>
      <c r="X66" s="505"/>
      <c r="Y66" s="505"/>
      <c r="Z66" s="505"/>
      <c r="AA66" s="505"/>
      <c r="AB66" s="505"/>
      <c r="AC66" s="505"/>
      <c r="AD66" s="506" t="s">
        <v>220</v>
      </c>
      <c r="AE66" s="99"/>
      <c r="AF66" s="99"/>
      <c r="AG66" s="499"/>
      <c r="AH66" s="291"/>
      <c r="AI66" s="291"/>
      <c r="AJ66" s="291"/>
      <c r="AK66" s="291"/>
      <c r="AL66" s="291"/>
      <c r="AM66" s="291"/>
      <c r="AN66" s="291"/>
      <c r="AO66" s="291"/>
      <c r="AP66" s="291"/>
      <c r="AQ66" s="291"/>
      <c r="AR66" s="291"/>
      <c r="AS66" s="291"/>
      <c r="AT66" s="291"/>
      <c r="AU66" s="291"/>
      <c r="AV66" s="291"/>
      <c r="AW66" s="291"/>
      <c r="AX66" s="500"/>
    </row>
    <row r="67" spans="1:50" ht="63" customHeight="1">
      <c r="A67" s="487"/>
      <c r="B67" s="488"/>
      <c r="C67" s="513" t="s">
        <v>60</v>
      </c>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6" t="s">
        <v>220</v>
      </c>
      <c r="AE67" s="99"/>
      <c r="AF67" s="99"/>
      <c r="AG67" s="499"/>
      <c r="AH67" s="291"/>
      <c r="AI67" s="291"/>
      <c r="AJ67" s="291"/>
      <c r="AK67" s="291"/>
      <c r="AL67" s="291"/>
      <c r="AM67" s="291"/>
      <c r="AN67" s="291"/>
      <c r="AO67" s="291"/>
      <c r="AP67" s="291"/>
      <c r="AQ67" s="291"/>
      <c r="AR67" s="291"/>
      <c r="AS67" s="291"/>
      <c r="AT67" s="291"/>
      <c r="AU67" s="291"/>
      <c r="AV67" s="291"/>
      <c r="AW67" s="291"/>
      <c r="AX67" s="500"/>
    </row>
    <row r="68" spans="1:50" ht="33" customHeight="1">
      <c r="A68" s="514" t="s">
        <v>42</v>
      </c>
      <c r="B68" s="515"/>
      <c r="C68" s="557" t="s">
        <v>46</v>
      </c>
      <c r="D68" s="558"/>
      <c r="E68" s="558"/>
      <c r="F68" s="558"/>
      <c r="G68" s="558"/>
      <c r="H68" s="558"/>
      <c r="I68" s="558"/>
      <c r="J68" s="558"/>
      <c r="K68" s="558"/>
      <c r="L68" s="558"/>
      <c r="M68" s="558"/>
      <c r="N68" s="558"/>
      <c r="O68" s="558"/>
      <c r="P68" s="558"/>
      <c r="Q68" s="558"/>
      <c r="R68" s="558"/>
      <c r="S68" s="558"/>
      <c r="T68" s="558"/>
      <c r="U68" s="558"/>
      <c r="V68" s="558"/>
      <c r="W68" s="558"/>
      <c r="X68" s="558"/>
      <c r="Y68" s="558"/>
      <c r="Z68" s="558"/>
      <c r="AA68" s="558"/>
      <c r="AB68" s="558"/>
      <c r="AC68" s="521"/>
      <c r="AD68" s="519" t="s">
        <v>134</v>
      </c>
      <c r="AE68" s="117"/>
      <c r="AF68" s="117"/>
      <c r="AG68" s="537"/>
      <c r="AH68" s="205"/>
      <c r="AI68" s="205"/>
      <c r="AJ68" s="205"/>
      <c r="AK68" s="205"/>
      <c r="AL68" s="205"/>
      <c r="AM68" s="205"/>
      <c r="AN68" s="205"/>
      <c r="AO68" s="205"/>
      <c r="AP68" s="205"/>
      <c r="AQ68" s="205"/>
      <c r="AR68" s="205"/>
      <c r="AS68" s="205"/>
      <c r="AT68" s="205"/>
      <c r="AU68" s="205"/>
      <c r="AV68" s="205"/>
      <c r="AW68" s="205"/>
      <c r="AX68" s="538"/>
    </row>
    <row r="69" spans="1:50" ht="15.75" customHeight="1">
      <c r="A69" s="487"/>
      <c r="B69" s="488"/>
      <c r="C69" s="522" t="s">
        <v>0</v>
      </c>
      <c r="D69" s="523"/>
      <c r="E69" s="523"/>
      <c r="F69" s="523"/>
      <c r="G69" s="524" t="s">
        <v>41</v>
      </c>
      <c r="H69" s="525"/>
      <c r="I69" s="525"/>
      <c r="J69" s="525"/>
      <c r="K69" s="525"/>
      <c r="L69" s="525"/>
      <c r="M69" s="525"/>
      <c r="N69" s="525"/>
      <c r="O69" s="525"/>
      <c r="P69" s="525"/>
      <c r="Q69" s="525"/>
      <c r="R69" s="525"/>
      <c r="S69" s="526"/>
      <c r="T69" s="527" t="s">
        <v>43</v>
      </c>
      <c r="U69" s="71"/>
      <c r="V69" s="71"/>
      <c r="W69" s="71"/>
      <c r="X69" s="71"/>
      <c r="Y69" s="71"/>
      <c r="Z69" s="71"/>
      <c r="AA69" s="71"/>
      <c r="AB69" s="71"/>
      <c r="AC69" s="71"/>
      <c r="AD69" s="71"/>
      <c r="AE69" s="71"/>
      <c r="AF69" s="71"/>
      <c r="AG69" s="539"/>
      <c r="AH69" s="73"/>
      <c r="AI69" s="73"/>
      <c r="AJ69" s="73"/>
      <c r="AK69" s="73"/>
      <c r="AL69" s="73"/>
      <c r="AM69" s="73"/>
      <c r="AN69" s="73"/>
      <c r="AO69" s="73"/>
      <c r="AP69" s="73"/>
      <c r="AQ69" s="73"/>
      <c r="AR69" s="73"/>
      <c r="AS69" s="73"/>
      <c r="AT69" s="73"/>
      <c r="AU69" s="73"/>
      <c r="AV69" s="73"/>
      <c r="AW69" s="73"/>
      <c r="AX69" s="540"/>
    </row>
    <row r="70" spans="1:50" ht="26.25" customHeight="1">
      <c r="A70" s="487"/>
      <c r="B70" s="488"/>
      <c r="C70" s="559"/>
      <c r="D70" s="560"/>
      <c r="E70" s="560"/>
      <c r="F70" s="560"/>
      <c r="G70" s="561"/>
      <c r="H70" s="505"/>
      <c r="I70" s="505"/>
      <c r="J70" s="505"/>
      <c r="K70" s="505"/>
      <c r="L70" s="505"/>
      <c r="M70" s="505"/>
      <c r="N70" s="505"/>
      <c r="O70" s="505"/>
      <c r="P70" s="505"/>
      <c r="Q70" s="505"/>
      <c r="R70" s="505"/>
      <c r="S70" s="562"/>
      <c r="T70" s="563"/>
      <c r="U70" s="505"/>
      <c r="V70" s="505"/>
      <c r="W70" s="505"/>
      <c r="X70" s="505"/>
      <c r="Y70" s="505"/>
      <c r="Z70" s="505"/>
      <c r="AA70" s="505"/>
      <c r="AB70" s="505"/>
      <c r="AC70" s="505"/>
      <c r="AD70" s="505"/>
      <c r="AE70" s="505"/>
      <c r="AF70" s="505"/>
      <c r="AG70" s="539"/>
      <c r="AH70" s="73"/>
      <c r="AI70" s="73"/>
      <c r="AJ70" s="73"/>
      <c r="AK70" s="73"/>
      <c r="AL70" s="73"/>
      <c r="AM70" s="73"/>
      <c r="AN70" s="73"/>
      <c r="AO70" s="73"/>
      <c r="AP70" s="73"/>
      <c r="AQ70" s="73"/>
      <c r="AR70" s="73"/>
      <c r="AS70" s="73"/>
      <c r="AT70" s="73"/>
      <c r="AU70" s="73"/>
      <c r="AV70" s="73"/>
      <c r="AW70" s="73"/>
      <c r="AX70" s="540"/>
    </row>
    <row r="71" spans="1:50" ht="53.25" customHeight="1">
      <c r="A71" s="489"/>
      <c r="B71" s="490"/>
      <c r="C71" s="531"/>
      <c r="D71" s="532"/>
      <c r="E71" s="532"/>
      <c r="F71" s="532"/>
      <c r="G71" s="533"/>
      <c r="H71" s="530"/>
      <c r="I71" s="530"/>
      <c r="J71" s="530"/>
      <c r="K71" s="530"/>
      <c r="L71" s="530"/>
      <c r="M71" s="530"/>
      <c r="N71" s="530"/>
      <c r="O71" s="530"/>
      <c r="P71" s="530"/>
      <c r="Q71" s="530"/>
      <c r="R71" s="530"/>
      <c r="S71" s="534"/>
      <c r="T71" s="535"/>
      <c r="U71" s="536"/>
      <c r="V71" s="536"/>
      <c r="W71" s="536"/>
      <c r="X71" s="536"/>
      <c r="Y71" s="536"/>
      <c r="Z71" s="536"/>
      <c r="AA71" s="536"/>
      <c r="AB71" s="536"/>
      <c r="AC71" s="536"/>
      <c r="AD71" s="536"/>
      <c r="AE71" s="536"/>
      <c r="AF71" s="536"/>
      <c r="AG71" s="437"/>
      <c r="AH71" s="241"/>
      <c r="AI71" s="241"/>
      <c r="AJ71" s="241"/>
      <c r="AK71" s="241"/>
      <c r="AL71" s="241"/>
      <c r="AM71" s="241"/>
      <c r="AN71" s="241"/>
      <c r="AO71" s="241"/>
      <c r="AP71" s="241"/>
      <c r="AQ71" s="241"/>
      <c r="AR71" s="241"/>
      <c r="AS71" s="241"/>
      <c r="AT71" s="241"/>
      <c r="AU71" s="241"/>
      <c r="AV71" s="241"/>
      <c r="AW71" s="241"/>
      <c r="AX71" s="541"/>
    </row>
    <row r="72" spans="1:50" ht="156" customHeight="1">
      <c r="A72" s="514" t="s">
        <v>70</v>
      </c>
      <c r="B72" s="542"/>
      <c r="C72" s="545" t="s">
        <v>77</v>
      </c>
      <c r="D72" s="546"/>
      <c r="E72" s="546"/>
      <c r="F72" s="547"/>
      <c r="G72" s="548" t="s">
        <v>232</v>
      </c>
      <c r="H72" s="549"/>
      <c r="I72" s="549"/>
      <c r="J72" s="549"/>
      <c r="K72" s="549"/>
      <c r="L72" s="549"/>
      <c r="M72" s="549"/>
      <c r="N72" s="549"/>
      <c r="O72" s="549"/>
      <c r="P72" s="549"/>
      <c r="Q72" s="549"/>
      <c r="R72" s="549"/>
      <c r="S72" s="549"/>
      <c r="T72" s="549"/>
      <c r="U72" s="549"/>
      <c r="V72" s="549"/>
      <c r="W72" s="549"/>
      <c r="X72" s="549"/>
      <c r="Y72" s="549"/>
      <c r="Z72" s="549"/>
      <c r="AA72" s="549"/>
      <c r="AB72" s="549"/>
      <c r="AC72" s="549"/>
      <c r="AD72" s="549"/>
      <c r="AE72" s="549"/>
      <c r="AF72" s="549"/>
      <c r="AG72" s="549"/>
      <c r="AH72" s="549"/>
      <c r="AI72" s="549"/>
      <c r="AJ72" s="549"/>
      <c r="AK72" s="549"/>
      <c r="AL72" s="549"/>
      <c r="AM72" s="549"/>
      <c r="AN72" s="549"/>
      <c r="AO72" s="549"/>
      <c r="AP72" s="549"/>
      <c r="AQ72" s="549"/>
      <c r="AR72" s="549"/>
      <c r="AS72" s="549"/>
      <c r="AT72" s="549"/>
      <c r="AU72" s="549"/>
      <c r="AV72" s="549"/>
      <c r="AW72" s="549"/>
      <c r="AX72" s="550"/>
    </row>
    <row r="73" spans="1:50" ht="99.75" customHeight="1" thickBot="1">
      <c r="A73" s="543"/>
      <c r="B73" s="544"/>
      <c r="C73" s="551" t="s">
        <v>82</v>
      </c>
      <c r="D73" s="552"/>
      <c r="E73" s="552"/>
      <c r="F73" s="553"/>
      <c r="G73" s="554" t="s">
        <v>242</v>
      </c>
      <c r="H73" s="555"/>
      <c r="I73" s="555"/>
      <c r="J73" s="555"/>
      <c r="K73" s="555"/>
      <c r="L73" s="555"/>
      <c r="M73" s="555"/>
      <c r="N73" s="555"/>
      <c r="O73" s="555"/>
      <c r="P73" s="555"/>
      <c r="Q73" s="5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6"/>
    </row>
    <row r="74" spans="1:50" ht="21" customHeight="1">
      <c r="A74" s="564" t="s">
        <v>44</v>
      </c>
      <c r="B74" s="565"/>
      <c r="C74" s="565"/>
      <c r="D74" s="565"/>
      <c r="E74" s="565"/>
      <c r="F74" s="565"/>
      <c r="G74" s="565"/>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c r="AK74" s="565"/>
      <c r="AL74" s="565"/>
      <c r="AM74" s="565"/>
      <c r="AN74" s="565"/>
      <c r="AO74" s="565"/>
      <c r="AP74" s="565"/>
      <c r="AQ74" s="565"/>
      <c r="AR74" s="565"/>
      <c r="AS74" s="565"/>
      <c r="AT74" s="565"/>
      <c r="AU74" s="565"/>
      <c r="AV74" s="565"/>
      <c r="AW74" s="565"/>
      <c r="AX74" s="566"/>
    </row>
    <row r="75" spans="1:50" ht="129" customHeight="1" thickBot="1">
      <c r="A75" s="567" t="s">
        <v>278</v>
      </c>
      <c r="B75" s="568"/>
      <c r="C75" s="568"/>
      <c r="D75" s="568"/>
      <c r="E75" s="568"/>
      <c r="F75" s="568"/>
      <c r="G75" s="568"/>
      <c r="H75" s="568"/>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8"/>
      <c r="AH75" s="568"/>
      <c r="AI75" s="568"/>
      <c r="AJ75" s="568"/>
      <c r="AK75" s="568"/>
      <c r="AL75" s="568"/>
      <c r="AM75" s="568"/>
      <c r="AN75" s="568"/>
      <c r="AO75" s="568"/>
      <c r="AP75" s="568"/>
      <c r="AQ75" s="568"/>
      <c r="AR75" s="568"/>
      <c r="AS75" s="568"/>
      <c r="AT75" s="568"/>
      <c r="AU75" s="568"/>
      <c r="AV75" s="568"/>
      <c r="AW75" s="568"/>
      <c r="AX75" s="569"/>
    </row>
    <row r="76" spans="1:50" ht="21" customHeight="1">
      <c r="A76" s="570" t="s">
        <v>45</v>
      </c>
      <c r="B76" s="571"/>
      <c r="C76" s="571"/>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1"/>
      <c r="AH76" s="571"/>
      <c r="AI76" s="571"/>
      <c r="AJ76" s="571"/>
      <c r="AK76" s="571"/>
      <c r="AL76" s="571"/>
      <c r="AM76" s="571"/>
      <c r="AN76" s="571"/>
      <c r="AO76" s="571"/>
      <c r="AP76" s="571"/>
      <c r="AQ76" s="571"/>
      <c r="AR76" s="571"/>
      <c r="AS76" s="571"/>
      <c r="AT76" s="571"/>
      <c r="AU76" s="571"/>
      <c r="AV76" s="571"/>
      <c r="AW76" s="571"/>
      <c r="AX76" s="572"/>
    </row>
    <row r="77" spans="1:50" ht="110.25" customHeight="1" thickBot="1">
      <c r="A77" s="573" t="s">
        <v>252</v>
      </c>
      <c r="B77" s="574"/>
      <c r="C77" s="574"/>
      <c r="D77" s="574"/>
      <c r="E77" s="575"/>
      <c r="F77" s="576" t="s">
        <v>255</v>
      </c>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4"/>
      <c r="AL77" s="574"/>
      <c r="AM77" s="574"/>
      <c r="AN77" s="574"/>
      <c r="AO77" s="574"/>
      <c r="AP77" s="574"/>
      <c r="AQ77" s="574"/>
      <c r="AR77" s="574"/>
      <c r="AS77" s="574"/>
      <c r="AT77" s="574"/>
      <c r="AU77" s="574"/>
      <c r="AV77" s="574"/>
      <c r="AW77" s="574"/>
      <c r="AX77" s="577"/>
    </row>
    <row r="78" spans="1:50" ht="21" customHeight="1">
      <c r="A78" s="570" t="s">
        <v>62</v>
      </c>
      <c r="B78" s="571"/>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c r="AI78" s="571"/>
      <c r="AJ78" s="571"/>
      <c r="AK78" s="571"/>
      <c r="AL78" s="571"/>
      <c r="AM78" s="571"/>
      <c r="AN78" s="571"/>
      <c r="AO78" s="571"/>
      <c r="AP78" s="571"/>
      <c r="AQ78" s="571"/>
      <c r="AR78" s="571"/>
      <c r="AS78" s="571"/>
      <c r="AT78" s="571"/>
      <c r="AU78" s="571"/>
      <c r="AV78" s="571"/>
      <c r="AW78" s="571"/>
      <c r="AX78" s="572"/>
    </row>
    <row r="79" spans="1:50" ht="104.25" customHeight="1" thickBot="1">
      <c r="A79" s="578" t="s">
        <v>254</v>
      </c>
      <c r="B79" s="579"/>
      <c r="C79" s="579"/>
      <c r="D79" s="579"/>
      <c r="E79" s="580"/>
      <c r="F79" s="576" t="s">
        <v>253</v>
      </c>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574"/>
      <c r="AP79" s="574"/>
      <c r="AQ79" s="574"/>
      <c r="AR79" s="574"/>
      <c r="AS79" s="574"/>
      <c r="AT79" s="574"/>
      <c r="AU79" s="574"/>
      <c r="AV79" s="574"/>
      <c r="AW79" s="574"/>
      <c r="AX79" s="577"/>
    </row>
    <row r="80" spans="1:50" ht="21" customHeight="1">
      <c r="A80" s="581" t="s">
        <v>47</v>
      </c>
      <c r="B80" s="582"/>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2"/>
      <c r="AL80" s="582"/>
      <c r="AM80" s="582"/>
      <c r="AN80" s="582"/>
      <c r="AO80" s="582"/>
      <c r="AP80" s="582"/>
      <c r="AQ80" s="582"/>
      <c r="AR80" s="582"/>
      <c r="AS80" s="582"/>
      <c r="AT80" s="582"/>
      <c r="AU80" s="582"/>
      <c r="AV80" s="582"/>
      <c r="AW80" s="582"/>
      <c r="AX80" s="583"/>
    </row>
    <row r="81" spans="1:50" ht="96" customHeight="1" thickBot="1">
      <c r="A81" s="584" t="s">
        <v>221</v>
      </c>
      <c r="B81" s="585"/>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85"/>
      <c r="AL81" s="585"/>
      <c r="AM81" s="585"/>
      <c r="AN81" s="585"/>
      <c r="AO81" s="585"/>
      <c r="AP81" s="585"/>
      <c r="AQ81" s="585"/>
      <c r="AR81" s="585"/>
      <c r="AS81" s="585"/>
      <c r="AT81" s="585"/>
      <c r="AU81" s="585"/>
      <c r="AV81" s="585"/>
      <c r="AW81" s="585"/>
      <c r="AX81" s="586"/>
    </row>
    <row r="82" spans="1:50" ht="19.5" customHeight="1">
      <c r="A82" s="587" t="s">
        <v>37</v>
      </c>
      <c r="B82" s="588"/>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88"/>
      <c r="AL82" s="588"/>
      <c r="AM82" s="588"/>
      <c r="AN82" s="588"/>
      <c r="AO82" s="588"/>
      <c r="AP82" s="588"/>
      <c r="AQ82" s="588"/>
      <c r="AR82" s="588"/>
      <c r="AS82" s="588"/>
      <c r="AT82" s="588"/>
      <c r="AU82" s="588"/>
      <c r="AV82" s="588"/>
      <c r="AW82" s="588"/>
      <c r="AX82" s="589"/>
    </row>
    <row r="83" spans="1:50" ht="19.5" customHeight="1" thickBot="1">
      <c r="A83" s="590"/>
      <c r="B83" s="591"/>
      <c r="C83" s="592" t="s">
        <v>192</v>
      </c>
      <c r="D83" s="90"/>
      <c r="E83" s="90"/>
      <c r="F83" s="90"/>
      <c r="G83" s="90"/>
      <c r="H83" s="90"/>
      <c r="I83" s="90"/>
      <c r="J83" s="91"/>
      <c r="K83" s="593" t="s">
        <v>89</v>
      </c>
      <c r="L83" s="593"/>
      <c r="M83" s="593"/>
      <c r="N83" s="593"/>
      <c r="O83" s="593"/>
      <c r="P83" s="593"/>
      <c r="Q83" s="593"/>
      <c r="R83" s="593"/>
      <c r="S83" s="592" t="s">
        <v>193</v>
      </c>
      <c r="T83" s="90"/>
      <c r="U83" s="90"/>
      <c r="V83" s="90"/>
      <c r="W83" s="90"/>
      <c r="X83" s="90"/>
      <c r="Y83" s="90"/>
      <c r="Z83" s="91"/>
      <c r="AA83" s="594" t="s">
        <v>90</v>
      </c>
      <c r="AB83" s="593"/>
      <c r="AC83" s="593"/>
      <c r="AD83" s="593"/>
      <c r="AE83" s="593"/>
      <c r="AF83" s="593"/>
      <c r="AG83" s="593"/>
      <c r="AH83" s="593"/>
      <c r="AI83" s="592" t="s">
        <v>194</v>
      </c>
      <c r="AJ83" s="595"/>
      <c r="AK83" s="595"/>
      <c r="AL83" s="595"/>
      <c r="AM83" s="595"/>
      <c r="AN83" s="595"/>
      <c r="AO83" s="595"/>
      <c r="AP83" s="596"/>
      <c r="AQ83" s="597" t="s">
        <v>91</v>
      </c>
      <c r="AR83" s="597"/>
      <c r="AS83" s="597"/>
      <c r="AT83" s="597"/>
      <c r="AU83" s="597"/>
      <c r="AV83" s="597"/>
      <c r="AW83" s="597"/>
      <c r="AX83" s="598"/>
    </row>
    <row r="84" spans="1:50" ht="0.75" customHeight="1" thickBot="1">
      <c r="A84" s="57"/>
      <c r="B84" s="22"/>
      <c r="C84" s="23"/>
      <c r="D84" s="23"/>
      <c r="E84" s="23"/>
      <c r="F84" s="23"/>
      <c r="G84" s="23"/>
      <c r="H84" s="23"/>
      <c r="I84" s="23"/>
      <c r="J84" s="23"/>
      <c r="K84" s="22"/>
      <c r="L84" s="22"/>
      <c r="M84" s="22"/>
      <c r="N84" s="22"/>
      <c r="O84" s="22"/>
      <c r="P84" s="22"/>
      <c r="Q84" s="22"/>
      <c r="R84" s="22"/>
      <c r="S84" s="23"/>
      <c r="T84" s="23"/>
      <c r="U84" s="23"/>
      <c r="V84" s="23"/>
      <c r="W84" s="23"/>
      <c r="X84" s="23"/>
      <c r="Y84" s="23"/>
      <c r="Z84" s="23"/>
      <c r="AA84" s="22"/>
      <c r="AB84" s="22"/>
      <c r="AC84" s="22"/>
      <c r="AD84" s="22"/>
      <c r="AE84" s="22"/>
      <c r="AF84" s="22"/>
      <c r="AG84" s="22"/>
      <c r="AH84" s="22"/>
      <c r="AI84" s="23"/>
      <c r="AJ84" s="23"/>
      <c r="AK84" s="23"/>
      <c r="AL84" s="23"/>
      <c r="AM84" s="23"/>
      <c r="AN84" s="23"/>
      <c r="AO84" s="23"/>
      <c r="AP84" s="23"/>
      <c r="AQ84" s="22"/>
      <c r="AR84" s="22"/>
      <c r="AS84" s="22"/>
      <c r="AT84" s="22"/>
      <c r="AU84" s="22"/>
      <c r="AV84" s="22"/>
      <c r="AW84" s="22"/>
      <c r="AX84" s="63"/>
    </row>
    <row r="85" spans="1:50" ht="23.25" customHeight="1" thickBot="1">
      <c r="A85" s="599" t="s">
        <v>28</v>
      </c>
      <c r="B85" s="600"/>
      <c r="C85" s="600"/>
      <c r="D85" s="600"/>
      <c r="E85" s="600"/>
      <c r="F85" s="601"/>
      <c r="G85" s="4" t="s">
        <v>86</v>
      </c>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64"/>
    </row>
    <row r="86" spans="1:50" ht="14.25" customHeight="1" thickBot="1">
      <c r="A86" s="599"/>
      <c r="B86" s="600"/>
      <c r="C86" s="600"/>
      <c r="D86" s="600"/>
      <c r="E86" s="600"/>
      <c r="F86" s="601"/>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65"/>
    </row>
    <row r="87" spans="1:59" ht="14.25" customHeight="1" thickBot="1">
      <c r="A87" s="599"/>
      <c r="B87" s="600"/>
      <c r="C87" s="600"/>
      <c r="D87" s="600"/>
      <c r="E87" s="600"/>
      <c r="F87" s="601"/>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65"/>
      <c r="BA87" s="24"/>
      <c r="BG87" s="25"/>
    </row>
    <row r="88" spans="1:59" ht="14.25" customHeight="1" thickBot="1">
      <c r="A88" s="599"/>
      <c r="B88" s="600"/>
      <c r="C88" s="600"/>
      <c r="D88" s="600"/>
      <c r="E88" s="600"/>
      <c r="F88" s="601"/>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65"/>
      <c r="BA88" s="24"/>
      <c r="BG88" s="25"/>
    </row>
    <row r="89" spans="1:59" ht="14.25" customHeight="1" thickBot="1">
      <c r="A89" s="599"/>
      <c r="B89" s="600"/>
      <c r="C89" s="600"/>
      <c r="D89" s="600"/>
      <c r="E89" s="600"/>
      <c r="F89" s="601"/>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V89" s="3"/>
      <c r="AW89" s="3"/>
      <c r="AX89" s="65"/>
      <c r="BA89" s="24"/>
      <c r="BG89" s="25"/>
    </row>
    <row r="90" spans="1:59" ht="14.25" customHeight="1" thickBot="1">
      <c r="A90" s="599"/>
      <c r="B90" s="600"/>
      <c r="C90" s="600"/>
      <c r="D90" s="600"/>
      <c r="E90" s="600"/>
      <c r="F90" s="601"/>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65"/>
      <c r="BA90" s="24"/>
      <c r="BG90" s="25"/>
    </row>
    <row r="91" spans="1:59" ht="14.25" customHeight="1" thickBot="1">
      <c r="A91" s="599"/>
      <c r="B91" s="600"/>
      <c r="C91" s="600"/>
      <c r="D91" s="600"/>
      <c r="E91" s="600"/>
      <c r="F91" s="601"/>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65"/>
      <c r="BA91" s="24"/>
      <c r="BG91" s="25"/>
    </row>
    <row r="92" spans="1:50" ht="14.25" customHeight="1" thickBot="1">
      <c r="A92" s="599"/>
      <c r="B92" s="600"/>
      <c r="C92" s="600"/>
      <c r="D92" s="600"/>
      <c r="E92" s="600"/>
      <c r="F92" s="601"/>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65"/>
    </row>
    <row r="93" spans="1:53" ht="14.25" customHeight="1" thickBot="1">
      <c r="A93" s="599"/>
      <c r="B93" s="600"/>
      <c r="C93" s="600"/>
      <c r="D93" s="600"/>
      <c r="E93" s="600"/>
      <c r="F93" s="601"/>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65"/>
      <c r="BA93" s="26"/>
    </row>
    <row r="94" spans="1:50" ht="14.25" customHeight="1" thickBot="1">
      <c r="A94" s="599"/>
      <c r="B94" s="600"/>
      <c r="C94" s="600"/>
      <c r="D94" s="600"/>
      <c r="E94" s="600"/>
      <c r="F94" s="601"/>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65"/>
    </row>
    <row r="95" spans="1:50" ht="14.25" customHeight="1" thickBot="1">
      <c r="A95" s="599"/>
      <c r="B95" s="600"/>
      <c r="C95" s="600"/>
      <c r="D95" s="600"/>
      <c r="E95" s="600"/>
      <c r="F95" s="601"/>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65"/>
    </row>
    <row r="96" spans="1:50" ht="14.25" customHeight="1" thickBot="1">
      <c r="A96" s="599"/>
      <c r="B96" s="600"/>
      <c r="C96" s="600"/>
      <c r="D96" s="600"/>
      <c r="E96" s="600"/>
      <c r="F96" s="601"/>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65"/>
    </row>
    <row r="97" spans="1:50" ht="14.25" customHeight="1" thickBot="1">
      <c r="A97" s="599"/>
      <c r="B97" s="600"/>
      <c r="C97" s="600"/>
      <c r="D97" s="600"/>
      <c r="E97" s="600"/>
      <c r="F97" s="601"/>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65"/>
    </row>
    <row r="98" spans="1:59" ht="14.25" customHeight="1" thickBot="1">
      <c r="A98" s="599"/>
      <c r="B98" s="600"/>
      <c r="C98" s="600"/>
      <c r="D98" s="600"/>
      <c r="E98" s="600"/>
      <c r="F98" s="601"/>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65"/>
      <c r="BA98" s="24"/>
      <c r="BG98" s="25"/>
    </row>
    <row r="99" spans="1:59" ht="14.25" customHeight="1" thickBot="1">
      <c r="A99" s="599"/>
      <c r="B99" s="600"/>
      <c r="C99" s="600"/>
      <c r="D99" s="600"/>
      <c r="E99" s="600"/>
      <c r="F99" s="601"/>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65"/>
      <c r="BA99" s="24"/>
      <c r="BG99" s="25"/>
    </row>
    <row r="100" spans="1:59" ht="14.25" customHeight="1" thickBot="1">
      <c r="A100" s="599"/>
      <c r="B100" s="600"/>
      <c r="C100" s="600"/>
      <c r="D100" s="600"/>
      <c r="E100" s="600"/>
      <c r="F100" s="601"/>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65"/>
      <c r="BA100" s="24"/>
      <c r="BG100" s="25"/>
    </row>
    <row r="101" spans="1:59" ht="14.25" customHeight="1" thickBot="1">
      <c r="A101" s="599"/>
      <c r="B101" s="600"/>
      <c r="C101" s="600"/>
      <c r="D101" s="600"/>
      <c r="E101" s="600"/>
      <c r="F101" s="601"/>
      <c r="G101" s="3"/>
      <c r="H101" s="3"/>
      <c r="I101" s="3"/>
      <c r="J101" s="3"/>
      <c r="K101" s="3"/>
      <c r="L101" s="3"/>
      <c r="M101" s="3"/>
      <c r="N101" s="3"/>
      <c r="O101" s="3"/>
      <c r="P101" s="3"/>
      <c r="Q101" s="3"/>
      <c r="R101" s="3"/>
      <c r="S101" s="3"/>
      <c r="T101" s="3"/>
      <c r="U101" s="3"/>
      <c r="V101" s="3"/>
      <c r="W101" s="3"/>
      <c r="X101" s="3"/>
      <c r="Y101" s="3"/>
      <c r="Z101" s="3"/>
      <c r="AA101" s="3"/>
      <c r="AB101" s="13"/>
      <c r="AC101" s="14"/>
      <c r="AD101" s="3"/>
      <c r="AE101" s="3"/>
      <c r="AF101" s="3"/>
      <c r="AG101" s="3"/>
      <c r="AH101" s="3"/>
      <c r="AI101" s="3"/>
      <c r="AJ101" s="3"/>
      <c r="AK101" s="3"/>
      <c r="AL101" s="3"/>
      <c r="AM101" s="3"/>
      <c r="AN101" s="3"/>
      <c r="AO101" s="3"/>
      <c r="AP101" s="3"/>
      <c r="AQ101" s="3"/>
      <c r="AR101" s="3"/>
      <c r="AS101" s="3"/>
      <c r="AT101" s="3"/>
      <c r="AU101" s="3"/>
      <c r="AV101" s="3"/>
      <c r="AW101" s="3"/>
      <c r="AX101" s="65"/>
      <c r="BA101" s="24"/>
      <c r="BG101" s="25"/>
    </row>
    <row r="102" spans="1:59" ht="14.25" customHeight="1" thickBot="1">
      <c r="A102" s="599"/>
      <c r="B102" s="600"/>
      <c r="C102" s="600"/>
      <c r="D102" s="600"/>
      <c r="E102" s="600"/>
      <c r="F102" s="601"/>
      <c r="G102" s="3"/>
      <c r="H102" s="3"/>
      <c r="I102" s="3"/>
      <c r="J102" s="3"/>
      <c r="K102" s="3"/>
      <c r="L102" s="3"/>
      <c r="M102" s="15"/>
      <c r="N102" s="15"/>
      <c r="O102" s="15"/>
      <c r="P102" s="15"/>
      <c r="Q102" s="15"/>
      <c r="R102" s="15"/>
      <c r="S102" s="15"/>
      <c r="T102" s="15"/>
      <c r="U102" s="15"/>
      <c r="V102" s="15"/>
      <c r="W102" s="15"/>
      <c r="X102" s="15"/>
      <c r="Y102" s="15"/>
      <c r="Z102" s="15"/>
      <c r="AA102" s="15"/>
      <c r="AB102" s="16"/>
      <c r="AC102" s="17"/>
      <c r="AD102" s="15"/>
      <c r="AE102" s="15"/>
      <c r="AF102" s="15"/>
      <c r="AG102" s="15"/>
      <c r="AH102" s="15"/>
      <c r="AI102" s="15"/>
      <c r="AJ102" s="15"/>
      <c r="AK102" s="15"/>
      <c r="AL102" s="15"/>
      <c r="AM102" s="15"/>
      <c r="AN102" s="15"/>
      <c r="AO102" s="15"/>
      <c r="AP102" s="15"/>
      <c r="AQ102" s="3"/>
      <c r="AR102" s="3"/>
      <c r="AS102" s="3"/>
      <c r="AT102" s="3"/>
      <c r="AU102" s="3"/>
      <c r="AV102" s="3"/>
      <c r="AW102" s="3"/>
      <c r="AX102" s="65"/>
      <c r="BA102" s="24"/>
      <c r="BG102" s="25"/>
    </row>
    <row r="103" spans="1:50" ht="14.25" customHeight="1" thickBot="1">
      <c r="A103" s="599"/>
      <c r="B103" s="600"/>
      <c r="C103" s="600"/>
      <c r="D103" s="600"/>
      <c r="E103" s="600"/>
      <c r="F103" s="601"/>
      <c r="G103" s="3"/>
      <c r="H103" s="3"/>
      <c r="I103" s="3"/>
      <c r="J103" s="3"/>
      <c r="K103" s="3"/>
      <c r="L103" s="3"/>
      <c r="M103" s="3"/>
      <c r="N103" s="3"/>
      <c r="O103" s="3"/>
      <c r="P103" s="3"/>
      <c r="Q103" s="3"/>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9"/>
      <c r="AT103" s="3"/>
      <c r="AU103" s="3"/>
      <c r="AV103" s="3"/>
      <c r="AW103" s="3"/>
      <c r="AX103" s="65"/>
    </row>
    <row r="104" spans="1:53" ht="14.25" customHeight="1" thickBot="1">
      <c r="A104" s="599"/>
      <c r="B104" s="600"/>
      <c r="C104" s="600"/>
      <c r="D104" s="600"/>
      <c r="E104" s="600"/>
      <c r="F104" s="601"/>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13"/>
      <c r="AT104" s="3"/>
      <c r="AU104" s="3"/>
      <c r="AV104" s="3"/>
      <c r="AW104" s="3"/>
      <c r="AX104" s="65"/>
      <c r="BA104" s="26"/>
    </row>
    <row r="105" spans="1:52" ht="14.25" customHeight="1" thickBot="1">
      <c r="A105" s="599"/>
      <c r="B105" s="600"/>
      <c r="C105" s="600"/>
      <c r="D105" s="600"/>
      <c r="E105" s="600"/>
      <c r="F105" s="601"/>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13"/>
      <c r="AT105" s="3"/>
      <c r="AU105" s="3"/>
      <c r="AV105" s="3"/>
      <c r="AW105" s="3"/>
      <c r="AX105" s="65"/>
      <c r="AZ105" s="24"/>
    </row>
    <row r="106" spans="1:52" ht="14.25" customHeight="1" thickBot="1">
      <c r="A106" s="599"/>
      <c r="B106" s="600"/>
      <c r="C106" s="600"/>
      <c r="D106" s="600"/>
      <c r="E106" s="600"/>
      <c r="F106" s="601"/>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13"/>
      <c r="AT106" s="3"/>
      <c r="AU106" s="3"/>
      <c r="AV106" s="3"/>
      <c r="AW106" s="3"/>
      <c r="AX106" s="65"/>
      <c r="AZ106" s="24"/>
    </row>
    <row r="107" spans="1:52" ht="14.25" customHeight="1" thickBot="1">
      <c r="A107" s="599"/>
      <c r="B107" s="600"/>
      <c r="C107" s="600"/>
      <c r="D107" s="600"/>
      <c r="E107" s="600"/>
      <c r="F107" s="601"/>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13"/>
      <c r="AT107" s="3"/>
      <c r="AU107" s="3"/>
      <c r="AV107" s="3"/>
      <c r="AW107" s="3"/>
      <c r="AX107" s="65"/>
      <c r="AZ107" s="24"/>
    </row>
    <row r="108" spans="1:52" ht="14.25" customHeight="1" thickBot="1">
      <c r="A108" s="599"/>
      <c r="B108" s="600"/>
      <c r="C108" s="600"/>
      <c r="D108" s="600"/>
      <c r="E108" s="600"/>
      <c r="F108" s="601"/>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13"/>
      <c r="AT108" s="3"/>
      <c r="AU108" s="3"/>
      <c r="AV108" s="3"/>
      <c r="AW108" s="3"/>
      <c r="AX108" s="65"/>
      <c r="AZ108" s="24"/>
    </row>
    <row r="109" spans="1:52" ht="14.25" customHeight="1" thickBot="1">
      <c r="A109" s="599"/>
      <c r="B109" s="600"/>
      <c r="C109" s="600"/>
      <c r="D109" s="600"/>
      <c r="E109" s="600"/>
      <c r="F109" s="601"/>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13"/>
      <c r="AT109" s="3"/>
      <c r="AU109" s="3"/>
      <c r="AV109" s="3"/>
      <c r="AW109" s="3"/>
      <c r="AX109" s="65"/>
      <c r="AZ109" s="24"/>
    </row>
    <row r="110" spans="1:50" ht="14.25" customHeight="1" thickBot="1">
      <c r="A110" s="599"/>
      <c r="B110" s="600"/>
      <c r="C110" s="600"/>
      <c r="D110" s="600"/>
      <c r="E110" s="600"/>
      <c r="F110" s="601"/>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13"/>
      <c r="AT110" s="3"/>
      <c r="AU110" s="3"/>
      <c r="AV110" s="3"/>
      <c r="AW110" s="3"/>
      <c r="AX110" s="65"/>
    </row>
    <row r="111" spans="1:50" ht="14.25" customHeight="1" thickBot="1">
      <c r="A111" s="599"/>
      <c r="B111" s="600"/>
      <c r="C111" s="600"/>
      <c r="D111" s="600"/>
      <c r="E111" s="600"/>
      <c r="F111" s="601"/>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13"/>
      <c r="AT111" s="3"/>
      <c r="AU111" s="3"/>
      <c r="AV111" s="3"/>
      <c r="AW111" s="3"/>
      <c r="AX111" s="65"/>
    </row>
    <row r="112" spans="1:50" ht="14.25" customHeight="1" thickBot="1">
      <c r="A112" s="599"/>
      <c r="B112" s="600"/>
      <c r="C112" s="600"/>
      <c r="D112" s="600"/>
      <c r="E112" s="600"/>
      <c r="F112" s="601"/>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13"/>
      <c r="AT112" s="3"/>
      <c r="AU112" s="3"/>
      <c r="AV112" s="3"/>
      <c r="AW112" s="3"/>
      <c r="AX112" s="65"/>
    </row>
    <row r="113" spans="1:50" ht="14.25" customHeight="1" thickBot="1">
      <c r="A113" s="599"/>
      <c r="B113" s="600"/>
      <c r="C113" s="600"/>
      <c r="D113" s="600"/>
      <c r="E113" s="600"/>
      <c r="F113" s="601"/>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13"/>
      <c r="AT113" s="3"/>
      <c r="AU113" s="3"/>
      <c r="AV113" s="3"/>
      <c r="AW113" s="3"/>
      <c r="AX113" s="65"/>
    </row>
    <row r="114" spans="1:50" ht="14.25" customHeight="1" thickBot="1">
      <c r="A114" s="599"/>
      <c r="B114" s="600"/>
      <c r="C114" s="600"/>
      <c r="D114" s="600"/>
      <c r="E114" s="600"/>
      <c r="F114" s="601"/>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13"/>
      <c r="AT114" s="3"/>
      <c r="AU114" s="3"/>
      <c r="AV114" s="3"/>
      <c r="AW114" s="3"/>
      <c r="AX114" s="65"/>
    </row>
    <row r="115" spans="1:50" ht="14.25" customHeight="1" thickBot="1">
      <c r="A115" s="599"/>
      <c r="B115" s="600"/>
      <c r="C115" s="600"/>
      <c r="D115" s="600"/>
      <c r="E115" s="600"/>
      <c r="F115" s="601"/>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13"/>
      <c r="AT115" s="3"/>
      <c r="AU115" s="3"/>
      <c r="AV115" s="3"/>
      <c r="AW115" s="3"/>
      <c r="AX115" s="65"/>
    </row>
    <row r="116" spans="1:50" ht="14.25" customHeight="1" thickBot="1">
      <c r="A116" s="599"/>
      <c r="B116" s="600"/>
      <c r="C116" s="600"/>
      <c r="D116" s="600"/>
      <c r="E116" s="600"/>
      <c r="F116" s="601"/>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13"/>
      <c r="AT116" s="3"/>
      <c r="AU116" s="3"/>
      <c r="AV116" s="3"/>
      <c r="AW116" s="3"/>
      <c r="AX116" s="65"/>
    </row>
    <row r="117" spans="1:50" ht="14.25" customHeight="1" thickBot="1">
      <c r="A117" s="599"/>
      <c r="B117" s="600"/>
      <c r="C117" s="600"/>
      <c r="D117" s="600"/>
      <c r="E117" s="600"/>
      <c r="F117" s="601"/>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13"/>
      <c r="AT117" s="3"/>
      <c r="AU117" s="3"/>
      <c r="AV117" s="3"/>
      <c r="AW117" s="3"/>
      <c r="AX117" s="65"/>
    </row>
    <row r="118" spans="1:50" ht="14.25" customHeight="1" thickBot="1">
      <c r="A118" s="599"/>
      <c r="B118" s="600"/>
      <c r="C118" s="600"/>
      <c r="D118" s="600"/>
      <c r="E118" s="600"/>
      <c r="F118" s="601"/>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13"/>
      <c r="AT118" s="3"/>
      <c r="AU118" s="3"/>
      <c r="AV118" s="3"/>
      <c r="AW118" s="3"/>
      <c r="AX118" s="65"/>
    </row>
    <row r="119" spans="1:50" ht="14.25" customHeight="1" thickBot="1">
      <c r="A119" s="599"/>
      <c r="B119" s="600"/>
      <c r="C119" s="600"/>
      <c r="D119" s="600"/>
      <c r="E119" s="600"/>
      <c r="F119" s="601"/>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13"/>
      <c r="AT119" s="3"/>
      <c r="AU119" s="3"/>
      <c r="AV119" s="3"/>
      <c r="AW119" s="3"/>
      <c r="AX119" s="65"/>
    </row>
    <row r="120" spans="1:50" ht="14.25" customHeight="1" thickBot="1">
      <c r="A120" s="599"/>
      <c r="B120" s="600"/>
      <c r="C120" s="600"/>
      <c r="D120" s="600"/>
      <c r="E120" s="600"/>
      <c r="F120" s="601"/>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13"/>
      <c r="AT120" s="3"/>
      <c r="AU120" s="3"/>
      <c r="AV120" s="3"/>
      <c r="AW120" s="3"/>
      <c r="AX120" s="65"/>
    </row>
    <row r="121" spans="1:50" ht="14.25" customHeight="1" thickBot="1">
      <c r="A121" s="599"/>
      <c r="B121" s="600"/>
      <c r="C121" s="600"/>
      <c r="D121" s="600"/>
      <c r="E121" s="600"/>
      <c r="F121" s="601"/>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13"/>
      <c r="AT121" s="3"/>
      <c r="AU121" s="3"/>
      <c r="AV121" s="3"/>
      <c r="AW121" s="3"/>
      <c r="AX121" s="65"/>
    </row>
    <row r="122" spans="1:50" ht="14.25" customHeight="1" thickBot="1">
      <c r="A122" s="599"/>
      <c r="B122" s="600"/>
      <c r="C122" s="600"/>
      <c r="D122" s="600"/>
      <c r="E122" s="600"/>
      <c r="F122" s="601"/>
      <c r="G122" s="3"/>
      <c r="H122" s="3"/>
      <c r="I122" s="3"/>
      <c r="J122" s="3" t="s">
        <v>211</v>
      </c>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13"/>
      <c r="AT122" s="3"/>
      <c r="AU122" s="3"/>
      <c r="AV122" s="3"/>
      <c r="AW122" s="3"/>
      <c r="AX122" s="65"/>
    </row>
    <row r="123" spans="1:50" ht="14.25" customHeight="1" thickBot="1">
      <c r="A123" s="599"/>
      <c r="B123" s="600"/>
      <c r="C123" s="600"/>
      <c r="D123" s="600"/>
      <c r="E123" s="600"/>
      <c r="F123" s="601"/>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13"/>
      <c r="AT123" s="3"/>
      <c r="AU123" s="3"/>
      <c r="AV123" s="3"/>
      <c r="AW123" s="3"/>
      <c r="AX123" s="65"/>
    </row>
    <row r="124" spans="1:50" ht="14.25" customHeight="1" thickBot="1">
      <c r="A124" s="599"/>
      <c r="B124" s="600"/>
      <c r="C124" s="600"/>
      <c r="D124" s="600"/>
      <c r="E124" s="600"/>
      <c r="F124" s="601"/>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13"/>
      <c r="AT124" s="3"/>
      <c r="AU124" s="3"/>
      <c r="AV124" s="3"/>
      <c r="AW124" s="3"/>
      <c r="AX124" s="65"/>
    </row>
    <row r="125" spans="1:50" ht="14.25" customHeight="1" thickBot="1">
      <c r="A125" s="599"/>
      <c r="B125" s="600"/>
      <c r="C125" s="600"/>
      <c r="D125" s="600"/>
      <c r="E125" s="600"/>
      <c r="F125" s="601"/>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13"/>
      <c r="AT125" s="3"/>
      <c r="AU125" s="3"/>
      <c r="AV125" s="3"/>
      <c r="AW125" s="3"/>
      <c r="AX125" s="65"/>
    </row>
    <row r="126" spans="1:50" ht="14.25" customHeight="1" thickBot="1">
      <c r="A126" s="599"/>
      <c r="B126" s="600"/>
      <c r="C126" s="600"/>
      <c r="D126" s="600"/>
      <c r="E126" s="600"/>
      <c r="F126" s="601"/>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15"/>
      <c r="AQ126" s="15"/>
      <c r="AR126" s="15"/>
      <c r="AS126" s="16"/>
      <c r="AT126" s="3"/>
      <c r="AU126" s="3"/>
      <c r="AV126" s="3"/>
      <c r="AW126" s="3"/>
      <c r="AX126" s="65"/>
    </row>
    <row r="127" spans="1:50" ht="14.25" customHeight="1" thickBot="1">
      <c r="A127" s="599"/>
      <c r="B127" s="600"/>
      <c r="C127" s="600"/>
      <c r="D127" s="600"/>
      <c r="E127" s="600"/>
      <c r="F127" s="601"/>
      <c r="G127" s="3"/>
      <c r="H127" s="3"/>
      <c r="I127" s="3"/>
      <c r="J127" s="3"/>
      <c r="K127" s="3"/>
      <c r="L127" s="3"/>
      <c r="M127" s="3"/>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3"/>
      <c r="AR127" s="3"/>
      <c r="AS127" s="3"/>
      <c r="AT127" s="3"/>
      <c r="AU127" s="3"/>
      <c r="AV127" s="3"/>
      <c r="AW127" s="3"/>
      <c r="AX127" s="65"/>
    </row>
    <row r="128" spans="1:50" ht="14.25" customHeight="1" thickBot="1">
      <c r="A128" s="599"/>
      <c r="B128" s="600"/>
      <c r="C128" s="600"/>
      <c r="D128" s="600"/>
      <c r="E128" s="600"/>
      <c r="F128" s="601"/>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65"/>
    </row>
    <row r="129" spans="1:50" ht="14.25" customHeight="1" thickBot="1">
      <c r="A129" s="599"/>
      <c r="B129" s="600"/>
      <c r="C129" s="600"/>
      <c r="D129" s="600"/>
      <c r="E129" s="600"/>
      <c r="F129" s="601"/>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65"/>
    </row>
    <row r="130" spans="1:50" ht="14.25" customHeight="1" thickBot="1">
      <c r="A130" s="599"/>
      <c r="B130" s="600"/>
      <c r="C130" s="600"/>
      <c r="D130" s="600"/>
      <c r="E130" s="600"/>
      <c r="F130" s="601"/>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65"/>
    </row>
    <row r="131" spans="1:50" ht="14.25" customHeight="1" thickBot="1">
      <c r="A131" s="599"/>
      <c r="B131" s="600"/>
      <c r="C131" s="600"/>
      <c r="D131" s="600"/>
      <c r="E131" s="600"/>
      <c r="F131" s="601"/>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65"/>
    </row>
    <row r="132" spans="1:50" ht="14.25" customHeight="1" thickBot="1">
      <c r="A132" s="599"/>
      <c r="B132" s="600"/>
      <c r="C132" s="600"/>
      <c r="D132" s="600"/>
      <c r="E132" s="600"/>
      <c r="F132" s="601"/>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65"/>
    </row>
    <row r="133" spans="1:50" ht="14.25" customHeight="1" thickBot="1">
      <c r="A133" s="599"/>
      <c r="B133" s="600"/>
      <c r="C133" s="600"/>
      <c r="D133" s="600"/>
      <c r="E133" s="600"/>
      <c r="F133" s="601"/>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65"/>
    </row>
    <row r="134" spans="1:50" ht="14.25" customHeight="1" thickBot="1">
      <c r="A134" s="599"/>
      <c r="B134" s="600"/>
      <c r="C134" s="600"/>
      <c r="D134" s="600"/>
      <c r="E134" s="600"/>
      <c r="F134" s="601"/>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65"/>
    </row>
    <row r="135" spans="1:50" ht="14.25" customHeight="1" thickBot="1">
      <c r="A135" s="599"/>
      <c r="B135" s="600"/>
      <c r="C135" s="600"/>
      <c r="D135" s="600"/>
      <c r="E135" s="600"/>
      <c r="F135" s="601"/>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65"/>
    </row>
    <row r="136" spans="1:50" ht="14.25" customHeight="1" thickBot="1">
      <c r="A136" s="599"/>
      <c r="B136" s="600"/>
      <c r="C136" s="600"/>
      <c r="D136" s="600"/>
      <c r="E136" s="600"/>
      <c r="F136" s="601"/>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65"/>
    </row>
    <row r="137" spans="1:50" ht="14.25" customHeight="1" thickBot="1">
      <c r="A137" s="599"/>
      <c r="B137" s="600"/>
      <c r="C137" s="600"/>
      <c r="D137" s="600"/>
      <c r="E137" s="600"/>
      <c r="F137" s="601"/>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65"/>
    </row>
    <row r="138" spans="1:50" ht="14.25" customHeight="1" thickBot="1">
      <c r="A138" s="599"/>
      <c r="B138" s="600"/>
      <c r="C138" s="600"/>
      <c r="D138" s="600"/>
      <c r="E138" s="600"/>
      <c r="F138" s="601"/>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65"/>
    </row>
    <row r="139" spans="1:50" ht="14.25" customHeight="1" thickBot="1">
      <c r="A139" s="599"/>
      <c r="B139" s="600"/>
      <c r="C139" s="600"/>
      <c r="D139" s="600"/>
      <c r="E139" s="600"/>
      <c r="F139" s="601"/>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65"/>
    </row>
    <row r="140" spans="1:50" ht="14.25" customHeight="1" thickBot="1">
      <c r="A140" s="599"/>
      <c r="B140" s="600"/>
      <c r="C140" s="600"/>
      <c r="D140" s="600"/>
      <c r="E140" s="600"/>
      <c r="F140" s="601"/>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65"/>
    </row>
    <row r="141" spans="1:50" ht="14.25" customHeight="1" thickBot="1">
      <c r="A141" s="599"/>
      <c r="B141" s="600"/>
      <c r="C141" s="600"/>
      <c r="D141" s="600"/>
      <c r="E141" s="600"/>
      <c r="F141" s="601"/>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65"/>
    </row>
    <row r="142" spans="1:50" ht="14.25" customHeight="1" thickBot="1">
      <c r="A142" s="599"/>
      <c r="B142" s="600"/>
      <c r="C142" s="600"/>
      <c r="D142" s="600"/>
      <c r="E142" s="600"/>
      <c r="F142" s="601"/>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65"/>
    </row>
    <row r="143" spans="1:50" ht="14.25" customHeight="1" thickBot="1">
      <c r="A143" s="599"/>
      <c r="B143" s="600"/>
      <c r="C143" s="600"/>
      <c r="D143" s="600"/>
      <c r="E143" s="600"/>
      <c r="F143" s="601"/>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65"/>
    </row>
    <row r="144" spans="1:50" ht="14.25" customHeight="1" thickBot="1">
      <c r="A144" s="599"/>
      <c r="B144" s="600"/>
      <c r="C144" s="600"/>
      <c r="D144" s="600"/>
      <c r="E144" s="600"/>
      <c r="F144" s="601"/>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65"/>
    </row>
    <row r="145" spans="1:50" ht="14.25" customHeight="1" thickBot="1">
      <c r="A145" s="599"/>
      <c r="B145" s="600"/>
      <c r="C145" s="600"/>
      <c r="D145" s="600"/>
      <c r="E145" s="600"/>
      <c r="F145" s="601"/>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65"/>
    </row>
    <row r="146" spans="1:50" ht="14.25" customHeight="1" thickBot="1">
      <c r="A146" s="599"/>
      <c r="B146" s="600"/>
      <c r="C146" s="600"/>
      <c r="D146" s="600"/>
      <c r="E146" s="600"/>
      <c r="F146" s="601"/>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65"/>
    </row>
    <row r="147" spans="1:50" ht="14.25" customHeight="1" thickBot="1">
      <c r="A147" s="599"/>
      <c r="B147" s="600"/>
      <c r="C147" s="600"/>
      <c r="D147" s="600"/>
      <c r="E147" s="600"/>
      <c r="F147" s="601"/>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65"/>
    </row>
    <row r="148" spans="1:50" ht="14.25" customHeight="1" thickBot="1">
      <c r="A148" s="599"/>
      <c r="B148" s="600"/>
      <c r="C148" s="600"/>
      <c r="D148" s="600"/>
      <c r="E148" s="600"/>
      <c r="F148" s="601"/>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65"/>
    </row>
    <row r="149" spans="1:50" ht="14.25" customHeight="1" thickBot="1">
      <c r="A149" s="599"/>
      <c r="B149" s="600"/>
      <c r="C149" s="600"/>
      <c r="D149" s="600"/>
      <c r="E149" s="600"/>
      <c r="F149" s="601"/>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65"/>
    </row>
    <row r="150" spans="1:50" ht="14.25" customHeight="1" thickBot="1">
      <c r="A150" s="599"/>
      <c r="B150" s="600"/>
      <c r="C150" s="600"/>
      <c r="D150" s="600"/>
      <c r="E150" s="600"/>
      <c r="F150" s="601"/>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65"/>
    </row>
    <row r="151" spans="1:50" ht="14.25" customHeight="1" thickBot="1">
      <c r="A151" s="599"/>
      <c r="B151" s="600"/>
      <c r="C151" s="600"/>
      <c r="D151" s="600"/>
      <c r="E151" s="600"/>
      <c r="F151" s="601"/>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65"/>
    </row>
    <row r="152" spans="1:50" ht="14.25" customHeight="1" thickBot="1">
      <c r="A152" s="599"/>
      <c r="B152" s="600"/>
      <c r="C152" s="600"/>
      <c r="D152" s="600"/>
      <c r="E152" s="600"/>
      <c r="F152" s="601"/>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65"/>
    </row>
    <row r="153" spans="1:50" ht="14.25" customHeight="1" thickBot="1">
      <c r="A153" s="599"/>
      <c r="B153" s="600"/>
      <c r="C153" s="600"/>
      <c r="D153" s="600"/>
      <c r="E153" s="600"/>
      <c r="F153" s="601"/>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65"/>
    </row>
    <row r="154" spans="1:50" ht="14.25" customHeight="1" thickBot="1">
      <c r="A154" s="599"/>
      <c r="B154" s="600"/>
      <c r="C154" s="600"/>
      <c r="D154" s="600"/>
      <c r="E154" s="600"/>
      <c r="F154" s="601"/>
      <c r="G154" s="2"/>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65"/>
    </row>
    <row r="155" spans="1:50" ht="14.25" customHeight="1" thickBot="1">
      <c r="A155" s="599"/>
      <c r="B155" s="600"/>
      <c r="C155" s="600"/>
      <c r="D155" s="600"/>
      <c r="E155" s="600"/>
      <c r="F155" s="601"/>
      <c r="G155" s="2"/>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65"/>
    </row>
    <row r="156" spans="1:50" ht="14.25" customHeight="1" thickBot="1">
      <c r="A156" s="599"/>
      <c r="B156" s="600"/>
      <c r="C156" s="600"/>
      <c r="D156" s="600"/>
      <c r="E156" s="600"/>
      <c r="F156" s="601"/>
      <c r="G156" s="2"/>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65"/>
    </row>
    <row r="157" spans="1:50" ht="14.25" customHeight="1" thickBot="1">
      <c r="A157" s="599"/>
      <c r="B157" s="600"/>
      <c r="C157" s="600"/>
      <c r="D157" s="600"/>
      <c r="E157" s="600"/>
      <c r="F157" s="601"/>
      <c r="G157" s="2"/>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65"/>
    </row>
    <row r="158" spans="1:50" ht="14.25" customHeight="1" thickBot="1">
      <c r="A158" s="599"/>
      <c r="B158" s="600"/>
      <c r="C158" s="600"/>
      <c r="D158" s="600"/>
      <c r="E158" s="600"/>
      <c r="F158" s="601"/>
      <c r="G158" s="2"/>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65"/>
    </row>
    <row r="159" spans="1:50" ht="14.25" customHeight="1" thickBot="1">
      <c r="A159" s="599"/>
      <c r="B159" s="600"/>
      <c r="C159" s="600"/>
      <c r="D159" s="600"/>
      <c r="E159" s="600"/>
      <c r="F159" s="601"/>
      <c r="G159" s="2"/>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65"/>
    </row>
    <row r="160" spans="1:50" ht="14.25" customHeight="1" thickBot="1">
      <c r="A160" s="599"/>
      <c r="B160" s="600"/>
      <c r="C160" s="600"/>
      <c r="D160" s="600"/>
      <c r="E160" s="600"/>
      <c r="F160" s="601"/>
      <c r="G160" s="2"/>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65"/>
    </row>
    <row r="161" spans="1:50" ht="14.25" customHeight="1" thickBot="1">
      <c r="A161" s="599"/>
      <c r="B161" s="600"/>
      <c r="C161" s="600"/>
      <c r="D161" s="600"/>
      <c r="E161" s="600"/>
      <c r="F161" s="601"/>
      <c r="G161" s="2"/>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65"/>
    </row>
    <row r="162" spans="1:50" ht="14.25" customHeight="1" thickBot="1">
      <c r="A162" s="599"/>
      <c r="B162" s="600"/>
      <c r="C162" s="600"/>
      <c r="D162" s="600"/>
      <c r="E162" s="600"/>
      <c r="F162" s="601"/>
      <c r="G162" s="27"/>
      <c r="H162" s="21"/>
      <c r="I162" s="21"/>
      <c r="J162" s="21"/>
      <c r="K162" s="21"/>
      <c r="L162" s="7"/>
      <c r="M162" s="21"/>
      <c r="N162" s="21"/>
      <c r="O162" s="21"/>
      <c r="P162" s="21"/>
      <c r="Q162" s="21"/>
      <c r="R162" s="21"/>
      <c r="S162" s="21"/>
      <c r="T162" s="21"/>
      <c r="U162" s="21"/>
      <c r="V162" s="21"/>
      <c r="W162" s="21"/>
      <c r="X162" s="21"/>
      <c r="Y162" s="28"/>
      <c r="Z162" s="28"/>
      <c r="AA162" s="28"/>
      <c r="AB162" s="28"/>
      <c r="AC162" s="21"/>
      <c r="AD162" s="21"/>
      <c r="AE162" s="21"/>
      <c r="AF162" s="21"/>
      <c r="AG162" s="21"/>
      <c r="AH162" s="7"/>
      <c r="AI162" s="21"/>
      <c r="AJ162" s="21"/>
      <c r="AK162" s="21"/>
      <c r="AL162" s="21"/>
      <c r="AM162" s="21"/>
      <c r="AN162" s="21"/>
      <c r="AO162" s="21"/>
      <c r="AP162" s="21"/>
      <c r="AQ162" s="21"/>
      <c r="AR162" s="21"/>
      <c r="AS162" s="21"/>
      <c r="AT162" s="21"/>
      <c r="AU162" s="28"/>
      <c r="AV162" s="28"/>
      <c r="AW162" s="28"/>
      <c r="AX162" s="66"/>
    </row>
    <row r="163" spans="1:50" ht="14.25" customHeight="1" thickBot="1">
      <c r="A163" s="599"/>
      <c r="B163" s="600"/>
      <c r="C163" s="600"/>
      <c r="D163" s="600"/>
      <c r="E163" s="600"/>
      <c r="F163" s="601"/>
      <c r="G163" s="29"/>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67"/>
    </row>
    <row r="164" spans="1:50" ht="14.25" customHeight="1" thickBot="1">
      <c r="A164" s="599"/>
      <c r="B164" s="600"/>
      <c r="C164" s="600"/>
      <c r="D164" s="600"/>
      <c r="E164" s="600"/>
      <c r="F164" s="601"/>
      <c r="G164" s="29"/>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67"/>
    </row>
    <row r="165" spans="1:50" ht="12" customHeight="1" thickBot="1">
      <c r="A165" s="599"/>
      <c r="B165" s="600"/>
      <c r="C165" s="600"/>
      <c r="D165" s="600"/>
      <c r="E165" s="600"/>
      <c r="F165" s="601"/>
      <c r="G165" s="2"/>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65"/>
    </row>
    <row r="166" spans="1:50" ht="11.25" customHeight="1" thickBot="1">
      <c r="A166" s="599"/>
      <c r="B166" s="600"/>
      <c r="C166" s="600"/>
      <c r="D166" s="600"/>
      <c r="E166" s="600"/>
      <c r="F166" s="601"/>
      <c r="G166" s="2"/>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65"/>
    </row>
    <row r="167" spans="1:50" ht="14.25" thickBot="1">
      <c r="A167" s="602"/>
      <c r="B167" s="603"/>
      <c r="C167" s="603"/>
      <c r="D167" s="603"/>
      <c r="E167" s="603"/>
      <c r="F167" s="604"/>
      <c r="G167" s="11"/>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68"/>
    </row>
    <row r="168" spans="1:50" ht="14.25" hidden="1" thickBot="1">
      <c r="A168" s="58"/>
      <c r="B168" s="9"/>
      <c r="C168" s="9"/>
      <c r="D168" s="9"/>
      <c r="E168" s="9"/>
      <c r="F168" s="9"/>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69"/>
    </row>
    <row r="169" spans="1:50" ht="24.75" customHeight="1">
      <c r="A169" s="605" t="s">
        <v>34</v>
      </c>
      <c r="B169" s="606"/>
      <c r="C169" s="606"/>
      <c r="D169" s="606"/>
      <c r="E169" s="606"/>
      <c r="F169" s="607"/>
      <c r="G169" s="144" t="s">
        <v>110</v>
      </c>
      <c r="H169" s="145"/>
      <c r="I169" s="145"/>
      <c r="J169" s="145"/>
      <c r="K169" s="145"/>
      <c r="L169" s="145"/>
      <c r="M169" s="145"/>
      <c r="N169" s="145"/>
      <c r="O169" s="145"/>
      <c r="P169" s="145"/>
      <c r="Q169" s="145"/>
      <c r="R169" s="145"/>
      <c r="S169" s="145"/>
      <c r="T169" s="145"/>
      <c r="U169" s="145"/>
      <c r="V169" s="145"/>
      <c r="W169" s="145"/>
      <c r="X169" s="145"/>
      <c r="Y169" s="145"/>
      <c r="Z169" s="145"/>
      <c r="AA169" s="145"/>
      <c r="AB169" s="614"/>
      <c r="AC169" s="144" t="s">
        <v>152</v>
      </c>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4.75" customHeight="1">
      <c r="A170" s="608"/>
      <c r="B170" s="609"/>
      <c r="C170" s="609"/>
      <c r="D170" s="609"/>
      <c r="E170" s="609"/>
      <c r="F170" s="610"/>
      <c r="G170" s="137" t="s">
        <v>19</v>
      </c>
      <c r="H170" s="87"/>
      <c r="I170" s="87"/>
      <c r="J170" s="87"/>
      <c r="K170" s="88"/>
      <c r="L170" s="86" t="s">
        <v>20</v>
      </c>
      <c r="M170" s="87"/>
      <c r="N170" s="87"/>
      <c r="O170" s="87"/>
      <c r="P170" s="87"/>
      <c r="Q170" s="87"/>
      <c r="R170" s="87"/>
      <c r="S170" s="87"/>
      <c r="T170" s="87"/>
      <c r="U170" s="87"/>
      <c r="V170" s="87"/>
      <c r="W170" s="87"/>
      <c r="X170" s="88"/>
      <c r="Y170" s="617" t="s">
        <v>21</v>
      </c>
      <c r="Z170" s="618"/>
      <c r="AA170" s="618"/>
      <c r="AB170" s="619"/>
      <c r="AC170" s="137" t="s">
        <v>19</v>
      </c>
      <c r="AD170" s="87"/>
      <c r="AE170" s="87"/>
      <c r="AF170" s="87"/>
      <c r="AG170" s="88"/>
      <c r="AH170" s="86" t="s">
        <v>20</v>
      </c>
      <c r="AI170" s="87"/>
      <c r="AJ170" s="87"/>
      <c r="AK170" s="87"/>
      <c r="AL170" s="87"/>
      <c r="AM170" s="87"/>
      <c r="AN170" s="87"/>
      <c r="AO170" s="87"/>
      <c r="AP170" s="87"/>
      <c r="AQ170" s="87"/>
      <c r="AR170" s="87"/>
      <c r="AS170" s="87"/>
      <c r="AT170" s="88"/>
      <c r="AU170" s="138" t="s">
        <v>21</v>
      </c>
      <c r="AV170" s="139"/>
      <c r="AW170" s="139"/>
      <c r="AX170" s="140"/>
    </row>
    <row r="171" spans="1:50" ht="24.75" customHeight="1">
      <c r="A171" s="608"/>
      <c r="B171" s="609"/>
      <c r="C171" s="609"/>
      <c r="D171" s="609"/>
      <c r="E171" s="609"/>
      <c r="F171" s="610"/>
      <c r="G171" s="623" t="s">
        <v>112</v>
      </c>
      <c r="H171" s="445"/>
      <c r="I171" s="445"/>
      <c r="J171" s="445"/>
      <c r="K171" s="446"/>
      <c r="L171" s="624" t="s">
        <v>113</v>
      </c>
      <c r="M171" s="625"/>
      <c r="N171" s="625"/>
      <c r="O171" s="625"/>
      <c r="P171" s="625"/>
      <c r="Q171" s="625"/>
      <c r="R171" s="625"/>
      <c r="S171" s="625"/>
      <c r="T171" s="625"/>
      <c r="U171" s="625"/>
      <c r="V171" s="625"/>
      <c r="W171" s="625"/>
      <c r="X171" s="626"/>
      <c r="Y171" s="627">
        <v>8</v>
      </c>
      <c r="Z171" s="628"/>
      <c r="AA171" s="628"/>
      <c r="AB171" s="629"/>
      <c r="AC171" s="116" t="s">
        <v>119</v>
      </c>
      <c r="AD171" s="117"/>
      <c r="AE171" s="117"/>
      <c r="AF171" s="117"/>
      <c r="AG171" s="118"/>
      <c r="AH171" s="119" t="s">
        <v>158</v>
      </c>
      <c r="AI171" s="120"/>
      <c r="AJ171" s="120"/>
      <c r="AK171" s="120"/>
      <c r="AL171" s="120"/>
      <c r="AM171" s="120"/>
      <c r="AN171" s="120"/>
      <c r="AO171" s="120"/>
      <c r="AP171" s="120"/>
      <c r="AQ171" s="120"/>
      <c r="AR171" s="120"/>
      <c r="AS171" s="120"/>
      <c r="AT171" s="121"/>
      <c r="AU171" s="122">
        <f>0.36+3.669781+0.402978</f>
        <v>4.432759</v>
      </c>
      <c r="AV171" s="123"/>
      <c r="AW171" s="123"/>
      <c r="AX171" s="124"/>
    </row>
    <row r="172" spans="1:50" ht="24.75" customHeight="1">
      <c r="A172" s="608"/>
      <c r="B172" s="609"/>
      <c r="C172" s="609"/>
      <c r="D172" s="609"/>
      <c r="E172" s="609"/>
      <c r="F172" s="610"/>
      <c r="G172" s="190" t="s">
        <v>118</v>
      </c>
      <c r="H172" s="191"/>
      <c r="I172" s="191"/>
      <c r="J172" s="191"/>
      <c r="K172" s="192"/>
      <c r="L172" s="634" t="s">
        <v>209</v>
      </c>
      <c r="M172" s="635"/>
      <c r="N172" s="635"/>
      <c r="O172" s="635"/>
      <c r="P172" s="635"/>
      <c r="Q172" s="635"/>
      <c r="R172" s="635"/>
      <c r="S172" s="635"/>
      <c r="T172" s="635"/>
      <c r="U172" s="635"/>
      <c r="V172" s="635"/>
      <c r="W172" s="635"/>
      <c r="X172" s="636"/>
      <c r="Y172" s="637">
        <v>2</v>
      </c>
      <c r="Z172" s="638"/>
      <c r="AA172" s="638"/>
      <c r="AB172" s="639"/>
      <c r="AC172" s="98"/>
      <c r="AD172" s="99"/>
      <c r="AE172" s="99"/>
      <c r="AF172" s="99"/>
      <c r="AG172" s="100"/>
      <c r="AH172" s="101"/>
      <c r="AI172" s="102"/>
      <c r="AJ172" s="102"/>
      <c r="AK172" s="102"/>
      <c r="AL172" s="102"/>
      <c r="AM172" s="102"/>
      <c r="AN172" s="102"/>
      <c r="AO172" s="102"/>
      <c r="AP172" s="102"/>
      <c r="AQ172" s="102"/>
      <c r="AR172" s="102"/>
      <c r="AS172" s="102"/>
      <c r="AT172" s="103"/>
      <c r="AU172" s="104"/>
      <c r="AV172" s="105"/>
      <c r="AW172" s="105"/>
      <c r="AX172" s="106"/>
    </row>
    <row r="173" spans="1:50" ht="24.75" customHeight="1">
      <c r="A173" s="608"/>
      <c r="B173" s="609"/>
      <c r="C173" s="609"/>
      <c r="D173" s="609"/>
      <c r="E173" s="609"/>
      <c r="F173" s="610"/>
      <c r="G173" s="190" t="s">
        <v>118</v>
      </c>
      <c r="H173" s="191"/>
      <c r="I173" s="191"/>
      <c r="J173" s="191"/>
      <c r="K173" s="192"/>
      <c r="L173" s="634" t="s">
        <v>176</v>
      </c>
      <c r="M173" s="635"/>
      <c r="N173" s="635"/>
      <c r="O173" s="635"/>
      <c r="P173" s="635"/>
      <c r="Q173" s="635"/>
      <c r="R173" s="635"/>
      <c r="S173" s="635"/>
      <c r="T173" s="635"/>
      <c r="U173" s="635"/>
      <c r="V173" s="635"/>
      <c r="W173" s="635"/>
      <c r="X173" s="636"/>
      <c r="Y173" s="637">
        <v>1</v>
      </c>
      <c r="Z173" s="638"/>
      <c r="AA173" s="638"/>
      <c r="AB173" s="639"/>
      <c r="AC173" s="98"/>
      <c r="AD173" s="99"/>
      <c r="AE173" s="99"/>
      <c r="AF173" s="99"/>
      <c r="AG173" s="100"/>
      <c r="AH173" s="101"/>
      <c r="AI173" s="102"/>
      <c r="AJ173" s="102"/>
      <c r="AK173" s="102"/>
      <c r="AL173" s="102"/>
      <c r="AM173" s="102"/>
      <c r="AN173" s="102"/>
      <c r="AO173" s="102"/>
      <c r="AP173" s="102"/>
      <c r="AQ173" s="102"/>
      <c r="AR173" s="102"/>
      <c r="AS173" s="102"/>
      <c r="AT173" s="103"/>
      <c r="AU173" s="104"/>
      <c r="AV173" s="105"/>
      <c r="AW173" s="105"/>
      <c r="AX173" s="106"/>
    </row>
    <row r="174" spans="1:50" ht="24.75" customHeight="1">
      <c r="A174" s="608"/>
      <c r="B174" s="609"/>
      <c r="C174" s="609"/>
      <c r="D174" s="609"/>
      <c r="E174" s="609"/>
      <c r="F174" s="610"/>
      <c r="G174" s="190" t="s">
        <v>119</v>
      </c>
      <c r="H174" s="191"/>
      <c r="I174" s="191"/>
      <c r="J174" s="191"/>
      <c r="K174" s="192"/>
      <c r="L174" s="634" t="s">
        <v>180</v>
      </c>
      <c r="M174" s="635"/>
      <c r="N174" s="635"/>
      <c r="O174" s="635"/>
      <c r="P174" s="635"/>
      <c r="Q174" s="635"/>
      <c r="R174" s="635"/>
      <c r="S174" s="635"/>
      <c r="T174" s="635"/>
      <c r="U174" s="635"/>
      <c r="V174" s="635"/>
      <c r="W174" s="635"/>
      <c r="X174" s="636"/>
      <c r="Y174" s="637">
        <v>1</v>
      </c>
      <c r="Z174" s="638"/>
      <c r="AA174" s="638"/>
      <c r="AB174" s="639"/>
      <c r="AC174" s="98"/>
      <c r="AD174" s="99"/>
      <c r="AE174" s="99"/>
      <c r="AF174" s="99"/>
      <c r="AG174" s="100"/>
      <c r="AH174" s="101"/>
      <c r="AI174" s="102"/>
      <c r="AJ174" s="102"/>
      <c r="AK174" s="102"/>
      <c r="AL174" s="102"/>
      <c r="AM174" s="102"/>
      <c r="AN174" s="102"/>
      <c r="AO174" s="102"/>
      <c r="AP174" s="102"/>
      <c r="AQ174" s="102"/>
      <c r="AR174" s="102"/>
      <c r="AS174" s="102"/>
      <c r="AT174" s="103"/>
      <c r="AU174" s="104"/>
      <c r="AV174" s="105"/>
      <c r="AW174" s="105"/>
      <c r="AX174" s="106"/>
    </row>
    <row r="175" spans="1:50" ht="24.75" customHeight="1">
      <c r="A175" s="608"/>
      <c r="B175" s="609"/>
      <c r="C175" s="609"/>
      <c r="D175" s="609"/>
      <c r="E175" s="609"/>
      <c r="F175" s="610"/>
      <c r="G175" s="190" t="s">
        <v>121</v>
      </c>
      <c r="H175" s="191"/>
      <c r="I175" s="191"/>
      <c r="J175" s="191"/>
      <c r="K175" s="192"/>
      <c r="L175" s="634" t="s">
        <v>118</v>
      </c>
      <c r="M175" s="635"/>
      <c r="N175" s="635"/>
      <c r="O175" s="635"/>
      <c r="P175" s="635"/>
      <c r="Q175" s="635"/>
      <c r="R175" s="635"/>
      <c r="S175" s="635"/>
      <c r="T175" s="635"/>
      <c r="U175" s="635"/>
      <c r="V175" s="635"/>
      <c r="W175" s="635"/>
      <c r="X175" s="636"/>
      <c r="Y175" s="637">
        <v>7</v>
      </c>
      <c r="Z175" s="638"/>
      <c r="AA175" s="638"/>
      <c r="AB175" s="639"/>
      <c r="AC175" s="98"/>
      <c r="AD175" s="99"/>
      <c r="AE175" s="99"/>
      <c r="AF175" s="99"/>
      <c r="AG175" s="100"/>
      <c r="AH175" s="101"/>
      <c r="AI175" s="102"/>
      <c r="AJ175" s="102"/>
      <c r="AK175" s="102"/>
      <c r="AL175" s="102"/>
      <c r="AM175" s="102"/>
      <c r="AN175" s="102"/>
      <c r="AO175" s="102"/>
      <c r="AP175" s="102"/>
      <c r="AQ175" s="102"/>
      <c r="AR175" s="102"/>
      <c r="AS175" s="102"/>
      <c r="AT175" s="103"/>
      <c r="AU175" s="104"/>
      <c r="AV175" s="105"/>
      <c r="AW175" s="105"/>
      <c r="AX175" s="106"/>
    </row>
    <row r="176" spans="1:50" ht="24.75" customHeight="1">
      <c r="A176" s="608"/>
      <c r="B176" s="609"/>
      <c r="C176" s="609"/>
      <c r="D176" s="609"/>
      <c r="E176" s="609"/>
      <c r="F176" s="610"/>
      <c r="G176" s="190"/>
      <c r="H176" s="191"/>
      <c r="I176" s="191"/>
      <c r="J176" s="191"/>
      <c r="K176" s="192"/>
      <c r="L176" s="634"/>
      <c r="M176" s="635"/>
      <c r="N176" s="635"/>
      <c r="O176" s="635"/>
      <c r="P176" s="635"/>
      <c r="Q176" s="635"/>
      <c r="R176" s="635"/>
      <c r="S176" s="635"/>
      <c r="T176" s="635"/>
      <c r="U176" s="635"/>
      <c r="V176" s="635"/>
      <c r="W176" s="635"/>
      <c r="X176" s="636"/>
      <c r="Y176" s="637"/>
      <c r="Z176" s="638"/>
      <c r="AA176" s="638"/>
      <c r="AB176" s="639"/>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106"/>
    </row>
    <row r="177" spans="1:50" ht="24.75" customHeight="1">
      <c r="A177" s="608"/>
      <c r="B177" s="609"/>
      <c r="C177" s="609"/>
      <c r="D177" s="609"/>
      <c r="E177" s="609"/>
      <c r="F177" s="610"/>
      <c r="G177" s="190"/>
      <c r="H177" s="191"/>
      <c r="I177" s="191"/>
      <c r="J177" s="191"/>
      <c r="K177" s="192"/>
      <c r="L177" s="634"/>
      <c r="M177" s="635"/>
      <c r="N177" s="635"/>
      <c r="O177" s="635"/>
      <c r="P177" s="635"/>
      <c r="Q177" s="635"/>
      <c r="R177" s="635"/>
      <c r="S177" s="635"/>
      <c r="T177" s="635"/>
      <c r="U177" s="635"/>
      <c r="V177" s="635"/>
      <c r="W177" s="635"/>
      <c r="X177" s="636"/>
      <c r="Y177" s="637"/>
      <c r="Z177" s="638"/>
      <c r="AA177" s="638"/>
      <c r="AB177" s="639"/>
      <c r="AC177" s="98"/>
      <c r="AD177" s="99"/>
      <c r="AE177" s="99"/>
      <c r="AF177" s="99"/>
      <c r="AG177" s="100"/>
      <c r="AH177" s="101"/>
      <c r="AI177" s="102"/>
      <c r="AJ177" s="102"/>
      <c r="AK177" s="102"/>
      <c r="AL177" s="102"/>
      <c r="AM177" s="102"/>
      <c r="AN177" s="102"/>
      <c r="AO177" s="102"/>
      <c r="AP177" s="102"/>
      <c r="AQ177" s="102"/>
      <c r="AR177" s="102"/>
      <c r="AS177" s="102"/>
      <c r="AT177" s="103"/>
      <c r="AU177" s="104"/>
      <c r="AV177" s="105"/>
      <c r="AW177" s="105"/>
      <c r="AX177" s="106"/>
    </row>
    <row r="178" spans="1:50" ht="24.75" customHeight="1">
      <c r="A178" s="608"/>
      <c r="B178" s="609"/>
      <c r="C178" s="609"/>
      <c r="D178" s="609"/>
      <c r="E178" s="609"/>
      <c r="F178" s="610"/>
      <c r="G178" s="662"/>
      <c r="H178" s="455"/>
      <c r="I178" s="455"/>
      <c r="J178" s="455"/>
      <c r="K178" s="456"/>
      <c r="L178" s="663"/>
      <c r="M178" s="664"/>
      <c r="N178" s="664"/>
      <c r="O178" s="664"/>
      <c r="P178" s="664"/>
      <c r="Q178" s="664"/>
      <c r="R178" s="664"/>
      <c r="S178" s="664"/>
      <c r="T178" s="664"/>
      <c r="U178" s="664"/>
      <c r="V178" s="664"/>
      <c r="W178" s="664"/>
      <c r="X178" s="665"/>
      <c r="Y178" s="666"/>
      <c r="Z178" s="667"/>
      <c r="AA178" s="667"/>
      <c r="AB178" s="668"/>
      <c r="AC178" s="107"/>
      <c r="AD178" s="108"/>
      <c r="AE178" s="108"/>
      <c r="AF178" s="108"/>
      <c r="AG178" s="109"/>
      <c r="AH178" s="110"/>
      <c r="AI178" s="111"/>
      <c r="AJ178" s="111"/>
      <c r="AK178" s="111"/>
      <c r="AL178" s="111"/>
      <c r="AM178" s="111"/>
      <c r="AN178" s="111"/>
      <c r="AO178" s="111"/>
      <c r="AP178" s="111"/>
      <c r="AQ178" s="111"/>
      <c r="AR178" s="111"/>
      <c r="AS178" s="111"/>
      <c r="AT178" s="112"/>
      <c r="AU178" s="113"/>
      <c r="AV178" s="114"/>
      <c r="AW178" s="114"/>
      <c r="AX178" s="115"/>
    </row>
    <row r="179" spans="1:50" ht="24.75" customHeight="1">
      <c r="A179" s="608"/>
      <c r="B179" s="609"/>
      <c r="C179" s="609"/>
      <c r="D179" s="609"/>
      <c r="E179" s="609"/>
      <c r="F179" s="610"/>
      <c r="G179" s="137" t="s">
        <v>22</v>
      </c>
      <c r="H179" s="87"/>
      <c r="I179" s="87"/>
      <c r="J179" s="87"/>
      <c r="K179" s="88"/>
      <c r="L179" s="141"/>
      <c r="M179" s="142"/>
      <c r="N179" s="142"/>
      <c r="O179" s="142"/>
      <c r="P179" s="142"/>
      <c r="Q179" s="142"/>
      <c r="R179" s="142"/>
      <c r="S179" s="142"/>
      <c r="T179" s="142"/>
      <c r="U179" s="142"/>
      <c r="V179" s="142"/>
      <c r="W179" s="142"/>
      <c r="X179" s="143"/>
      <c r="Y179" s="657">
        <f>SUM(Y171:AB178)</f>
        <v>19</v>
      </c>
      <c r="Z179" s="658"/>
      <c r="AA179" s="658"/>
      <c r="AB179" s="659"/>
      <c r="AC179" s="125" t="s">
        <v>22</v>
      </c>
      <c r="AD179" s="126"/>
      <c r="AE179" s="126"/>
      <c r="AF179" s="126"/>
      <c r="AG179" s="127"/>
      <c r="AH179" s="128"/>
      <c r="AI179" s="129"/>
      <c r="AJ179" s="129"/>
      <c r="AK179" s="129"/>
      <c r="AL179" s="129"/>
      <c r="AM179" s="129"/>
      <c r="AN179" s="129"/>
      <c r="AO179" s="129"/>
      <c r="AP179" s="129"/>
      <c r="AQ179" s="129"/>
      <c r="AR179" s="129"/>
      <c r="AS179" s="129"/>
      <c r="AT179" s="130"/>
      <c r="AU179" s="131">
        <f>SUM(AU171:AX178)</f>
        <v>4.432759</v>
      </c>
      <c r="AV179" s="132"/>
      <c r="AW179" s="132"/>
      <c r="AX179" s="133"/>
    </row>
    <row r="180" spans="1:50" ht="24.75" customHeight="1">
      <c r="A180" s="608"/>
      <c r="B180" s="609"/>
      <c r="C180" s="609"/>
      <c r="D180" s="609"/>
      <c r="E180" s="609"/>
      <c r="F180" s="610"/>
      <c r="G180" s="134" t="s">
        <v>174</v>
      </c>
      <c r="H180" s="135"/>
      <c r="I180" s="135"/>
      <c r="J180" s="135"/>
      <c r="K180" s="135"/>
      <c r="L180" s="135"/>
      <c r="M180" s="135"/>
      <c r="N180" s="135"/>
      <c r="O180" s="135"/>
      <c r="P180" s="135"/>
      <c r="Q180" s="135"/>
      <c r="R180" s="135"/>
      <c r="S180" s="135"/>
      <c r="T180" s="135"/>
      <c r="U180" s="135"/>
      <c r="V180" s="135"/>
      <c r="W180" s="135"/>
      <c r="X180" s="135"/>
      <c r="Y180" s="135"/>
      <c r="Z180" s="135"/>
      <c r="AA180" s="135"/>
      <c r="AB180" s="670"/>
      <c r="AC180" s="134" t="s">
        <v>159</v>
      </c>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4.75" customHeight="1">
      <c r="A181" s="608"/>
      <c r="B181" s="609"/>
      <c r="C181" s="609"/>
      <c r="D181" s="609"/>
      <c r="E181" s="609"/>
      <c r="F181" s="610"/>
      <c r="G181" s="137" t="s">
        <v>19</v>
      </c>
      <c r="H181" s="87"/>
      <c r="I181" s="87"/>
      <c r="J181" s="87"/>
      <c r="K181" s="88"/>
      <c r="L181" s="86" t="s">
        <v>20</v>
      </c>
      <c r="M181" s="87"/>
      <c r="N181" s="87"/>
      <c r="O181" s="87"/>
      <c r="P181" s="87"/>
      <c r="Q181" s="87"/>
      <c r="R181" s="87"/>
      <c r="S181" s="87"/>
      <c r="T181" s="87"/>
      <c r="U181" s="87"/>
      <c r="V181" s="87"/>
      <c r="W181" s="87"/>
      <c r="X181" s="88"/>
      <c r="Y181" s="617" t="s">
        <v>21</v>
      </c>
      <c r="Z181" s="618"/>
      <c r="AA181" s="618"/>
      <c r="AB181" s="619"/>
      <c r="AC181" s="137" t="s">
        <v>19</v>
      </c>
      <c r="AD181" s="87"/>
      <c r="AE181" s="87"/>
      <c r="AF181" s="87"/>
      <c r="AG181" s="88"/>
      <c r="AH181" s="86" t="s">
        <v>20</v>
      </c>
      <c r="AI181" s="87"/>
      <c r="AJ181" s="87"/>
      <c r="AK181" s="87"/>
      <c r="AL181" s="87"/>
      <c r="AM181" s="87"/>
      <c r="AN181" s="87"/>
      <c r="AO181" s="87"/>
      <c r="AP181" s="87"/>
      <c r="AQ181" s="87"/>
      <c r="AR181" s="87"/>
      <c r="AS181" s="87"/>
      <c r="AT181" s="88"/>
      <c r="AU181" s="138" t="s">
        <v>21</v>
      </c>
      <c r="AV181" s="139"/>
      <c r="AW181" s="139"/>
      <c r="AX181" s="140"/>
    </row>
    <row r="182" spans="1:50" ht="24.75" customHeight="1">
      <c r="A182" s="608"/>
      <c r="B182" s="609"/>
      <c r="C182" s="609"/>
      <c r="D182" s="609"/>
      <c r="E182" s="609"/>
      <c r="F182" s="610"/>
      <c r="G182" s="623" t="s">
        <v>250</v>
      </c>
      <c r="H182" s="445"/>
      <c r="I182" s="445"/>
      <c r="J182" s="445"/>
      <c r="K182" s="446"/>
      <c r="L182" s="624" t="s">
        <v>251</v>
      </c>
      <c r="M182" s="625"/>
      <c r="N182" s="625"/>
      <c r="O182" s="625"/>
      <c r="P182" s="625"/>
      <c r="Q182" s="625"/>
      <c r="R182" s="625"/>
      <c r="S182" s="625"/>
      <c r="T182" s="625"/>
      <c r="U182" s="625"/>
      <c r="V182" s="625"/>
      <c r="W182" s="625"/>
      <c r="X182" s="626"/>
      <c r="Y182" s="627">
        <v>9</v>
      </c>
      <c r="Z182" s="628"/>
      <c r="AA182" s="628"/>
      <c r="AB182" s="629"/>
      <c r="AC182" s="623" t="s">
        <v>114</v>
      </c>
      <c r="AD182" s="445"/>
      <c r="AE182" s="445"/>
      <c r="AF182" s="445"/>
      <c r="AG182" s="446"/>
      <c r="AH182" s="624" t="s">
        <v>160</v>
      </c>
      <c r="AI182" s="625"/>
      <c r="AJ182" s="625"/>
      <c r="AK182" s="625"/>
      <c r="AL182" s="625"/>
      <c r="AM182" s="625"/>
      <c r="AN182" s="625"/>
      <c r="AO182" s="625"/>
      <c r="AP182" s="625"/>
      <c r="AQ182" s="625"/>
      <c r="AR182" s="625"/>
      <c r="AS182" s="625"/>
      <c r="AT182" s="626"/>
      <c r="AU182" s="122">
        <v>3.127138</v>
      </c>
      <c r="AV182" s="123"/>
      <c r="AW182" s="123"/>
      <c r="AX182" s="124"/>
    </row>
    <row r="183" spans="1:50" ht="24.75" customHeight="1">
      <c r="A183" s="608"/>
      <c r="B183" s="609"/>
      <c r="C183" s="609"/>
      <c r="D183" s="609"/>
      <c r="E183" s="609"/>
      <c r="F183" s="610"/>
      <c r="G183" s="190" t="s">
        <v>118</v>
      </c>
      <c r="H183" s="191"/>
      <c r="I183" s="191"/>
      <c r="J183" s="191"/>
      <c r="K183" s="192"/>
      <c r="L183" s="634" t="s">
        <v>175</v>
      </c>
      <c r="M183" s="635"/>
      <c r="N183" s="635"/>
      <c r="O183" s="635"/>
      <c r="P183" s="635"/>
      <c r="Q183" s="635"/>
      <c r="R183" s="635"/>
      <c r="S183" s="635"/>
      <c r="T183" s="635"/>
      <c r="U183" s="635"/>
      <c r="V183" s="635"/>
      <c r="W183" s="635"/>
      <c r="X183" s="636"/>
      <c r="Y183" s="637">
        <v>3</v>
      </c>
      <c r="Z183" s="638"/>
      <c r="AA183" s="638"/>
      <c r="AB183" s="639"/>
      <c r="AC183" s="98" t="s">
        <v>119</v>
      </c>
      <c r="AD183" s="99"/>
      <c r="AE183" s="99"/>
      <c r="AF183" s="99"/>
      <c r="AG183" s="100"/>
      <c r="AH183" s="101" t="s">
        <v>161</v>
      </c>
      <c r="AI183" s="102"/>
      <c r="AJ183" s="102"/>
      <c r="AK183" s="102"/>
      <c r="AL183" s="102"/>
      <c r="AM183" s="102"/>
      <c r="AN183" s="102"/>
      <c r="AO183" s="102"/>
      <c r="AP183" s="102"/>
      <c r="AQ183" s="102"/>
      <c r="AR183" s="102"/>
      <c r="AS183" s="102"/>
      <c r="AT183" s="103"/>
      <c r="AU183" s="104">
        <f>2.384335+0.299946</f>
        <v>2.684281</v>
      </c>
      <c r="AV183" s="105"/>
      <c r="AW183" s="105"/>
      <c r="AX183" s="106"/>
    </row>
    <row r="184" spans="1:50" ht="24.75" customHeight="1">
      <c r="A184" s="608"/>
      <c r="B184" s="609"/>
      <c r="C184" s="609"/>
      <c r="D184" s="609"/>
      <c r="E184" s="609"/>
      <c r="F184" s="610"/>
      <c r="G184" s="190" t="s">
        <v>178</v>
      </c>
      <c r="H184" s="191"/>
      <c r="I184" s="191"/>
      <c r="J184" s="191"/>
      <c r="K184" s="192"/>
      <c r="L184" s="634" t="s">
        <v>177</v>
      </c>
      <c r="M184" s="635"/>
      <c r="N184" s="635"/>
      <c r="O184" s="635"/>
      <c r="P184" s="635"/>
      <c r="Q184" s="635"/>
      <c r="R184" s="635"/>
      <c r="S184" s="635"/>
      <c r="T184" s="635"/>
      <c r="U184" s="635"/>
      <c r="V184" s="635"/>
      <c r="W184" s="635"/>
      <c r="X184" s="636"/>
      <c r="Y184" s="637" t="s">
        <v>126</v>
      </c>
      <c r="Z184" s="638"/>
      <c r="AA184" s="638"/>
      <c r="AB184" s="639"/>
      <c r="AC184" s="98" t="s">
        <v>112</v>
      </c>
      <c r="AD184" s="99"/>
      <c r="AE184" s="99"/>
      <c r="AF184" s="99"/>
      <c r="AG184" s="100"/>
      <c r="AH184" s="101" t="s">
        <v>125</v>
      </c>
      <c r="AI184" s="102"/>
      <c r="AJ184" s="102"/>
      <c r="AK184" s="102"/>
      <c r="AL184" s="102"/>
      <c r="AM184" s="102"/>
      <c r="AN184" s="102"/>
      <c r="AO184" s="102"/>
      <c r="AP184" s="102"/>
      <c r="AQ184" s="102"/>
      <c r="AR184" s="102"/>
      <c r="AS184" s="102"/>
      <c r="AT184" s="103"/>
      <c r="AU184" s="104">
        <v>0.615132</v>
      </c>
      <c r="AV184" s="105"/>
      <c r="AW184" s="105"/>
      <c r="AX184" s="106"/>
    </row>
    <row r="185" spans="1:50" ht="24.75" customHeight="1">
      <c r="A185" s="608"/>
      <c r="B185" s="609"/>
      <c r="C185" s="609"/>
      <c r="D185" s="609"/>
      <c r="E185" s="609"/>
      <c r="F185" s="610"/>
      <c r="G185" s="190"/>
      <c r="H185" s="191"/>
      <c r="I185" s="191"/>
      <c r="J185" s="191"/>
      <c r="K185" s="192"/>
      <c r="L185" s="634"/>
      <c r="M185" s="635"/>
      <c r="N185" s="635"/>
      <c r="O185" s="635"/>
      <c r="P185" s="635"/>
      <c r="Q185" s="635"/>
      <c r="R185" s="635"/>
      <c r="S185" s="635"/>
      <c r="T185" s="635"/>
      <c r="U185" s="635"/>
      <c r="V185" s="635"/>
      <c r="W185" s="635"/>
      <c r="X185" s="636"/>
      <c r="Y185" s="637"/>
      <c r="Z185" s="638"/>
      <c r="AA185" s="638"/>
      <c r="AB185" s="639"/>
      <c r="AC185" s="98" t="s">
        <v>126</v>
      </c>
      <c r="AD185" s="99"/>
      <c r="AE185" s="99"/>
      <c r="AF185" s="99"/>
      <c r="AG185" s="100"/>
      <c r="AH185" s="101" t="s">
        <v>126</v>
      </c>
      <c r="AI185" s="102"/>
      <c r="AJ185" s="102"/>
      <c r="AK185" s="102"/>
      <c r="AL185" s="102"/>
      <c r="AM185" s="102"/>
      <c r="AN185" s="102"/>
      <c r="AO185" s="102"/>
      <c r="AP185" s="102"/>
      <c r="AQ185" s="102"/>
      <c r="AR185" s="102"/>
      <c r="AS185" s="102"/>
      <c r="AT185" s="103"/>
      <c r="AU185" s="104" t="s">
        <v>126</v>
      </c>
      <c r="AV185" s="105"/>
      <c r="AW185" s="105"/>
      <c r="AX185" s="106"/>
    </row>
    <row r="186" spans="1:50" ht="24.75" customHeight="1">
      <c r="A186" s="608"/>
      <c r="B186" s="609"/>
      <c r="C186" s="609"/>
      <c r="D186" s="609"/>
      <c r="E186" s="609"/>
      <c r="F186" s="610"/>
      <c r="G186" s="190"/>
      <c r="H186" s="191"/>
      <c r="I186" s="191"/>
      <c r="J186" s="191"/>
      <c r="K186" s="192"/>
      <c r="L186" s="634" t="s">
        <v>122</v>
      </c>
      <c r="M186" s="635"/>
      <c r="N186" s="635"/>
      <c r="O186" s="635"/>
      <c r="P186" s="635"/>
      <c r="Q186" s="635"/>
      <c r="R186" s="635"/>
      <c r="S186" s="635"/>
      <c r="T186" s="635"/>
      <c r="U186" s="635"/>
      <c r="V186" s="635"/>
      <c r="W186" s="635"/>
      <c r="X186" s="636"/>
      <c r="Y186" s="637" t="s">
        <v>122</v>
      </c>
      <c r="Z186" s="638"/>
      <c r="AA186" s="638"/>
      <c r="AB186" s="639"/>
      <c r="AC186" s="98"/>
      <c r="AD186" s="99"/>
      <c r="AE186" s="99"/>
      <c r="AF186" s="99"/>
      <c r="AG186" s="100"/>
      <c r="AH186" s="101"/>
      <c r="AI186" s="102"/>
      <c r="AJ186" s="102"/>
      <c r="AK186" s="102"/>
      <c r="AL186" s="102"/>
      <c r="AM186" s="102"/>
      <c r="AN186" s="102"/>
      <c r="AO186" s="102"/>
      <c r="AP186" s="102"/>
      <c r="AQ186" s="102"/>
      <c r="AR186" s="102"/>
      <c r="AS186" s="102"/>
      <c r="AT186" s="103"/>
      <c r="AU186" s="104"/>
      <c r="AV186" s="105"/>
      <c r="AW186" s="105"/>
      <c r="AX186" s="106"/>
    </row>
    <row r="187" spans="1:50" ht="24.75" customHeight="1">
      <c r="A187" s="608"/>
      <c r="B187" s="609"/>
      <c r="C187" s="609"/>
      <c r="D187" s="609"/>
      <c r="E187" s="609"/>
      <c r="F187" s="610"/>
      <c r="G187" s="190"/>
      <c r="H187" s="191"/>
      <c r="I187" s="191"/>
      <c r="J187" s="191"/>
      <c r="K187" s="192"/>
      <c r="L187" s="634"/>
      <c r="M187" s="635"/>
      <c r="N187" s="635"/>
      <c r="O187" s="635"/>
      <c r="P187" s="635"/>
      <c r="Q187" s="635"/>
      <c r="R187" s="635"/>
      <c r="S187" s="635"/>
      <c r="T187" s="635"/>
      <c r="U187" s="635"/>
      <c r="V187" s="635"/>
      <c r="W187" s="635"/>
      <c r="X187" s="636"/>
      <c r="Y187" s="637"/>
      <c r="Z187" s="638"/>
      <c r="AA187" s="638"/>
      <c r="AB187" s="639"/>
      <c r="AC187" s="98"/>
      <c r="AD187" s="99"/>
      <c r="AE187" s="99"/>
      <c r="AF187" s="99"/>
      <c r="AG187" s="100"/>
      <c r="AH187" s="101"/>
      <c r="AI187" s="102"/>
      <c r="AJ187" s="102"/>
      <c r="AK187" s="102"/>
      <c r="AL187" s="102"/>
      <c r="AM187" s="102"/>
      <c r="AN187" s="102"/>
      <c r="AO187" s="102"/>
      <c r="AP187" s="102"/>
      <c r="AQ187" s="102"/>
      <c r="AR187" s="102"/>
      <c r="AS187" s="102"/>
      <c r="AT187" s="103"/>
      <c r="AU187" s="104"/>
      <c r="AV187" s="105"/>
      <c r="AW187" s="105"/>
      <c r="AX187" s="106"/>
    </row>
    <row r="188" spans="1:50" ht="24.75" customHeight="1">
      <c r="A188" s="608"/>
      <c r="B188" s="609"/>
      <c r="C188" s="609"/>
      <c r="D188" s="609"/>
      <c r="E188" s="609"/>
      <c r="F188" s="610"/>
      <c r="G188" s="190"/>
      <c r="H188" s="191"/>
      <c r="I188" s="191"/>
      <c r="J188" s="191"/>
      <c r="K188" s="192"/>
      <c r="L188" s="634"/>
      <c r="M188" s="635"/>
      <c r="N188" s="635"/>
      <c r="O188" s="635"/>
      <c r="P188" s="635"/>
      <c r="Q188" s="635"/>
      <c r="R188" s="635"/>
      <c r="S188" s="635"/>
      <c r="T188" s="635"/>
      <c r="U188" s="635"/>
      <c r="V188" s="635"/>
      <c r="W188" s="635"/>
      <c r="X188" s="636"/>
      <c r="Y188" s="637"/>
      <c r="Z188" s="638"/>
      <c r="AA188" s="638"/>
      <c r="AB188" s="639"/>
      <c r="AC188" s="98"/>
      <c r="AD188" s="99"/>
      <c r="AE188" s="99"/>
      <c r="AF188" s="99"/>
      <c r="AG188" s="100"/>
      <c r="AH188" s="101"/>
      <c r="AI188" s="102"/>
      <c r="AJ188" s="102"/>
      <c r="AK188" s="102"/>
      <c r="AL188" s="102"/>
      <c r="AM188" s="102"/>
      <c r="AN188" s="102"/>
      <c r="AO188" s="102"/>
      <c r="AP188" s="102"/>
      <c r="AQ188" s="102"/>
      <c r="AR188" s="102"/>
      <c r="AS188" s="102"/>
      <c r="AT188" s="103"/>
      <c r="AU188" s="104"/>
      <c r="AV188" s="105"/>
      <c r="AW188" s="105"/>
      <c r="AX188" s="106"/>
    </row>
    <row r="189" spans="1:50" ht="24.75" customHeight="1">
      <c r="A189" s="608"/>
      <c r="B189" s="609"/>
      <c r="C189" s="609"/>
      <c r="D189" s="609"/>
      <c r="E189" s="609"/>
      <c r="F189" s="610"/>
      <c r="G189" s="662"/>
      <c r="H189" s="455"/>
      <c r="I189" s="455"/>
      <c r="J189" s="455"/>
      <c r="K189" s="456"/>
      <c r="L189" s="663"/>
      <c r="M189" s="664"/>
      <c r="N189" s="664"/>
      <c r="O189" s="664"/>
      <c r="P189" s="664"/>
      <c r="Q189" s="664"/>
      <c r="R189" s="664"/>
      <c r="S189" s="664"/>
      <c r="T189" s="664"/>
      <c r="U189" s="664"/>
      <c r="V189" s="664"/>
      <c r="W189" s="664"/>
      <c r="X189" s="665"/>
      <c r="Y189" s="666"/>
      <c r="Z189" s="667"/>
      <c r="AA189" s="667"/>
      <c r="AB189" s="668"/>
      <c r="AC189" s="107"/>
      <c r="AD189" s="108"/>
      <c r="AE189" s="108"/>
      <c r="AF189" s="108"/>
      <c r="AG189" s="109"/>
      <c r="AH189" s="110"/>
      <c r="AI189" s="111"/>
      <c r="AJ189" s="111"/>
      <c r="AK189" s="111"/>
      <c r="AL189" s="111"/>
      <c r="AM189" s="111"/>
      <c r="AN189" s="111"/>
      <c r="AO189" s="111"/>
      <c r="AP189" s="111"/>
      <c r="AQ189" s="111"/>
      <c r="AR189" s="111"/>
      <c r="AS189" s="111"/>
      <c r="AT189" s="112"/>
      <c r="AU189" s="113"/>
      <c r="AV189" s="114"/>
      <c r="AW189" s="114"/>
      <c r="AX189" s="115"/>
    </row>
    <row r="190" spans="1:50" ht="24.75" customHeight="1">
      <c r="A190" s="608"/>
      <c r="B190" s="609"/>
      <c r="C190" s="609"/>
      <c r="D190" s="609"/>
      <c r="E190" s="609"/>
      <c r="F190" s="610"/>
      <c r="G190" s="137" t="s">
        <v>22</v>
      </c>
      <c r="H190" s="87"/>
      <c r="I190" s="87"/>
      <c r="J190" s="87"/>
      <c r="K190" s="88"/>
      <c r="L190" s="141"/>
      <c r="M190" s="142"/>
      <c r="N190" s="142"/>
      <c r="O190" s="142"/>
      <c r="P190" s="142"/>
      <c r="Q190" s="142"/>
      <c r="R190" s="142"/>
      <c r="S190" s="142"/>
      <c r="T190" s="142"/>
      <c r="U190" s="142"/>
      <c r="V190" s="142"/>
      <c r="W190" s="142"/>
      <c r="X190" s="143"/>
      <c r="Y190" s="657">
        <f>SUM(Y182:AB189)</f>
        <v>12</v>
      </c>
      <c r="Z190" s="658"/>
      <c r="AA190" s="658"/>
      <c r="AB190" s="659"/>
      <c r="AC190" s="125" t="s">
        <v>22</v>
      </c>
      <c r="AD190" s="126"/>
      <c r="AE190" s="126"/>
      <c r="AF190" s="126"/>
      <c r="AG190" s="127"/>
      <c r="AH190" s="141"/>
      <c r="AI190" s="142"/>
      <c r="AJ190" s="142"/>
      <c r="AK190" s="142"/>
      <c r="AL190" s="142"/>
      <c r="AM190" s="142"/>
      <c r="AN190" s="142"/>
      <c r="AO190" s="142"/>
      <c r="AP190" s="142"/>
      <c r="AQ190" s="142"/>
      <c r="AR190" s="142"/>
      <c r="AS190" s="142"/>
      <c r="AT190" s="143"/>
      <c r="AU190" s="131">
        <f>SUM(AU182:AX189)</f>
        <v>6.426551</v>
      </c>
      <c r="AV190" s="132"/>
      <c r="AW190" s="132"/>
      <c r="AX190" s="133"/>
    </row>
    <row r="191" spans="1:50" ht="24.75" customHeight="1">
      <c r="A191" s="608"/>
      <c r="B191" s="609"/>
      <c r="C191" s="609"/>
      <c r="D191" s="609"/>
      <c r="E191" s="609"/>
      <c r="F191" s="610"/>
      <c r="G191" s="134" t="s">
        <v>201</v>
      </c>
      <c r="H191" s="615"/>
      <c r="I191" s="615"/>
      <c r="J191" s="615"/>
      <c r="K191" s="615"/>
      <c r="L191" s="615"/>
      <c r="M191" s="615"/>
      <c r="N191" s="615"/>
      <c r="O191" s="615"/>
      <c r="P191" s="615"/>
      <c r="Q191" s="615"/>
      <c r="R191" s="615"/>
      <c r="S191" s="615"/>
      <c r="T191" s="615"/>
      <c r="U191" s="615"/>
      <c r="V191" s="615"/>
      <c r="W191" s="615"/>
      <c r="X191" s="615"/>
      <c r="Y191" s="615"/>
      <c r="Z191" s="615"/>
      <c r="AA191" s="615"/>
      <c r="AB191" s="649"/>
      <c r="AC191" s="134" t="s">
        <v>179</v>
      </c>
      <c r="AD191" s="135"/>
      <c r="AE191" s="135"/>
      <c r="AF191" s="135"/>
      <c r="AG191" s="135"/>
      <c r="AH191" s="135"/>
      <c r="AI191" s="135"/>
      <c r="AJ191" s="135"/>
      <c r="AK191" s="135"/>
      <c r="AL191" s="135"/>
      <c r="AM191" s="135"/>
      <c r="AN191" s="135"/>
      <c r="AO191" s="135"/>
      <c r="AP191" s="135"/>
      <c r="AQ191" s="135"/>
      <c r="AR191" s="135"/>
      <c r="AS191" s="135"/>
      <c r="AT191" s="135"/>
      <c r="AU191" s="135"/>
      <c r="AV191" s="135"/>
      <c r="AW191" s="135"/>
      <c r="AX191" s="136"/>
    </row>
    <row r="192" spans="1:50" ht="24.75" customHeight="1">
      <c r="A192" s="608"/>
      <c r="B192" s="609"/>
      <c r="C192" s="609"/>
      <c r="D192" s="609"/>
      <c r="E192" s="609"/>
      <c r="F192" s="610"/>
      <c r="G192" s="204" t="s">
        <v>19</v>
      </c>
      <c r="H192" s="205"/>
      <c r="I192" s="205"/>
      <c r="J192" s="205"/>
      <c r="K192" s="205"/>
      <c r="L192" s="86" t="s">
        <v>20</v>
      </c>
      <c r="M192" s="126"/>
      <c r="N192" s="126"/>
      <c r="O192" s="126"/>
      <c r="P192" s="126"/>
      <c r="Q192" s="126"/>
      <c r="R192" s="126"/>
      <c r="S192" s="126"/>
      <c r="T192" s="126"/>
      <c r="U192" s="126"/>
      <c r="V192" s="126"/>
      <c r="W192" s="126"/>
      <c r="X192" s="127"/>
      <c r="Y192" s="138" t="s">
        <v>21</v>
      </c>
      <c r="Z192" s="206"/>
      <c r="AA192" s="206"/>
      <c r="AB192" s="207"/>
      <c r="AC192" s="137" t="s">
        <v>19</v>
      </c>
      <c r="AD192" s="87"/>
      <c r="AE192" s="87"/>
      <c r="AF192" s="87"/>
      <c r="AG192" s="88"/>
      <c r="AH192" s="86" t="s">
        <v>20</v>
      </c>
      <c r="AI192" s="87"/>
      <c r="AJ192" s="87"/>
      <c r="AK192" s="87"/>
      <c r="AL192" s="87"/>
      <c r="AM192" s="87"/>
      <c r="AN192" s="87"/>
      <c r="AO192" s="87"/>
      <c r="AP192" s="87"/>
      <c r="AQ192" s="87"/>
      <c r="AR192" s="87"/>
      <c r="AS192" s="87"/>
      <c r="AT192" s="88"/>
      <c r="AU192" s="138" t="s">
        <v>21</v>
      </c>
      <c r="AV192" s="139"/>
      <c r="AW192" s="139"/>
      <c r="AX192" s="140"/>
    </row>
    <row r="193" spans="1:50" ht="24.75" customHeight="1">
      <c r="A193" s="608"/>
      <c r="B193" s="609"/>
      <c r="C193" s="609"/>
      <c r="D193" s="609"/>
      <c r="E193" s="609"/>
      <c r="F193" s="610"/>
      <c r="G193" s="116" t="s">
        <v>123</v>
      </c>
      <c r="H193" s="117"/>
      <c r="I193" s="117"/>
      <c r="J193" s="117"/>
      <c r="K193" s="118"/>
      <c r="L193" s="119" t="s">
        <v>124</v>
      </c>
      <c r="M193" s="640"/>
      <c r="N193" s="640"/>
      <c r="O193" s="640"/>
      <c r="P193" s="640"/>
      <c r="Q193" s="640"/>
      <c r="R193" s="640"/>
      <c r="S193" s="640"/>
      <c r="T193" s="640"/>
      <c r="U193" s="640"/>
      <c r="V193" s="640"/>
      <c r="W193" s="640"/>
      <c r="X193" s="641"/>
      <c r="Y193" s="122">
        <v>2</v>
      </c>
      <c r="Z193" s="123"/>
      <c r="AA193" s="123"/>
      <c r="AB193" s="642"/>
      <c r="AC193" s="116" t="s">
        <v>212</v>
      </c>
      <c r="AD193" s="117"/>
      <c r="AE193" s="117"/>
      <c r="AF193" s="117"/>
      <c r="AG193" s="118"/>
      <c r="AH193" s="119" t="s">
        <v>195</v>
      </c>
      <c r="AI193" s="120"/>
      <c r="AJ193" s="120"/>
      <c r="AK193" s="120"/>
      <c r="AL193" s="120"/>
      <c r="AM193" s="120"/>
      <c r="AN193" s="120"/>
      <c r="AO193" s="120"/>
      <c r="AP193" s="120"/>
      <c r="AQ193" s="120"/>
      <c r="AR193" s="120"/>
      <c r="AS193" s="120"/>
      <c r="AT193" s="121"/>
      <c r="AU193" s="122">
        <v>2</v>
      </c>
      <c r="AV193" s="123"/>
      <c r="AW193" s="123"/>
      <c r="AX193" s="124"/>
    </row>
    <row r="194" spans="1:50" ht="24.75" customHeight="1">
      <c r="A194" s="608"/>
      <c r="B194" s="609"/>
      <c r="C194" s="609"/>
      <c r="D194" s="609"/>
      <c r="E194" s="609"/>
      <c r="F194" s="610"/>
      <c r="G194" s="98"/>
      <c r="H194" s="99"/>
      <c r="I194" s="99"/>
      <c r="J194" s="99"/>
      <c r="K194" s="100"/>
      <c r="L194" s="101"/>
      <c r="M194" s="188"/>
      <c r="N194" s="188"/>
      <c r="O194" s="188"/>
      <c r="P194" s="188"/>
      <c r="Q194" s="188"/>
      <c r="R194" s="188"/>
      <c r="S194" s="188"/>
      <c r="T194" s="188"/>
      <c r="U194" s="188"/>
      <c r="V194" s="188"/>
      <c r="W194" s="188"/>
      <c r="X194" s="189"/>
      <c r="Y194" s="104"/>
      <c r="Z194" s="105"/>
      <c r="AA194" s="105"/>
      <c r="AB194" s="630"/>
      <c r="AC194" s="98" t="s">
        <v>126</v>
      </c>
      <c r="AD194" s="99"/>
      <c r="AE194" s="99"/>
      <c r="AF194" s="99"/>
      <c r="AG194" s="100"/>
      <c r="AH194" s="101" t="s">
        <v>126</v>
      </c>
      <c r="AI194" s="102"/>
      <c r="AJ194" s="102"/>
      <c r="AK194" s="102"/>
      <c r="AL194" s="102"/>
      <c r="AM194" s="102"/>
      <c r="AN194" s="102"/>
      <c r="AO194" s="102"/>
      <c r="AP194" s="102"/>
      <c r="AQ194" s="102"/>
      <c r="AR194" s="102"/>
      <c r="AS194" s="102"/>
      <c r="AT194" s="103"/>
      <c r="AU194" s="104" t="s">
        <v>126</v>
      </c>
      <c r="AV194" s="105"/>
      <c r="AW194" s="105"/>
      <c r="AX194" s="106"/>
    </row>
    <row r="195" spans="1:50" ht="24.75" customHeight="1">
      <c r="A195" s="608"/>
      <c r="B195" s="609"/>
      <c r="C195" s="609"/>
      <c r="D195" s="609"/>
      <c r="E195" s="609"/>
      <c r="F195" s="610"/>
      <c r="G195" s="98"/>
      <c r="H195" s="99"/>
      <c r="I195" s="99"/>
      <c r="J195" s="99"/>
      <c r="K195" s="100"/>
      <c r="L195" s="101"/>
      <c r="M195" s="188"/>
      <c r="N195" s="188"/>
      <c r="O195" s="188"/>
      <c r="P195" s="188"/>
      <c r="Q195" s="188"/>
      <c r="R195" s="188"/>
      <c r="S195" s="188"/>
      <c r="T195" s="188"/>
      <c r="U195" s="188"/>
      <c r="V195" s="188"/>
      <c r="W195" s="188"/>
      <c r="X195" s="189"/>
      <c r="Y195" s="104"/>
      <c r="Z195" s="105"/>
      <c r="AA195" s="105"/>
      <c r="AB195" s="630"/>
      <c r="AC195" s="98" t="s">
        <v>126</v>
      </c>
      <c r="AD195" s="99"/>
      <c r="AE195" s="99"/>
      <c r="AF195" s="99"/>
      <c r="AG195" s="100"/>
      <c r="AH195" s="101" t="s">
        <v>126</v>
      </c>
      <c r="AI195" s="102"/>
      <c r="AJ195" s="102"/>
      <c r="AK195" s="102"/>
      <c r="AL195" s="102"/>
      <c r="AM195" s="102"/>
      <c r="AN195" s="102"/>
      <c r="AO195" s="102"/>
      <c r="AP195" s="102"/>
      <c r="AQ195" s="102"/>
      <c r="AR195" s="102"/>
      <c r="AS195" s="102"/>
      <c r="AT195" s="103"/>
      <c r="AU195" s="104" t="s">
        <v>126</v>
      </c>
      <c r="AV195" s="105"/>
      <c r="AW195" s="105"/>
      <c r="AX195" s="106"/>
    </row>
    <row r="196" spans="1:50" ht="24.75" customHeight="1">
      <c r="A196" s="608"/>
      <c r="B196" s="609"/>
      <c r="C196" s="609"/>
      <c r="D196" s="609"/>
      <c r="E196" s="609"/>
      <c r="F196" s="610"/>
      <c r="G196" s="98"/>
      <c r="H196" s="99"/>
      <c r="I196" s="99"/>
      <c r="J196" s="99"/>
      <c r="K196" s="100"/>
      <c r="L196" s="101"/>
      <c r="M196" s="188"/>
      <c r="N196" s="188"/>
      <c r="O196" s="188"/>
      <c r="P196" s="188"/>
      <c r="Q196" s="188"/>
      <c r="R196" s="188"/>
      <c r="S196" s="188"/>
      <c r="T196" s="188"/>
      <c r="U196" s="188"/>
      <c r="V196" s="188"/>
      <c r="W196" s="188"/>
      <c r="X196" s="189"/>
      <c r="Y196" s="104"/>
      <c r="Z196" s="105"/>
      <c r="AA196" s="105"/>
      <c r="AB196" s="630"/>
      <c r="AC196" s="98"/>
      <c r="AD196" s="99"/>
      <c r="AE196" s="99"/>
      <c r="AF196" s="99"/>
      <c r="AG196" s="100"/>
      <c r="AH196" s="101"/>
      <c r="AI196" s="102"/>
      <c r="AJ196" s="102"/>
      <c r="AK196" s="102"/>
      <c r="AL196" s="102"/>
      <c r="AM196" s="102"/>
      <c r="AN196" s="102"/>
      <c r="AO196" s="102"/>
      <c r="AP196" s="102"/>
      <c r="AQ196" s="102"/>
      <c r="AR196" s="102"/>
      <c r="AS196" s="102"/>
      <c r="AT196" s="103"/>
      <c r="AU196" s="104"/>
      <c r="AV196" s="105"/>
      <c r="AW196" s="105"/>
      <c r="AX196" s="106"/>
    </row>
    <row r="197" spans="1:50" ht="24.75" customHeight="1">
      <c r="A197" s="608"/>
      <c r="B197" s="609"/>
      <c r="C197" s="609"/>
      <c r="D197" s="609"/>
      <c r="E197" s="609"/>
      <c r="F197" s="610"/>
      <c r="G197" s="98"/>
      <c r="H197" s="99"/>
      <c r="I197" s="99"/>
      <c r="J197" s="99"/>
      <c r="K197" s="100"/>
      <c r="L197" s="101"/>
      <c r="M197" s="188"/>
      <c r="N197" s="188"/>
      <c r="O197" s="188"/>
      <c r="P197" s="188"/>
      <c r="Q197" s="188"/>
      <c r="R197" s="188"/>
      <c r="S197" s="188"/>
      <c r="T197" s="188"/>
      <c r="U197" s="188"/>
      <c r="V197" s="188"/>
      <c r="W197" s="188"/>
      <c r="X197" s="189"/>
      <c r="Y197" s="104"/>
      <c r="Z197" s="105"/>
      <c r="AA197" s="105"/>
      <c r="AB197" s="105"/>
      <c r="AC197" s="98"/>
      <c r="AD197" s="99"/>
      <c r="AE197" s="99"/>
      <c r="AF197" s="99"/>
      <c r="AG197" s="100"/>
      <c r="AH197" s="101"/>
      <c r="AI197" s="102"/>
      <c r="AJ197" s="102"/>
      <c r="AK197" s="102"/>
      <c r="AL197" s="102"/>
      <c r="AM197" s="102"/>
      <c r="AN197" s="102"/>
      <c r="AO197" s="102"/>
      <c r="AP197" s="102"/>
      <c r="AQ197" s="102"/>
      <c r="AR197" s="102"/>
      <c r="AS197" s="102"/>
      <c r="AT197" s="103"/>
      <c r="AU197" s="104"/>
      <c r="AV197" s="105"/>
      <c r="AW197" s="105"/>
      <c r="AX197" s="106"/>
    </row>
    <row r="198" spans="1:50" ht="24.75" customHeight="1">
      <c r="A198" s="608"/>
      <c r="B198" s="609"/>
      <c r="C198" s="609"/>
      <c r="D198" s="609"/>
      <c r="E198" s="609"/>
      <c r="F198" s="610"/>
      <c r="G198" s="98"/>
      <c r="H198" s="99"/>
      <c r="I198" s="99"/>
      <c r="J198" s="99"/>
      <c r="K198" s="100"/>
      <c r="L198" s="101"/>
      <c r="M198" s="188"/>
      <c r="N198" s="188"/>
      <c r="O198" s="188"/>
      <c r="P198" s="188"/>
      <c r="Q198" s="188"/>
      <c r="R198" s="188"/>
      <c r="S198" s="188"/>
      <c r="T198" s="188"/>
      <c r="U198" s="188"/>
      <c r="V198" s="188"/>
      <c r="W198" s="188"/>
      <c r="X198" s="189"/>
      <c r="Y198" s="104"/>
      <c r="Z198" s="105"/>
      <c r="AA198" s="105"/>
      <c r="AB198" s="105"/>
      <c r="AC198" s="98"/>
      <c r="AD198" s="99"/>
      <c r="AE198" s="99"/>
      <c r="AF198" s="99"/>
      <c r="AG198" s="100"/>
      <c r="AH198" s="101"/>
      <c r="AI198" s="102"/>
      <c r="AJ198" s="102"/>
      <c r="AK198" s="102"/>
      <c r="AL198" s="102"/>
      <c r="AM198" s="102"/>
      <c r="AN198" s="102"/>
      <c r="AO198" s="102"/>
      <c r="AP198" s="102"/>
      <c r="AQ198" s="102"/>
      <c r="AR198" s="102"/>
      <c r="AS198" s="102"/>
      <c r="AT198" s="103"/>
      <c r="AU198" s="104"/>
      <c r="AV198" s="105"/>
      <c r="AW198" s="105"/>
      <c r="AX198" s="106"/>
    </row>
    <row r="199" spans="1:50" ht="24.75" customHeight="1">
      <c r="A199" s="608"/>
      <c r="B199" s="609"/>
      <c r="C199" s="609"/>
      <c r="D199" s="609"/>
      <c r="E199" s="609"/>
      <c r="F199" s="610"/>
      <c r="G199" s="98"/>
      <c r="H199" s="99"/>
      <c r="I199" s="99"/>
      <c r="J199" s="99"/>
      <c r="K199" s="100"/>
      <c r="L199" s="101"/>
      <c r="M199" s="188"/>
      <c r="N199" s="188"/>
      <c r="O199" s="188"/>
      <c r="P199" s="188"/>
      <c r="Q199" s="188"/>
      <c r="R199" s="188"/>
      <c r="S199" s="188"/>
      <c r="T199" s="188"/>
      <c r="U199" s="188"/>
      <c r="V199" s="188"/>
      <c r="W199" s="188"/>
      <c r="X199" s="189"/>
      <c r="Y199" s="104"/>
      <c r="Z199" s="105"/>
      <c r="AA199" s="105"/>
      <c r="AB199" s="105"/>
      <c r="AC199" s="98"/>
      <c r="AD199" s="99"/>
      <c r="AE199" s="99"/>
      <c r="AF199" s="99"/>
      <c r="AG199" s="100"/>
      <c r="AH199" s="101"/>
      <c r="AI199" s="102"/>
      <c r="AJ199" s="102"/>
      <c r="AK199" s="102"/>
      <c r="AL199" s="102"/>
      <c r="AM199" s="102"/>
      <c r="AN199" s="102"/>
      <c r="AO199" s="102"/>
      <c r="AP199" s="102"/>
      <c r="AQ199" s="102"/>
      <c r="AR199" s="102"/>
      <c r="AS199" s="102"/>
      <c r="AT199" s="103"/>
      <c r="AU199" s="104"/>
      <c r="AV199" s="105"/>
      <c r="AW199" s="105"/>
      <c r="AX199" s="106"/>
    </row>
    <row r="200" spans="1:50" ht="24.75" customHeight="1">
      <c r="A200" s="608"/>
      <c r="B200" s="609"/>
      <c r="C200" s="609"/>
      <c r="D200" s="609"/>
      <c r="E200" s="609"/>
      <c r="F200" s="610"/>
      <c r="G200" s="107"/>
      <c r="H200" s="108"/>
      <c r="I200" s="108"/>
      <c r="J200" s="108"/>
      <c r="K200" s="109"/>
      <c r="L200" s="110"/>
      <c r="M200" s="647"/>
      <c r="N200" s="647"/>
      <c r="O200" s="647"/>
      <c r="P200" s="647"/>
      <c r="Q200" s="647"/>
      <c r="R200" s="647"/>
      <c r="S200" s="647"/>
      <c r="T200" s="647"/>
      <c r="U200" s="647"/>
      <c r="V200" s="647"/>
      <c r="W200" s="647"/>
      <c r="X200" s="648"/>
      <c r="Y200" s="113"/>
      <c r="Z200" s="114"/>
      <c r="AA200" s="114"/>
      <c r="AB200" s="114"/>
      <c r="AC200" s="107"/>
      <c r="AD200" s="108"/>
      <c r="AE200" s="108"/>
      <c r="AF200" s="108"/>
      <c r="AG200" s="109"/>
      <c r="AH200" s="110"/>
      <c r="AI200" s="111"/>
      <c r="AJ200" s="111"/>
      <c r="AK200" s="111"/>
      <c r="AL200" s="111"/>
      <c r="AM200" s="111"/>
      <c r="AN200" s="111"/>
      <c r="AO200" s="111"/>
      <c r="AP200" s="111"/>
      <c r="AQ200" s="111"/>
      <c r="AR200" s="111"/>
      <c r="AS200" s="111"/>
      <c r="AT200" s="112"/>
      <c r="AU200" s="113"/>
      <c r="AV200" s="114"/>
      <c r="AW200" s="114"/>
      <c r="AX200" s="115"/>
    </row>
    <row r="201" spans="1:50" ht="24.75" customHeight="1">
      <c r="A201" s="608"/>
      <c r="B201" s="609"/>
      <c r="C201" s="609"/>
      <c r="D201" s="609"/>
      <c r="E201" s="609"/>
      <c r="F201" s="610"/>
      <c r="G201" s="125" t="s">
        <v>22</v>
      </c>
      <c r="H201" s="126"/>
      <c r="I201" s="126"/>
      <c r="J201" s="126"/>
      <c r="K201" s="126"/>
      <c r="L201" s="141"/>
      <c r="M201" s="142"/>
      <c r="N201" s="142"/>
      <c r="O201" s="142"/>
      <c r="P201" s="142"/>
      <c r="Q201" s="142"/>
      <c r="R201" s="142"/>
      <c r="S201" s="142"/>
      <c r="T201" s="142"/>
      <c r="U201" s="142"/>
      <c r="V201" s="142"/>
      <c r="W201" s="142"/>
      <c r="X201" s="143"/>
      <c r="Y201" s="131">
        <f>SUM(Y193:AB200)</f>
        <v>2</v>
      </c>
      <c r="Z201" s="132"/>
      <c r="AA201" s="132"/>
      <c r="AB201" s="193"/>
      <c r="AC201" s="125" t="s">
        <v>22</v>
      </c>
      <c r="AD201" s="126"/>
      <c r="AE201" s="126"/>
      <c r="AF201" s="126"/>
      <c r="AG201" s="127"/>
      <c r="AH201" s="141"/>
      <c r="AI201" s="142"/>
      <c r="AJ201" s="142"/>
      <c r="AK201" s="142"/>
      <c r="AL201" s="142"/>
      <c r="AM201" s="142"/>
      <c r="AN201" s="142"/>
      <c r="AO201" s="142"/>
      <c r="AP201" s="142"/>
      <c r="AQ201" s="142"/>
      <c r="AR201" s="142"/>
      <c r="AS201" s="142"/>
      <c r="AT201" s="143"/>
      <c r="AU201" s="131">
        <f>SUM(AU193:AX200)</f>
        <v>2</v>
      </c>
      <c r="AV201" s="132"/>
      <c r="AW201" s="132"/>
      <c r="AX201" s="133"/>
    </row>
    <row r="202" spans="1:50" ht="24.75" customHeight="1">
      <c r="A202" s="608"/>
      <c r="B202" s="609"/>
      <c r="C202" s="609"/>
      <c r="D202" s="609"/>
      <c r="E202" s="609"/>
      <c r="F202" s="610"/>
      <c r="G202" s="134" t="s">
        <v>127</v>
      </c>
      <c r="H202" s="615"/>
      <c r="I202" s="615"/>
      <c r="J202" s="615"/>
      <c r="K202" s="615"/>
      <c r="L202" s="615"/>
      <c r="M202" s="615"/>
      <c r="N202" s="615"/>
      <c r="O202" s="615"/>
      <c r="P202" s="615"/>
      <c r="Q202" s="615"/>
      <c r="R202" s="615"/>
      <c r="S202" s="615"/>
      <c r="T202" s="615"/>
      <c r="U202" s="615"/>
      <c r="V202" s="615"/>
      <c r="W202" s="615"/>
      <c r="X202" s="615"/>
      <c r="Y202" s="615"/>
      <c r="Z202" s="615"/>
      <c r="AA202" s="615"/>
      <c r="AB202" s="649"/>
      <c r="AC202" s="671" t="s">
        <v>199</v>
      </c>
      <c r="AD202" s="672"/>
      <c r="AE202" s="672"/>
      <c r="AF202" s="672"/>
      <c r="AG202" s="672"/>
      <c r="AH202" s="672"/>
      <c r="AI202" s="672"/>
      <c r="AJ202" s="672"/>
      <c r="AK202" s="672"/>
      <c r="AL202" s="672"/>
      <c r="AM202" s="672"/>
      <c r="AN202" s="672"/>
      <c r="AO202" s="672"/>
      <c r="AP202" s="672"/>
      <c r="AQ202" s="672"/>
      <c r="AR202" s="672"/>
      <c r="AS202" s="672"/>
      <c r="AT202" s="672"/>
      <c r="AU202" s="672"/>
      <c r="AV202" s="672"/>
      <c r="AW202" s="672"/>
      <c r="AX202" s="673"/>
    </row>
    <row r="203" spans="1:50" ht="24.75" customHeight="1">
      <c r="A203" s="608"/>
      <c r="B203" s="609"/>
      <c r="C203" s="609"/>
      <c r="D203" s="609"/>
      <c r="E203" s="609"/>
      <c r="F203" s="610"/>
      <c r="G203" s="204" t="s">
        <v>19</v>
      </c>
      <c r="H203" s="205"/>
      <c r="I203" s="205"/>
      <c r="J203" s="205"/>
      <c r="K203" s="205"/>
      <c r="L203" s="86" t="s">
        <v>20</v>
      </c>
      <c r="M203" s="126"/>
      <c r="N203" s="126"/>
      <c r="O203" s="126"/>
      <c r="P203" s="126"/>
      <c r="Q203" s="126"/>
      <c r="R203" s="126"/>
      <c r="S203" s="126"/>
      <c r="T203" s="126"/>
      <c r="U203" s="126"/>
      <c r="V203" s="126"/>
      <c r="W203" s="126"/>
      <c r="X203" s="127"/>
      <c r="Y203" s="138" t="s">
        <v>21</v>
      </c>
      <c r="Z203" s="206"/>
      <c r="AA203" s="206"/>
      <c r="AB203" s="207"/>
      <c r="AC203" s="137" t="s">
        <v>19</v>
      </c>
      <c r="AD203" s="87"/>
      <c r="AE203" s="87"/>
      <c r="AF203" s="87"/>
      <c r="AG203" s="88"/>
      <c r="AH203" s="86" t="s">
        <v>20</v>
      </c>
      <c r="AI203" s="87"/>
      <c r="AJ203" s="87"/>
      <c r="AK203" s="87"/>
      <c r="AL203" s="87"/>
      <c r="AM203" s="87"/>
      <c r="AN203" s="87"/>
      <c r="AO203" s="87"/>
      <c r="AP203" s="87"/>
      <c r="AQ203" s="87"/>
      <c r="AR203" s="87"/>
      <c r="AS203" s="87"/>
      <c r="AT203" s="88"/>
      <c r="AU203" s="138" t="s">
        <v>21</v>
      </c>
      <c r="AV203" s="139"/>
      <c r="AW203" s="139"/>
      <c r="AX203" s="140"/>
    </row>
    <row r="204" spans="1:50" ht="24.75" customHeight="1">
      <c r="A204" s="608"/>
      <c r="B204" s="609"/>
      <c r="C204" s="609"/>
      <c r="D204" s="609"/>
      <c r="E204" s="609"/>
      <c r="F204" s="610"/>
      <c r="G204" s="116" t="s">
        <v>128</v>
      </c>
      <c r="H204" s="117"/>
      <c r="I204" s="117"/>
      <c r="J204" s="117"/>
      <c r="K204" s="118"/>
      <c r="L204" s="119" t="s">
        <v>129</v>
      </c>
      <c r="M204" s="640"/>
      <c r="N204" s="640"/>
      <c r="O204" s="640"/>
      <c r="P204" s="640"/>
      <c r="Q204" s="640"/>
      <c r="R204" s="640"/>
      <c r="S204" s="640"/>
      <c r="T204" s="640"/>
      <c r="U204" s="640"/>
      <c r="V204" s="640"/>
      <c r="W204" s="640"/>
      <c r="X204" s="641"/>
      <c r="Y204" s="122">
        <v>41.240848</v>
      </c>
      <c r="Z204" s="123"/>
      <c r="AA204" s="123"/>
      <c r="AB204" s="642"/>
      <c r="AC204" s="116" t="s">
        <v>212</v>
      </c>
      <c r="AD204" s="117"/>
      <c r="AE204" s="117"/>
      <c r="AF204" s="117"/>
      <c r="AG204" s="118"/>
      <c r="AH204" s="119" t="s">
        <v>198</v>
      </c>
      <c r="AI204" s="120"/>
      <c r="AJ204" s="120"/>
      <c r="AK204" s="120"/>
      <c r="AL204" s="120"/>
      <c r="AM204" s="120"/>
      <c r="AN204" s="120"/>
      <c r="AO204" s="120"/>
      <c r="AP204" s="120"/>
      <c r="AQ204" s="120"/>
      <c r="AR204" s="120"/>
      <c r="AS204" s="120"/>
      <c r="AT204" s="121"/>
      <c r="AU204" s="122">
        <v>3</v>
      </c>
      <c r="AV204" s="123"/>
      <c r="AW204" s="123"/>
      <c r="AX204" s="124"/>
    </row>
    <row r="205" spans="1:50" ht="24.75" customHeight="1">
      <c r="A205" s="608"/>
      <c r="B205" s="609"/>
      <c r="C205" s="609"/>
      <c r="D205" s="609"/>
      <c r="E205" s="609"/>
      <c r="F205" s="610"/>
      <c r="G205" s="98"/>
      <c r="H205" s="99"/>
      <c r="I205" s="99"/>
      <c r="J205" s="99"/>
      <c r="K205" s="100"/>
      <c r="L205" s="101"/>
      <c r="M205" s="188"/>
      <c r="N205" s="188"/>
      <c r="O205" s="188"/>
      <c r="P205" s="188"/>
      <c r="Q205" s="188"/>
      <c r="R205" s="188"/>
      <c r="S205" s="188"/>
      <c r="T205" s="188"/>
      <c r="U205" s="188"/>
      <c r="V205" s="188"/>
      <c r="W205" s="188"/>
      <c r="X205" s="189"/>
      <c r="Y205" s="104"/>
      <c r="Z205" s="105"/>
      <c r="AA205" s="105"/>
      <c r="AB205" s="630"/>
      <c r="AC205" s="98"/>
      <c r="AD205" s="99"/>
      <c r="AE205" s="99"/>
      <c r="AF205" s="99"/>
      <c r="AG205" s="100"/>
      <c r="AH205" s="101"/>
      <c r="AI205" s="102"/>
      <c r="AJ205" s="102"/>
      <c r="AK205" s="102"/>
      <c r="AL205" s="102"/>
      <c r="AM205" s="102"/>
      <c r="AN205" s="102"/>
      <c r="AO205" s="102"/>
      <c r="AP205" s="102"/>
      <c r="AQ205" s="102"/>
      <c r="AR205" s="102"/>
      <c r="AS205" s="102"/>
      <c r="AT205" s="103"/>
      <c r="AU205" s="104"/>
      <c r="AV205" s="105"/>
      <c r="AW205" s="105"/>
      <c r="AX205" s="106"/>
    </row>
    <row r="206" spans="1:50" ht="24.75" customHeight="1">
      <c r="A206" s="608"/>
      <c r="B206" s="609"/>
      <c r="C206" s="609"/>
      <c r="D206" s="609"/>
      <c r="E206" s="609"/>
      <c r="F206" s="610"/>
      <c r="G206" s="98"/>
      <c r="H206" s="99"/>
      <c r="I206" s="99"/>
      <c r="J206" s="99"/>
      <c r="K206" s="100"/>
      <c r="L206" s="101"/>
      <c r="M206" s="188"/>
      <c r="N206" s="188"/>
      <c r="O206" s="188"/>
      <c r="P206" s="188"/>
      <c r="Q206" s="188"/>
      <c r="R206" s="188"/>
      <c r="S206" s="188"/>
      <c r="T206" s="188"/>
      <c r="U206" s="188"/>
      <c r="V206" s="188"/>
      <c r="W206" s="188"/>
      <c r="X206" s="189"/>
      <c r="Y206" s="104"/>
      <c r="Z206" s="105"/>
      <c r="AA206" s="105"/>
      <c r="AB206" s="630"/>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106"/>
    </row>
    <row r="207" spans="1:50" ht="24.75" customHeight="1">
      <c r="A207" s="608"/>
      <c r="B207" s="609"/>
      <c r="C207" s="609"/>
      <c r="D207" s="609"/>
      <c r="E207" s="609"/>
      <c r="F207" s="610"/>
      <c r="G207" s="98"/>
      <c r="H207" s="99"/>
      <c r="I207" s="99"/>
      <c r="J207" s="99"/>
      <c r="K207" s="100"/>
      <c r="L207" s="101"/>
      <c r="M207" s="188"/>
      <c r="N207" s="188"/>
      <c r="O207" s="188"/>
      <c r="P207" s="188"/>
      <c r="Q207" s="188"/>
      <c r="R207" s="188"/>
      <c r="S207" s="188"/>
      <c r="T207" s="188"/>
      <c r="U207" s="188"/>
      <c r="V207" s="188"/>
      <c r="W207" s="188"/>
      <c r="X207" s="189"/>
      <c r="Y207" s="104"/>
      <c r="Z207" s="105"/>
      <c r="AA207" s="105"/>
      <c r="AB207" s="630"/>
      <c r="AC207" s="98"/>
      <c r="AD207" s="99"/>
      <c r="AE207" s="99"/>
      <c r="AF207" s="99"/>
      <c r="AG207" s="100"/>
      <c r="AH207" s="101"/>
      <c r="AI207" s="102"/>
      <c r="AJ207" s="102"/>
      <c r="AK207" s="102"/>
      <c r="AL207" s="102"/>
      <c r="AM207" s="102"/>
      <c r="AN207" s="102"/>
      <c r="AO207" s="102"/>
      <c r="AP207" s="102"/>
      <c r="AQ207" s="102"/>
      <c r="AR207" s="102"/>
      <c r="AS207" s="102"/>
      <c r="AT207" s="103"/>
      <c r="AU207" s="104"/>
      <c r="AV207" s="105"/>
      <c r="AW207" s="105"/>
      <c r="AX207" s="106"/>
    </row>
    <row r="208" spans="1:50" ht="24.75" customHeight="1">
      <c r="A208" s="608"/>
      <c r="B208" s="609"/>
      <c r="C208" s="609"/>
      <c r="D208" s="609"/>
      <c r="E208" s="609"/>
      <c r="F208" s="610"/>
      <c r="G208" s="98"/>
      <c r="H208" s="99"/>
      <c r="I208" s="99"/>
      <c r="J208" s="99"/>
      <c r="K208" s="100"/>
      <c r="L208" s="101"/>
      <c r="M208" s="188"/>
      <c r="N208" s="188"/>
      <c r="O208" s="188"/>
      <c r="P208" s="188"/>
      <c r="Q208" s="188"/>
      <c r="R208" s="188"/>
      <c r="S208" s="188"/>
      <c r="T208" s="188"/>
      <c r="U208" s="188"/>
      <c r="V208" s="188"/>
      <c r="W208" s="188"/>
      <c r="X208" s="189"/>
      <c r="Y208" s="104"/>
      <c r="Z208" s="105"/>
      <c r="AA208" s="105"/>
      <c r="AB208" s="105"/>
      <c r="AC208" s="98"/>
      <c r="AD208" s="99"/>
      <c r="AE208" s="99"/>
      <c r="AF208" s="99"/>
      <c r="AG208" s="100"/>
      <c r="AH208" s="101"/>
      <c r="AI208" s="102"/>
      <c r="AJ208" s="102"/>
      <c r="AK208" s="102"/>
      <c r="AL208" s="102"/>
      <c r="AM208" s="102"/>
      <c r="AN208" s="102"/>
      <c r="AO208" s="102"/>
      <c r="AP208" s="102"/>
      <c r="AQ208" s="102"/>
      <c r="AR208" s="102"/>
      <c r="AS208" s="102"/>
      <c r="AT208" s="103"/>
      <c r="AU208" s="104"/>
      <c r="AV208" s="105"/>
      <c r="AW208" s="105"/>
      <c r="AX208" s="106"/>
    </row>
    <row r="209" spans="1:50" ht="24.75" customHeight="1">
      <c r="A209" s="608"/>
      <c r="B209" s="609"/>
      <c r="C209" s="609"/>
      <c r="D209" s="609"/>
      <c r="E209" s="609"/>
      <c r="F209" s="610"/>
      <c r="G209" s="98"/>
      <c r="H209" s="99"/>
      <c r="I209" s="99"/>
      <c r="J209" s="99"/>
      <c r="K209" s="100"/>
      <c r="L209" s="101"/>
      <c r="M209" s="188"/>
      <c r="N209" s="188"/>
      <c r="O209" s="188"/>
      <c r="P209" s="188"/>
      <c r="Q209" s="188"/>
      <c r="R209" s="188"/>
      <c r="S209" s="188"/>
      <c r="T209" s="188"/>
      <c r="U209" s="188"/>
      <c r="V209" s="188"/>
      <c r="W209" s="188"/>
      <c r="X209" s="189"/>
      <c r="Y209" s="104"/>
      <c r="Z209" s="105"/>
      <c r="AA209" s="105"/>
      <c r="AB209" s="105"/>
      <c r="AC209" s="98"/>
      <c r="AD209" s="99"/>
      <c r="AE209" s="99"/>
      <c r="AF209" s="99"/>
      <c r="AG209" s="100"/>
      <c r="AH209" s="101"/>
      <c r="AI209" s="102"/>
      <c r="AJ209" s="102"/>
      <c r="AK209" s="102"/>
      <c r="AL209" s="102"/>
      <c r="AM209" s="102"/>
      <c r="AN209" s="102"/>
      <c r="AO209" s="102"/>
      <c r="AP209" s="102"/>
      <c r="AQ209" s="102"/>
      <c r="AR209" s="102"/>
      <c r="AS209" s="102"/>
      <c r="AT209" s="103"/>
      <c r="AU209" s="104"/>
      <c r="AV209" s="105"/>
      <c r="AW209" s="105"/>
      <c r="AX209" s="106"/>
    </row>
    <row r="210" spans="1:50" ht="24.75" customHeight="1">
      <c r="A210" s="608"/>
      <c r="B210" s="609"/>
      <c r="C210" s="609"/>
      <c r="D210" s="609"/>
      <c r="E210" s="609"/>
      <c r="F210" s="610"/>
      <c r="G210" s="98"/>
      <c r="H210" s="99"/>
      <c r="I210" s="99"/>
      <c r="J210" s="99"/>
      <c r="K210" s="100"/>
      <c r="L210" s="101"/>
      <c r="M210" s="188"/>
      <c r="N210" s="188"/>
      <c r="O210" s="188"/>
      <c r="P210" s="188"/>
      <c r="Q210" s="188"/>
      <c r="R210" s="188"/>
      <c r="S210" s="188"/>
      <c r="T210" s="188"/>
      <c r="U210" s="188"/>
      <c r="V210" s="188"/>
      <c r="W210" s="188"/>
      <c r="X210" s="189"/>
      <c r="Y210" s="104"/>
      <c r="Z210" s="105"/>
      <c r="AA210" s="105"/>
      <c r="AB210" s="105"/>
      <c r="AC210" s="98"/>
      <c r="AD210" s="99"/>
      <c r="AE210" s="99"/>
      <c r="AF210" s="99"/>
      <c r="AG210" s="100"/>
      <c r="AH210" s="101"/>
      <c r="AI210" s="102"/>
      <c r="AJ210" s="102"/>
      <c r="AK210" s="102"/>
      <c r="AL210" s="102"/>
      <c r="AM210" s="102"/>
      <c r="AN210" s="102"/>
      <c r="AO210" s="102"/>
      <c r="AP210" s="102"/>
      <c r="AQ210" s="102"/>
      <c r="AR210" s="102"/>
      <c r="AS210" s="102"/>
      <c r="AT210" s="103"/>
      <c r="AU210" s="104"/>
      <c r="AV210" s="105"/>
      <c r="AW210" s="105"/>
      <c r="AX210" s="106"/>
    </row>
    <row r="211" spans="1:50" ht="24.75" customHeight="1">
      <c r="A211" s="608"/>
      <c r="B211" s="609"/>
      <c r="C211" s="609"/>
      <c r="D211" s="609"/>
      <c r="E211" s="609"/>
      <c r="F211" s="610"/>
      <c r="G211" s="107"/>
      <c r="H211" s="108"/>
      <c r="I211" s="108"/>
      <c r="J211" s="108"/>
      <c r="K211" s="109"/>
      <c r="L211" s="110"/>
      <c r="M211" s="647"/>
      <c r="N211" s="647"/>
      <c r="O211" s="647"/>
      <c r="P211" s="647"/>
      <c r="Q211" s="647"/>
      <c r="R211" s="647"/>
      <c r="S211" s="647"/>
      <c r="T211" s="647"/>
      <c r="U211" s="647"/>
      <c r="V211" s="647"/>
      <c r="W211" s="647"/>
      <c r="X211" s="648"/>
      <c r="Y211" s="113"/>
      <c r="Z211" s="114"/>
      <c r="AA211" s="114"/>
      <c r="AB211" s="114"/>
      <c r="AC211" s="107"/>
      <c r="AD211" s="108"/>
      <c r="AE211" s="108"/>
      <c r="AF211" s="108"/>
      <c r="AG211" s="109"/>
      <c r="AH211" s="110"/>
      <c r="AI211" s="111"/>
      <c r="AJ211" s="111"/>
      <c r="AK211" s="111"/>
      <c r="AL211" s="111"/>
      <c r="AM211" s="111"/>
      <c r="AN211" s="111"/>
      <c r="AO211" s="111"/>
      <c r="AP211" s="111"/>
      <c r="AQ211" s="111"/>
      <c r="AR211" s="111"/>
      <c r="AS211" s="111"/>
      <c r="AT211" s="112"/>
      <c r="AU211" s="113"/>
      <c r="AV211" s="114"/>
      <c r="AW211" s="114"/>
      <c r="AX211" s="115"/>
    </row>
    <row r="212" spans="1:50" ht="24.75" customHeight="1" thickBot="1">
      <c r="A212" s="611"/>
      <c r="B212" s="612"/>
      <c r="C212" s="612"/>
      <c r="D212" s="612"/>
      <c r="E212" s="612"/>
      <c r="F212" s="613"/>
      <c r="G212" s="89" t="s">
        <v>22</v>
      </c>
      <c r="H212" s="90"/>
      <c r="I212" s="90"/>
      <c r="J212" s="90"/>
      <c r="K212" s="90"/>
      <c r="L212" s="92"/>
      <c r="M212" s="93"/>
      <c r="N212" s="93"/>
      <c r="O212" s="93"/>
      <c r="P212" s="93"/>
      <c r="Q212" s="93"/>
      <c r="R212" s="93"/>
      <c r="S212" s="93"/>
      <c r="T212" s="93"/>
      <c r="U212" s="93"/>
      <c r="V212" s="93"/>
      <c r="W212" s="93"/>
      <c r="X212" s="94"/>
      <c r="Y212" s="95">
        <f>SUM(Y204:AB211)</f>
        <v>41.240848</v>
      </c>
      <c r="Z212" s="96"/>
      <c r="AA212" s="96"/>
      <c r="AB212" s="674"/>
      <c r="AC212" s="89" t="s">
        <v>22</v>
      </c>
      <c r="AD212" s="90"/>
      <c r="AE212" s="90"/>
      <c r="AF212" s="90"/>
      <c r="AG212" s="91"/>
      <c r="AH212" s="92"/>
      <c r="AI212" s="93"/>
      <c r="AJ212" s="93"/>
      <c r="AK212" s="93"/>
      <c r="AL212" s="93"/>
      <c r="AM212" s="93"/>
      <c r="AN212" s="93"/>
      <c r="AO212" s="93"/>
      <c r="AP212" s="93"/>
      <c r="AQ212" s="93"/>
      <c r="AR212" s="93"/>
      <c r="AS212" s="93"/>
      <c r="AT212" s="94"/>
      <c r="AU212" s="95">
        <f>SUM(AU204:AX211)</f>
        <v>3</v>
      </c>
      <c r="AV212" s="96"/>
      <c r="AW212" s="96"/>
      <c r="AX212" s="97"/>
    </row>
    <row r="213" spans="1:50" ht="24.75" customHeight="1">
      <c r="A213" s="59"/>
      <c r="B213" s="37"/>
      <c r="C213" s="37"/>
      <c r="D213" s="37"/>
      <c r="E213" s="37"/>
      <c r="F213" s="38"/>
      <c r="G213" s="144" t="s">
        <v>151</v>
      </c>
      <c r="H213" s="631"/>
      <c r="I213" s="631"/>
      <c r="J213" s="631"/>
      <c r="K213" s="631"/>
      <c r="L213" s="631"/>
      <c r="M213" s="631"/>
      <c r="N213" s="631"/>
      <c r="O213" s="631"/>
      <c r="P213" s="631"/>
      <c r="Q213" s="631"/>
      <c r="R213" s="631"/>
      <c r="S213" s="631"/>
      <c r="T213" s="631"/>
      <c r="U213" s="631"/>
      <c r="V213" s="631"/>
      <c r="W213" s="631"/>
      <c r="X213" s="631"/>
      <c r="Y213" s="631"/>
      <c r="Z213" s="631"/>
      <c r="AA213" s="631"/>
      <c r="AB213" s="632"/>
      <c r="AC213" s="144" t="s">
        <v>196</v>
      </c>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6"/>
    </row>
    <row r="214" spans="1:50" ht="24.75" customHeight="1">
      <c r="A214" s="60"/>
      <c r="B214" s="39"/>
      <c r="C214" s="39"/>
      <c r="D214" s="39"/>
      <c r="E214" s="39"/>
      <c r="F214" s="40"/>
      <c r="G214" s="204" t="s">
        <v>19</v>
      </c>
      <c r="H214" s="205"/>
      <c r="I214" s="205"/>
      <c r="J214" s="205"/>
      <c r="K214" s="205"/>
      <c r="L214" s="86" t="s">
        <v>20</v>
      </c>
      <c r="M214" s="126"/>
      <c r="N214" s="126"/>
      <c r="O214" s="126"/>
      <c r="P214" s="126"/>
      <c r="Q214" s="126"/>
      <c r="R214" s="126"/>
      <c r="S214" s="126"/>
      <c r="T214" s="126"/>
      <c r="U214" s="126"/>
      <c r="V214" s="126"/>
      <c r="W214" s="126"/>
      <c r="X214" s="127"/>
      <c r="Y214" s="138" t="s">
        <v>21</v>
      </c>
      <c r="Z214" s="206"/>
      <c r="AA214" s="206"/>
      <c r="AB214" s="207"/>
      <c r="AC214" s="137" t="s">
        <v>19</v>
      </c>
      <c r="AD214" s="87"/>
      <c r="AE214" s="87"/>
      <c r="AF214" s="87"/>
      <c r="AG214" s="88"/>
      <c r="AH214" s="86" t="s">
        <v>20</v>
      </c>
      <c r="AI214" s="87"/>
      <c r="AJ214" s="87"/>
      <c r="AK214" s="87"/>
      <c r="AL214" s="87"/>
      <c r="AM214" s="87"/>
      <c r="AN214" s="87"/>
      <c r="AO214" s="87"/>
      <c r="AP214" s="87"/>
      <c r="AQ214" s="87"/>
      <c r="AR214" s="87"/>
      <c r="AS214" s="87"/>
      <c r="AT214" s="88"/>
      <c r="AU214" s="138" t="s">
        <v>21</v>
      </c>
      <c r="AV214" s="139"/>
      <c r="AW214" s="139"/>
      <c r="AX214" s="140"/>
    </row>
    <row r="215" spans="1:50" ht="24.75" customHeight="1">
      <c r="A215" s="60"/>
      <c r="B215" s="39"/>
      <c r="C215" s="39"/>
      <c r="D215" s="39"/>
      <c r="E215" s="39"/>
      <c r="F215" s="40"/>
      <c r="G215" s="116" t="s">
        <v>119</v>
      </c>
      <c r="H215" s="117"/>
      <c r="I215" s="117"/>
      <c r="J215" s="117"/>
      <c r="K215" s="118"/>
      <c r="L215" s="101" t="s">
        <v>155</v>
      </c>
      <c r="M215" s="102"/>
      <c r="N215" s="102"/>
      <c r="O215" s="102"/>
      <c r="P215" s="102"/>
      <c r="Q215" s="102"/>
      <c r="R215" s="102"/>
      <c r="S215" s="102"/>
      <c r="T215" s="102"/>
      <c r="U215" s="102"/>
      <c r="V215" s="102"/>
      <c r="W215" s="102"/>
      <c r="X215" s="103"/>
      <c r="Y215" s="104">
        <f>6.057424+1.224252</f>
        <v>7.281676</v>
      </c>
      <c r="Z215" s="105"/>
      <c r="AA215" s="105"/>
      <c r="AB215" s="203"/>
      <c r="AC215" s="116" t="s">
        <v>130</v>
      </c>
      <c r="AD215" s="117"/>
      <c r="AE215" s="117"/>
      <c r="AF215" s="117"/>
      <c r="AG215" s="118"/>
      <c r="AH215" s="119" t="s">
        <v>219</v>
      </c>
      <c r="AI215" s="120"/>
      <c r="AJ215" s="120"/>
      <c r="AK215" s="120"/>
      <c r="AL215" s="120"/>
      <c r="AM215" s="120"/>
      <c r="AN215" s="120"/>
      <c r="AO215" s="120"/>
      <c r="AP215" s="120"/>
      <c r="AQ215" s="120"/>
      <c r="AR215" s="120"/>
      <c r="AS215" s="120"/>
      <c r="AT215" s="121"/>
      <c r="AU215" s="122">
        <v>6.804</v>
      </c>
      <c r="AV215" s="123"/>
      <c r="AW215" s="123"/>
      <c r="AX215" s="124"/>
    </row>
    <row r="216" spans="1:50" ht="24.75" customHeight="1">
      <c r="A216" s="60"/>
      <c r="B216" s="39"/>
      <c r="C216" s="39"/>
      <c r="D216" s="39"/>
      <c r="E216" s="39"/>
      <c r="F216" s="40"/>
      <c r="G216" s="190" t="s">
        <v>118</v>
      </c>
      <c r="H216" s="191"/>
      <c r="I216" s="191"/>
      <c r="J216" s="191"/>
      <c r="K216" s="192"/>
      <c r="L216" s="101" t="s">
        <v>154</v>
      </c>
      <c r="M216" s="102"/>
      <c r="N216" s="102"/>
      <c r="O216" s="102"/>
      <c r="P216" s="102"/>
      <c r="Q216" s="102"/>
      <c r="R216" s="102"/>
      <c r="S216" s="102"/>
      <c r="T216" s="102"/>
      <c r="U216" s="102"/>
      <c r="V216" s="102"/>
      <c r="W216" s="102"/>
      <c r="X216" s="103"/>
      <c r="Y216" s="104">
        <v>6.804</v>
      </c>
      <c r="Z216" s="105"/>
      <c r="AA216" s="105"/>
      <c r="AB216" s="203"/>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106"/>
    </row>
    <row r="217" spans="1:50" ht="24.75" customHeight="1">
      <c r="A217" s="60"/>
      <c r="B217" s="39"/>
      <c r="C217" s="39"/>
      <c r="D217" s="39"/>
      <c r="E217" s="39"/>
      <c r="F217" s="40"/>
      <c r="G217" s="194" t="s">
        <v>112</v>
      </c>
      <c r="H217" s="195"/>
      <c r="I217" s="195"/>
      <c r="J217" s="195"/>
      <c r="K217" s="196"/>
      <c r="L217" s="197" t="s">
        <v>125</v>
      </c>
      <c r="M217" s="198"/>
      <c r="N217" s="198"/>
      <c r="O217" s="198"/>
      <c r="P217" s="198"/>
      <c r="Q217" s="198"/>
      <c r="R217" s="198"/>
      <c r="S217" s="198"/>
      <c r="T217" s="198"/>
      <c r="U217" s="198"/>
      <c r="V217" s="198"/>
      <c r="W217" s="198"/>
      <c r="X217" s="199"/>
      <c r="Y217" s="200">
        <v>6.185101</v>
      </c>
      <c r="Z217" s="201"/>
      <c r="AA217" s="201"/>
      <c r="AB217" s="202"/>
      <c r="AC217" s="98"/>
      <c r="AD217" s="99"/>
      <c r="AE217" s="99"/>
      <c r="AF217" s="99"/>
      <c r="AG217" s="100"/>
      <c r="AH217" s="101"/>
      <c r="AI217" s="102"/>
      <c r="AJ217" s="102"/>
      <c r="AK217" s="102"/>
      <c r="AL217" s="102"/>
      <c r="AM217" s="102"/>
      <c r="AN217" s="102"/>
      <c r="AO217" s="102"/>
      <c r="AP217" s="102"/>
      <c r="AQ217" s="102"/>
      <c r="AR217" s="102"/>
      <c r="AS217" s="102"/>
      <c r="AT217" s="103"/>
      <c r="AU217" s="104"/>
      <c r="AV217" s="105"/>
      <c r="AW217" s="105"/>
      <c r="AX217" s="106"/>
    </row>
    <row r="218" spans="1:50" ht="24.75" customHeight="1">
      <c r="A218" s="60"/>
      <c r="B218" s="39"/>
      <c r="C218" s="39"/>
      <c r="D218" s="39"/>
      <c r="E218" s="39"/>
      <c r="F218" s="40"/>
      <c r="G218" s="98"/>
      <c r="H218" s="99"/>
      <c r="I218" s="99"/>
      <c r="J218" s="99"/>
      <c r="K218" s="100"/>
      <c r="L218" s="101"/>
      <c r="M218" s="188"/>
      <c r="N218" s="188"/>
      <c r="O218" s="188"/>
      <c r="P218" s="188"/>
      <c r="Q218" s="188"/>
      <c r="R218" s="188"/>
      <c r="S218" s="188"/>
      <c r="T218" s="188"/>
      <c r="U218" s="188"/>
      <c r="V218" s="188"/>
      <c r="W218" s="188"/>
      <c r="X218" s="189"/>
      <c r="Y218" s="104"/>
      <c r="Z218" s="105"/>
      <c r="AA218" s="105"/>
      <c r="AB218" s="105"/>
      <c r="AC218" s="98"/>
      <c r="AD218" s="99"/>
      <c r="AE218" s="99"/>
      <c r="AF218" s="99"/>
      <c r="AG218" s="100"/>
      <c r="AH218" s="101"/>
      <c r="AI218" s="102"/>
      <c r="AJ218" s="102"/>
      <c r="AK218" s="102"/>
      <c r="AL218" s="102"/>
      <c r="AM218" s="102"/>
      <c r="AN218" s="102"/>
      <c r="AO218" s="102"/>
      <c r="AP218" s="102"/>
      <c r="AQ218" s="102"/>
      <c r="AR218" s="102"/>
      <c r="AS218" s="102"/>
      <c r="AT218" s="103"/>
      <c r="AU218" s="104"/>
      <c r="AV218" s="105"/>
      <c r="AW218" s="105"/>
      <c r="AX218" s="106"/>
    </row>
    <row r="219" spans="1:50" ht="24.75" customHeight="1">
      <c r="A219" s="60"/>
      <c r="B219" s="39"/>
      <c r="C219" s="39"/>
      <c r="D219" s="39"/>
      <c r="E219" s="39"/>
      <c r="F219" s="40"/>
      <c r="G219" s="98"/>
      <c r="H219" s="99"/>
      <c r="I219" s="99"/>
      <c r="J219" s="99"/>
      <c r="K219" s="100"/>
      <c r="L219" s="101"/>
      <c r="M219" s="188"/>
      <c r="N219" s="188"/>
      <c r="O219" s="188"/>
      <c r="P219" s="188"/>
      <c r="Q219" s="188"/>
      <c r="R219" s="188"/>
      <c r="S219" s="188"/>
      <c r="T219" s="188"/>
      <c r="U219" s="188"/>
      <c r="V219" s="188"/>
      <c r="W219" s="188"/>
      <c r="X219" s="189"/>
      <c r="Y219" s="104"/>
      <c r="Z219" s="105"/>
      <c r="AA219" s="105"/>
      <c r="AB219" s="105"/>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106"/>
    </row>
    <row r="220" spans="1:50" ht="24.75" customHeight="1">
      <c r="A220" s="60"/>
      <c r="B220" s="39"/>
      <c r="C220" s="39"/>
      <c r="D220" s="39"/>
      <c r="E220" s="39"/>
      <c r="F220" s="40"/>
      <c r="G220" s="98"/>
      <c r="H220" s="99"/>
      <c r="I220" s="99"/>
      <c r="J220" s="99"/>
      <c r="K220" s="100"/>
      <c r="L220" s="101"/>
      <c r="M220" s="188"/>
      <c r="N220" s="188"/>
      <c r="O220" s="188"/>
      <c r="P220" s="188"/>
      <c r="Q220" s="188"/>
      <c r="R220" s="188"/>
      <c r="S220" s="188"/>
      <c r="T220" s="188"/>
      <c r="U220" s="188"/>
      <c r="V220" s="188"/>
      <c r="W220" s="188"/>
      <c r="X220" s="189"/>
      <c r="Y220" s="104"/>
      <c r="Z220" s="105"/>
      <c r="AA220" s="105"/>
      <c r="AB220" s="105"/>
      <c r="AC220" s="98"/>
      <c r="AD220" s="99"/>
      <c r="AE220" s="99"/>
      <c r="AF220" s="99"/>
      <c r="AG220" s="100"/>
      <c r="AH220" s="101"/>
      <c r="AI220" s="102"/>
      <c r="AJ220" s="102"/>
      <c r="AK220" s="102"/>
      <c r="AL220" s="102"/>
      <c r="AM220" s="102"/>
      <c r="AN220" s="102"/>
      <c r="AO220" s="102"/>
      <c r="AP220" s="102"/>
      <c r="AQ220" s="102"/>
      <c r="AR220" s="102"/>
      <c r="AS220" s="102"/>
      <c r="AT220" s="103"/>
      <c r="AU220" s="104"/>
      <c r="AV220" s="105"/>
      <c r="AW220" s="105"/>
      <c r="AX220" s="106"/>
    </row>
    <row r="221" spans="1:50" ht="24.75" customHeight="1">
      <c r="A221" s="60"/>
      <c r="B221" s="39"/>
      <c r="C221" s="39"/>
      <c r="D221" s="39"/>
      <c r="E221" s="39"/>
      <c r="F221" s="40"/>
      <c r="G221" s="98"/>
      <c r="H221" s="99"/>
      <c r="I221" s="99"/>
      <c r="J221" s="99"/>
      <c r="K221" s="100"/>
      <c r="L221" s="101"/>
      <c r="M221" s="188"/>
      <c r="N221" s="188"/>
      <c r="O221" s="188"/>
      <c r="P221" s="188"/>
      <c r="Q221" s="188"/>
      <c r="R221" s="188"/>
      <c r="S221" s="188"/>
      <c r="T221" s="188"/>
      <c r="U221" s="188"/>
      <c r="V221" s="188"/>
      <c r="W221" s="188"/>
      <c r="X221" s="189"/>
      <c r="Y221" s="104"/>
      <c r="Z221" s="105"/>
      <c r="AA221" s="105"/>
      <c r="AB221" s="105"/>
      <c r="AC221" s="98"/>
      <c r="AD221" s="99"/>
      <c r="AE221" s="99"/>
      <c r="AF221" s="99"/>
      <c r="AG221" s="100"/>
      <c r="AH221" s="101"/>
      <c r="AI221" s="102"/>
      <c r="AJ221" s="102"/>
      <c r="AK221" s="102"/>
      <c r="AL221" s="102"/>
      <c r="AM221" s="102"/>
      <c r="AN221" s="102"/>
      <c r="AO221" s="102"/>
      <c r="AP221" s="102"/>
      <c r="AQ221" s="102"/>
      <c r="AR221" s="102"/>
      <c r="AS221" s="102"/>
      <c r="AT221" s="103"/>
      <c r="AU221" s="104"/>
      <c r="AV221" s="105"/>
      <c r="AW221" s="105"/>
      <c r="AX221" s="106"/>
    </row>
    <row r="222" spans="1:50" ht="24.75" customHeight="1">
      <c r="A222" s="60"/>
      <c r="B222" s="39"/>
      <c r="C222" s="39"/>
      <c r="D222" s="39"/>
      <c r="E222" s="39"/>
      <c r="F222" s="40"/>
      <c r="G222" s="107"/>
      <c r="H222" s="108"/>
      <c r="I222" s="108"/>
      <c r="J222" s="108"/>
      <c r="K222" s="109"/>
      <c r="L222" s="110"/>
      <c r="M222" s="647"/>
      <c r="N222" s="647"/>
      <c r="O222" s="647"/>
      <c r="P222" s="647"/>
      <c r="Q222" s="647"/>
      <c r="R222" s="647"/>
      <c r="S222" s="647"/>
      <c r="T222" s="647"/>
      <c r="U222" s="647"/>
      <c r="V222" s="647"/>
      <c r="W222" s="647"/>
      <c r="X222" s="648"/>
      <c r="Y222" s="113"/>
      <c r="Z222" s="114"/>
      <c r="AA222" s="114"/>
      <c r="AB222" s="114"/>
      <c r="AC222" s="107"/>
      <c r="AD222" s="108"/>
      <c r="AE222" s="108"/>
      <c r="AF222" s="108"/>
      <c r="AG222" s="109"/>
      <c r="AH222" s="110"/>
      <c r="AI222" s="111"/>
      <c r="AJ222" s="111"/>
      <c r="AK222" s="111"/>
      <c r="AL222" s="111"/>
      <c r="AM222" s="111"/>
      <c r="AN222" s="111"/>
      <c r="AO222" s="111"/>
      <c r="AP222" s="111"/>
      <c r="AQ222" s="111"/>
      <c r="AR222" s="111"/>
      <c r="AS222" s="111"/>
      <c r="AT222" s="112"/>
      <c r="AU222" s="113"/>
      <c r="AV222" s="114"/>
      <c r="AW222" s="114"/>
      <c r="AX222" s="115"/>
    </row>
    <row r="223" spans="1:50" ht="24" customHeight="1">
      <c r="A223" s="60"/>
      <c r="B223" s="39"/>
      <c r="C223" s="39"/>
      <c r="D223" s="39"/>
      <c r="E223" s="39"/>
      <c r="F223" s="40"/>
      <c r="G223" s="125" t="s">
        <v>22</v>
      </c>
      <c r="H223" s="126"/>
      <c r="I223" s="126"/>
      <c r="J223" s="126"/>
      <c r="K223" s="126"/>
      <c r="L223" s="141"/>
      <c r="M223" s="142"/>
      <c r="N223" s="142"/>
      <c r="O223" s="142"/>
      <c r="P223" s="142"/>
      <c r="Q223" s="142"/>
      <c r="R223" s="142"/>
      <c r="S223" s="142"/>
      <c r="T223" s="142"/>
      <c r="U223" s="142"/>
      <c r="V223" s="142"/>
      <c r="W223" s="142"/>
      <c r="X223" s="143"/>
      <c r="Y223" s="131">
        <f>SUM(Y215:AB222)</f>
        <v>20.270777</v>
      </c>
      <c r="Z223" s="132"/>
      <c r="AA223" s="132"/>
      <c r="AB223" s="193"/>
      <c r="AC223" s="125" t="s">
        <v>22</v>
      </c>
      <c r="AD223" s="126"/>
      <c r="AE223" s="126"/>
      <c r="AF223" s="126"/>
      <c r="AG223" s="127"/>
      <c r="AH223" s="141"/>
      <c r="AI223" s="142"/>
      <c r="AJ223" s="142"/>
      <c r="AK223" s="142"/>
      <c r="AL223" s="142"/>
      <c r="AM223" s="142"/>
      <c r="AN223" s="142"/>
      <c r="AO223" s="142"/>
      <c r="AP223" s="142"/>
      <c r="AQ223" s="142"/>
      <c r="AR223" s="142"/>
      <c r="AS223" s="142"/>
      <c r="AT223" s="143"/>
      <c r="AU223" s="131">
        <f>SUM(AU215:AX222)</f>
        <v>6.804</v>
      </c>
      <c r="AV223" s="132"/>
      <c r="AW223" s="132"/>
      <c r="AX223" s="133"/>
    </row>
    <row r="224" spans="1:50" ht="24" customHeight="1">
      <c r="A224" s="60"/>
      <c r="B224" s="39"/>
      <c r="C224" s="39"/>
      <c r="D224" s="39"/>
      <c r="E224" s="39"/>
      <c r="F224" s="40"/>
      <c r="G224" s="671" t="s">
        <v>150</v>
      </c>
      <c r="H224" s="615"/>
      <c r="I224" s="615"/>
      <c r="J224" s="615"/>
      <c r="K224" s="615"/>
      <c r="L224" s="615"/>
      <c r="M224" s="615"/>
      <c r="N224" s="615"/>
      <c r="O224" s="615"/>
      <c r="P224" s="615"/>
      <c r="Q224" s="615"/>
      <c r="R224" s="615"/>
      <c r="S224" s="615"/>
      <c r="T224" s="615"/>
      <c r="U224" s="615"/>
      <c r="V224" s="615"/>
      <c r="W224" s="615"/>
      <c r="X224" s="615"/>
      <c r="Y224" s="615"/>
      <c r="Z224" s="615"/>
      <c r="AA224" s="615"/>
      <c r="AB224" s="616"/>
      <c r="AC224" s="134" t="s">
        <v>200</v>
      </c>
      <c r="AD224" s="135"/>
      <c r="AE224" s="135"/>
      <c r="AF224" s="135"/>
      <c r="AG224" s="135"/>
      <c r="AH224" s="135"/>
      <c r="AI224" s="135"/>
      <c r="AJ224" s="135"/>
      <c r="AK224" s="135"/>
      <c r="AL224" s="135"/>
      <c r="AM224" s="135"/>
      <c r="AN224" s="135"/>
      <c r="AO224" s="135"/>
      <c r="AP224" s="135"/>
      <c r="AQ224" s="135"/>
      <c r="AR224" s="135"/>
      <c r="AS224" s="135"/>
      <c r="AT224" s="135"/>
      <c r="AU224" s="135"/>
      <c r="AV224" s="135"/>
      <c r="AW224" s="135"/>
      <c r="AX224" s="136"/>
    </row>
    <row r="225" spans="1:50" ht="24" customHeight="1">
      <c r="A225" s="60"/>
      <c r="B225" s="39"/>
      <c r="C225" s="39"/>
      <c r="D225" s="39"/>
      <c r="E225" s="39"/>
      <c r="F225" s="40"/>
      <c r="G225" s="204" t="s">
        <v>19</v>
      </c>
      <c r="H225" s="205"/>
      <c r="I225" s="205"/>
      <c r="J225" s="205"/>
      <c r="K225" s="205"/>
      <c r="L225" s="537" t="s">
        <v>20</v>
      </c>
      <c r="M225" s="205"/>
      <c r="N225" s="205"/>
      <c r="O225" s="205"/>
      <c r="P225" s="205"/>
      <c r="Q225" s="205"/>
      <c r="R225" s="205"/>
      <c r="S225" s="205"/>
      <c r="T225" s="205"/>
      <c r="U225" s="205"/>
      <c r="V225" s="205"/>
      <c r="W225" s="205"/>
      <c r="X225" s="643"/>
      <c r="Y225" s="620" t="s">
        <v>21</v>
      </c>
      <c r="Z225" s="621"/>
      <c r="AA225" s="621"/>
      <c r="AB225" s="622"/>
      <c r="AC225" s="137" t="s">
        <v>19</v>
      </c>
      <c r="AD225" s="87"/>
      <c r="AE225" s="87"/>
      <c r="AF225" s="87"/>
      <c r="AG225" s="88"/>
      <c r="AH225" s="86" t="s">
        <v>20</v>
      </c>
      <c r="AI225" s="87"/>
      <c r="AJ225" s="87"/>
      <c r="AK225" s="87"/>
      <c r="AL225" s="87"/>
      <c r="AM225" s="87"/>
      <c r="AN225" s="87"/>
      <c r="AO225" s="87"/>
      <c r="AP225" s="87"/>
      <c r="AQ225" s="87"/>
      <c r="AR225" s="87"/>
      <c r="AS225" s="87"/>
      <c r="AT225" s="88"/>
      <c r="AU225" s="138" t="s">
        <v>21</v>
      </c>
      <c r="AV225" s="139"/>
      <c r="AW225" s="139"/>
      <c r="AX225" s="140"/>
    </row>
    <row r="226" spans="1:50" ht="24" customHeight="1">
      <c r="A226" s="60"/>
      <c r="B226" s="39"/>
      <c r="C226" s="39"/>
      <c r="D226" s="39"/>
      <c r="E226" s="39"/>
      <c r="F226" s="40"/>
      <c r="G226" s="623" t="s">
        <v>116</v>
      </c>
      <c r="H226" s="445"/>
      <c r="I226" s="445"/>
      <c r="J226" s="445"/>
      <c r="K226" s="446"/>
      <c r="L226" s="119" t="s">
        <v>156</v>
      </c>
      <c r="M226" s="640"/>
      <c r="N226" s="640"/>
      <c r="O226" s="640"/>
      <c r="P226" s="640"/>
      <c r="Q226" s="640"/>
      <c r="R226" s="640"/>
      <c r="S226" s="640"/>
      <c r="T226" s="640"/>
      <c r="U226" s="640"/>
      <c r="V226" s="640"/>
      <c r="W226" s="640"/>
      <c r="X226" s="641"/>
      <c r="Y226" s="122">
        <f>3.712626+0.362079</f>
        <v>4.074705</v>
      </c>
      <c r="Z226" s="123"/>
      <c r="AA226" s="123"/>
      <c r="AB226" s="675"/>
      <c r="AC226" s="116" t="s">
        <v>116</v>
      </c>
      <c r="AD226" s="117"/>
      <c r="AE226" s="117"/>
      <c r="AF226" s="117"/>
      <c r="AG226" s="118"/>
      <c r="AH226" s="119" t="s">
        <v>163</v>
      </c>
      <c r="AI226" s="120"/>
      <c r="AJ226" s="120"/>
      <c r="AK226" s="120"/>
      <c r="AL226" s="120"/>
      <c r="AM226" s="120"/>
      <c r="AN226" s="120"/>
      <c r="AO226" s="120"/>
      <c r="AP226" s="120"/>
      <c r="AQ226" s="120"/>
      <c r="AR226" s="120"/>
      <c r="AS226" s="120"/>
      <c r="AT226" s="121"/>
      <c r="AU226" s="122">
        <v>1</v>
      </c>
      <c r="AV226" s="123"/>
      <c r="AW226" s="123"/>
      <c r="AX226" s="124"/>
    </row>
    <row r="227" spans="1:50" ht="24" customHeight="1">
      <c r="A227" s="60"/>
      <c r="B227" s="39"/>
      <c r="C227" s="39"/>
      <c r="D227" s="39"/>
      <c r="E227" s="39"/>
      <c r="F227" s="40"/>
      <c r="G227" s="194" t="s">
        <v>112</v>
      </c>
      <c r="H227" s="195"/>
      <c r="I227" s="195"/>
      <c r="J227" s="195"/>
      <c r="K227" s="196"/>
      <c r="L227" s="197" t="s">
        <v>113</v>
      </c>
      <c r="M227" s="660"/>
      <c r="N227" s="660"/>
      <c r="O227" s="660"/>
      <c r="P227" s="660"/>
      <c r="Q227" s="660"/>
      <c r="R227" s="660"/>
      <c r="S227" s="660"/>
      <c r="T227" s="660"/>
      <c r="U227" s="660"/>
      <c r="V227" s="660"/>
      <c r="W227" s="660"/>
      <c r="X227" s="661"/>
      <c r="Y227" s="200">
        <v>4.014</v>
      </c>
      <c r="Z227" s="201"/>
      <c r="AA227" s="201"/>
      <c r="AB227" s="656"/>
      <c r="AC227" s="98"/>
      <c r="AD227" s="99"/>
      <c r="AE227" s="99"/>
      <c r="AF227" s="99"/>
      <c r="AG227" s="100"/>
      <c r="AH227" s="101"/>
      <c r="AI227" s="102"/>
      <c r="AJ227" s="102"/>
      <c r="AK227" s="102"/>
      <c r="AL227" s="102"/>
      <c r="AM227" s="102"/>
      <c r="AN227" s="102"/>
      <c r="AO227" s="102"/>
      <c r="AP227" s="102"/>
      <c r="AQ227" s="102"/>
      <c r="AR227" s="102"/>
      <c r="AS227" s="102"/>
      <c r="AT227" s="103"/>
      <c r="AU227" s="104"/>
      <c r="AV227" s="105"/>
      <c r="AW227" s="105"/>
      <c r="AX227" s="106"/>
    </row>
    <row r="228" spans="1:50" ht="24" customHeight="1">
      <c r="A228" s="60"/>
      <c r="B228" s="39"/>
      <c r="C228" s="39"/>
      <c r="D228" s="39"/>
      <c r="E228" s="39"/>
      <c r="F228" s="40"/>
      <c r="G228" s="98" t="s">
        <v>118</v>
      </c>
      <c r="H228" s="99"/>
      <c r="I228" s="99"/>
      <c r="J228" s="99"/>
      <c r="K228" s="100"/>
      <c r="L228" s="101" t="s">
        <v>157</v>
      </c>
      <c r="M228" s="188"/>
      <c r="N228" s="188"/>
      <c r="O228" s="188"/>
      <c r="P228" s="188"/>
      <c r="Q228" s="188"/>
      <c r="R228" s="188"/>
      <c r="S228" s="188"/>
      <c r="T228" s="188"/>
      <c r="U228" s="188"/>
      <c r="V228" s="188"/>
      <c r="W228" s="188"/>
      <c r="X228" s="189"/>
      <c r="Y228" s="104">
        <v>1.365</v>
      </c>
      <c r="Z228" s="105"/>
      <c r="AA228" s="105"/>
      <c r="AB228" s="187"/>
      <c r="AC228" s="98"/>
      <c r="AD228" s="99"/>
      <c r="AE228" s="99"/>
      <c r="AF228" s="99"/>
      <c r="AG228" s="100"/>
      <c r="AH228" s="101"/>
      <c r="AI228" s="102"/>
      <c r="AJ228" s="102"/>
      <c r="AK228" s="102"/>
      <c r="AL228" s="102"/>
      <c r="AM228" s="102"/>
      <c r="AN228" s="102"/>
      <c r="AO228" s="102"/>
      <c r="AP228" s="102"/>
      <c r="AQ228" s="102"/>
      <c r="AR228" s="102"/>
      <c r="AS228" s="102"/>
      <c r="AT228" s="103"/>
      <c r="AU228" s="104"/>
      <c r="AV228" s="105"/>
      <c r="AW228" s="105"/>
      <c r="AX228" s="106"/>
    </row>
    <row r="229" spans="1:50" ht="24" customHeight="1">
      <c r="A229" s="60"/>
      <c r="B229" s="39"/>
      <c r="C229" s="39"/>
      <c r="D229" s="39"/>
      <c r="E229" s="39"/>
      <c r="F229" s="40"/>
      <c r="G229" s="190"/>
      <c r="H229" s="191"/>
      <c r="I229" s="191"/>
      <c r="J229" s="191"/>
      <c r="K229" s="192"/>
      <c r="L229" s="101"/>
      <c r="M229" s="188"/>
      <c r="N229" s="188"/>
      <c r="O229" s="188"/>
      <c r="P229" s="188"/>
      <c r="Q229" s="188"/>
      <c r="R229" s="188"/>
      <c r="S229" s="188"/>
      <c r="T229" s="188"/>
      <c r="U229" s="188"/>
      <c r="V229" s="188"/>
      <c r="W229" s="188"/>
      <c r="X229" s="189"/>
      <c r="Y229" s="104"/>
      <c r="Z229" s="105"/>
      <c r="AA229" s="105"/>
      <c r="AB229" s="187"/>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106"/>
    </row>
    <row r="230" spans="1:50" ht="24" customHeight="1">
      <c r="A230" s="60"/>
      <c r="B230" s="39"/>
      <c r="C230" s="39"/>
      <c r="D230" s="39"/>
      <c r="E230" s="39"/>
      <c r="F230" s="40"/>
      <c r="G230" s="98" t="s">
        <v>126</v>
      </c>
      <c r="H230" s="99"/>
      <c r="I230" s="99"/>
      <c r="J230" s="99"/>
      <c r="K230" s="100"/>
      <c r="L230" s="101" t="s">
        <v>126</v>
      </c>
      <c r="M230" s="188"/>
      <c r="N230" s="188"/>
      <c r="O230" s="188"/>
      <c r="P230" s="188"/>
      <c r="Q230" s="188"/>
      <c r="R230" s="188"/>
      <c r="S230" s="188"/>
      <c r="T230" s="188"/>
      <c r="U230" s="188"/>
      <c r="V230" s="188"/>
      <c r="W230" s="188"/>
      <c r="X230" s="189"/>
      <c r="Y230" s="104" t="s">
        <v>126</v>
      </c>
      <c r="Z230" s="105"/>
      <c r="AA230" s="105"/>
      <c r="AB230" s="187"/>
      <c r="AC230" s="98"/>
      <c r="AD230" s="99"/>
      <c r="AE230" s="99"/>
      <c r="AF230" s="99"/>
      <c r="AG230" s="100"/>
      <c r="AH230" s="101"/>
      <c r="AI230" s="102"/>
      <c r="AJ230" s="102"/>
      <c r="AK230" s="102"/>
      <c r="AL230" s="102"/>
      <c r="AM230" s="102"/>
      <c r="AN230" s="102"/>
      <c r="AO230" s="102"/>
      <c r="AP230" s="102"/>
      <c r="AQ230" s="102"/>
      <c r="AR230" s="102"/>
      <c r="AS230" s="102"/>
      <c r="AT230" s="103"/>
      <c r="AU230" s="104"/>
      <c r="AV230" s="105"/>
      <c r="AW230" s="105"/>
      <c r="AX230" s="106"/>
    </row>
    <row r="231" spans="1:50" ht="24" customHeight="1">
      <c r="A231" s="60"/>
      <c r="B231" s="39"/>
      <c r="C231" s="39"/>
      <c r="D231" s="39"/>
      <c r="E231" s="39"/>
      <c r="F231" s="40"/>
      <c r="G231" s="98"/>
      <c r="H231" s="99"/>
      <c r="I231" s="99"/>
      <c r="J231" s="99"/>
      <c r="K231" s="100"/>
      <c r="L231" s="101"/>
      <c r="M231" s="188"/>
      <c r="N231" s="188"/>
      <c r="O231" s="188"/>
      <c r="P231" s="188"/>
      <c r="Q231" s="188"/>
      <c r="R231" s="188"/>
      <c r="S231" s="188"/>
      <c r="T231" s="188"/>
      <c r="U231" s="188"/>
      <c r="V231" s="188"/>
      <c r="W231" s="188"/>
      <c r="X231" s="189"/>
      <c r="Y231" s="104"/>
      <c r="Z231" s="105"/>
      <c r="AA231" s="105"/>
      <c r="AB231" s="187"/>
      <c r="AC231" s="98"/>
      <c r="AD231" s="99"/>
      <c r="AE231" s="99"/>
      <c r="AF231" s="99"/>
      <c r="AG231" s="100"/>
      <c r="AH231" s="101"/>
      <c r="AI231" s="102"/>
      <c r="AJ231" s="102"/>
      <c r="AK231" s="102"/>
      <c r="AL231" s="102"/>
      <c r="AM231" s="102"/>
      <c r="AN231" s="102"/>
      <c r="AO231" s="102"/>
      <c r="AP231" s="102"/>
      <c r="AQ231" s="102"/>
      <c r="AR231" s="102"/>
      <c r="AS231" s="102"/>
      <c r="AT231" s="103"/>
      <c r="AU231" s="104"/>
      <c r="AV231" s="105"/>
      <c r="AW231" s="105"/>
      <c r="AX231" s="106"/>
    </row>
    <row r="232" spans="1:50" ht="24" customHeight="1">
      <c r="A232" s="60"/>
      <c r="B232" s="39"/>
      <c r="C232" s="39"/>
      <c r="D232" s="39"/>
      <c r="E232" s="39"/>
      <c r="F232" s="40"/>
      <c r="G232" s="98"/>
      <c r="H232" s="99"/>
      <c r="I232" s="99"/>
      <c r="J232" s="99"/>
      <c r="K232" s="100"/>
      <c r="L232" s="101"/>
      <c r="M232" s="188"/>
      <c r="N232" s="188"/>
      <c r="O232" s="188"/>
      <c r="P232" s="188"/>
      <c r="Q232" s="188"/>
      <c r="R232" s="188"/>
      <c r="S232" s="188"/>
      <c r="T232" s="188"/>
      <c r="U232" s="188"/>
      <c r="V232" s="188"/>
      <c r="W232" s="188"/>
      <c r="X232" s="189"/>
      <c r="Y232" s="104"/>
      <c r="Z232" s="105"/>
      <c r="AA232" s="105"/>
      <c r="AB232" s="187"/>
      <c r="AC232" s="98"/>
      <c r="AD232" s="99"/>
      <c r="AE232" s="99"/>
      <c r="AF232" s="99"/>
      <c r="AG232" s="100"/>
      <c r="AH232" s="101"/>
      <c r="AI232" s="102"/>
      <c r="AJ232" s="102"/>
      <c r="AK232" s="102"/>
      <c r="AL232" s="102"/>
      <c r="AM232" s="102"/>
      <c r="AN232" s="102"/>
      <c r="AO232" s="102"/>
      <c r="AP232" s="102"/>
      <c r="AQ232" s="102"/>
      <c r="AR232" s="102"/>
      <c r="AS232" s="102"/>
      <c r="AT232" s="103"/>
      <c r="AU232" s="104"/>
      <c r="AV232" s="105"/>
      <c r="AW232" s="105"/>
      <c r="AX232" s="106"/>
    </row>
    <row r="233" spans="1:50" ht="24" customHeight="1">
      <c r="A233" s="60"/>
      <c r="B233" s="39"/>
      <c r="C233" s="39"/>
      <c r="D233" s="39"/>
      <c r="E233" s="39"/>
      <c r="F233" s="40"/>
      <c r="G233" s="107"/>
      <c r="H233" s="108"/>
      <c r="I233" s="108"/>
      <c r="J233" s="108"/>
      <c r="K233" s="109"/>
      <c r="L233" s="110"/>
      <c r="M233" s="647"/>
      <c r="N233" s="647"/>
      <c r="O233" s="647"/>
      <c r="P233" s="647"/>
      <c r="Q233" s="647"/>
      <c r="R233" s="647"/>
      <c r="S233" s="647"/>
      <c r="T233" s="647"/>
      <c r="U233" s="647"/>
      <c r="V233" s="647"/>
      <c r="W233" s="647"/>
      <c r="X233" s="648"/>
      <c r="Y233" s="113"/>
      <c r="Z233" s="114"/>
      <c r="AA233" s="114"/>
      <c r="AB233" s="185"/>
      <c r="AC233" s="107"/>
      <c r="AD233" s="108"/>
      <c r="AE233" s="108"/>
      <c r="AF233" s="108"/>
      <c r="AG233" s="109"/>
      <c r="AH233" s="110"/>
      <c r="AI233" s="111"/>
      <c r="AJ233" s="111"/>
      <c r="AK233" s="111"/>
      <c r="AL233" s="111"/>
      <c r="AM233" s="111"/>
      <c r="AN233" s="111"/>
      <c r="AO233" s="111"/>
      <c r="AP233" s="111"/>
      <c r="AQ233" s="111"/>
      <c r="AR233" s="111"/>
      <c r="AS233" s="111"/>
      <c r="AT233" s="112"/>
      <c r="AU233" s="113"/>
      <c r="AV233" s="114"/>
      <c r="AW233" s="114"/>
      <c r="AX233" s="115"/>
    </row>
    <row r="234" spans="1:50" ht="24" customHeight="1">
      <c r="A234" s="60"/>
      <c r="B234" s="39"/>
      <c r="C234" s="39"/>
      <c r="D234" s="39"/>
      <c r="E234" s="39"/>
      <c r="F234" s="40"/>
      <c r="G234" s="125" t="s">
        <v>22</v>
      </c>
      <c r="H234" s="126"/>
      <c r="I234" s="126"/>
      <c r="J234" s="126"/>
      <c r="K234" s="126"/>
      <c r="L234" s="128"/>
      <c r="M234" s="129"/>
      <c r="N234" s="129"/>
      <c r="O234" s="129"/>
      <c r="P234" s="129"/>
      <c r="Q234" s="129"/>
      <c r="R234" s="129"/>
      <c r="S234" s="129"/>
      <c r="T234" s="129"/>
      <c r="U234" s="129"/>
      <c r="V234" s="129"/>
      <c r="W234" s="129"/>
      <c r="X234" s="130"/>
      <c r="Y234" s="131">
        <f>SUM(Y226:AB228)</f>
        <v>9.453705000000001</v>
      </c>
      <c r="Z234" s="132"/>
      <c r="AA234" s="132"/>
      <c r="AB234" s="186"/>
      <c r="AC234" s="125" t="s">
        <v>22</v>
      </c>
      <c r="AD234" s="126"/>
      <c r="AE234" s="126"/>
      <c r="AF234" s="126"/>
      <c r="AG234" s="127"/>
      <c r="AH234" s="141"/>
      <c r="AI234" s="142"/>
      <c r="AJ234" s="142"/>
      <c r="AK234" s="142"/>
      <c r="AL234" s="142"/>
      <c r="AM234" s="142"/>
      <c r="AN234" s="142"/>
      <c r="AO234" s="142"/>
      <c r="AP234" s="142"/>
      <c r="AQ234" s="142"/>
      <c r="AR234" s="142"/>
      <c r="AS234" s="142"/>
      <c r="AT234" s="143"/>
      <c r="AU234" s="131">
        <f>SUM(AU226:AX233)</f>
        <v>1</v>
      </c>
      <c r="AV234" s="132"/>
      <c r="AW234" s="132"/>
      <c r="AX234" s="133"/>
    </row>
    <row r="235" spans="1:50" ht="24" customHeight="1">
      <c r="A235" s="60"/>
      <c r="B235" s="39"/>
      <c r="C235" s="39"/>
      <c r="D235" s="39"/>
      <c r="E235" s="39"/>
      <c r="F235" s="40"/>
      <c r="G235" s="134" t="s">
        <v>111</v>
      </c>
      <c r="H235" s="615"/>
      <c r="I235" s="615"/>
      <c r="J235" s="615"/>
      <c r="K235" s="615"/>
      <c r="L235" s="615"/>
      <c r="M235" s="615"/>
      <c r="N235" s="615"/>
      <c r="O235" s="615"/>
      <c r="P235" s="615"/>
      <c r="Q235" s="615"/>
      <c r="R235" s="615"/>
      <c r="S235" s="615"/>
      <c r="T235" s="615"/>
      <c r="U235" s="615"/>
      <c r="V235" s="615"/>
      <c r="W235" s="615"/>
      <c r="X235" s="615"/>
      <c r="Y235" s="615"/>
      <c r="Z235" s="615"/>
      <c r="AA235" s="615"/>
      <c r="AB235" s="616"/>
      <c r="AC235" s="134" t="s">
        <v>177</v>
      </c>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4" customHeight="1">
      <c r="A236" s="60"/>
      <c r="B236" s="39"/>
      <c r="C236" s="39"/>
      <c r="D236" s="39"/>
      <c r="E236" s="39"/>
      <c r="F236" s="40"/>
      <c r="G236" s="204" t="s">
        <v>19</v>
      </c>
      <c r="H236" s="205"/>
      <c r="I236" s="205"/>
      <c r="J236" s="205"/>
      <c r="K236" s="205"/>
      <c r="L236" s="537" t="s">
        <v>20</v>
      </c>
      <c r="M236" s="205"/>
      <c r="N236" s="205"/>
      <c r="O236" s="205"/>
      <c r="P236" s="205"/>
      <c r="Q236" s="205"/>
      <c r="R236" s="205"/>
      <c r="S236" s="205"/>
      <c r="T236" s="205"/>
      <c r="U236" s="205"/>
      <c r="V236" s="205"/>
      <c r="W236" s="205"/>
      <c r="X236" s="643"/>
      <c r="Y236" s="620" t="s">
        <v>21</v>
      </c>
      <c r="Z236" s="621"/>
      <c r="AA236" s="621"/>
      <c r="AB236" s="622"/>
      <c r="AC236" s="137" t="s">
        <v>19</v>
      </c>
      <c r="AD236" s="87"/>
      <c r="AE236" s="87"/>
      <c r="AF236" s="87"/>
      <c r="AG236" s="88"/>
      <c r="AH236" s="86" t="s">
        <v>20</v>
      </c>
      <c r="AI236" s="87"/>
      <c r="AJ236" s="87"/>
      <c r="AK236" s="87"/>
      <c r="AL236" s="87"/>
      <c r="AM236" s="87"/>
      <c r="AN236" s="87"/>
      <c r="AO236" s="87"/>
      <c r="AP236" s="87"/>
      <c r="AQ236" s="87"/>
      <c r="AR236" s="87"/>
      <c r="AS236" s="87"/>
      <c r="AT236" s="88"/>
      <c r="AU236" s="138" t="s">
        <v>21</v>
      </c>
      <c r="AV236" s="139"/>
      <c r="AW236" s="139"/>
      <c r="AX236" s="140"/>
    </row>
    <row r="237" spans="1:50" ht="24" customHeight="1">
      <c r="A237" s="60"/>
      <c r="B237" s="39"/>
      <c r="C237" s="39"/>
      <c r="D237" s="39"/>
      <c r="E237" s="39"/>
      <c r="F237" s="40"/>
      <c r="G237" s="623" t="s">
        <v>114</v>
      </c>
      <c r="H237" s="445"/>
      <c r="I237" s="445"/>
      <c r="J237" s="445"/>
      <c r="K237" s="446"/>
      <c r="L237" s="119" t="s">
        <v>115</v>
      </c>
      <c r="M237" s="640"/>
      <c r="N237" s="640"/>
      <c r="O237" s="640"/>
      <c r="P237" s="640"/>
      <c r="Q237" s="640"/>
      <c r="R237" s="640"/>
      <c r="S237" s="640"/>
      <c r="T237" s="640"/>
      <c r="U237" s="640"/>
      <c r="V237" s="640"/>
      <c r="W237" s="640"/>
      <c r="X237" s="641"/>
      <c r="Y237" s="122">
        <f>0.58205+4</f>
        <v>4.58205</v>
      </c>
      <c r="Z237" s="123"/>
      <c r="AA237" s="123"/>
      <c r="AB237" s="633"/>
      <c r="AC237" s="116" t="s">
        <v>177</v>
      </c>
      <c r="AD237" s="117"/>
      <c r="AE237" s="117"/>
      <c r="AF237" s="117"/>
      <c r="AG237" s="118"/>
      <c r="AH237" s="119" t="s">
        <v>177</v>
      </c>
      <c r="AI237" s="120"/>
      <c r="AJ237" s="120"/>
      <c r="AK237" s="120"/>
      <c r="AL237" s="120"/>
      <c r="AM237" s="120"/>
      <c r="AN237" s="120"/>
      <c r="AO237" s="120"/>
      <c r="AP237" s="120"/>
      <c r="AQ237" s="120"/>
      <c r="AR237" s="120"/>
      <c r="AS237" s="120"/>
      <c r="AT237" s="121"/>
      <c r="AU237" s="122" t="s">
        <v>126</v>
      </c>
      <c r="AV237" s="123"/>
      <c r="AW237" s="123"/>
      <c r="AX237" s="124"/>
    </row>
    <row r="238" spans="1:50" ht="24" customHeight="1">
      <c r="A238" s="60"/>
      <c r="B238" s="39"/>
      <c r="C238" s="39"/>
      <c r="D238" s="39"/>
      <c r="E238" s="39"/>
      <c r="F238" s="40"/>
      <c r="G238" s="650" t="s">
        <v>112</v>
      </c>
      <c r="H238" s="651"/>
      <c r="I238" s="651"/>
      <c r="J238" s="651"/>
      <c r="K238" s="652"/>
      <c r="L238" s="653" t="s">
        <v>117</v>
      </c>
      <c r="M238" s="654"/>
      <c r="N238" s="654"/>
      <c r="O238" s="654"/>
      <c r="P238" s="654"/>
      <c r="Q238" s="654"/>
      <c r="R238" s="654"/>
      <c r="S238" s="654"/>
      <c r="T238" s="654"/>
      <c r="U238" s="654"/>
      <c r="V238" s="654"/>
      <c r="W238" s="654"/>
      <c r="X238" s="655"/>
      <c r="Y238" s="644">
        <v>2.061649</v>
      </c>
      <c r="Z238" s="645"/>
      <c r="AA238" s="645"/>
      <c r="AB238" s="646"/>
      <c r="AC238" s="98"/>
      <c r="AD238" s="99"/>
      <c r="AE238" s="99"/>
      <c r="AF238" s="99"/>
      <c r="AG238" s="100"/>
      <c r="AH238" s="101"/>
      <c r="AI238" s="102"/>
      <c r="AJ238" s="102"/>
      <c r="AK238" s="102"/>
      <c r="AL238" s="102"/>
      <c r="AM238" s="102"/>
      <c r="AN238" s="102"/>
      <c r="AO238" s="102"/>
      <c r="AP238" s="102"/>
      <c r="AQ238" s="102"/>
      <c r="AR238" s="102"/>
      <c r="AS238" s="102"/>
      <c r="AT238" s="103"/>
      <c r="AU238" s="104"/>
      <c r="AV238" s="105"/>
      <c r="AW238" s="105"/>
      <c r="AX238" s="106"/>
    </row>
    <row r="239" spans="1:50" ht="24" customHeight="1">
      <c r="A239" s="60"/>
      <c r="B239" s="39"/>
      <c r="C239" s="39"/>
      <c r="D239" s="39"/>
      <c r="E239" s="39"/>
      <c r="F239" s="40"/>
      <c r="G239" s="98" t="s">
        <v>119</v>
      </c>
      <c r="H239" s="99"/>
      <c r="I239" s="99"/>
      <c r="J239" s="99"/>
      <c r="K239" s="100"/>
      <c r="L239" s="101" t="s">
        <v>120</v>
      </c>
      <c r="M239" s="188"/>
      <c r="N239" s="188"/>
      <c r="O239" s="188"/>
      <c r="P239" s="188"/>
      <c r="Q239" s="188"/>
      <c r="R239" s="188"/>
      <c r="S239" s="188"/>
      <c r="T239" s="188"/>
      <c r="U239" s="188"/>
      <c r="V239" s="188"/>
      <c r="W239" s="188"/>
      <c r="X239" s="189"/>
      <c r="Y239" s="104">
        <f>3.585057+0.56467</f>
        <v>4.149727</v>
      </c>
      <c r="Z239" s="105"/>
      <c r="AA239" s="105"/>
      <c r="AB239" s="187"/>
      <c r="AC239" s="98"/>
      <c r="AD239" s="99"/>
      <c r="AE239" s="99"/>
      <c r="AF239" s="99"/>
      <c r="AG239" s="100"/>
      <c r="AH239" s="101"/>
      <c r="AI239" s="102"/>
      <c r="AJ239" s="102"/>
      <c r="AK239" s="102"/>
      <c r="AL239" s="102"/>
      <c r="AM239" s="102"/>
      <c r="AN239" s="102"/>
      <c r="AO239" s="102"/>
      <c r="AP239" s="102"/>
      <c r="AQ239" s="102"/>
      <c r="AR239" s="102"/>
      <c r="AS239" s="102"/>
      <c r="AT239" s="103"/>
      <c r="AU239" s="104"/>
      <c r="AV239" s="105"/>
      <c r="AW239" s="105"/>
      <c r="AX239" s="106"/>
    </row>
    <row r="240" spans="1:50" ht="24" customHeight="1">
      <c r="A240" s="60"/>
      <c r="B240" s="39"/>
      <c r="C240" s="39"/>
      <c r="D240" s="39"/>
      <c r="E240" s="39"/>
      <c r="F240" s="40"/>
      <c r="G240" s="194"/>
      <c r="H240" s="195"/>
      <c r="I240" s="195"/>
      <c r="J240" s="195"/>
      <c r="K240" s="196"/>
      <c r="L240" s="197"/>
      <c r="M240" s="660"/>
      <c r="N240" s="660"/>
      <c r="O240" s="660"/>
      <c r="P240" s="660"/>
      <c r="Q240" s="660"/>
      <c r="R240" s="660"/>
      <c r="S240" s="660"/>
      <c r="T240" s="660"/>
      <c r="U240" s="660"/>
      <c r="V240" s="660"/>
      <c r="W240" s="660"/>
      <c r="X240" s="661"/>
      <c r="Y240" s="200"/>
      <c r="Z240" s="201"/>
      <c r="AA240" s="201"/>
      <c r="AB240" s="656"/>
      <c r="AC240" s="98"/>
      <c r="AD240" s="99"/>
      <c r="AE240" s="99"/>
      <c r="AF240" s="99"/>
      <c r="AG240" s="100"/>
      <c r="AH240" s="101"/>
      <c r="AI240" s="102"/>
      <c r="AJ240" s="102"/>
      <c r="AK240" s="102"/>
      <c r="AL240" s="102"/>
      <c r="AM240" s="102"/>
      <c r="AN240" s="102"/>
      <c r="AO240" s="102"/>
      <c r="AP240" s="102"/>
      <c r="AQ240" s="102"/>
      <c r="AR240" s="102"/>
      <c r="AS240" s="102"/>
      <c r="AT240" s="103"/>
      <c r="AU240" s="104"/>
      <c r="AV240" s="105"/>
      <c r="AW240" s="105"/>
      <c r="AX240" s="106"/>
    </row>
    <row r="241" spans="1:50" ht="24" customHeight="1">
      <c r="A241" s="60"/>
      <c r="B241" s="39"/>
      <c r="C241" s="39"/>
      <c r="D241" s="39"/>
      <c r="E241" s="39"/>
      <c r="F241" s="40"/>
      <c r="G241" s="98"/>
      <c r="H241" s="99"/>
      <c r="I241" s="99"/>
      <c r="J241" s="99"/>
      <c r="K241" s="100"/>
      <c r="L241" s="101"/>
      <c r="M241" s="188"/>
      <c r="N241" s="188"/>
      <c r="O241" s="188"/>
      <c r="P241" s="188"/>
      <c r="Q241" s="188"/>
      <c r="R241" s="188"/>
      <c r="S241" s="188"/>
      <c r="T241" s="188"/>
      <c r="U241" s="188"/>
      <c r="V241" s="188"/>
      <c r="W241" s="188"/>
      <c r="X241" s="189"/>
      <c r="Y241" s="104"/>
      <c r="Z241" s="105"/>
      <c r="AA241" s="105"/>
      <c r="AB241" s="187"/>
      <c r="AC241" s="98"/>
      <c r="AD241" s="99"/>
      <c r="AE241" s="99"/>
      <c r="AF241" s="99"/>
      <c r="AG241" s="100"/>
      <c r="AH241" s="101"/>
      <c r="AI241" s="102"/>
      <c r="AJ241" s="102"/>
      <c r="AK241" s="102"/>
      <c r="AL241" s="102"/>
      <c r="AM241" s="102"/>
      <c r="AN241" s="102"/>
      <c r="AO241" s="102"/>
      <c r="AP241" s="102"/>
      <c r="AQ241" s="102"/>
      <c r="AR241" s="102"/>
      <c r="AS241" s="102"/>
      <c r="AT241" s="103"/>
      <c r="AU241" s="104"/>
      <c r="AV241" s="105"/>
      <c r="AW241" s="105"/>
      <c r="AX241" s="106"/>
    </row>
    <row r="242" spans="1:50" ht="24" customHeight="1">
      <c r="A242" s="60"/>
      <c r="B242" s="39"/>
      <c r="C242" s="39"/>
      <c r="D242" s="39"/>
      <c r="E242" s="39"/>
      <c r="F242" s="40"/>
      <c r="G242" s="98"/>
      <c r="H242" s="99"/>
      <c r="I242" s="99"/>
      <c r="J242" s="99"/>
      <c r="K242" s="100"/>
      <c r="L242" s="101"/>
      <c r="M242" s="188"/>
      <c r="N242" s="188"/>
      <c r="O242" s="188"/>
      <c r="P242" s="188"/>
      <c r="Q242" s="188"/>
      <c r="R242" s="188"/>
      <c r="S242" s="188"/>
      <c r="T242" s="188"/>
      <c r="U242" s="188"/>
      <c r="V242" s="188"/>
      <c r="W242" s="188"/>
      <c r="X242" s="189"/>
      <c r="Y242" s="104"/>
      <c r="Z242" s="105"/>
      <c r="AA242" s="105"/>
      <c r="AB242" s="187"/>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106"/>
    </row>
    <row r="243" spans="1:50" ht="24" customHeight="1">
      <c r="A243" s="60"/>
      <c r="B243" s="39"/>
      <c r="C243" s="39"/>
      <c r="D243" s="39"/>
      <c r="E243" s="39"/>
      <c r="F243" s="40"/>
      <c r="G243" s="98"/>
      <c r="H243" s="99"/>
      <c r="I243" s="99"/>
      <c r="J243" s="99"/>
      <c r="K243" s="100"/>
      <c r="L243" s="101"/>
      <c r="M243" s="188"/>
      <c r="N243" s="188"/>
      <c r="O243" s="188"/>
      <c r="P243" s="188"/>
      <c r="Q243" s="188"/>
      <c r="R243" s="188"/>
      <c r="S243" s="188"/>
      <c r="T243" s="188"/>
      <c r="U243" s="188"/>
      <c r="V243" s="188"/>
      <c r="W243" s="188"/>
      <c r="X243" s="189"/>
      <c r="Y243" s="104"/>
      <c r="Z243" s="105"/>
      <c r="AA243" s="105"/>
      <c r="AB243" s="187"/>
      <c r="AC243" s="98"/>
      <c r="AD243" s="99"/>
      <c r="AE243" s="99"/>
      <c r="AF243" s="99"/>
      <c r="AG243" s="100"/>
      <c r="AH243" s="101"/>
      <c r="AI243" s="102"/>
      <c r="AJ243" s="102"/>
      <c r="AK243" s="102"/>
      <c r="AL243" s="102"/>
      <c r="AM243" s="102"/>
      <c r="AN243" s="102"/>
      <c r="AO243" s="102"/>
      <c r="AP243" s="102"/>
      <c r="AQ243" s="102"/>
      <c r="AR243" s="102"/>
      <c r="AS243" s="102"/>
      <c r="AT243" s="103"/>
      <c r="AU243" s="104"/>
      <c r="AV243" s="105"/>
      <c r="AW243" s="105"/>
      <c r="AX243" s="106"/>
    </row>
    <row r="244" spans="1:50" ht="24" customHeight="1">
      <c r="A244" s="60"/>
      <c r="B244" s="39"/>
      <c r="C244" s="39"/>
      <c r="D244" s="39"/>
      <c r="E244" s="39"/>
      <c r="F244" s="40"/>
      <c r="G244" s="107"/>
      <c r="H244" s="108"/>
      <c r="I244" s="108"/>
      <c r="J244" s="108"/>
      <c r="K244" s="109"/>
      <c r="L244" s="110"/>
      <c r="M244" s="647"/>
      <c r="N244" s="647"/>
      <c r="O244" s="647"/>
      <c r="P244" s="647"/>
      <c r="Q244" s="647"/>
      <c r="R244" s="647"/>
      <c r="S244" s="647"/>
      <c r="T244" s="647"/>
      <c r="U244" s="647"/>
      <c r="V244" s="647"/>
      <c r="W244" s="647"/>
      <c r="X244" s="648"/>
      <c r="Y244" s="113"/>
      <c r="Z244" s="114"/>
      <c r="AA244" s="114"/>
      <c r="AB244" s="185"/>
      <c r="AC244" s="107"/>
      <c r="AD244" s="108"/>
      <c r="AE244" s="108"/>
      <c r="AF244" s="108"/>
      <c r="AG244" s="109"/>
      <c r="AH244" s="110"/>
      <c r="AI244" s="111"/>
      <c r="AJ244" s="111"/>
      <c r="AK244" s="111"/>
      <c r="AL244" s="111"/>
      <c r="AM244" s="111"/>
      <c r="AN244" s="111"/>
      <c r="AO244" s="111"/>
      <c r="AP244" s="111"/>
      <c r="AQ244" s="111"/>
      <c r="AR244" s="111"/>
      <c r="AS244" s="111"/>
      <c r="AT244" s="112"/>
      <c r="AU244" s="113"/>
      <c r="AV244" s="114"/>
      <c r="AW244" s="114"/>
      <c r="AX244" s="115"/>
    </row>
    <row r="245" spans="1:50" ht="24" customHeight="1" thickBot="1">
      <c r="A245" s="61"/>
      <c r="B245" s="52"/>
      <c r="C245" s="52"/>
      <c r="D245" s="52"/>
      <c r="E245" s="52"/>
      <c r="F245" s="53"/>
      <c r="G245" s="89" t="s">
        <v>22</v>
      </c>
      <c r="H245" s="90"/>
      <c r="I245" s="90"/>
      <c r="J245" s="90"/>
      <c r="K245" s="91"/>
      <c r="L245" s="92"/>
      <c r="M245" s="93"/>
      <c r="N245" s="93"/>
      <c r="O245" s="93"/>
      <c r="P245" s="93"/>
      <c r="Q245" s="93"/>
      <c r="R245" s="93"/>
      <c r="S245" s="93"/>
      <c r="T245" s="93"/>
      <c r="U245" s="93"/>
      <c r="V245" s="93"/>
      <c r="W245" s="93"/>
      <c r="X245" s="94"/>
      <c r="Y245" s="95">
        <f>SUM(Y237:AB244)</f>
        <v>10.793426</v>
      </c>
      <c r="Z245" s="96"/>
      <c r="AA245" s="96"/>
      <c r="AB245" s="669"/>
      <c r="AC245" s="89" t="s">
        <v>22</v>
      </c>
      <c r="AD245" s="90"/>
      <c r="AE245" s="90"/>
      <c r="AF245" s="90"/>
      <c r="AG245" s="91"/>
      <c r="AH245" s="92"/>
      <c r="AI245" s="93"/>
      <c r="AJ245" s="93"/>
      <c r="AK245" s="93"/>
      <c r="AL245" s="93"/>
      <c r="AM245" s="93"/>
      <c r="AN245" s="93"/>
      <c r="AO245" s="93"/>
      <c r="AP245" s="93"/>
      <c r="AQ245" s="93"/>
      <c r="AR245" s="93"/>
      <c r="AS245" s="93"/>
      <c r="AT245" s="94"/>
      <c r="AU245" s="95" t="s">
        <v>197</v>
      </c>
      <c r="AV245" s="96"/>
      <c r="AW245" s="96"/>
      <c r="AX245" s="97"/>
    </row>
    <row r="246" spans="1:50" s="31" customFormat="1" ht="24" customHeight="1">
      <c r="A246" s="49"/>
      <c r="B246" s="49"/>
      <c r="C246" s="49"/>
      <c r="D246" s="49"/>
      <c r="E246" s="49"/>
      <c r="F246" s="49"/>
      <c r="G246" s="45"/>
      <c r="H246" s="45"/>
      <c r="I246" s="45"/>
      <c r="J246" s="45"/>
      <c r="K246" s="45"/>
      <c r="L246" s="48"/>
      <c r="M246" s="48"/>
      <c r="N246" s="48"/>
      <c r="O246" s="48"/>
      <c r="P246" s="48"/>
      <c r="Q246" s="48"/>
      <c r="R246" s="48"/>
      <c r="S246" s="48"/>
      <c r="T246" s="48"/>
      <c r="U246" s="48"/>
      <c r="V246" s="48"/>
      <c r="W246" s="48"/>
      <c r="X246" s="48"/>
      <c r="Y246" s="50"/>
      <c r="Z246" s="50"/>
      <c r="AA246" s="50"/>
      <c r="AB246" s="50"/>
      <c r="AC246" s="45"/>
      <c r="AD246" s="45"/>
      <c r="AE246" s="45"/>
      <c r="AF246" s="45"/>
      <c r="AG246" s="45"/>
      <c r="AH246" s="48"/>
      <c r="AI246" s="48"/>
      <c r="AJ246" s="48"/>
      <c r="AK246" s="48"/>
      <c r="AL246" s="48"/>
      <c r="AM246" s="48"/>
      <c r="AN246" s="48"/>
      <c r="AO246" s="48"/>
      <c r="AP246" s="48"/>
      <c r="AQ246" s="48"/>
      <c r="AR246" s="48"/>
      <c r="AS246" s="48"/>
      <c r="AT246" s="48"/>
      <c r="AU246" s="50"/>
      <c r="AV246" s="50"/>
      <c r="AW246" s="50"/>
      <c r="AX246" s="50"/>
    </row>
    <row r="247" spans="1:50" s="31" customFormat="1" ht="24" customHeight="1" hidden="1">
      <c r="A247" s="49"/>
      <c r="B247" s="49"/>
      <c r="C247" s="49"/>
      <c r="D247" s="49"/>
      <c r="E247" s="49"/>
      <c r="F247" s="49"/>
      <c r="G247" s="45"/>
      <c r="H247" s="45"/>
      <c r="I247" s="45"/>
      <c r="J247" s="45"/>
      <c r="K247" s="45"/>
      <c r="L247" s="48"/>
      <c r="M247" s="48"/>
      <c r="N247" s="48"/>
      <c r="O247" s="48"/>
      <c r="P247" s="48"/>
      <c r="Q247" s="48"/>
      <c r="R247" s="48"/>
      <c r="S247" s="48"/>
      <c r="T247" s="48"/>
      <c r="U247" s="48"/>
      <c r="V247" s="48"/>
      <c r="W247" s="48"/>
      <c r="X247" s="48"/>
      <c r="Y247" s="50"/>
      <c r="Z247" s="50"/>
      <c r="AA247" s="50"/>
      <c r="AB247" s="50"/>
      <c r="AC247" s="45"/>
      <c r="AD247" s="45"/>
      <c r="AE247" s="45"/>
      <c r="AF247" s="45"/>
      <c r="AG247" s="45"/>
      <c r="AH247" s="48"/>
      <c r="AI247" s="48"/>
      <c r="AJ247" s="48"/>
      <c r="AK247" s="48"/>
      <c r="AL247" s="48"/>
      <c r="AM247" s="48"/>
      <c r="AN247" s="48"/>
      <c r="AO247" s="48"/>
      <c r="AP247" s="48"/>
      <c r="AQ247" s="48"/>
      <c r="AR247" s="48"/>
      <c r="AS247" s="48"/>
      <c r="AT247" s="48"/>
      <c r="AU247" s="50"/>
      <c r="AV247" s="50"/>
      <c r="AW247" s="50"/>
      <c r="AX247" s="50"/>
    </row>
    <row r="248" spans="1:60" s="31" customFormat="1" ht="24" customHeight="1" hidden="1">
      <c r="A248" s="49"/>
      <c r="B248" s="49"/>
      <c r="C248" s="49"/>
      <c r="D248" s="49"/>
      <c r="E248" s="49"/>
      <c r="F248" s="49"/>
      <c r="G248" s="45"/>
      <c r="H248" s="45"/>
      <c r="I248" s="45"/>
      <c r="J248" s="45"/>
      <c r="K248" s="45"/>
      <c r="L248" s="48"/>
      <c r="M248" s="48"/>
      <c r="N248" s="48"/>
      <c r="O248" s="48"/>
      <c r="P248" s="48"/>
      <c r="Q248" s="48"/>
      <c r="R248" s="48"/>
      <c r="S248" s="48"/>
      <c r="T248" s="48"/>
      <c r="U248" s="48"/>
      <c r="V248" s="48"/>
      <c r="W248" s="48"/>
      <c r="X248" s="48"/>
      <c r="Y248" s="50"/>
      <c r="Z248" s="50"/>
      <c r="AA248" s="50"/>
      <c r="AB248" s="50"/>
      <c r="AC248" s="45"/>
      <c r="AD248" s="45"/>
      <c r="AE248" s="45"/>
      <c r="AF248" s="45"/>
      <c r="AG248" s="45"/>
      <c r="AH248" s="48"/>
      <c r="AI248" s="48"/>
      <c r="AJ248" s="48"/>
      <c r="AK248" s="48"/>
      <c r="AL248" s="48"/>
      <c r="AM248" s="48"/>
      <c r="AN248" s="48"/>
      <c r="AO248" s="48"/>
      <c r="AP248" s="48"/>
      <c r="AQ248" s="48"/>
      <c r="AR248" s="48"/>
      <c r="AS248" s="48"/>
      <c r="AT248" s="48"/>
      <c r="AU248" s="50"/>
      <c r="AV248" s="50"/>
      <c r="AW248" s="50"/>
      <c r="AX248" s="50"/>
      <c r="BA248" s="76"/>
      <c r="BB248" s="76"/>
      <c r="BC248" s="76"/>
      <c r="BD248" s="76"/>
      <c r="BE248" s="76"/>
      <c r="BF248" s="76"/>
      <c r="BG248" s="76"/>
      <c r="BH248" s="76"/>
    </row>
    <row r="249" spans="1:60" s="31" customFormat="1" ht="21" customHeight="1" hidden="1">
      <c r="A249" s="49"/>
      <c r="B249" s="49"/>
      <c r="C249" s="49"/>
      <c r="D249" s="49"/>
      <c r="E249" s="49"/>
      <c r="F249" s="49"/>
      <c r="G249" s="45"/>
      <c r="H249" s="45"/>
      <c r="I249" s="45"/>
      <c r="J249" s="45"/>
      <c r="K249" s="45"/>
      <c r="L249" s="48"/>
      <c r="M249" s="48"/>
      <c r="N249" s="48"/>
      <c r="O249" s="48"/>
      <c r="P249" s="48"/>
      <c r="Q249" s="48"/>
      <c r="R249" s="48"/>
      <c r="S249" s="48"/>
      <c r="T249" s="48"/>
      <c r="U249" s="48"/>
      <c r="V249" s="48"/>
      <c r="W249" s="48"/>
      <c r="X249" s="48"/>
      <c r="Y249" s="50"/>
      <c r="Z249" s="50"/>
      <c r="AA249" s="50"/>
      <c r="AB249" s="50"/>
      <c r="AC249" s="45"/>
      <c r="AD249" s="45"/>
      <c r="AE249" s="45"/>
      <c r="AF249" s="45"/>
      <c r="AG249" s="45"/>
      <c r="AH249" s="48"/>
      <c r="AI249" s="48"/>
      <c r="AJ249" s="48"/>
      <c r="AK249" s="48"/>
      <c r="AL249" s="48"/>
      <c r="AM249" s="48"/>
      <c r="AN249" s="48"/>
      <c r="AO249" s="48"/>
      <c r="AP249" s="48"/>
      <c r="AQ249" s="48"/>
      <c r="AR249" s="48"/>
      <c r="AS249" s="48"/>
      <c r="AT249" s="48"/>
      <c r="AU249" s="50"/>
      <c r="AV249" s="50"/>
      <c r="AW249" s="50"/>
      <c r="AX249" s="50"/>
      <c r="BA249" s="78"/>
      <c r="BB249" s="78"/>
      <c r="BC249" s="78"/>
      <c r="BD249" s="78"/>
      <c r="BE249" s="79"/>
      <c r="BF249" s="79"/>
      <c r="BG249" s="79"/>
      <c r="BH249" s="79"/>
    </row>
    <row r="250" spans="1:60" s="31" customFormat="1" ht="13.5" hidden="1">
      <c r="A250" s="49"/>
      <c r="B250" s="49"/>
      <c r="C250" s="49"/>
      <c r="D250" s="49"/>
      <c r="E250" s="49"/>
      <c r="F250" s="49"/>
      <c r="G250" s="45"/>
      <c r="H250" s="45"/>
      <c r="I250" s="45"/>
      <c r="J250" s="45"/>
      <c r="K250" s="45"/>
      <c r="L250" s="48"/>
      <c r="M250" s="48"/>
      <c r="N250" s="48"/>
      <c r="O250" s="48"/>
      <c r="P250" s="48"/>
      <c r="Q250" s="48"/>
      <c r="R250" s="48"/>
      <c r="S250" s="48"/>
      <c r="T250" s="48"/>
      <c r="U250" s="48"/>
      <c r="V250" s="48"/>
      <c r="W250" s="48"/>
      <c r="X250" s="48"/>
      <c r="Y250" s="50"/>
      <c r="Z250" s="50"/>
      <c r="AA250" s="50"/>
      <c r="AB250" s="50"/>
      <c r="AC250" s="45"/>
      <c r="AD250" s="45"/>
      <c r="AE250" s="45"/>
      <c r="AF250" s="45"/>
      <c r="AG250" s="45"/>
      <c r="AH250" s="48"/>
      <c r="AI250" s="48"/>
      <c r="AJ250" s="48"/>
      <c r="AK250" s="48"/>
      <c r="AL250" s="48"/>
      <c r="AM250" s="48"/>
      <c r="AN250" s="48"/>
      <c r="AO250" s="48"/>
      <c r="AP250" s="48"/>
      <c r="AQ250" s="48"/>
      <c r="AR250" s="48"/>
      <c r="AS250" s="48"/>
      <c r="AT250" s="48"/>
      <c r="AU250" s="50"/>
      <c r="AV250" s="50"/>
      <c r="AW250" s="50"/>
      <c r="AX250" s="50"/>
      <c r="BA250" s="76"/>
      <c r="BB250" s="76"/>
      <c r="BC250" s="76"/>
      <c r="BD250" s="76"/>
      <c r="BE250" s="77"/>
      <c r="BF250" s="77"/>
      <c r="BG250" s="77"/>
      <c r="BH250" s="78"/>
    </row>
    <row r="251" spans="1:60" s="31" customFormat="1" ht="13.5" customHeight="1" hidden="1">
      <c r="A251" s="49"/>
      <c r="B251" s="49"/>
      <c r="C251" s="49"/>
      <c r="D251" s="49"/>
      <c r="E251" s="49"/>
      <c r="F251" s="49"/>
      <c r="G251" s="45"/>
      <c r="H251" s="45"/>
      <c r="I251" s="45"/>
      <c r="J251" s="45"/>
      <c r="K251" s="45"/>
      <c r="L251" s="48"/>
      <c r="M251" s="48"/>
      <c r="N251" s="48"/>
      <c r="O251" s="48"/>
      <c r="P251" s="48"/>
      <c r="Q251" s="48"/>
      <c r="R251" s="48"/>
      <c r="S251" s="48"/>
      <c r="T251" s="48"/>
      <c r="U251" s="48"/>
      <c r="V251" s="48"/>
      <c r="W251" s="48"/>
      <c r="X251" s="48"/>
      <c r="Y251" s="50"/>
      <c r="Z251" s="50"/>
      <c r="AA251" s="50"/>
      <c r="AB251" s="50"/>
      <c r="AC251" s="45"/>
      <c r="AD251" s="45"/>
      <c r="AE251" s="45"/>
      <c r="AF251" s="45"/>
      <c r="AG251" s="45"/>
      <c r="AH251" s="48"/>
      <c r="AI251" s="48"/>
      <c r="AJ251" s="48"/>
      <c r="AK251" s="48"/>
      <c r="AL251" s="48"/>
      <c r="AM251" s="48"/>
      <c r="AN251" s="48"/>
      <c r="AO251" s="48"/>
      <c r="AP251" s="48"/>
      <c r="AQ251" s="48"/>
      <c r="AR251" s="48"/>
      <c r="AS251" s="48"/>
      <c r="AT251" s="48"/>
      <c r="AU251" s="50"/>
      <c r="AV251" s="50"/>
      <c r="AW251" s="50"/>
      <c r="AX251" s="50"/>
      <c r="BA251" s="76"/>
      <c r="BB251" s="76"/>
      <c r="BC251" s="76"/>
      <c r="BD251" s="76"/>
      <c r="BE251" s="77"/>
      <c r="BF251" s="77"/>
      <c r="BG251" s="77"/>
      <c r="BH251" s="78"/>
    </row>
    <row r="252" spans="1:60" s="31" customFormat="1" ht="13.5" hidden="1">
      <c r="A252" s="49"/>
      <c r="B252" s="49"/>
      <c r="C252" s="49"/>
      <c r="D252" s="49"/>
      <c r="E252" s="49"/>
      <c r="F252" s="49"/>
      <c r="G252" s="45"/>
      <c r="H252" s="45"/>
      <c r="I252" s="45"/>
      <c r="J252" s="45"/>
      <c r="K252" s="45"/>
      <c r="L252" s="48"/>
      <c r="M252" s="48"/>
      <c r="N252" s="48"/>
      <c r="O252" s="48"/>
      <c r="P252" s="48"/>
      <c r="Q252" s="48"/>
      <c r="R252" s="48"/>
      <c r="S252" s="48"/>
      <c r="T252" s="48"/>
      <c r="U252" s="48"/>
      <c r="V252" s="48"/>
      <c r="W252" s="48"/>
      <c r="X252" s="48"/>
      <c r="Y252" s="50"/>
      <c r="Z252" s="50"/>
      <c r="AA252" s="50"/>
      <c r="AB252" s="50"/>
      <c r="AC252" s="45"/>
      <c r="AD252" s="45"/>
      <c r="AE252" s="45"/>
      <c r="AF252" s="45"/>
      <c r="AG252" s="45"/>
      <c r="AH252" s="48"/>
      <c r="AI252" s="48"/>
      <c r="AJ252" s="48"/>
      <c r="AK252" s="48"/>
      <c r="AL252" s="48"/>
      <c r="AM252" s="48"/>
      <c r="AN252" s="48"/>
      <c r="AO252" s="48"/>
      <c r="AP252" s="48"/>
      <c r="AQ252" s="48"/>
      <c r="AR252" s="48"/>
      <c r="AS252" s="48"/>
      <c r="AT252" s="48"/>
      <c r="AU252" s="50"/>
      <c r="AV252" s="50"/>
      <c r="AW252" s="50"/>
      <c r="AX252" s="50"/>
      <c r="BA252" s="164"/>
      <c r="BB252" s="164"/>
      <c r="BC252" s="164"/>
      <c r="BD252" s="164"/>
      <c r="BE252" s="77"/>
      <c r="BF252" s="77"/>
      <c r="BG252" s="77"/>
      <c r="BH252" s="78"/>
    </row>
    <row r="253" spans="1:60" s="31" customFormat="1" ht="13.5" hidden="1">
      <c r="A253" s="49"/>
      <c r="B253" s="49"/>
      <c r="C253" s="49"/>
      <c r="D253" s="49"/>
      <c r="E253" s="49"/>
      <c r="F253" s="49"/>
      <c r="G253" s="45"/>
      <c r="H253" s="45"/>
      <c r="I253" s="45"/>
      <c r="J253" s="45"/>
      <c r="K253" s="45"/>
      <c r="L253" s="48"/>
      <c r="M253" s="48"/>
      <c r="N253" s="48"/>
      <c r="O253" s="48"/>
      <c r="P253" s="48"/>
      <c r="Q253" s="48"/>
      <c r="R253" s="48"/>
      <c r="S253" s="48"/>
      <c r="T253" s="48"/>
      <c r="U253" s="48"/>
      <c r="V253" s="48"/>
      <c r="W253" s="48"/>
      <c r="X253" s="48"/>
      <c r="Y253" s="50"/>
      <c r="Z253" s="50"/>
      <c r="AA253" s="50"/>
      <c r="AB253" s="50"/>
      <c r="AC253" s="45"/>
      <c r="AD253" s="45"/>
      <c r="AE253" s="45"/>
      <c r="AF253" s="45"/>
      <c r="AG253" s="45"/>
      <c r="AH253" s="48"/>
      <c r="AI253" s="48"/>
      <c r="AJ253" s="48"/>
      <c r="AK253" s="48"/>
      <c r="AL253" s="48"/>
      <c r="AM253" s="48"/>
      <c r="AN253" s="48"/>
      <c r="AO253" s="48"/>
      <c r="AP253" s="48"/>
      <c r="AQ253" s="48"/>
      <c r="AR253" s="48"/>
      <c r="AS253" s="48"/>
      <c r="AT253" s="48"/>
      <c r="AU253" s="50"/>
      <c r="AV253" s="50"/>
      <c r="AW253" s="50"/>
      <c r="AX253" s="50"/>
      <c r="BA253" s="76"/>
      <c r="BB253" s="76"/>
      <c r="BC253" s="76"/>
      <c r="BD253" s="76"/>
      <c r="BE253" s="77"/>
      <c r="BF253" s="77"/>
      <c r="BG253" s="77"/>
      <c r="BH253" s="78"/>
    </row>
    <row r="254" spans="1:60" s="31" customFormat="1" ht="13.5" hidden="1">
      <c r="A254" s="49"/>
      <c r="B254" s="49"/>
      <c r="C254" s="49"/>
      <c r="D254" s="49"/>
      <c r="E254" s="49"/>
      <c r="F254" s="49"/>
      <c r="G254" s="45"/>
      <c r="H254" s="45"/>
      <c r="I254" s="45"/>
      <c r="J254" s="45"/>
      <c r="K254" s="45"/>
      <c r="L254" s="48"/>
      <c r="M254" s="48"/>
      <c r="N254" s="48"/>
      <c r="O254" s="48"/>
      <c r="P254" s="48"/>
      <c r="Q254" s="48"/>
      <c r="R254" s="48"/>
      <c r="S254" s="48"/>
      <c r="T254" s="48"/>
      <c r="U254" s="48"/>
      <c r="V254" s="48"/>
      <c r="W254" s="48"/>
      <c r="X254" s="48"/>
      <c r="Y254" s="50"/>
      <c r="Z254" s="50"/>
      <c r="AA254" s="50"/>
      <c r="AB254" s="50"/>
      <c r="AC254" s="45"/>
      <c r="AD254" s="45"/>
      <c r="AE254" s="45"/>
      <c r="AF254" s="45"/>
      <c r="AG254" s="45"/>
      <c r="AH254" s="48"/>
      <c r="AI254" s="48"/>
      <c r="AJ254" s="48"/>
      <c r="AK254" s="48"/>
      <c r="AL254" s="48"/>
      <c r="AM254" s="48"/>
      <c r="AN254" s="48"/>
      <c r="AO254" s="48"/>
      <c r="AP254" s="48"/>
      <c r="AQ254" s="48"/>
      <c r="AR254" s="48"/>
      <c r="AS254" s="48"/>
      <c r="AT254" s="48"/>
      <c r="AU254" s="50"/>
      <c r="AV254" s="50"/>
      <c r="AW254" s="50"/>
      <c r="AX254" s="50"/>
      <c r="BA254" s="76"/>
      <c r="BB254" s="76"/>
      <c r="BC254" s="76"/>
      <c r="BD254" s="76"/>
      <c r="BE254" s="77"/>
      <c r="BF254" s="77"/>
      <c r="BG254" s="77"/>
      <c r="BH254" s="78"/>
    </row>
    <row r="255" spans="1:60" s="31" customFormat="1" ht="13.5" hidden="1">
      <c r="A255" s="49"/>
      <c r="B255" s="49"/>
      <c r="C255" s="49"/>
      <c r="D255" s="49"/>
      <c r="E255" s="49"/>
      <c r="F255" s="49"/>
      <c r="G255" s="45"/>
      <c r="H255" s="45"/>
      <c r="I255" s="45"/>
      <c r="J255" s="45"/>
      <c r="K255" s="45"/>
      <c r="L255" s="48"/>
      <c r="M255" s="48"/>
      <c r="N255" s="48"/>
      <c r="O255" s="48"/>
      <c r="P255" s="48"/>
      <c r="Q255" s="48"/>
      <c r="R255" s="48"/>
      <c r="S255" s="48"/>
      <c r="T255" s="48"/>
      <c r="U255" s="48"/>
      <c r="V255" s="48"/>
      <c r="W255" s="48"/>
      <c r="X255" s="48"/>
      <c r="Y255" s="50"/>
      <c r="Z255" s="50"/>
      <c r="AA255" s="50"/>
      <c r="AB255" s="50"/>
      <c r="AC255" s="45"/>
      <c r="AD255" s="45"/>
      <c r="AE255" s="45"/>
      <c r="AF255" s="45"/>
      <c r="AG255" s="45"/>
      <c r="AH255" s="48"/>
      <c r="AI255" s="48"/>
      <c r="AJ255" s="48"/>
      <c r="AK255" s="48"/>
      <c r="AL255" s="48"/>
      <c r="AM255" s="48"/>
      <c r="AN255" s="48"/>
      <c r="AO255" s="48"/>
      <c r="AP255" s="48"/>
      <c r="AQ255" s="48"/>
      <c r="AR255" s="48"/>
      <c r="AS255" s="48"/>
      <c r="AT255" s="48"/>
      <c r="AU255" s="50"/>
      <c r="AV255" s="50"/>
      <c r="AW255" s="50"/>
      <c r="AX255" s="50"/>
      <c r="BA255" s="45"/>
      <c r="BB255" s="45"/>
      <c r="BC255" s="45"/>
      <c r="BD255" s="45"/>
      <c r="BE255" s="46"/>
      <c r="BF255" s="46"/>
      <c r="BG255" s="46"/>
      <c r="BH255" s="35"/>
    </row>
    <row r="256" spans="1:60" s="31" customFormat="1" ht="13.5" hidden="1">
      <c r="A256" s="49"/>
      <c r="B256" s="49"/>
      <c r="C256" s="49"/>
      <c r="D256" s="49"/>
      <c r="E256" s="49"/>
      <c r="F256" s="49"/>
      <c r="G256" s="45"/>
      <c r="H256" s="45"/>
      <c r="I256" s="45"/>
      <c r="J256" s="45"/>
      <c r="K256" s="45"/>
      <c r="L256" s="48"/>
      <c r="M256" s="48"/>
      <c r="N256" s="48"/>
      <c r="O256" s="48"/>
      <c r="P256" s="48"/>
      <c r="Q256" s="48"/>
      <c r="R256" s="48"/>
      <c r="S256" s="48"/>
      <c r="T256" s="48"/>
      <c r="U256" s="48"/>
      <c r="V256" s="48"/>
      <c r="W256" s="48"/>
      <c r="X256" s="48"/>
      <c r="Y256" s="50"/>
      <c r="Z256" s="50"/>
      <c r="AA256" s="50"/>
      <c r="AB256" s="50"/>
      <c r="AC256" s="45"/>
      <c r="AD256" s="45"/>
      <c r="AE256" s="45"/>
      <c r="AF256" s="45"/>
      <c r="AG256" s="45"/>
      <c r="AH256" s="48"/>
      <c r="AI256" s="48"/>
      <c r="AJ256" s="48"/>
      <c r="AK256" s="48"/>
      <c r="AL256" s="48"/>
      <c r="AM256" s="48"/>
      <c r="AN256" s="48"/>
      <c r="AO256" s="48"/>
      <c r="AP256" s="48"/>
      <c r="AQ256" s="48"/>
      <c r="AR256" s="48"/>
      <c r="AS256" s="48"/>
      <c r="AT256" s="48"/>
      <c r="AU256" s="50"/>
      <c r="AV256" s="50"/>
      <c r="AW256" s="50"/>
      <c r="AX256" s="50"/>
      <c r="BA256" s="45"/>
      <c r="BB256" s="45"/>
      <c r="BC256" s="45"/>
      <c r="BD256" s="45"/>
      <c r="BE256" s="46"/>
      <c r="BF256" s="46"/>
      <c r="BG256" s="46"/>
      <c r="BH256" s="35"/>
    </row>
    <row r="257" spans="1:60" s="31" customFormat="1" ht="13.5" hidden="1">
      <c r="A257" s="49"/>
      <c r="B257" s="49"/>
      <c r="C257" s="49"/>
      <c r="D257" s="49"/>
      <c r="E257" s="49"/>
      <c r="F257" s="49"/>
      <c r="G257" s="45"/>
      <c r="H257" s="45"/>
      <c r="I257" s="45"/>
      <c r="J257" s="45"/>
      <c r="K257" s="45"/>
      <c r="L257" s="48"/>
      <c r="M257" s="48"/>
      <c r="N257" s="48"/>
      <c r="O257" s="48"/>
      <c r="P257" s="48"/>
      <c r="Q257" s="48"/>
      <c r="R257" s="48"/>
      <c r="S257" s="48"/>
      <c r="T257" s="48"/>
      <c r="U257" s="48"/>
      <c r="V257" s="48"/>
      <c r="W257" s="48"/>
      <c r="X257" s="48"/>
      <c r="Y257" s="50"/>
      <c r="Z257" s="50"/>
      <c r="AA257" s="50"/>
      <c r="AB257" s="50"/>
      <c r="AC257" s="45"/>
      <c r="AD257" s="45"/>
      <c r="AE257" s="45"/>
      <c r="AF257" s="45"/>
      <c r="AG257" s="45"/>
      <c r="AH257" s="48"/>
      <c r="AI257" s="48"/>
      <c r="AJ257" s="48"/>
      <c r="AK257" s="48"/>
      <c r="AL257" s="48"/>
      <c r="AM257" s="48"/>
      <c r="AN257" s="48"/>
      <c r="AO257" s="48"/>
      <c r="AP257" s="48"/>
      <c r="AQ257" s="48"/>
      <c r="AR257" s="48"/>
      <c r="AS257" s="48"/>
      <c r="AT257" s="48"/>
      <c r="AU257" s="50"/>
      <c r="AV257" s="50"/>
      <c r="AW257" s="50"/>
      <c r="AX257" s="50"/>
      <c r="BA257" s="45"/>
      <c r="BB257" s="45"/>
      <c r="BC257" s="45"/>
      <c r="BD257" s="45"/>
      <c r="BE257" s="46"/>
      <c r="BF257" s="46"/>
      <c r="BG257" s="46"/>
      <c r="BH257" s="35"/>
    </row>
    <row r="258" spans="1:60" s="31" customFormat="1" ht="13.5" hidden="1">
      <c r="A258" s="49"/>
      <c r="B258" s="49"/>
      <c r="C258" s="49"/>
      <c r="D258" s="49"/>
      <c r="E258" s="49"/>
      <c r="F258" s="49"/>
      <c r="G258" s="45"/>
      <c r="H258" s="45"/>
      <c r="I258" s="45"/>
      <c r="J258" s="45"/>
      <c r="K258" s="45"/>
      <c r="L258" s="48"/>
      <c r="M258" s="48"/>
      <c r="N258" s="48"/>
      <c r="O258" s="48"/>
      <c r="P258" s="48"/>
      <c r="Q258" s="48"/>
      <c r="R258" s="48"/>
      <c r="S258" s="48"/>
      <c r="T258" s="48"/>
      <c r="U258" s="48"/>
      <c r="V258" s="48"/>
      <c r="W258" s="48"/>
      <c r="X258" s="48"/>
      <c r="Y258" s="50"/>
      <c r="Z258" s="50"/>
      <c r="AA258" s="50"/>
      <c r="AB258" s="50"/>
      <c r="AC258" s="45"/>
      <c r="AD258" s="45"/>
      <c r="AE258" s="45"/>
      <c r="AF258" s="45"/>
      <c r="AG258" s="45"/>
      <c r="AH258" s="48"/>
      <c r="AI258" s="48"/>
      <c r="AJ258" s="48"/>
      <c r="AK258" s="48"/>
      <c r="AL258" s="48"/>
      <c r="AM258" s="48"/>
      <c r="AN258" s="48"/>
      <c r="AO258" s="48"/>
      <c r="AP258" s="48"/>
      <c r="AQ258" s="48"/>
      <c r="AR258" s="48"/>
      <c r="AS258" s="48"/>
      <c r="AT258" s="48"/>
      <c r="AU258" s="50"/>
      <c r="AV258" s="50"/>
      <c r="AW258" s="50"/>
      <c r="AX258" s="50"/>
      <c r="BA258" s="45"/>
      <c r="BB258" s="45"/>
      <c r="BC258" s="45"/>
      <c r="BD258" s="45"/>
      <c r="BE258" s="46"/>
      <c r="BF258" s="46"/>
      <c r="BG258" s="46"/>
      <c r="BH258" s="35"/>
    </row>
    <row r="259" spans="1:60" s="31" customFormat="1" ht="13.5" customHeight="1" hidden="1">
      <c r="A259" s="49"/>
      <c r="B259" s="49"/>
      <c r="C259" s="49"/>
      <c r="D259" s="49"/>
      <c r="E259" s="49"/>
      <c r="F259" s="49"/>
      <c r="G259" s="45"/>
      <c r="H259" s="45"/>
      <c r="I259" s="45"/>
      <c r="J259" s="45"/>
      <c r="K259" s="45"/>
      <c r="L259" s="48"/>
      <c r="M259" s="48"/>
      <c r="N259" s="48"/>
      <c r="O259" s="48"/>
      <c r="P259" s="48"/>
      <c r="Q259" s="48"/>
      <c r="R259" s="48"/>
      <c r="S259" s="48"/>
      <c r="T259" s="48"/>
      <c r="U259" s="48"/>
      <c r="V259" s="48"/>
      <c r="W259" s="48"/>
      <c r="X259" s="48"/>
      <c r="Y259" s="50"/>
      <c r="Z259" s="50"/>
      <c r="AA259" s="50"/>
      <c r="AB259" s="50"/>
      <c r="AC259" s="45"/>
      <c r="AD259" s="45"/>
      <c r="AE259" s="45"/>
      <c r="AF259" s="45"/>
      <c r="AG259" s="45"/>
      <c r="AH259" s="48"/>
      <c r="AI259" s="48"/>
      <c r="AJ259" s="48"/>
      <c r="AK259" s="48"/>
      <c r="AL259" s="48"/>
      <c r="AM259" s="48"/>
      <c r="AN259" s="48"/>
      <c r="AO259" s="48"/>
      <c r="AP259" s="48"/>
      <c r="AQ259" s="48"/>
      <c r="AR259" s="48"/>
      <c r="AS259" s="48"/>
      <c r="AT259" s="48"/>
      <c r="AU259" s="50"/>
      <c r="AV259" s="50"/>
      <c r="AW259" s="50"/>
      <c r="AX259" s="50"/>
      <c r="BA259" s="45"/>
      <c r="BB259" s="45"/>
      <c r="BC259" s="45"/>
      <c r="BD259" s="45"/>
      <c r="BE259" s="46"/>
      <c r="BF259" s="46"/>
      <c r="BG259" s="46"/>
      <c r="BH259" s="35"/>
    </row>
    <row r="260" spans="1:60" s="31" customFormat="1" ht="13.5" hidden="1">
      <c r="A260" s="49"/>
      <c r="B260" s="49"/>
      <c r="C260" s="49"/>
      <c r="D260" s="49"/>
      <c r="E260" s="49"/>
      <c r="F260" s="49"/>
      <c r="G260" s="45"/>
      <c r="H260" s="45"/>
      <c r="I260" s="45"/>
      <c r="J260" s="45"/>
      <c r="K260" s="45"/>
      <c r="L260" s="48"/>
      <c r="M260" s="48"/>
      <c r="N260" s="48"/>
      <c r="O260" s="48"/>
      <c r="P260" s="48"/>
      <c r="Q260" s="48"/>
      <c r="R260" s="48"/>
      <c r="S260" s="48"/>
      <c r="T260" s="48"/>
      <c r="U260" s="48"/>
      <c r="V260" s="48"/>
      <c r="W260" s="48"/>
      <c r="X260" s="48"/>
      <c r="Y260" s="50"/>
      <c r="Z260" s="50"/>
      <c r="AA260" s="50"/>
      <c r="AB260" s="50"/>
      <c r="AC260" s="45"/>
      <c r="AD260" s="45"/>
      <c r="AE260" s="45"/>
      <c r="AF260" s="45"/>
      <c r="AG260" s="45"/>
      <c r="AH260" s="48"/>
      <c r="AI260" s="48"/>
      <c r="AJ260" s="48"/>
      <c r="AK260" s="48"/>
      <c r="AL260" s="48"/>
      <c r="AM260" s="48"/>
      <c r="AN260" s="48"/>
      <c r="AO260" s="48"/>
      <c r="AP260" s="48"/>
      <c r="AQ260" s="48"/>
      <c r="AR260" s="48"/>
      <c r="AS260" s="48"/>
      <c r="AT260" s="48"/>
      <c r="AU260" s="50"/>
      <c r="AV260" s="50"/>
      <c r="AW260" s="50"/>
      <c r="AX260" s="50"/>
      <c r="BA260" s="45"/>
      <c r="BB260" s="45"/>
      <c r="BC260" s="45"/>
      <c r="BD260" s="45"/>
      <c r="BE260" s="46"/>
      <c r="BF260" s="46"/>
      <c r="BG260" s="46"/>
      <c r="BH260" s="35"/>
    </row>
    <row r="261" spans="1:60" s="31" customFormat="1" ht="13.5" hidden="1">
      <c r="A261" s="49"/>
      <c r="B261" s="49"/>
      <c r="C261" s="49"/>
      <c r="D261" s="49"/>
      <c r="E261" s="49"/>
      <c r="F261" s="49"/>
      <c r="G261" s="45"/>
      <c r="H261" s="45"/>
      <c r="I261" s="45"/>
      <c r="J261" s="45"/>
      <c r="K261" s="45"/>
      <c r="L261" s="48"/>
      <c r="M261" s="48"/>
      <c r="N261" s="48"/>
      <c r="O261" s="48"/>
      <c r="P261" s="48"/>
      <c r="Q261" s="48"/>
      <c r="R261" s="48"/>
      <c r="S261" s="48"/>
      <c r="T261" s="48"/>
      <c r="U261" s="48"/>
      <c r="V261" s="48"/>
      <c r="W261" s="48"/>
      <c r="X261" s="48"/>
      <c r="Y261" s="50"/>
      <c r="Z261" s="50"/>
      <c r="AA261" s="50"/>
      <c r="AB261" s="50"/>
      <c r="AC261" s="45"/>
      <c r="AD261" s="45"/>
      <c r="AE261" s="45"/>
      <c r="AF261" s="45"/>
      <c r="AG261" s="45"/>
      <c r="AH261" s="48"/>
      <c r="AI261" s="48"/>
      <c r="AJ261" s="48"/>
      <c r="AK261" s="48"/>
      <c r="AL261" s="48"/>
      <c r="AM261" s="48"/>
      <c r="AN261" s="48"/>
      <c r="AO261" s="48"/>
      <c r="AP261" s="48"/>
      <c r="AQ261" s="48"/>
      <c r="AR261" s="48"/>
      <c r="AS261" s="48"/>
      <c r="AT261" s="48"/>
      <c r="AU261" s="50"/>
      <c r="AV261" s="50"/>
      <c r="AW261" s="50"/>
      <c r="AX261" s="50"/>
      <c r="BA261" s="45"/>
      <c r="BB261" s="45"/>
      <c r="BC261" s="45"/>
      <c r="BD261" s="45"/>
      <c r="BE261" s="46"/>
      <c r="BF261" s="46"/>
      <c r="BG261" s="46"/>
      <c r="BH261" s="35"/>
    </row>
    <row r="262" spans="1:60" s="31" customFormat="1" ht="13.5" hidden="1">
      <c r="A262" s="49"/>
      <c r="B262" s="49"/>
      <c r="C262" s="49"/>
      <c r="D262" s="49"/>
      <c r="E262" s="49"/>
      <c r="F262" s="49"/>
      <c r="G262" s="45"/>
      <c r="H262" s="45"/>
      <c r="I262" s="45"/>
      <c r="J262" s="45"/>
      <c r="K262" s="45"/>
      <c r="L262" s="48"/>
      <c r="M262" s="48"/>
      <c r="N262" s="48"/>
      <c r="O262" s="48"/>
      <c r="P262" s="48"/>
      <c r="Q262" s="48"/>
      <c r="R262" s="48"/>
      <c r="S262" s="48"/>
      <c r="T262" s="48"/>
      <c r="U262" s="48"/>
      <c r="V262" s="48"/>
      <c r="W262" s="48"/>
      <c r="X262" s="48"/>
      <c r="Y262" s="50"/>
      <c r="Z262" s="50"/>
      <c r="AA262" s="50"/>
      <c r="AB262" s="50"/>
      <c r="AC262" s="45"/>
      <c r="AD262" s="45"/>
      <c r="AE262" s="45"/>
      <c r="AF262" s="45"/>
      <c r="AG262" s="45"/>
      <c r="AH262" s="48"/>
      <c r="AI262" s="48"/>
      <c r="AJ262" s="48"/>
      <c r="AK262" s="48"/>
      <c r="AL262" s="48"/>
      <c r="AM262" s="48"/>
      <c r="AN262" s="48"/>
      <c r="AO262" s="48"/>
      <c r="AP262" s="48"/>
      <c r="AQ262" s="48"/>
      <c r="AR262" s="48"/>
      <c r="AS262" s="48"/>
      <c r="AT262" s="48"/>
      <c r="AU262" s="50"/>
      <c r="AV262" s="50"/>
      <c r="AW262" s="50"/>
      <c r="AX262" s="50"/>
      <c r="BA262" s="45"/>
      <c r="BB262" s="45"/>
      <c r="BC262" s="45"/>
      <c r="BD262" s="45"/>
      <c r="BE262" s="46"/>
      <c r="BF262" s="46"/>
      <c r="BG262" s="46"/>
      <c r="BH262" s="35"/>
    </row>
    <row r="263" spans="1:60" s="31" customFormat="1" ht="13.5" hidden="1">
      <c r="A263" s="49"/>
      <c r="B263" s="49"/>
      <c r="C263" s="49"/>
      <c r="D263" s="49"/>
      <c r="E263" s="49"/>
      <c r="F263" s="49"/>
      <c r="G263" s="45"/>
      <c r="H263" s="45"/>
      <c r="I263" s="45"/>
      <c r="J263" s="45"/>
      <c r="K263" s="45"/>
      <c r="L263" s="48"/>
      <c r="M263" s="48"/>
      <c r="N263" s="48"/>
      <c r="O263" s="48"/>
      <c r="P263" s="48"/>
      <c r="Q263" s="48"/>
      <c r="R263" s="48"/>
      <c r="S263" s="48"/>
      <c r="T263" s="48"/>
      <c r="U263" s="48"/>
      <c r="V263" s="48"/>
      <c r="W263" s="48"/>
      <c r="X263" s="48"/>
      <c r="Y263" s="50"/>
      <c r="Z263" s="50"/>
      <c r="AA263" s="50"/>
      <c r="AB263" s="50"/>
      <c r="AC263" s="45"/>
      <c r="AD263" s="45"/>
      <c r="AE263" s="45"/>
      <c r="AF263" s="45"/>
      <c r="AG263" s="45"/>
      <c r="AH263" s="48"/>
      <c r="AI263" s="48"/>
      <c r="AJ263" s="48"/>
      <c r="AK263" s="48"/>
      <c r="AL263" s="48"/>
      <c r="AM263" s="48"/>
      <c r="AN263" s="48"/>
      <c r="AO263" s="48"/>
      <c r="AP263" s="48"/>
      <c r="AQ263" s="48"/>
      <c r="AR263" s="48"/>
      <c r="AS263" s="48"/>
      <c r="AT263" s="48"/>
      <c r="AU263" s="50"/>
      <c r="AV263" s="50"/>
      <c r="AW263" s="50"/>
      <c r="AX263" s="50"/>
      <c r="BA263" s="45"/>
      <c r="BB263" s="45"/>
      <c r="BC263" s="45"/>
      <c r="BD263" s="45"/>
      <c r="BE263" s="46"/>
      <c r="BF263" s="46"/>
      <c r="BG263" s="46"/>
      <c r="BH263" s="35"/>
    </row>
    <row r="264" spans="1:60" s="31" customFormat="1" ht="13.5" hidden="1">
      <c r="A264" s="49"/>
      <c r="B264" s="49"/>
      <c r="C264" s="49"/>
      <c r="D264" s="49"/>
      <c r="E264" s="49"/>
      <c r="F264" s="49"/>
      <c r="G264" s="45"/>
      <c r="H264" s="45"/>
      <c r="I264" s="45"/>
      <c r="J264" s="45"/>
      <c r="K264" s="45"/>
      <c r="L264" s="48"/>
      <c r="M264" s="48"/>
      <c r="N264" s="48"/>
      <c r="O264" s="48"/>
      <c r="P264" s="48"/>
      <c r="Q264" s="48"/>
      <c r="R264" s="48"/>
      <c r="S264" s="48"/>
      <c r="T264" s="48"/>
      <c r="U264" s="48"/>
      <c r="V264" s="48"/>
      <c r="W264" s="48"/>
      <c r="X264" s="48"/>
      <c r="Y264" s="50"/>
      <c r="Z264" s="50"/>
      <c r="AA264" s="50"/>
      <c r="AB264" s="50"/>
      <c r="AC264" s="45"/>
      <c r="AD264" s="45"/>
      <c r="AE264" s="45"/>
      <c r="AF264" s="45"/>
      <c r="AG264" s="45"/>
      <c r="AH264" s="48"/>
      <c r="AI264" s="48"/>
      <c r="AJ264" s="48"/>
      <c r="AK264" s="48"/>
      <c r="AL264" s="48"/>
      <c r="AM264" s="48"/>
      <c r="AN264" s="48"/>
      <c r="AO264" s="48"/>
      <c r="AP264" s="48"/>
      <c r="AQ264" s="48"/>
      <c r="AR264" s="48"/>
      <c r="AS264" s="48"/>
      <c r="AT264" s="48"/>
      <c r="AU264" s="50"/>
      <c r="AV264" s="50"/>
      <c r="AW264" s="50"/>
      <c r="AX264" s="50"/>
      <c r="BA264" s="45"/>
      <c r="BB264" s="45"/>
      <c r="BC264" s="45"/>
      <c r="BD264" s="45"/>
      <c r="BE264" s="46"/>
      <c r="BF264" s="46"/>
      <c r="BG264" s="46"/>
      <c r="BH264" s="35"/>
    </row>
    <row r="265" spans="1:60" s="31" customFormat="1" ht="13.5" hidden="1">
      <c r="A265" s="49"/>
      <c r="B265" s="49"/>
      <c r="C265" s="49"/>
      <c r="D265" s="49"/>
      <c r="E265" s="49"/>
      <c r="F265" s="49"/>
      <c r="G265" s="45"/>
      <c r="H265" s="45"/>
      <c r="I265" s="45"/>
      <c r="J265" s="45"/>
      <c r="K265" s="45"/>
      <c r="L265" s="48"/>
      <c r="M265" s="48"/>
      <c r="N265" s="48"/>
      <c r="O265" s="48"/>
      <c r="P265" s="48"/>
      <c r="Q265" s="48"/>
      <c r="R265" s="48"/>
      <c r="S265" s="48"/>
      <c r="T265" s="48"/>
      <c r="U265" s="48"/>
      <c r="V265" s="48"/>
      <c r="W265" s="48"/>
      <c r="X265" s="48"/>
      <c r="Y265" s="50"/>
      <c r="Z265" s="50"/>
      <c r="AA265" s="50"/>
      <c r="AB265" s="50"/>
      <c r="AC265" s="45"/>
      <c r="AD265" s="45"/>
      <c r="AE265" s="45"/>
      <c r="AF265" s="45"/>
      <c r="AG265" s="45"/>
      <c r="AH265" s="48"/>
      <c r="AI265" s="48"/>
      <c r="AJ265" s="48"/>
      <c r="AK265" s="48"/>
      <c r="AL265" s="48"/>
      <c r="AM265" s="48"/>
      <c r="AN265" s="48"/>
      <c r="AO265" s="48"/>
      <c r="AP265" s="48"/>
      <c r="AQ265" s="48"/>
      <c r="AR265" s="48"/>
      <c r="AS265" s="48"/>
      <c r="AT265" s="48"/>
      <c r="AU265" s="50"/>
      <c r="AV265" s="50"/>
      <c r="AW265" s="50"/>
      <c r="AX265" s="50"/>
      <c r="BA265" s="45"/>
      <c r="BB265" s="45"/>
      <c r="BC265" s="45"/>
      <c r="BD265" s="45"/>
      <c r="BE265" s="46"/>
      <c r="BF265" s="46"/>
      <c r="BG265" s="46"/>
      <c r="BH265" s="35"/>
    </row>
    <row r="266" spans="1:60" s="31" customFormat="1" ht="13.5" hidden="1">
      <c r="A266" s="49"/>
      <c r="B266" s="49"/>
      <c r="C266" s="49"/>
      <c r="D266" s="49"/>
      <c r="E266" s="49"/>
      <c r="F266" s="49"/>
      <c r="G266" s="45"/>
      <c r="H266" s="45"/>
      <c r="I266" s="45"/>
      <c r="J266" s="45"/>
      <c r="K266" s="45"/>
      <c r="L266" s="48"/>
      <c r="M266" s="48"/>
      <c r="N266" s="48"/>
      <c r="O266" s="48"/>
      <c r="P266" s="48"/>
      <c r="Q266" s="48"/>
      <c r="R266" s="48"/>
      <c r="S266" s="48"/>
      <c r="T266" s="48"/>
      <c r="U266" s="48"/>
      <c r="V266" s="48"/>
      <c r="W266" s="48"/>
      <c r="X266" s="48"/>
      <c r="Y266" s="50"/>
      <c r="Z266" s="50"/>
      <c r="AA266" s="50"/>
      <c r="AB266" s="50"/>
      <c r="AC266" s="45"/>
      <c r="AD266" s="45"/>
      <c r="AE266" s="45"/>
      <c r="AF266" s="45"/>
      <c r="AG266" s="45"/>
      <c r="AH266" s="48"/>
      <c r="AI266" s="48"/>
      <c r="AJ266" s="48"/>
      <c r="AK266" s="48"/>
      <c r="AL266" s="48"/>
      <c r="AM266" s="48"/>
      <c r="AN266" s="48"/>
      <c r="AO266" s="48"/>
      <c r="AP266" s="48"/>
      <c r="AQ266" s="48"/>
      <c r="AR266" s="48"/>
      <c r="AS266" s="48"/>
      <c r="AT266" s="48"/>
      <c r="AU266" s="50"/>
      <c r="AV266" s="50"/>
      <c r="AW266" s="50"/>
      <c r="AX266" s="50"/>
      <c r="BA266" s="45"/>
      <c r="BB266" s="45"/>
      <c r="BC266" s="45"/>
      <c r="BD266" s="45"/>
      <c r="BE266" s="46"/>
      <c r="BF266" s="46"/>
      <c r="BG266" s="46"/>
      <c r="BH266" s="35"/>
    </row>
    <row r="267" spans="1:50" s="31" customFormat="1" ht="13.5" hidden="1">
      <c r="A267" s="49"/>
      <c r="B267" s="49"/>
      <c r="C267" s="49"/>
      <c r="D267" s="49"/>
      <c r="E267" s="49"/>
      <c r="F267" s="49"/>
      <c r="G267" s="45"/>
      <c r="H267" s="45"/>
      <c r="I267" s="45"/>
      <c r="J267" s="45"/>
      <c r="K267" s="45"/>
      <c r="L267" s="48"/>
      <c r="M267" s="48"/>
      <c r="N267" s="48"/>
      <c r="O267" s="48"/>
      <c r="P267" s="48"/>
      <c r="Q267" s="48"/>
      <c r="R267" s="48"/>
      <c r="S267" s="48"/>
      <c r="T267" s="48"/>
      <c r="U267" s="48"/>
      <c r="V267" s="48"/>
      <c r="W267" s="48"/>
      <c r="X267" s="48"/>
      <c r="Y267" s="50"/>
      <c r="Z267" s="50"/>
      <c r="AA267" s="50"/>
      <c r="AB267" s="50"/>
      <c r="AC267" s="45"/>
      <c r="AD267" s="45"/>
      <c r="AE267" s="45"/>
      <c r="AF267" s="45"/>
      <c r="AG267" s="45"/>
      <c r="AH267" s="48"/>
      <c r="AI267" s="48"/>
      <c r="AJ267" s="48"/>
      <c r="AK267" s="48"/>
      <c r="AL267" s="48"/>
      <c r="AM267" s="48"/>
      <c r="AN267" s="48"/>
      <c r="AO267" s="48"/>
      <c r="AP267" s="48"/>
      <c r="AQ267" s="48"/>
      <c r="AR267" s="48"/>
      <c r="AS267" s="48"/>
      <c r="AT267" s="48"/>
      <c r="AU267" s="50"/>
      <c r="AV267" s="50"/>
      <c r="AW267" s="50"/>
      <c r="AX267" s="50"/>
    </row>
    <row r="268" spans="1:98" s="31" customFormat="1" ht="13.5" hidden="1">
      <c r="A268" s="49"/>
      <c r="B268" s="49"/>
      <c r="C268" s="49"/>
      <c r="D268" s="49"/>
      <c r="E268" s="49"/>
      <c r="F268" s="49"/>
      <c r="G268" s="45"/>
      <c r="H268" s="45"/>
      <c r="I268" s="45"/>
      <c r="J268" s="45"/>
      <c r="K268" s="45"/>
      <c r="L268" s="48"/>
      <c r="M268" s="48"/>
      <c r="N268" s="48"/>
      <c r="O268" s="48"/>
      <c r="P268" s="48"/>
      <c r="Q268" s="48"/>
      <c r="R268" s="48"/>
      <c r="S268" s="48"/>
      <c r="T268" s="48"/>
      <c r="U268" s="48"/>
      <c r="V268" s="48"/>
      <c r="W268" s="48"/>
      <c r="X268" s="48"/>
      <c r="Y268" s="50"/>
      <c r="Z268" s="50"/>
      <c r="AA268" s="50"/>
      <c r="AB268" s="50"/>
      <c r="AC268" s="45"/>
      <c r="AD268" s="45"/>
      <c r="AE268" s="45"/>
      <c r="AF268" s="45"/>
      <c r="AG268" s="45"/>
      <c r="AH268" s="48"/>
      <c r="AI268" s="48"/>
      <c r="AJ268" s="48"/>
      <c r="AK268" s="48"/>
      <c r="AL268" s="48"/>
      <c r="AM268" s="48"/>
      <c r="AN268" s="48"/>
      <c r="AO268" s="48"/>
      <c r="AP268" s="48"/>
      <c r="AQ268" s="48"/>
      <c r="AR268" s="48"/>
      <c r="AS268" s="48"/>
      <c r="AT268" s="48"/>
      <c r="AU268" s="50"/>
      <c r="AV268" s="50"/>
      <c r="AW268" s="50"/>
      <c r="AX268" s="50"/>
      <c r="AZ268" s="51"/>
      <c r="BA268" s="76"/>
      <c r="BB268" s="76"/>
      <c r="BC268" s="76"/>
      <c r="BD268" s="76"/>
      <c r="BE268" s="76"/>
      <c r="BF268" s="76"/>
      <c r="BG268" s="76"/>
      <c r="BH268" s="76"/>
      <c r="BI268" s="51"/>
      <c r="BJ268" s="51"/>
      <c r="BK268" s="51"/>
      <c r="BL268" s="51"/>
      <c r="BM268" s="51"/>
      <c r="BN268" s="51"/>
      <c r="BO268" s="51"/>
      <c r="BP268" s="51"/>
      <c r="BQ268" s="51"/>
      <c r="BR268" s="51"/>
      <c r="BS268" s="51"/>
      <c r="BT268" s="51"/>
      <c r="BU268" s="51"/>
      <c r="BV268" s="51"/>
      <c r="BW268" s="51"/>
      <c r="BX268" s="51"/>
      <c r="BY268" s="51"/>
      <c r="BZ268" s="51"/>
      <c r="CA268" s="51"/>
      <c r="CB268" s="51"/>
      <c r="CC268" s="51"/>
      <c r="CD268" s="51"/>
      <c r="CE268" s="51"/>
      <c r="CF268" s="51"/>
      <c r="CG268" s="51"/>
      <c r="CH268" s="51"/>
      <c r="CI268" s="51"/>
      <c r="CJ268" s="51"/>
      <c r="CK268" s="51"/>
      <c r="CL268" s="51"/>
      <c r="CM268" s="51"/>
      <c r="CN268" s="51"/>
      <c r="CO268" s="51"/>
      <c r="CP268" s="51"/>
      <c r="CQ268" s="51"/>
      <c r="CR268" s="51"/>
      <c r="CS268" s="51"/>
      <c r="CT268" s="51"/>
    </row>
    <row r="269" spans="1:98" s="31" customFormat="1" ht="13.5" hidden="1">
      <c r="A269" s="49"/>
      <c r="B269" s="49"/>
      <c r="C269" s="49"/>
      <c r="D269" s="49"/>
      <c r="E269" s="49"/>
      <c r="F269" s="49"/>
      <c r="G269" s="45"/>
      <c r="H269" s="45"/>
      <c r="I269" s="45"/>
      <c r="J269" s="45"/>
      <c r="K269" s="45"/>
      <c r="L269" s="48"/>
      <c r="M269" s="48"/>
      <c r="N269" s="48"/>
      <c r="O269" s="48"/>
      <c r="P269" s="48"/>
      <c r="Q269" s="48"/>
      <c r="R269" s="48"/>
      <c r="S269" s="48"/>
      <c r="T269" s="48"/>
      <c r="U269" s="48"/>
      <c r="V269" s="48"/>
      <c r="W269" s="48"/>
      <c r="X269" s="48"/>
      <c r="Y269" s="50"/>
      <c r="Z269" s="50"/>
      <c r="AA269" s="50"/>
      <c r="AB269" s="50"/>
      <c r="AC269" s="45"/>
      <c r="AD269" s="45"/>
      <c r="AE269" s="45"/>
      <c r="AF269" s="45"/>
      <c r="AG269" s="45"/>
      <c r="AH269" s="48"/>
      <c r="AI269" s="48"/>
      <c r="AJ269" s="48"/>
      <c r="AK269" s="48"/>
      <c r="AL269" s="48"/>
      <c r="AM269" s="48"/>
      <c r="AN269" s="48"/>
      <c r="AO269" s="48"/>
      <c r="AP269" s="48"/>
      <c r="AQ269" s="48"/>
      <c r="AR269" s="48"/>
      <c r="AS269" s="48"/>
      <c r="AT269" s="48"/>
      <c r="AU269" s="50"/>
      <c r="AV269" s="50"/>
      <c r="AW269" s="50"/>
      <c r="AX269" s="50"/>
      <c r="AZ269" s="51"/>
      <c r="BA269" s="78"/>
      <c r="BB269" s="78"/>
      <c r="BC269" s="78"/>
      <c r="BD269" s="78"/>
      <c r="BE269" s="79"/>
      <c r="BF269" s="79"/>
      <c r="BG269" s="79"/>
      <c r="BH269" s="79"/>
      <c r="BI269" s="51"/>
      <c r="BJ269" s="51"/>
      <c r="BK269" s="51"/>
      <c r="BL269" s="51"/>
      <c r="BM269" s="51"/>
      <c r="BN269" s="51"/>
      <c r="BO269" s="51"/>
      <c r="BP269" s="51"/>
      <c r="BQ269" s="51"/>
      <c r="BR269" s="51"/>
      <c r="BS269" s="51"/>
      <c r="BT269" s="51"/>
      <c r="BU269" s="51"/>
      <c r="BV269" s="51"/>
      <c r="BW269" s="51"/>
      <c r="BX269" s="51"/>
      <c r="BY269" s="51"/>
      <c r="BZ269" s="51"/>
      <c r="CA269" s="51"/>
      <c r="CB269" s="51"/>
      <c r="CC269" s="51"/>
      <c r="CD269" s="51"/>
      <c r="CE269" s="51"/>
      <c r="CF269" s="51"/>
      <c r="CG269" s="51"/>
      <c r="CH269" s="51"/>
      <c r="CI269" s="51"/>
      <c r="CJ269" s="51"/>
      <c r="CK269" s="51"/>
      <c r="CL269" s="51"/>
      <c r="CM269" s="51"/>
      <c r="CN269" s="51"/>
      <c r="CO269" s="51"/>
      <c r="CP269" s="51"/>
      <c r="CQ269" s="51"/>
      <c r="CR269" s="51"/>
      <c r="CS269" s="51"/>
      <c r="CT269" s="51"/>
    </row>
    <row r="270" spans="1:98" s="31" customFormat="1" ht="13.5" hidden="1">
      <c r="A270" s="49"/>
      <c r="B270" s="49"/>
      <c r="C270" s="49"/>
      <c r="D270" s="49"/>
      <c r="E270" s="49"/>
      <c r="F270" s="49"/>
      <c r="G270" s="45"/>
      <c r="H270" s="45"/>
      <c r="I270" s="45"/>
      <c r="J270" s="45"/>
      <c r="K270" s="45"/>
      <c r="L270" s="48"/>
      <c r="M270" s="48"/>
      <c r="N270" s="48"/>
      <c r="O270" s="48"/>
      <c r="P270" s="48"/>
      <c r="Q270" s="48"/>
      <c r="R270" s="48"/>
      <c r="S270" s="48"/>
      <c r="T270" s="48"/>
      <c r="U270" s="48"/>
      <c r="V270" s="48"/>
      <c r="W270" s="48"/>
      <c r="X270" s="48"/>
      <c r="Y270" s="50"/>
      <c r="Z270" s="50"/>
      <c r="AA270" s="50"/>
      <c r="AB270" s="50"/>
      <c r="AC270" s="45"/>
      <c r="AD270" s="45"/>
      <c r="AE270" s="45"/>
      <c r="AF270" s="45"/>
      <c r="AG270" s="45"/>
      <c r="AH270" s="48"/>
      <c r="AI270" s="48"/>
      <c r="AJ270" s="48"/>
      <c r="AK270" s="48"/>
      <c r="AL270" s="48"/>
      <c r="AM270" s="48"/>
      <c r="AN270" s="48"/>
      <c r="AO270" s="48"/>
      <c r="AP270" s="48"/>
      <c r="AQ270" s="48"/>
      <c r="AR270" s="48"/>
      <c r="AS270" s="48"/>
      <c r="AT270" s="48"/>
      <c r="AU270" s="50"/>
      <c r="AV270" s="50"/>
      <c r="AW270" s="50"/>
      <c r="AX270" s="50"/>
      <c r="AZ270" s="51"/>
      <c r="BA270" s="76"/>
      <c r="BB270" s="76"/>
      <c r="BC270" s="76"/>
      <c r="BD270" s="76"/>
      <c r="BE270" s="77"/>
      <c r="BF270" s="77"/>
      <c r="BG270" s="77"/>
      <c r="BH270" s="78"/>
      <c r="BI270" s="51"/>
      <c r="BJ270" s="51"/>
      <c r="BK270" s="51"/>
      <c r="BL270" s="51"/>
      <c r="BM270" s="51"/>
      <c r="BN270" s="51"/>
      <c r="BO270" s="51"/>
      <c r="BP270" s="51"/>
      <c r="BQ270" s="51"/>
      <c r="BR270" s="51"/>
      <c r="BS270" s="51"/>
      <c r="BT270" s="51"/>
      <c r="BU270" s="51"/>
      <c r="BV270" s="51"/>
      <c r="BW270" s="51"/>
      <c r="BX270" s="51"/>
      <c r="BY270" s="51"/>
      <c r="BZ270" s="51"/>
      <c r="CA270" s="51"/>
      <c r="CB270" s="51"/>
      <c r="CC270" s="51"/>
      <c r="CD270" s="51"/>
      <c r="CE270" s="51"/>
      <c r="CF270" s="51"/>
      <c r="CG270" s="51"/>
      <c r="CH270" s="51"/>
      <c r="CI270" s="51"/>
      <c r="CJ270" s="51"/>
      <c r="CK270" s="51"/>
      <c r="CL270" s="51"/>
      <c r="CM270" s="51"/>
      <c r="CN270" s="51"/>
      <c r="CO270" s="51"/>
      <c r="CP270" s="51"/>
      <c r="CQ270" s="51"/>
      <c r="CR270" s="51"/>
      <c r="CS270" s="51"/>
      <c r="CT270" s="51"/>
    </row>
    <row r="271" spans="1:98" s="31" customFormat="1" ht="13.5" customHeight="1" hidden="1">
      <c r="A271" s="49"/>
      <c r="B271" s="49"/>
      <c r="C271" s="49"/>
      <c r="D271" s="49"/>
      <c r="E271" s="49"/>
      <c r="F271" s="49"/>
      <c r="G271" s="45"/>
      <c r="H271" s="45"/>
      <c r="I271" s="45"/>
      <c r="J271" s="45"/>
      <c r="K271" s="45"/>
      <c r="L271" s="48"/>
      <c r="M271" s="48"/>
      <c r="N271" s="48"/>
      <c r="O271" s="48"/>
      <c r="P271" s="48"/>
      <c r="Q271" s="48"/>
      <c r="R271" s="48"/>
      <c r="S271" s="48"/>
      <c r="T271" s="48"/>
      <c r="U271" s="48"/>
      <c r="V271" s="48"/>
      <c r="W271" s="48"/>
      <c r="X271" s="48"/>
      <c r="Y271" s="50"/>
      <c r="Z271" s="50"/>
      <c r="AA271" s="50"/>
      <c r="AB271" s="50"/>
      <c r="AC271" s="45"/>
      <c r="AD271" s="45"/>
      <c r="AE271" s="45"/>
      <c r="AF271" s="45"/>
      <c r="AG271" s="45"/>
      <c r="AH271" s="48"/>
      <c r="AI271" s="48"/>
      <c r="AJ271" s="48"/>
      <c r="AK271" s="48"/>
      <c r="AL271" s="48"/>
      <c r="AM271" s="48"/>
      <c r="AN271" s="48"/>
      <c r="AO271" s="48"/>
      <c r="AP271" s="48"/>
      <c r="AQ271" s="48"/>
      <c r="AR271" s="48"/>
      <c r="AS271" s="48"/>
      <c r="AT271" s="48"/>
      <c r="AU271" s="50"/>
      <c r="AV271" s="50"/>
      <c r="AW271" s="50"/>
      <c r="AX271" s="50"/>
      <c r="AZ271" s="51"/>
      <c r="BA271" s="76"/>
      <c r="BB271" s="76"/>
      <c r="BC271" s="76"/>
      <c r="BD271" s="76"/>
      <c r="BE271" s="77"/>
      <c r="BF271" s="77"/>
      <c r="BG271" s="77"/>
      <c r="BH271" s="78"/>
      <c r="BI271" s="51"/>
      <c r="BJ271" s="51"/>
      <c r="BK271" s="51"/>
      <c r="BL271" s="51"/>
      <c r="BM271" s="51"/>
      <c r="BN271" s="51"/>
      <c r="BO271" s="51"/>
      <c r="BP271" s="51"/>
      <c r="BQ271" s="51"/>
      <c r="BR271" s="51"/>
      <c r="BS271" s="51"/>
      <c r="BT271" s="51"/>
      <c r="BU271" s="51"/>
      <c r="BV271" s="51"/>
      <c r="BW271" s="51"/>
      <c r="BX271" s="51"/>
      <c r="BY271" s="51"/>
      <c r="BZ271" s="51"/>
      <c r="CA271" s="51"/>
      <c r="CB271" s="51"/>
      <c r="CC271" s="51"/>
      <c r="CD271" s="51"/>
      <c r="CE271" s="51"/>
      <c r="CF271" s="51"/>
      <c r="CG271" s="51"/>
      <c r="CH271" s="51"/>
      <c r="CI271" s="51"/>
      <c r="CJ271" s="51"/>
      <c r="CK271" s="51"/>
      <c r="CL271" s="51"/>
      <c r="CM271" s="51"/>
      <c r="CN271" s="51"/>
      <c r="CO271" s="51"/>
      <c r="CP271" s="51"/>
      <c r="CQ271" s="51"/>
      <c r="CR271" s="51"/>
      <c r="CS271" s="51"/>
      <c r="CT271" s="51"/>
    </row>
    <row r="272" spans="1:98" s="31" customFormat="1" ht="13.5" hidden="1">
      <c r="A272" s="49"/>
      <c r="B272" s="49"/>
      <c r="C272" s="49"/>
      <c r="D272" s="49"/>
      <c r="E272" s="49"/>
      <c r="F272" s="49"/>
      <c r="G272" s="45"/>
      <c r="H272" s="45"/>
      <c r="I272" s="45"/>
      <c r="J272" s="45"/>
      <c r="K272" s="45"/>
      <c r="L272" s="48"/>
      <c r="M272" s="48"/>
      <c r="N272" s="48"/>
      <c r="O272" s="48"/>
      <c r="P272" s="48"/>
      <c r="Q272" s="48"/>
      <c r="R272" s="48"/>
      <c r="S272" s="48"/>
      <c r="T272" s="48"/>
      <c r="U272" s="48"/>
      <c r="V272" s="48"/>
      <c r="W272" s="48"/>
      <c r="X272" s="48"/>
      <c r="Y272" s="50"/>
      <c r="Z272" s="50"/>
      <c r="AA272" s="50"/>
      <c r="AB272" s="50"/>
      <c r="AC272" s="45"/>
      <c r="AD272" s="45"/>
      <c r="AE272" s="45"/>
      <c r="AF272" s="45"/>
      <c r="AG272" s="45"/>
      <c r="AH272" s="48"/>
      <c r="AI272" s="48"/>
      <c r="AJ272" s="48"/>
      <c r="AK272" s="48"/>
      <c r="AL272" s="48"/>
      <c r="AM272" s="48"/>
      <c r="AN272" s="48"/>
      <c r="AO272" s="48"/>
      <c r="AP272" s="48"/>
      <c r="AQ272" s="48"/>
      <c r="AR272" s="48"/>
      <c r="AS272" s="48"/>
      <c r="AT272" s="48"/>
      <c r="AU272" s="50"/>
      <c r="AV272" s="50"/>
      <c r="AW272" s="50"/>
      <c r="AX272" s="50"/>
      <c r="AZ272" s="51"/>
      <c r="BA272" s="164"/>
      <c r="BB272" s="164"/>
      <c r="BC272" s="164"/>
      <c r="BD272" s="164"/>
      <c r="BE272" s="77"/>
      <c r="BF272" s="77"/>
      <c r="BG272" s="77"/>
      <c r="BH272" s="78"/>
      <c r="BI272" s="51"/>
      <c r="BJ272" s="51"/>
      <c r="BK272" s="51"/>
      <c r="BL272" s="51"/>
      <c r="BM272" s="51"/>
      <c r="BN272" s="51"/>
      <c r="BO272" s="51"/>
      <c r="BP272" s="51"/>
      <c r="BQ272" s="51"/>
      <c r="BR272" s="51"/>
      <c r="BS272" s="51"/>
      <c r="BT272" s="51"/>
      <c r="BU272" s="51"/>
      <c r="BV272" s="51"/>
      <c r="BW272" s="51"/>
      <c r="BX272" s="51"/>
      <c r="BY272" s="51"/>
      <c r="BZ272" s="51"/>
      <c r="CA272" s="51"/>
      <c r="CB272" s="51"/>
      <c r="CC272" s="51"/>
      <c r="CD272" s="51"/>
      <c r="CE272" s="51"/>
      <c r="CF272" s="51"/>
      <c r="CG272" s="51"/>
      <c r="CH272" s="51"/>
      <c r="CI272" s="51"/>
      <c r="CJ272" s="51"/>
      <c r="CK272" s="51"/>
      <c r="CL272" s="51"/>
      <c r="CM272" s="51"/>
      <c r="CN272" s="51"/>
      <c r="CO272" s="51"/>
      <c r="CP272" s="51"/>
      <c r="CQ272" s="51"/>
      <c r="CR272" s="51"/>
      <c r="CS272" s="51"/>
      <c r="CT272" s="51"/>
    </row>
    <row r="273" spans="1:98" s="31" customFormat="1" ht="26.25" customHeight="1" hidden="1">
      <c r="A273" s="49"/>
      <c r="B273" s="49"/>
      <c r="C273" s="49"/>
      <c r="D273" s="49"/>
      <c r="E273" s="49"/>
      <c r="F273" s="49"/>
      <c r="G273" s="45"/>
      <c r="H273" s="45"/>
      <c r="I273" s="45"/>
      <c r="J273" s="45"/>
      <c r="K273" s="45"/>
      <c r="L273" s="48"/>
      <c r="M273" s="48"/>
      <c r="N273" s="48"/>
      <c r="O273" s="48"/>
      <c r="P273" s="48"/>
      <c r="Q273" s="48"/>
      <c r="R273" s="48"/>
      <c r="S273" s="48"/>
      <c r="T273" s="48"/>
      <c r="U273" s="48"/>
      <c r="V273" s="48"/>
      <c r="W273" s="48"/>
      <c r="X273" s="48"/>
      <c r="Y273" s="50"/>
      <c r="Z273" s="50"/>
      <c r="AA273" s="50"/>
      <c r="AB273" s="50"/>
      <c r="AC273" s="45"/>
      <c r="AD273" s="45"/>
      <c r="AE273" s="45"/>
      <c r="AF273" s="45"/>
      <c r="AG273" s="45"/>
      <c r="AH273" s="48"/>
      <c r="AI273" s="48"/>
      <c r="AJ273" s="48"/>
      <c r="AK273" s="48"/>
      <c r="AL273" s="48"/>
      <c r="AM273" s="48"/>
      <c r="AN273" s="48"/>
      <c r="AO273" s="48"/>
      <c r="AP273" s="48"/>
      <c r="AQ273" s="48"/>
      <c r="AR273" s="48"/>
      <c r="AS273" s="48"/>
      <c r="AT273" s="48"/>
      <c r="AU273" s="50"/>
      <c r="AV273" s="50"/>
      <c r="AW273" s="50"/>
      <c r="AX273" s="50"/>
      <c r="AZ273" s="51"/>
      <c r="BA273" s="76"/>
      <c r="BB273" s="76"/>
      <c r="BC273" s="76"/>
      <c r="BD273" s="76"/>
      <c r="BE273" s="77"/>
      <c r="BF273" s="77"/>
      <c r="BG273" s="77"/>
      <c r="BH273" s="78"/>
      <c r="BI273" s="51"/>
      <c r="BJ273" s="51"/>
      <c r="BK273" s="51"/>
      <c r="BL273" s="51"/>
      <c r="BM273" s="51"/>
      <c r="BN273" s="51"/>
      <c r="BO273" s="51"/>
      <c r="BP273" s="51"/>
      <c r="BQ273" s="51"/>
      <c r="BR273" s="51"/>
      <c r="BS273" s="51"/>
      <c r="BT273" s="51"/>
      <c r="BU273" s="51"/>
      <c r="BV273" s="51"/>
      <c r="BW273" s="51"/>
      <c r="BX273" s="51"/>
      <c r="BY273" s="51"/>
      <c r="BZ273" s="51"/>
      <c r="CA273" s="51"/>
      <c r="CB273" s="51"/>
      <c r="CC273" s="51"/>
      <c r="CD273" s="51"/>
      <c r="CE273" s="51"/>
      <c r="CF273" s="51"/>
      <c r="CG273" s="51"/>
      <c r="CH273" s="51"/>
      <c r="CI273" s="51"/>
      <c r="CJ273" s="51"/>
      <c r="CK273" s="51"/>
      <c r="CL273" s="51"/>
      <c r="CM273" s="51"/>
      <c r="CN273" s="51"/>
      <c r="CO273" s="51"/>
      <c r="CP273" s="51"/>
      <c r="CQ273" s="51"/>
      <c r="CR273" s="51"/>
      <c r="CS273" s="51"/>
      <c r="CT273" s="51"/>
    </row>
    <row r="274" spans="1:98" s="31" customFormat="1" ht="13.5" hidden="1">
      <c r="A274" s="49"/>
      <c r="B274" s="49"/>
      <c r="C274" s="49"/>
      <c r="D274" s="49"/>
      <c r="E274" s="49"/>
      <c r="F274" s="49"/>
      <c r="G274" s="45"/>
      <c r="H274" s="45"/>
      <c r="I274" s="45"/>
      <c r="J274" s="45"/>
      <c r="K274" s="45"/>
      <c r="L274" s="48"/>
      <c r="M274" s="48"/>
      <c r="N274" s="48"/>
      <c r="O274" s="48"/>
      <c r="P274" s="48"/>
      <c r="Q274" s="48"/>
      <c r="R274" s="48"/>
      <c r="S274" s="48"/>
      <c r="T274" s="48"/>
      <c r="U274" s="48"/>
      <c r="V274" s="48"/>
      <c r="W274" s="48"/>
      <c r="X274" s="48"/>
      <c r="Y274" s="50"/>
      <c r="Z274" s="50"/>
      <c r="AA274" s="50"/>
      <c r="AB274" s="50"/>
      <c r="AC274" s="45"/>
      <c r="AD274" s="45"/>
      <c r="AE274" s="45"/>
      <c r="AF274" s="45"/>
      <c r="AG274" s="45"/>
      <c r="AH274" s="48"/>
      <c r="AI274" s="48"/>
      <c r="AJ274" s="48"/>
      <c r="AK274" s="48"/>
      <c r="AL274" s="48"/>
      <c r="AM274" s="48"/>
      <c r="AN274" s="48"/>
      <c r="AO274" s="48"/>
      <c r="AP274" s="48"/>
      <c r="AQ274" s="48"/>
      <c r="AR274" s="48"/>
      <c r="AS274" s="48"/>
      <c r="AT274" s="48"/>
      <c r="AU274" s="50"/>
      <c r="AV274" s="50"/>
      <c r="AW274" s="50"/>
      <c r="AX274" s="50"/>
      <c r="AZ274" s="51"/>
      <c r="BA274" s="76"/>
      <c r="BB274" s="76"/>
      <c r="BC274" s="76"/>
      <c r="BD274" s="76"/>
      <c r="BE274" s="77"/>
      <c r="BF274" s="77"/>
      <c r="BG274" s="77"/>
      <c r="BH274" s="78"/>
      <c r="BI274" s="51"/>
      <c r="BJ274" s="51"/>
      <c r="BK274" s="51"/>
      <c r="BL274" s="51"/>
      <c r="BM274" s="51"/>
      <c r="BN274" s="51"/>
      <c r="BO274" s="51"/>
      <c r="BP274" s="51"/>
      <c r="BQ274" s="51"/>
      <c r="BR274" s="51"/>
      <c r="BS274" s="51"/>
      <c r="BT274" s="51"/>
      <c r="BU274" s="51"/>
      <c r="BV274" s="51"/>
      <c r="BW274" s="51"/>
      <c r="BX274" s="51"/>
      <c r="BY274" s="51"/>
      <c r="BZ274" s="51"/>
      <c r="CA274" s="51"/>
      <c r="CB274" s="51"/>
      <c r="CC274" s="51"/>
      <c r="CD274" s="51"/>
      <c r="CE274" s="51"/>
      <c r="CF274" s="51"/>
      <c r="CG274" s="51"/>
      <c r="CH274" s="51"/>
      <c r="CI274" s="51"/>
      <c r="CJ274" s="51"/>
      <c r="CK274" s="51"/>
      <c r="CL274" s="51"/>
      <c r="CM274" s="51"/>
      <c r="CN274" s="51"/>
      <c r="CO274" s="51"/>
      <c r="CP274" s="51"/>
      <c r="CQ274" s="51"/>
      <c r="CR274" s="51"/>
      <c r="CS274" s="51"/>
      <c r="CT274" s="51"/>
    </row>
    <row r="275" spans="1:98" s="31" customFormat="1" ht="13.5" hidden="1">
      <c r="A275" s="49"/>
      <c r="B275" s="49"/>
      <c r="C275" s="49"/>
      <c r="D275" s="49"/>
      <c r="E275" s="49"/>
      <c r="F275" s="49"/>
      <c r="G275" s="45"/>
      <c r="H275" s="45"/>
      <c r="I275" s="45"/>
      <c r="J275" s="45"/>
      <c r="K275" s="45"/>
      <c r="L275" s="48"/>
      <c r="M275" s="48"/>
      <c r="N275" s="48"/>
      <c r="O275" s="48"/>
      <c r="P275" s="48"/>
      <c r="Q275" s="48"/>
      <c r="R275" s="48"/>
      <c r="S275" s="48"/>
      <c r="T275" s="48"/>
      <c r="U275" s="48"/>
      <c r="V275" s="48"/>
      <c r="W275" s="48"/>
      <c r="X275" s="48"/>
      <c r="Y275" s="50"/>
      <c r="Z275" s="50"/>
      <c r="AA275" s="50"/>
      <c r="AB275" s="50"/>
      <c r="AC275" s="45"/>
      <c r="AD275" s="45"/>
      <c r="AE275" s="45"/>
      <c r="AF275" s="45"/>
      <c r="AG275" s="45"/>
      <c r="AH275" s="48"/>
      <c r="AI275" s="48"/>
      <c r="AJ275" s="48"/>
      <c r="AK275" s="48"/>
      <c r="AL275" s="48"/>
      <c r="AM275" s="48"/>
      <c r="AN275" s="48"/>
      <c r="AO275" s="48"/>
      <c r="AP275" s="48"/>
      <c r="AQ275" s="48"/>
      <c r="AR275" s="48"/>
      <c r="AS275" s="48"/>
      <c r="AT275" s="48"/>
      <c r="AU275" s="50"/>
      <c r="AV275" s="50"/>
      <c r="AW275" s="50"/>
      <c r="AX275" s="50"/>
      <c r="AZ275" s="51"/>
      <c r="BA275" s="51"/>
      <c r="BB275" s="51"/>
      <c r="BC275" s="51"/>
      <c r="BD275" s="51"/>
      <c r="BE275" s="51"/>
      <c r="BF275" s="51"/>
      <c r="BG275" s="51"/>
      <c r="BH275" s="51"/>
      <c r="BI275" s="51"/>
      <c r="BJ275" s="51"/>
      <c r="BK275" s="51"/>
      <c r="BL275" s="51"/>
      <c r="BM275" s="51"/>
      <c r="BN275" s="51"/>
      <c r="BO275" s="51"/>
      <c r="BP275" s="51"/>
      <c r="BQ275" s="51"/>
      <c r="BR275" s="51"/>
      <c r="BS275" s="51"/>
      <c r="BT275" s="51"/>
      <c r="BU275" s="51"/>
      <c r="BV275" s="51"/>
      <c r="BW275" s="51"/>
      <c r="BX275" s="51"/>
      <c r="BY275" s="51"/>
      <c r="BZ275" s="51"/>
      <c r="CA275" s="51"/>
      <c r="CB275" s="51"/>
      <c r="CC275" s="51"/>
      <c r="CD275" s="51"/>
      <c r="CE275" s="51"/>
      <c r="CF275" s="51"/>
      <c r="CG275" s="51"/>
      <c r="CH275" s="51"/>
      <c r="CI275" s="51"/>
      <c r="CJ275" s="51"/>
      <c r="CK275" s="51"/>
      <c r="CL275" s="51"/>
      <c r="CM275" s="51"/>
      <c r="CN275" s="51"/>
      <c r="CO275" s="51"/>
      <c r="CP275" s="51"/>
      <c r="CQ275" s="51"/>
      <c r="CR275" s="51"/>
      <c r="CS275" s="51"/>
      <c r="CT275" s="51"/>
    </row>
    <row r="276" spans="1:98" s="31" customFormat="1" ht="13.5" hidden="1">
      <c r="A276" s="49"/>
      <c r="B276" s="49"/>
      <c r="C276" s="49"/>
      <c r="D276" s="49"/>
      <c r="E276" s="49"/>
      <c r="F276" s="49"/>
      <c r="G276" s="45"/>
      <c r="H276" s="45"/>
      <c r="I276" s="45"/>
      <c r="J276" s="45"/>
      <c r="K276" s="45"/>
      <c r="L276" s="48"/>
      <c r="M276" s="48"/>
      <c r="N276" s="48"/>
      <c r="O276" s="48"/>
      <c r="P276" s="48"/>
      <c r="Q276" s="48"/>
      <c r="R276" s="48"/>
      <c r="S276" s="48"/>
      <c r="T276" s="48"/>
      <c r="U276" s="48"/>
      <c r="V276" s="48"/>
      <c r="W276" s="48"/>
      <c r="X276" s="48"/>
      <c r="Y276" s="50"/>
      <c r="Z276" s="50"/>
      <c r="AA276" s="50"/>
      <c r="AB276" s="50"/>
      <c r="AC276" s="45"/>
      <c r="AD276" s="45"/>
      <c r="AE276" s="45"/>
      <c r="AF276" s="45"/>
      <c r="AG276" s="45"/>
      <c r="AH276" s="48"/>
      <c r="AI276" s="48"/>
      <c r="AJ276" s="48"/>
      <c r="AK276" s="48"/>
      <c r="AL276" s="48"/>
      <c r="AM276" s="48"/>
      <c r="AN276" s="48"/>
      <c r="AO276" s="48"/>
      <c r="AP276" s="48"/>
      <c r="AQ276" s="48"/>
      <c r="AR276" s="48"/>
      <c r="AS276" s="48"/>
      <c r="AT276" s="48"/>
      <c r="AU276" s="50"/>
      <c r="AV276" s="50"/>
      <c r="AW276" s="50"/>
      <c r="AX276" s="50"/>
      <c r="AZ276" s="51"/>
      <c r="BA276" s="76"/>
      <c r="BB276" s="76"/>
      <c r="BC276" s="76"/>
      <c r="BD276" s="76"/>
      <c r="BE276" s="76"/>
      <c r="BF276" s="76"/>
      <c r="BG276" s="76"/>
      <c r="BH276" s="76"/>
      <c r="BI276" s="51"/>
      <c r="BJ276" s="51"/>
      <c r="BK276" s="51"/>
      <c r="BL276" s="51"/>
      <c r="BM276" s="51"/>
      <c r="BN276" s="51"/>
      <c r="BO276" s="51"/>
      <c r="BP276" s="51"/>
      <c r="BQ276" s="51"/>
      <c r="BR276" s="51"/>
      <c r="BS276" s="51"/>
      <c r="BT276" s="51"/>
      <c r="BU276" s="51"/>
      <c r="BV276" s="51"/>
      <c r="BW276" s="51"/>
      <c r="BX276" s="51"/>
      <c r="BY276" s="51"/>
      <c r="BZ276" s="51"/>
      <c r="CA276" s="51"/>
      <c r="CB276" s="51"/>
      <c r="CC276" s="51"/>
      <c r="CD276" s="51"/>
      <c r="CE276" s="51"/>
      <c r="CF276" s="51"/>
      <c r="CG276" s="51"/>
      <c r="CH276" s="51"/>
      <c r="CI276" s="51"/>
      <c r="CJ276" s="51"/>
      <c r="CK276" s="51"/>
      <c r="CL276" s="51"/>
      <c r="CM276" s="51"/>
      <c r="CN276" s="51"/>
      <c r="CO276" s="51"/>
      <c r="CP276" s="51"/>
      <c r="CQ276" s="51"/>
      <c r="CR276" s="51"/>
      <c r="CS276" s="51"/>
      <c r="CT276" s="51"/>
    </row>
    <row r="277" spans="1:98" s="31" customFormat="1" ht="27" customHeight="1" hidden="1">
      <c r="A277" s="49"/>
      <c r="B277" s="49"/>
      <c r="C277" s="49"/>
      <c r="D277" s="49"/>
      <c r="E277" s="49"/>
      <c r="F277" s="49"/>
      <c r="G277" s="45"/>
      <c r="H277" s="45"/>
      <c r="I277" s="45"/>
      <c r="J277" s="45"/>
      <c r="K277" s="45"/>
      <c r="L277" s="48"/>
      <c r="M277" s="48"/>
      <c r="N277" s="48"/>
      <c r="O277" s="48"/>
      <c r="P277" s="48"/>
      <c r="Q277" s="48"/>
      <c r="R277" s="48"/>
      <c r="S277" s="48"/>
      <c r="T277" s="48"/>
      <c r="U277" s="48"/>
      <c r="V277" s="48"/>
      <c r="W277" s="48"/>
      <c r="X277" s="48"/>
      <c r="Y277" s="50"/>
      <c r="Z277" s="50"/>
      <c r="AA277" s="50"/>
      <c r="AB277" s="50"/>
      <c r="AC277" s="45"/>
      <c r="AD277" s="45"/>
      <c r="AE277" s="45"/>
      <c r="AF277" s="45"/>
      <c r="AG277" s="45"/>
      <c r="AH277" s="48"/>
      <c r="AI277" s="48"/>
      <c r="AJ277" s="48"/>
      <c r="AK277" s="48"/>
      <c r="AL277" s="48"/>
      <c r="AM277" s="48"/>
      <c r="AN277" s="48"/>
      <c r="AO277" s="48"/>
      <c r="AP277" s="48"/>
      <c r="AQ277" s="48"/>
      <c r="AR277" s="48"/>
      <c r="AS277" s="48"/>
      <c r="AT277" s="48"/>
      <c r="AU277" s="50"/>
      <c r="AV277" s="50"/>
      <c r="AW277" s="50"/>
      <c r="AX277" s="50"/>
      <c r="AZ277" s="51"/>
      <c r="BA277" s="78"/>
      <c r="BB277" s="78"/>
      <c r="BC277" s="78"/>
      <c r="BD277" s="78"/>
      <c r="BE277" s="79"/>
      <c r="BF277" s="79"/>
      <c r="BG277" s="79"/>
      <c r="BH277" s="79"/>
      <c r="BI277" s="51"/>
      <c r="BJ277" s="51"/>
      <c r="BK277" s="51"/>
      <c r="BL277" s="51"/>
      <c r="BM277" s="51"/>
      <c r="BN277" s="51"/>
      <c r="BO277" s="51"/>
      <c r="BP277" s="51"/>
      <c r="BQ277" s="51"/>
      <c r="BR277" s="51"/>
      <c r="BS277" s="51"/>
      <c r="BT277" s="51"/>
      <c r="BU277" s="51"/>
      <c r="BV277" s="51"/>
      <c r="BW277" s="51"/>
      <c r="BX277" s="51"/>
      <c r="BY277" s="51"/>
      <c r="BZ277" s="51"/>
      <c r="CA277" s="51"/>
      <c r="CB277" s="51"/>
      <c r="CC277" s="51"/>
      <c r="CD277" s="51"/>
      <c r="CE277" s="51"/>
      <c r="CF277" s="51"/>
      <c r="CG277" s="51"/>
      <c r="CH277" s="51"/>
      <c r="CI277" s="51"/>
      <c r="CJ277" s="51"/>
      <c r="CK277" s="51"/>
      <c r="CL277" s="51"/>
      <c r="CM277" s="51"/>
      <c r="CN277" s="51"/>
      <c r="CO277" s="51"/>
      <c r="CP277" s="51"/>
      <c r="CQ277" s="51"/>
      <c r="CR277" s="51"/>
      <c r="CS277" s="51"/>
      <c r="CT277" s="51"/>
    </row>
    <row r="278" spans="1:98" s="31" customFormat="1" ht="13.5" hidden="1">
      <c r="A278" s="49"/>
      <c r="B278" s="49"/>
      <c r="C278" s="49"/>
      <c r="D278" s="49"/>
      <c r="E278" s="49"/>
      <c r="F278" s="49"/>
      <c r="G278" s="45"/>
      <c r="H278" s="45"/>
      <c r="I278" s="45"/>
      <c r="J278" s="45"/>
      <c r="K278" s="45"/>
      <c r="L278" s="48"/>
      <c r="M278" s="48"/>
      <c r="N278" s="48"/>
      <c r="O278" s="48"/>
      <c r="P278" s="48"/>
      <c r="Q278" s="48"/>
      <c r="R278" s="48"/>
      <c r="S278" s="48"/>
      <c r="T278" s="48"/>
      <c r="U278" s="48"/>
      <c r="V278" s="48"/>
      <c r="W278" s="48"/>
      <c r="X278" s="48"/>
      <c r="Y278" s="50"/>
      <c r="Z278" s="50"/>
      <c r="AA278" s="50"/>
      <c r="AB278" s="50"/>
      <c r="AC278" s="45"/>
      <c r="AD278" s="45"/>
      <c r="AE278" s="45"/>
      <c r="AF278" s="45"/>
      <c r="AG278" s="45"/>
      <c r="AH278" s="48"/>
      <c r="AI278" s="48"/>
      <c r="AJ278" s="48"/>
      <c r="AK278" s="48"/>
      <c r="AL278" s="48"/>
      <c r="AM278" s="48"/>
      <c r="AN278" s="48"/>
      <c r="AO278" s="48"/>
      <c r="AP278" s="48"/>
      <c r="AQ278" s="48"/>
      <c r="AR278" s="48"/>
      <c r="AS278" s="48"/>
      <c r="AT278" s="48"/>
      <c r="AU278" s="50"/>
      <c r="AV278" s="50"/>
      <c r="AW278" s="50"/>
      <c r="AX278" s="50"/>
      <c r="AZ278" s="51"/>
      <c r="BA278" s="76"/>
      <c r="BB278" s="76"/>
      <c r="BC278" s="76"/>
      <c r="BD278" s="76"/>
      <c r="BE278" s="77"/>
      <c r="BF278" s="77"/>
      <c r="BG278" s="77"/>
      <c r="BH278" s="78"/>
      <c r="BI278" s="51"/>
      <c r="BJ278" s="51"/>
      <c r="BK278" s="51"/>
      <c r="BL278" s="51"/>
      <c r="BM278" s="51"/>
      <c r="BN278" s="51"/>
      <c r="BO278" s="51"/>
      <c r="BP278" s="51"/>
      <c r="BQ278" s="51"/>
      <c r="BR278" s="51"/>
      <c r="BS278" s="51"/>
      <c r="BT278" s="51"/>
      <c r="BU278" s="51"/>
      <c r="BV278" s="51"/>
      <c r="BW278" s="51"/>
      <c r="BX278" s="51"/>
      <c r="BY278" s="51"/>
      <c r="BZ278" s="51"/>
      <c r="CA278" s="51"/>
      <c r="CB278" s="51"/>
      <c r="CC278" s="51"/>
      <c r="CD278" s="51"/>
      <c r="CE278" s="51"/>
      <c r="CF278" s="51"/>
      <c r="CG278" s="51"/>
      <c r="CH278" s="51"/>
      <c r="CI278" s="51"/>
      <c r="CJ278" s="51"/>
      <c r="CK278" s="51"/>
      <c r="CL278" s="51"/>
      <c r="CM278" s="51"/>
      <c r="CN278" s="51"/>
      <c r="CO278" s="51"/>
      <c r="CP278" s="51"/>
      <c r="CQ278" s="51"/>
      <c r="CR278" s="51"/>
      <c r="CS278" s="51"/>
      <c r="CT278" s="51"/>
    </row>
    <row r="279" spans="1:98" s="31" customFormat="1" ht="13.5" hidden="1">
      <c r="A279" s="49"/>
      <c r="B279" s="49"/>
      <c r="C279" s="49"/>
      <c r="D279" s="49"/>
      <c r="E279" s="49"/>
      <c r="F279" s="49"/>
      <c r="G279" s="45"/>
      <c r="H279" s="45"/>
      <c r="I279" s="45"/>
      <c r="J279" s="45"/>
      <c r="K279" s="45"/>
      <c r="L279" s="48"/>
      <c r="M279" s="48"/>
      <c r="N279" s="48"/>
      <c r="O279" s="48"/>
      <c r="P279" s="48"/>
      <c r="Q279" s="48"/>
      <c r="R279" s="48"/>
      <c r="S279" s="48"/>
      <c r="T279" s="48"/>
      <c r="U279" s="48"/>
      <c r="V279" s="48"/>
      <c r="W279" s="48"/>
      <c r="X279" s="48"/>
      <c r="Y279" s="50"/>
      <c r="Z279" s="50"/>
      <c r="AA279" s="50"/>
      <c r="AB279" s="50"/>
      <c r="AC279" s="45"/>
      <c r="AD279" s="45"/>
      <c r="AE279" s="45"/>
      <c r="AF279" s="45"/>
      <c r="AG279" s="45"/>
      <c r="AH279" s="48"/>
      <c r="AI279" s="48"/>
      <c r="AJ279" s="48"/>
      <c r="AK279" s="48"/>
      <c r="AL279" s="48"/>
      <c r="AM279" s="48"/>
      <c r="AN279" s="48"/>
      <c r="AO279" s="48"/>
      <c r="AP279" s="48"/>
      <c r="AQ279" s="48"/>
      <c r="AR279" s="48"/>
      <c r="AS279" s="48"/>
      <c r="AT279" s="48"/>
      <c r="AU279" s="50"/>
      <c r="AV279" s="50"/>
      <c r="AW279" s="50"/>
      <c r="AX279" s="50"/>
      <c r="AZ279" s="51"/>
      <c r="BA279" s="76"/>
      <c r="BB279" s="76"/>
      <c r="BC279" s="76"/>
      <c r="BD279" s="76"/>
      <c r="BE279" s="77"/>
      <c r="BF279" s="77"/>
      <c r="BG279" s="77"/>
      <c r="BH279" s="78"/>
      <c r="BI279" s="51"/>
      <c r="BJ279" s="51"/>
      <c r="BK279" s="51"/>
      <c r="BL279" s="51"/>
      <c r="BM279" s="51"/>
      <c r="BN279" s="51"/>
      <c r="BO279" s="51"/>
      <c r="BP279" s="51"/>
      <c r="BQ279" s="51"/>
      <c r="BR279" s="51"/>
      <c r="BS279" s="51"/>
      <c r="BT279" s="51"/>
      <c r="BU279" s="51"/>
      <c r="BV279" s="51"/>
      <c r="BW279" s="51"/>
      <c r="BX279" s="51"/>
      <c r="BY279" s="51"/>
      <c r="BZ279" s="51"/>
      <c r="CA279" s="51"/>
      <c r="CB279" s="51"/>
      <c r="CC279" s="51"/>
      <c r="CD279" s="51"/>
      <c r="CE279" s="51"/>
      <c r="CF279" s="51"/>
      <c r="CG279" s="51"/>
      <c r="CH279" s="51"/>
      <c r="CI279" s="51"/>
      <c r="CJ279" s="51"/>
      <c r="CK279" s="51"/>
      <c r="CL279" s="51"/>
      <c r="CM279" s="51"/>
      <c r="CN279" s="51"/>
      <c r="CO279" s="51"/>
      <c r="CP279" s="51"/>
      <c r="CQ279" s="51"/>
      <c r="CR279" s="51"/>
      <c r="CS279" s="51"/>
      <c r="CT279" s="51"/>
    </row>
    <row r="280" spans="1:98" s="31" customFormat="1" ht="13.5" hidden="1">
      <c r="A280" s="49"/>
      <c r="B280" s="49"/>
      <c r="C280" s="49"/>
      <c r="D280" s="49"/>
      <c r="E280" s="49"/>
      <c r="F280" s="49"/>
      <c r="G280" s="45"/>
      <c r="H280" s="45"/>
      <c r="I280" s="45"/>
      <c r="J280" s="45"/>
      <c r="K280" s="45"/>
      <c r="L280" s="48"/>
      <c r="M280" s="48"/>
      <c r="N280" s="48"/>
      <c r="O280" s="48"/>
      <c r="P280" s="48"/>
      <c r="Q280" s="48"/>
      <c r="R280" s="48"/>
      <c r="S280" s="48"/>
      <c r="T280" s="48"/>
      <c r="U280" s="48"/>
      <c r="V280" s="48"/>
      <c r="W280" s="48"/>
      <c r="X280" s="48"/>
      <c r="Y280" s="50"/>
      <c r="Z280" s="50"/>
      <c r="AA280" s="50"/>
      <c r="AB280" s="50"/>
      <c r="AC280" s="45"/>
      <c r="AD280" s="45"/>
      <c r="AE280" s="45"/>
      <c r="AF280" s="45"/>
      <c r="AG280" s="45"/>
      <c r="AH280" s="48"/>
      <c r="AI280" s="48"/>
      <c r="AJ280" s="48"/>
      <c r="AK280" s="48"/>
      <c r="AL280" s="48"/>
      <c r="AM280" s="48"/>
      <c r="AN280" s="48"/>
      <c r="AO280" s="48"/>
      <c r="AP280" s="48"/>
      <c r="AQ280" s="48"/>
      <c r="AR280" s="48"/>
      <c r="AS280" s="48"/>
      <c r="AT280" s="48"/>
      <c r="AU280" s="50"/>
      <c r="AV280" s="50"/>
      <c r="AW280" s="50"/>
      <c r="AX280" s="50"/>
      <c r="AZ280" s="51"/>
      <c r="BA280" s="164"/>
      <c r="BB280" s="164"/>
      <c r="BC280" s="164"/>
      <c r="BD280" s="164"/>
      <c r="BE280" s="77"/>
      <c r="BF280" s="77"/>
      <c r="BG280" s="77"/>
      <c r="BH280" s="78"/>
      <c r="BI280" s="51"/>
      <c r="BJ280" s="51"/>
      <c r="BK280" s="51"/>
      <c r="BL280" s="51"/>
      <c r="BM280" s="51"/>
      <c r="BN280" s="51"/>
      <c r="BO280" s="51"/>
      <c r="BP280" s="51"/>
      <c r="BQ280" s="51"/>
      <c r="BR280" s="51"/>
      <c r="BS280" s="51"/>
      <c r="BT280" s="51"/>
      <c r="BU280" s="51"/>
      <c r="BV280" s="51"/>
      <c r="BW280" s="51"/>
      <c r="BX280" s="51"/>
      <c r="BY280" s="51"/>
      <c r="BZ280" s="51"/>
      <c r="CA280" s="51"/>
      <c r="CB280" s="51"/>
      <c r="CC280" s="51"/>
      <c r="CD280" s="51"/>
      <c r="CE280" s="51"/>
      <c r="CF280" s="51"/>
      <c r="CG280" s="51"/>
      <c r="CH280" s="51"/>
      <c r="CI280" s="51"/>
      <c r="CJ280" s="51"/>
      <c r="CK280" s="51"/>
      <c r="CL280" s="51"/>
      <c r="CM280" s="51"/>
      <c r="CN280" s="51"/>
      <c r="CO280" s="51"/>
      <c r="CP280" s="51"/>
      <c r="CQ280" s="51"/>
      <c r="CR280" s="51"/>
      <c r="CS280" s="51"/>
      <c r="CT280" s="51"/>
    </row>
    <row r="281" spans="1:98" s="31" customFormat="1" ht="27.75" customHeight="1" hidden="1">
      <c r="A281" s="49"/>
      <c r="B281" s="49"/>
      <c r="C281" s="49"/>
      <c r="D281" s="49"/>
      <c r="E281" s="49"/>
      <c r="F281" s="49"/>
      <c r="G281" s="45"/>
      <c r="H281" s="45"/>
      <c r="I281" s="45"/>
      <c r="J281" s="45"/>
      <c r="K281" s="45"/>
      <c r="L281" s="48"/>
      <c r="M281" s="48"/>
      <c r="N281" s="48"/>
      <c r="O281" s="48"/>
      <c r="P281" s="48"/>
      <c r="Q281" s="48"/>
      <c r="R281" s="48"/>
      <c r="S281" s="48"/>
      <c r="T281" s="48"/>
      <c r="U281" s="48"/>
      <c r="V281" s="48"/>
      <c r="W281" s="48"/>
      <c r="X281" s="48"/>
      <c r="Y281" s="50"/>
      <c r="Z281" s="50"/>
      <c r="AA281" s="50"/>
      <c r="AB281" s="50"/>
      <c r="AC281" s="45"/>
      <c r="AD281" s="45"/>
      <c r="AE281" s="45"/>
      <c r="AF281" s="45"/>
      <c r="AG281" s="45"/>
      <c r="AH281" s="48"/>
      <c r="AI281" s="48"/>
      <c r="AJ281" s="48"/>
      <c r="AK281" s="48"/>
      <c r="AL281" s="48"/>
      <c r="AM281" s="48"/>
      <c r="AN281" s="48"/>
      <c r="AO281" s="48"/>
      <c r="AP281" s="48"/>
      <c r="AQ281" s="48"/>
      <c r="AR281" s="48"/>
      <c r="AS281" s="48"/>
      <c r="AT281" s="48"/>
      <c r="AU281" s="50"/>
      <c r="AV281" s="50"/>
      <c r="AW281" s="50"/>
      <c r="AX281" s="50"/>
      <c r="AZ281" s="51"/>
      <c r="BA281" s="76"/>
      <c r="BB281" s="76"/>
      <c r="BC281" s="76"/>
      <c r="BD281" s="76"/>
      <c r="BE281" s="77"/>
      <c r="BF281" s="77"/>
      <c r="BG281" s="77"/>
      <c r="BH281" s="78"/>
      <c r="BI281" s="51"/>
      <c r="BJ281" s="51"/>
      <c r="BK281" s="51"/>
      <c r="BL281" s="51"/>
      <c r="BM281" s="51"/>
      <c r="BN281" s="51"/>
      <c r="BO281" s="51"/>
      <c r="BP281" s="51"/>
      <c r="BQ281" s="51"/>
      <c r="BR281" s="51"/>
      <c r="BS281" s="51"/>
      <c r="BT281" s="51"/>
      <c r="BU281" s="51"/>
      <c r="BV281" s="51"/>
      <c r="BW281" s="51"/>
      <c r="BX281" s="51"/>
      <c r="BY281" s="51"/>
      <c r="BZ281" s="51"/>
      <c r="CA281" s="51"/>
      <c r="CB281" s="51"/>
      <c r="CC281" s="51"/>
      <c r="CD281" s="51"/>
      <c r="CE281" s="51"/>
      <c r="CF281" s="51"/>
      <c r="CG281" s="51"/>
      <c r="CH281" s="51"/>
      <c r="CI281" s="51"/>
      <c r="CJ281" s="51"/>
      <c r="CK281" s="51"/>
      <c r="CL281" s="51"/>
      <c r="CM281" s="51"/>
      <c r="CN281" s="51"/>
      <c r="CO281" s="51"/>
      <c r="CP281" s="51"/>
      <c r="CQ281" s="51"/>
      <c r="CR281" s="51"/>
      <c r="CS281" s="51"/>
      <c r="CT281" s="51"/>
    </row>
    <row r="282" spans="1:98" s="31" customFormat="1" ht="13.5" hidden="1">
      <c r="A282" s="49"/>
      <c r="B282" s="49"/>
      <c r="C282" s="49"/>
      <c r="D282" s="49"/>
      <c r="E282" s="49"/>
      <c r="F282" s="49"/>
      <c r="G282" s="45"/>
      <c r="H282" s="45"/>
      <c r="I282" s="45"/>
      <c r="J282" s="45"/>
      <c r="K282" s="45"/>
      <c r="L282" s="48"/>
      <c r="M282" s="48"/>
      <c r="N282" s="48"/>
      <c r="O282" s="48"/>
      <c r="P282" s="48"/>
      <c r="Q282" s="48"/>
      <c r="R282" s="48"/>
      <c r="S282" s="48"/>
      <c r="T282" s="48"/>
      <c r="U282" s="48"/>
      <c r="V282" s="48"/>
      <c r="W282" s="48"/>
      <c r="X282" s="48"/>
      <c r="Y282" s="50"/>
      <c r="Z282" s="50"/>
      <c r="AA282" s="50"/>
      <c r="AB282" s="50"/>
      <c r="AC282" s="45"/>
      <c r="AD282" s="45"/>
      <c r="AE282" s="45"/>
      <c r="AF282" s="45"/>
      <c r="AG282" s="45"/>
      <c r="AH282" s="48"/>
      <c r="AI282" s="48"/>
      <c r="AJ282" s="48"/>
      <c r="AK282" s="48"/>
      <c r="AL282" s="48"/>
      <c r="AM282" s="48"/>
      <c r="AN282" s="48"/>
      <c r="AO282" s="48"/>
      <c r="AP282" s="48"/>
      <c r="AQ282" s="48"/>
      <c r="AR282" s="48"/>
      <c r="AS282" s="48"/>
      <c r="AT282" s="48"/>
      <c r="AU282" s="50"/>
      <c r="AV282" s="50"/>
      <c r="AW282" s="50"/>
      <c r="AX282" s="50"/>
      <c r="AZ282" s="51"/>
      <c r="BA282" s="76"/>
      <c r="BB282" s="76"/>
      <c r="BC282" s="76"/>
      <c r="BD282" s="76"/>
      <c r="BE282" s="77"/>
      <c r="BF282" s="77"/>
      <c r="BG282" s="77"/>
      <c r="BH282" s="78"/>
      <c r="BI282" s="51"/>
      <c r="BJ282" s="51"/>
      <c r="BK282" s="51"/>
      <c r="BL282" s="51"/>
      <c r="BM282" s="51"/>
      <c r="BN282" s="51"/>
      <c r="BO282" s="51"/>
      <c r="BP282" s="51"/>
      <c r="BQ282" s="51"/>
      <c r="BR282" s="51"/>
      <c r="BS282" s="51"/>
      <c r="BT282" s="51"/>
      <c r="BU282" s="51"/>
      <c r="BV282" s="51"/>
      <c r="BW282" s="51"/>
      <c r="BX282" s="51"/>
      <c r="BY282" s="51"/>
      <c r="BZ282" s="51"/>
      <c r="CA282" s="51"/>
      <c r="CB282" s="51"/>
      <c r="CC282" s="51"/>
      <c r="CD282" s="51"/>
      <c r="CE282" s="51"/>
      <c r="CF282" s="51"/>
      <c r="CG282" s="51"/>
      <c r="CH282" s="51"/>
      <c r="CI282" s="51"/>
      <c r="CJ282" s="51"/>
      <c r="CK282" s="51"/>
      <c r="CL282" s="51"/>
      <c r="CM282" s="51"/>
      <c r="CN282" s="51"/>
      <c r="CO282" s="51"/>
      <c r="CP282" s="51"/>
      <c r="CQ282" s="51"/>
      <c r="CR282" s="51"/>
      <c r="CS282" s="51"/>
      <c r="CT282" s="51"/>
    </row>
    <row r="283" spans="1:98" s="31" customFormat="1" ht="13.5" hidden="1">
      <c r="A283" s="49"/>
      <c r="B283" s="49"/>
      <c r="C283" s="49"/>
      <c r="D283" s="49"/>
      <c r="E283" s="49"/>
      <c r="F283" s="49"/>
      <c r="G283" s="45"/>
      <c r="H283" s="45"/>
      <c r="I283" s="45"/>
      <c r="J283" s="45"/>
      <c r="K283" s="45"/>
      <c r="L283" s="48"/>
      <c r="M283" s="48"/>
      <c r="N283" s="48"/>
      <c r="O283" s="48"/>
      <c r="P283" s="48"/>
      <c r="Q283" s="48"/>
      <c r="R283" s="48"/>
      <c r="S283" s="48"/>
      <c r="T283" s="48"/>
      <c r="U283" s="48"/>
      <c r="V283" s="48"/>
      <c r="W283" s="48"/>
      <c r="X283" s="48"/>
      <c r="Y283" s="50"/>
      <c r="Z283" s="50"/>
      <c r="AA283" s="50"/>
      <c r="AB283" s="50"/>
      <c r="AC283" s="45"/>
      <c r="AD283" s="45"/>
      <c r="AE283" s="45"/>
      <c r="AF283" s="45"/>
      <c r="AG283" s="45"/>
      <c r="AH283" s="48"/>
      <c r="AI283" s="48"/>
      <c r="AJ283" s="48"/>
      <c r="AK283" s="48"/>
      <c r="AL283" s="48"/>
      <c r="AM283" s="48"/>
      <c r="AN283" s="48"/>
      <c r="AO283" s="48"/>
      <c r="AP283" s="48"/>
      <c r="AQ283" s="48"/>
      <c r="AR283" s="48"/>
      <c r="AS283" s="48"/>
      <c r="AT283" s="48"/>
      <c r="AU283" s="50"/>
      <c r="AV283" s="50"/>
      <c r="AW283" s="50"/>
      <c r="AX283" s="50"/>
      <c r="AZ283" s="51"/>
      <c r="BA283" s="76"/>
      <c r="BB283" s="76"/>
      <c r="BC283" s="76"/>
      <c r="BD283" s="76"/>
      <c r="BE283" s="77"/>
      <c r="BF283" s="77"/>
      <c r="BG283" s="77"/>
      <c r="BH283" s="78"/>
      <c r="BI283" s="51"/>
      <c r="BJ283" s="51"/>
      <c r="BK283" s="51"/>
      <c r="BL283" s="51"/>
      <c r="BM283" s="51"/>
      <c r="BN283" s="51"/>
      <c r="BO283" s="51"/>
      <c r="BP283" s="51"/>
      <c r="BQ283" s="51"/>
      <c r="BR283" s="51"/>
      <c r="BS283" s="51"/>
      <c r="BT283" s="51"/>
      <c r="BU283" s="51"/>
      <c r="BV283" s="51"/>
      <c r="BW283" s="51"/>
      <c r="BX283" s="51"/>
      <c r="BY283" s="51"/>
      <c r="BZ283" s="51"/>
      <c r="CA283" s="51"/>
      <c r="CB283" s="51"/>
      <c r="CC283" s="51"/>
      <c r="CD283" s="51"/>
      <c r="CE283" s="51"/>
      <c r="CF283" s="51"/>
      <c r="CG283" s="51"/>
      <c r="CH283" s="51"/>
      <c r="CI283" s="51"/>
      <c r="CJ283" s="51"/>
      <c r="CK283" s="51"/>
      <c r="CL283" s="51"/>
      <c r="CM283" s="51"/>
      <c r="CN283" s="51"/>
      <c r="CO283" s="51"/>
      <c r="CP283" s="51"/>
      <c r="CQ283" s="51"/>
      <c r="CR283" s="51"/>
      <c r="CS283" s="51"/>
      <c r="CT283" s="51"/>
    </row>
    <row r="284" spans="1:98" s="31" customFormat="1" ht="13.5" hidden="1">
      <c r="A284" s="49"/>
      <c r="B284" s="49"/>
      <c r="C284" s="49"/>
      <c r="D284" s="49"/>
      <c r="E284" s="49"/>
      <c r="F284" s="49"/>
      <c r="G284" s="45"/>
      <c r="H284" s="45"/>
      <c r="I284" s="45"/>
      <c r="J284" s="45"/>
      <c r="K284" s="45"/>
      <c r="L284" s="48"/>
      <c r="M284" s="48"/>
      <c r="N284" s="48"/>
      <c r="O284" s="48"/>
      <c r="P284" s="48"/>
      <c r="Q284" s="48"/>
      <c r="R284" s="48"/>
      <c r="S284" s="48"/>
      <c r="T284" s="48"/>
      <c r="U284" s="48"/>
      <c r="V284" s="48"/>
      <c r="W284" s="48"/>
      <c r="X284" s="48"/>
      <c r="Y284" s="50"/>
      <c r="Z284" s="50"/>
      <c r="AA284" s="50"/>
      <c r="AB284" s="50"/>
      <c r="AC284" s="45"/>
      <c r="AD284" s="45"/>
      <c r="AE284" s="45"/>
      <c r="AF284" s="45"/>
      <c r="AG284" s="45"/>
      <c r="AH284" s="48"/>
      <c r="AI284" s="48"/>
      <c r="AJ284" s="48"/>
      <c r="AK284" s="48"/>
      <c r="AL284" s="48"/>
      <c r="AM284" s="48"/>
      <c r="AN284" s="48"/>
      <c r="AO284" s="48"/>
      <c r="AP284" s="48"/>
      <c r="AQ284" s="48"/>
      <c r="AR284" s="48"/>
      <c r="AS284" s="48"/>
      <c r="AT284" s="48"/>
      <c r="AU284" s="50"/>
      <c r="AV284" s="50"/>
      <c r="AW284" s="50"/>
      <c r="AX284" s="50"/>
      <c r="AZ284" s="51"/>
      <c r="BA284" s="164"/>
      <c r="BB284" s="164"/>
      <c r="BC284" s="164"/>
      <c r="BD284" s="164"/>
      <c r="BE284" s="77"/>
      <c r="BF284" s="77"/>
      <c r="BG284" s="77"/>
      <c r="BH284" s="78"/>
      <c r="BI284" s="51"/>
      <c r="BJ284" s="51"/>
      <c r="BK284" s="51"/>
      <c r="BL284" s="51"/>
      <c r="BM284" s="51"/>
      <c r="BN284" s="51"/>
      <c r="BO284" s="51"/>
      <c r="BP284" s="51"/>
      <c r="BQ284" s="51"/>
      <c r="BR284" s="51"/>
      <c r="BS284" s="51"/>
      <c r="BT284" s="51"/>
      <c r="BU284" s="51"/>
      <c r="BV284" s="51"/>
      <c r="BW284" s="51"/>
      <c r="BX284" s="51"/>
      <c r="BY284" s="51"/>
      <c r="BZ284" s="51"/>
      <c r="CA284" s="51"/>
      <c r="CB284" s="51"/>
      <c r="CC284" s="51"/>
      <c r="CD284" s="51"/>
      <c r="CE284" s="51"/>
      <c r="CF284" s="51"/>
      <c r="CG284" s="51"/>
      <c r="CH284" s="51"/>
      <c r="CI284" s="51"/>
      <c r="CJ284" s="51"/>
      <c r="CK284" s="51"/>
      <c r="CL284" s="51"/>
      <c r="CM284" s="51"/>
      <c r="CN284" s="51"/>
      <c r="CO284" s="51"/>
      <c r="CP284" s="51"/>
      <c r="CQ284" s="51"/>
      <c r="CR284" s="51"/>
      <c r="CS284" s="51"/>
      <c r="CT284" s="51"/>
    </row>
    <row r="285" spans="1:98" s="31" customFormat="1" ht="28.5" customHeight="1" hidden="1">
      <c r="A285" s="49"/>
      <c r="B285" s="49"/>
      <c r="C285" s="49"/>
      <c r="D285" s="49"/>
      <c r="E285" s="49"/>
      <c r="F285" s="49"/>
      <c r="G285" s="45"/>
      <c r="H285" s="45"/>
      <c r="I285" s="45"/>
      <c r="J285" s="45"/>
      <c r="K285" s="45"/>
      <c r="L285" s="48"/>
      <c r="M285" s="48"/>
      <c r="N285" s="48"/>
      <c r="O285" s="48"/>
      <c r="P285" s="48"/>
      <c r="Q285" s="48"/>
      <c r="R285" s="48"/>
      <c r="S285" s="48"/>
      <c r="T285" s="48"/>
      <c r="U285" s="48"/>
      <c r="V285" s="48"/>
      <c r="W285" s="48"/>
      <c r="X285" s="48"/>
      <c r="Y285" s="50"/>
      <c r="Z285" s="50"/>
      <c r="AA285" s="50"/>
      <c r="AB285" s="50"/>
      <c r="AC285" s="45"/>
      <c r="AD285" s="45"/>
      <c r="AE285" s="45"/>
      <c r="AF285" s="45"/>
      <c r="AG285" s="45"/>
      <c r="AH285" s="48"/>
      <c r="AI285" s="48"/>
      <c r="AJ285" s="48"/>
      <c r="AK285" s="48"/>
      <c r="AL285" s="48"/>
      <c r="AM285" s="48"/>
      <c r="AN285" s="48"/>
      <c r="AO285" s="48"/>
      <c r="AP285" s="48"/>
      <c r="AQ285" s="48"/>
      <c r="AR285" s="48"/>
      <c r="AS285" s="48"/>
      <c r="AT285" s="48"/>
      <c r="AU285" s="50"/>
      <c r="AV285" s="50"/>
      <c r="AW285" s="50"/>
      <c r="AX285" s="50"/>
      <c r="AZ285" s="51"/>
      <c r="BA285" s="76"/>
      <c r="BB285" s="76"/>
      <c r="BC285" s="76"/>
      <c r="BD285" s="76"/>
      <c r="BE285" s="77"/>
      <c r="BF285" s="77"/>
      <c r="BG285" s="77"/>
      <c r="BH285" s="78"/>
      <c r="BI285" s="51"/>
      <c r="BJ285" s="51"/>
      <c r="BK285" s="51"/>
      <c r="BL285" s="51"/>
      <c r="BM285" s="51"/>
      <c r="BN285" s="51"/>
      <c r="BO285" s="51"/>
      <c r="BP285" s="51"/>
      <c r="BQ285" s="51"/>
      <c r="BR285" s="51"/>
      <c r="BS285" s="51"/>
      <c r="BT285" s="51"/>
      <c r="BU285" s="51"/>
      <c r="BV285" s="51"/>
      <c r="BW285" s="51"/>
      <c r="BX285" s="51"/>
      <c r="BY285" s="51"/>
      <c r="BZ285" s="51"/>
      <c r="CA285" s="51"/>
      <c r="CB285" s="51"/>
      <c r="CC285" s="51"/>
      <c r="CD285" s="51"/>
      <c r="CE285" s="51"/>
      <c r="CF285" s="51"/>
      <c r="CG285" s="51"/>
      <c r="CH285" s="51"/>
      <c r="CI285" s="51"/>
      <c r="CJ285" s="51"/>
      <c r="CK285" s="51"/>
      <c r="CL285" s="51"/>
      <c r="CM285" s="51"/>
      <c r="CN285" s="51"/>
      <c r="CO285" s="51"/>
      <c r="CP285" s="51"/>
      <c r="CQ285" s="51"/>
      <c r="CR285" s="51"/>
      <c r="CS285" s="51"/>
      <c r="CT285" s="51"/>
    </row>
    <row r="286" spans="1:98" s="31" customFormat="1" ht="13.5" hidden="1">
      <c r="A286" s="49"/>
      <c r="B286" s="49"/>
      <c r="C286" s="49"/>
      <c r="D286" s="49"/>
      <c r="E286" s="49"/>
      <c r="F286" s="49"/>
      <c r="G286" s="45"/>
      <c r="H286" s="45"/>
      <c r="I286" s="45"/>
      <c r="J286" s="45"/>
      <c r="K286" s="45"/>
      <c r="L286" s="48"/>
      <c r="M286" s="48"/>
      <c r="N286" s="48"/>
      <c r="O286" s="48"/>
      <c r="P286" s="48"/>
      <c r="Q286" s="48"/>
      <c r="R286" s="48"/>
      <c r="S286" s="48"/>
      <c r="T286" s="48"/>
      <c r="U286" s="48"/>
      <c r="V286" s="48"/>
      <c r="W286" s="48"/>
      <c r="X286" s="48"/>
      <c r="Y286" s="50"/>
      <c r="Z286" s="50"/>
      <c r="AA286" s="50"/>
      <c r="AB286" s="50"/>
      <c r="AC286" s="45"/>
      <c r="AD286" s="45"/>
      <c r="AE286" s="45"/>
      <c r="AF286" s="45"/>
      <c r="AG286" s="45"/>
      <c r="AH286" s="48"/>
      <c r="AI286" s="48"/>
      <c r="AJ286" s="48"/>
      <c r="AK286" s="48"/>
      <c r="AL286" s="48"/>
      <c r="AM286" s="48"/>
      <c r="AN286" s="48"/>
      <c r="AO286" s="48"/>
      <c r="AP286" s="48"/>
      <c r="AQ286" s="48"/>
      <c r="AR286" s="48"/>
      <c r="AS286" s="48"/>
      <c r="AT286" s="48"/>
      <c r="AU286" s="50"/>
      <c r="AV286" s="50"/>
      <c r="AW286" s="50"/>
      <c r="AX286" s="50"/>
      <c r="AZ286" s="51"/>
      <c r="BA286" s="76"/>
      <c r="BB286" s="76"/>
      <c r="BC286" s="76"/>
      <c r="BD286" s="76"/>
      <c r="BE286" s="77"/>
      <c r="BF286" s="77"/>
      <c r="BG286" s="77"/>
      <c r="BH286" s="78"/>
      <c r="BI286" s="51"/>
      <c r="BJ286" s="51"/>
      <c r="BK286" s="51"/>
      <c r="BL286" s="51"/>
      <c r="BM286" s="51"/>
      <c r="BN286" s="51"/>
      <c r="BO286" s="51"/>
      <c r="BP286" s="51"/>
      <c r="BQ286" s="51"/>
      <c r="BR286" s="51"/>
      <c r="BS286" s="51"/>
      <c r="BT286" s="51"/>
      <c r="BU286" s="51"/>
      <c r="BV286" s="51"/>
      <c r="BW286" s="51"/>
      <c r="BX286" s="51"/>
      <c r="BY286" s="51"/>
      <c r="BZ286" s="51"/>
      <c r="CA286" s="51"/>
      <c r="CB286" s="51"/>
      <c r="CC286" s="51"/>
      <c r="CD286" s="51"/>
      <c r="CE286" s="51"/>
      <c r="CF286" s="51"/>
      <c r="CG286" s="51"/>
      <c r="CH286" s="51"/>
      <c r="CI286" s="51"/>
      <c r="CJ286" s="51"/>
      <c r="CK286" s="51"/>
      <c r="CL286" s="51"/>
      <c r="CM286" s="51"/>
      <c r="CN286" s="51"/>
      <c r="CO286" s="51"/>
      <c r="CP286" s="51"/>
      <c r="CQ286" s="51"/>
      <c r="CR286" s="51"/>
      <c r="CS286" s="51"/>
      <c r="CT286" s="51"/>
    </row>
    <row r="287" spans="1:98" s="31" customFormat="1" ht="13.5" hidden="1">
      <c r="A287" s="49"/>
      <c r="B287" s="49"/>
      <c r="C287" s="49"/>
      <c r="D287" s="49"/>
      <c r="E287" s="49"/>
      <c r="F287" s="49"/>
      <c r="G287" s="45"/>
      <c r="H287" s="45"/>
      <c r="I287" s="45"/>
      <c r="J287" s="45"/>
      <c r="K287" s="45"/>
      <c r="L287" s="48"/>
      <c r="M287" s="48"/>
      <c r="N287" s="48"/>
      <c r="O287" s="48"/>
      <c r="P287" s="48"/>
      <c r="Q287" s="48"/>
      <c r="R287" s="48"/>
      <c r="S287" s="48"/>
      <c r="T287" s="48"/>
      <c r="U287" s="48"/>
      <c r="V287" s="48"/>
      <c r="W287" s="48"/>
      <c r="X287" s="48"/>
      <c r="Y287" s="50"/>
      <c r="Z287" s="50"/>
      <c r="AA287" s="50"/>
      <c r="AB287" s="50"/>
      <c r="AC287" s="45"/>
      <c r="AD287" s="45"/>
      <c r="AE287" s="45"/>
      <c r="AF287" s="45"/>
      <c r="AG287" s="45"/>
      <c r="AH287" s="48"/>
      <c r="AI287" s="48"/>
      <c r="AJ287" s="48"/>
      <c r="AK287" s="48"/>
      <c r="AL287" s="48"/>
      <c r="AM287" s="48"/>
      <c r="AN287" s="48"/>
      <c r="AO287" s="48"/>
      <c r="AP287" s="48"/>
      <c r="AQ287" s="48"/>
      <c r="AR287" s="48"/>
      <c r="AS287" s="48"/>
      <c r="AT287" s="48"/>
      <c r="AU287" s="50"/>
      <c r="AV287" s="50"/>
      <c r="AW287" s="50"/>
      <c r="AX287" s="50"/>
      <c r="AZ287" s="51"/>
      <c r="BA287" s="51"/>
      <c r="BB287" s="51"/>
      <c r="BC287" s="51"/>
      <c r="BD287" s="51"/>
      <c r="BE287" s="51"/>
      <c r="BF287" s="51"/>
      <c r="BG287" s="51"/>
      <c r="BH287" s="51"/>
      <c r="BI287" s="51"/>
      <c r="BJ287" s="51"/>
      <c r="BK287" s="51"/>
      <c r="BL287" s="51"/>
      <c r="BM287" s="51"/>
      <c r="BN287" s="51"/>
      <c r="BO287" s="51"/>
      <c r="BP287" s="51"/>
      <c r="BQ287" s="51"/>
      <c r="BR287" s="51"/>
      <c r="BS287" s="51"/>
      <c r="BT287" s="51"/>
      <c r="BU287" s="51"/>
      <c r="BV287" s="51"/>
      <c r="BW287" s="51"/>
      <c r="BX287" s="51"/>
      <c r="BY287" s="51"/>
      <c r="BZ287" s="51"/>
      <c r="CA287" s="51"/>
      <c r="CB287" s="51"/>
      <c r="CC287" s="51"/>
      <c r="CD287" s="51"/>
      <c r="CE287" s="51"/>
      <c r="CF287" s="51"/>
      <c r="CG287" s="51"/>
      <c r="CH287" s="51"/>
      <c r="CI287" s="51"/>
      <c r="CJ287" s="51"/>
      <c r="CK287" s="51"/>
      <c r="CL287" s="51"/>
      <c r="CM287" s="51"/>
      <c r="CN287" s="51"/>
      <c r="CO287" s="51"/>
      <c r="CP287" s="51"/>
      <c r="CQ287" s="51"/>
      <c r="CR287" s="51"/>
      <c r="CS287" s="51"/>
      <c r="CT287" s="51"/>
    </row>
    <row r="288" spans="1:98" s="31" customFormat="1" ht="13.5" hidden="1">
      <c r="A288" s="49"/>
      <c r="B288" s="49"/>
      <c r="C288" s="49"/>
      <c r="D288" s="49"/>
      <c r="E288" s="49"/>
      <c r="F288" s="49"/>
      <c r="G288" s="45"/>
      <c r="H288" s="45"/>
      <c r="I288" s="45"/>
      <c r="J288" s="45"/>
      <c r="K288" s="45"/>
      <c r="L288" s="48"/>
      <c r="M288" s="48"/>
      <c r="N288" s="48"/>
      <c r="O288" s="48"/>
      <c r="P288" s="48"/>
      <c r="Q288" s="48"/>
      <c r="R288" s="48"/>
      <c r="S288" s="48"/>
      <c r="T288" s="48"/>
      <c r="U288" s="48"/>
      <c r="V288" s="48"/>
      <c r="W288" s="48"/>
      <c r="X288" s="48"/>
      <c r="Y288" s="50"/>
      <c r="Z288" s="50"/>
      <c r="AA288" s="50"/>
      <c r="AB288" s="50"/>
      <c r="AC288" s="45"/>
      <c r="AD288" s="45"/>
      <c r="AE288" s="45"/>
      <c r="AF288" s="45"/>
      <c r="AG288" s="45"/>
      <c r="AH288" s="48"/>
      <c r="AI288" s="48"/>
      <c r="AJ288" s="48"/>
      <c r="AK288" s="48"/>
      <c r="AL288" s="48"/>
      <c r="AM288" s="48"/>
      <c r="AN288" s="48"/>
      <c r="AO288" s="48"/>
      <c r="AP288" s="48"/>
      <c r="AQ288" s="48"/>
      <c r="AR288" s="48"/>
      <c r="AS288" s="48"/>
      <c r="AT288" s="48"/>
      <c r="AU288" s="50"/>
      <c r="AV288" s="50"/>
      <c r="AW288" s="50"/>
      <c r="AX288" s="50"/>
      <c r="AZ288" s="51"/>
      <c r="BA288" s="76"/>
      <c r="BB288" s="76"/>
      <c r="BC288" s="76"/>
      <c r="BD288" s="76"/>
      <c r="BE288" s="76"/>
      <c r="BF288" s="76"/>
      <c r="BG288" s="76"/>
      <c r="BH288" s="76"/>
      <c r="BI288" s="51"/>
      <c r="BJ288" s="51"/>
      <c r="BK288" s="51"/>
      <c r="BL288" s="51"/>
      <c r="BM288" s="51"/>
      <c r="BN288" s="51"/>
      <c r="BO288" s="51"/>
      <c r="BP288" s="51"/>
      <c r="BQ288" s="51"/>
      <c r="BR288" s="51"/>
      <c r="BS288" s="51"/>
      <c r="BT288" s="51"/>
      <c r="BU288" s="51"/>
      <c r="BV288" s="51"/>
      <c r="BW288" s="51"/>
      <c r="BX288" s="51"/>
      <c r="BY288" s="51"/>
      <c r="BZ288" s="51"/>
      <c r="CA288" s="51"/>
      <c r="CB288" s="51"/>
      <c r="CC288" s="51"/>
      <c r="CD288" s="51"/>
      <c r="CE288" s="51"/>
      <c r="CF288" s="51"/>
      <c r="CG288" s="51"/>
      <c r="CH288" s="51"/>
      <c r="CI288" s="51"/>
      <c r="CJ288" s="51"/>
      <c r="CK288" s="51"/>
      <c r="CL288" s="51"/>
      <c r="CM288" s="51"/>
      <c r="CN288" s="51"/>
      <c r="CO288" s="51"/>
      <c r="CP288" s="51"/>
      <c r="CQ288" s="51"/>
      <c r="CR288" s="51"/>
      <c r="CS288" s="51"/>
      <c r="CT288" s="51"/>
    </row>
    <row r="289" spans="1:98" s="31" customFormat="1" ht="21" customHeight="1" hidden="1">
      <c r="A289" s="49"/>
      <c r="B289" s="49"/>
      <c r="C289" s="49"/>
      <c r="D289" s="49"/>
      <c r="E289" s="49"/>
      <c r="F289" s="49"/>
      <c r="G289" s="45"/>
      <c r="H289" s="45"/>
      <c r="I289" s="45"/>
      <c r="J289" s="45"/>
      <c r="K289" s="45"/>
      <c r="L289" s="48"/>
      <c r="M289" s="48"/>
      <c r="N289" s="48"/>
      <c r="O289" s="48"/>
      <c r="P289" s="48"/>
      <c r="Q289" s="48"/>
      <c r="R289" s="48"/>
      <c r="S289" s="48"/>
      <c r="T289" s="48"/>
      <c r="U289" s="48"/>
      <c r="V289" s="48"/>
      <c r="W289" s="48"/>
      <c r="X289" s="48"/>
      <c r="Y289" s="50"/>
      <c r="Z289" s="50"/>
      <c r="AA289" s="50"/>
      <c r="AB289" s="50"/>
      <c r="AC289" s="45"/>
      <c r="AD289" s="45"/>
      <c r="AE289" s="45"/>
      <c r="AF289" s="45"/>
      <c r="AG289" s="45"/>
      <c r="AH289" s="48"/>
      <c r="AI289" s="48"/>
      <c r="AJ289" s="48"/>
      <c r="AK289" s="48"/>
      <c r="AL289" s="48"/>
      <c r="AM289" s="48"/>
      <c r="AN289" s="48"/>
      <c r="AO289" s="48"/>
      <c r="AP289" s="48"/>
      <c r="AQ289" s="48"/>
      <c r="AR289" s="48"/>
      <c r="AS289" s="48"/>
      <c r="AT289" s="48"/>
      <c r="AU289" s="50"/>
      <c r="AV289" s="50"/>
      <c r="AW289" s="50"/>
      <c r="AX289" s="50"/>
      <c r="AZ289" s="51"/>
      <c r="BA289" s="78"/>
      <c r="BB289" s="78"/>
      <c r="BC289" s="78"/>
      <c r="BD289" s="78"/>
      <c r="BE289" s="79"/>
      <c r="BF289" s="79"/>
      <c r="BG289" s="79"/>
      <c r="BH289" s="79"/>
      <c r="BI289" s="51"/>
      <c r="BJ289" s="51"/>
      <c r="BK289" s="51"/>
      <c r="BL289" s="51"/>
      <c r="BM289" s="51"/>
      <c r="BN289" s="51"/>
      <c r="BO289" s="51"/>
      <c r="BP289" s="51"/>
      <c r="BQ289" s="51"/>
      <c r="BR289" s="51"/>
      <c r="BS289" s="51"/>
      <c r="BT289" s="51"/>
      <c r="BU289" s="51"/>
      <c r="BV289" s="51"/>
      <c r="BW289" s="51"/>
      <c r="BX289" s="51"/>
      <c r="BY289" s="51"/>
      <c r="BZ289" s="51"/>
      <c r="CA289" s="51"/>
      <c r="CB289" s="51"/>
      <c r="CC289" s="51"/>
      <c r="CD289" s="51"/>
      <c r="CE289" s="51"/>
      <c r="CF289" s="51"/>
      <c r="CG289" s="51"/>
      <c r="CH289" s="51"/>
      <c r="CI289" s="51"/>
      <c r="CJ289" s="51"/>
      <c r="CK289" s="51"/>
      <c r="CL289" s="51"/>
      <c r="CM289" s="51"/>
      <c r="CN289" s="51"/>
      <c r="CO289" s="51"/>
      <c r="CP289" s="51"/>
      <c r="CQ289" s="51"/>
      <c r="CR289" s="51"/>
      <c r="CS289" s="51"/>
      <c r="CT289" s="51"/>
    </row>
    <row r="290" spans="1:98" s="31" customFormat="1" ht="13.5" hidden="1">
      <c r="A290" s="49"/>
      <c r="B290" s="49"/>
      <c r="C290" s="49"/>
      <c r="D290" s="49"/>
      <c r="E290" s="49"/>
      <c r="F290" s="49"/>
      <c r="G290" s="45"/>
      <c r="H290" s="45"/>
      <c r="I290" s="45"/>
      <c r="J290" s="45"/>
      <c r="K290" s="45"/>
      <c r="L290" s="48"/>
      <c r="M290" s="48"/>
      <c r="N290" s="48"/>
      <c r="O290" s="48"/>
      <c r="P290" s="48"/>
      <c r="Q290" s="48"/>
      <c r="R290" s="48"/>
      <c r="S290" s="48"/>
      <c r="T290" s="48"/>
      <c r="U290" s="48"/>
      <c r="V290" s="48"/>
      <c r="W290" s="48"/>
      <c r="X290" s="48"/>
      <c r="Y290" s="50"/>
      <c r="Z290" s="50"/>
      <c r="AA290" s="50"/>
      <c r="AB290" s="50"/>
      <c r="AC290" s="45"/>
      <c r="AD290" s="45"/>
      <c r="AE290" s="45"/>
      <c r="AF290" s="45"/>
      <c r="AG290" s="45"/>
      <c r="AH290" s="48"/>
      <c r="AI290" s="48"/>
      <c r="AJ290" s="48"/>
      <c r="AK290" s="48"/>
      <c r="AL290" s="48"/>
      <c r="AM290" s="48"/>
      <c r="AN290" s="48"/>
      <c r="AO290" s="48"/>
      <c r="AP290" s="48"/>
      <c r="AQ290" s="48"/>
      <c r="AR290" s="48"/>
      <c r="AS290" s="48"/>
      <c r="AT290" s="48"/>
      <c r="AU290" s="50"/>
      <c r="AV290" s="50"/>
      <c r="AW290" s="50"/>
      <c r="AX290" s="50"/>
      <c r="AZ290" s="51"/>
      <c r="BA290" s="35"/>
      <c r="BB290" s="35"/>
      <c r="BC290" s="35"/>
      <c r="BD290" s="35"/>
      <c r="BE290" s="44"/>
      <c r="BF290" s="44"/>
      <c r="BG290" s="44"/>
      <c r="BH290" s="44"/>
      <c r="BI290" s="51"/>
      <c r="BJ290" s="51"/>
      <c r="BK290" s="51"/>
      <c r="BL290" s="51"/>
      <c r="BM290" s="51"/>
      <c r="BN290" s="51"/>
      <c r="BO290" s="51"/>
      <c r="BP290" s="51"/>
      <c r="BQ290" s="51"/>
      <c r="BR290" s="51"/>
      <c r="BS290" s="51"/>
      <c r="BT290" s="51"/>
      <c r="BU290" s="51"/>
      <c r="BV290" s="51"/>
      <c r="BW290" s="51"/>
      <c r="BX290" s="51"/>
      <c r="BY290" s="51"/>
      <c r="BZ290" s="51"/>
      <c r="CA290" s="51"/>
      <c r="CB290" s="51"/>
      <c r="CC290" s="51"/>
      <c r="CD290" s="51"/>
      <c r="CE290" s="51"/>
      <c r="CF290" s="51"/>
      <c r="CG290" s="51"/>
      <c r="CH290" s="51"/>
      <c r="CI290" s="51"/>
      <c r="CJ290" s="51"/>
      <c r="CK290" s="51"/>
      <c r="CL290" s="51"/>
      <c r="CM290" s="51"/>
      <c r="CN290" s="51"/>
      <c r="CO290" s="51"/>
      <c r="CP290" s="51"/>
      <c r="CQ290" s="51"/>
      <c r="CR290" s="51"/>
      <c r="CS290" s="51"/>
      <c r="CT290" s="51"/>
    </row>
    <row r="291" spans="1:98" s="31" customFormat="1" ht="13.5" hidden="1">
      <c r="A291" s="49"/>
      <c r="B291" s="49"/>
      <c r="C291" s="49"/>
      <c r="D291" s="49"/>
      <c r="E291" s="49"/>
      <c r="F291" s="49"/>
      <c r="G291" s="45"/>
      <c r="H291" s="45"/>
      <c r="I291" s="45"/>
      <c r="J291" s="45"/>
      <c r="K291" s="45"/>
      <c r="L291" s="48"/>
      <c r="M291" s="48"/>
      <c r="N291" s="48"/>
      <c r="O291" s="48"/>
      <c r="P291" s="48"/>
      <c r="Q291" s="48"/>
      <c r="R291" s="48"/>
      <c r="S291" s="48"/>
      <c r="T291" s="48"/>
      <c r="U291" s="48"/>
      <c r="V291" s="48"/>
      <c r="W291" s="48"/>
      <c r="X291" s="48"/>
      <c r="Y291" s="50"/>
      <c r="Z291" s="50"/>
      <c r="AA291" s="50"/>
      <c r="AB291" s="50"/>
      <c r="AC291" s="45"/>
      <c r="AD291" s="45"/>
      <c r="AE291" s="45"/>
      <c r="AF291" s="45"/>
      <c r="AG291" s="45"/>
      <c r="AH291" s="48"/>
      <c r="AI291" s="48"/>
      <c r="AJ291" s="48"/>
      <c r="AK291" s="48"/>
      <c r="AL291" s="48"/>
      <c r="AM291" s="48"/>
      <c r="AN291" s="48"/>
      <c r="AO291" s="48"/>
      <c r="AP291" s="48"/>
      <c r="AQ291" s="48"/>
      <c r="AR291" s="48"/>
      <c r="AS291" s="48"/>
      <c r="AT291" s="48"/>
      <c r="AU291" s="50"/>
      <c r="AV291" s="50"/>
      <c r="AW291" s="50"/>
      <c r="AX291" s="50"/>
      <c r="AZ291" s="51"/>
      <c r="BA291" s="35"/>
      <c r="BB291" s="35"/>
      <c r="BC291" s="35"/>
      <c r="BD291" s="35"/>
      <c r="BE291" s="44"/>
      <c r="BF291" s="44"/>
      <c r="BG291" s="44"/>
      <c r="BH291" s="44"/>
      <c r="BI291" s="51"/>
      <c r="BJ291" s="51"/>
      <c r="BK291" s="51"/>
      <c r="BL291" s="51"/>
      <c r="BM291" s="51"/>
      <c r="BN291" s="51"/>
      <c r="BO291" s="51"/>
      <c r="BP291" s="51"/>
      <c r="BQ291" s="51"/>
      <c r="BR291" s="51"/>
      <c r="BS291" s="51"/>
      <c r="BT291" s="51"/>
      <c r="BU291" s="51"/>
      <c r="BV291" s="51"/>
      <c r="BW291" s="51"/>
      <c r="BX291" s="51"/>
      <c r="BY291" s="51"/>
      <c r="BZ291" s="51"/>
      <c r="CA291" s="51"/>
      <c r="CB291" s="51"/>
      <c r="CC291" s="51"/>
      <c r="CD291" s="51"/>
      <c r="CE291" s="51"/>
      <c r="CF291" s="51"/>
      <c r="CG291" s="51"/>
      <c r="CH291" s="51"/>
      <c r="CI291" s="51"/>
      <c r="CJ291" s="51"/>
      <c r="CK291" s="51"/>
      <c r="CL291" s="51"/>
      <c r="CM291" s="51"/>
      <c r="CN291" s="51"/>
      <c r="CO291" s="51"/>
      <c r="CP291" s="51"/>
      <c r="CQ291" s="51"/>
      <c r="CR291" s="51"/>
      <c r="CS291" s="51"/>
      <c r="CT291" s="51"/>
    </row>
    <row r="292" spans="1:98" s="31" customFormat="1" ht="12.75" customHeight="1" hidden="1">
      <c r="A292" s="49"/>
      <c r="B292" s="49"/>
      <c r="C292" s="49"/>
      <c r="D292" s="49"/>
      <c r="E292" s="49"/>
      <c r="F292" s="49"/>
      <c r="G292" s="45"/>
      <c r="H292" s="45"/>
      <c r="I292" s="45"/>
      <c r="J292" s="45"/>
      <c r="K292" s="45"/>
      <c r="L292" s="48"/>
      <c r="M292" s="48"/>
      <c r="N292" s="48"/>
      <c r="O292" s="48"/>
      <c r="P292" s="48"/>
      <c r="Q292" s="48"/>
      <c r="R292" s="48"/>
      <c r="S292" s="48"/>
      <c r="T292" s="48"/>
      <c r="U292" s="48"/>
      <c r="V292" s="48"/>
      <c r="W292" s="48"/>
      <c r="X292" s="48"/>
      <c r="Y292" s="50"/>
      <c r="Z292" s="50"/>
      <c r="AA292" s="50"/>
      <c r="AB292" s="50"/>
      <c r="AC292" s="45"/>
      <c r="AD292" s="45"/>
      <c r="AE292" s="45"/>
      <c r="AF292" s="45"/>
      <c r="AG292" s="45"/>
      <c r="AH292" s="48"/>
      <c r="AI292" s="48"/>
      <c r="AJ292" s="48"/>
      <c r="AK292" s="48"/>
      <c r="AL292" s="48"/>
      <c r="AM292" s="48"/>
      <c r="AN292" s="48"/>
      <c r="AO292" s="48"/>
      <c r="AP292" s="48"/>
      <c r="AQ292" s="48"/>
      <c r="AR292" s="48"/>
      <c r="AS292" s="48"/>
      <c r="AT292" s="48"/>
      <c r="AU292" s="50"/>
      <c r="AV292" s="50"/>
      <c r="AW292" s="50"/>
      <c r="AX292" s="50"/>
      <c r="AZ292" s="51"/>
      <c r="BA292" s="45"/>
      <c r="BB292" s="45"/>
      <c r="BC292" s="45"/>
      <c r="BD292" s="45"/>
      <c r="BE292" s="46"/>
      <c r="BF292" s="46"/>
      <c r="BG292" s="46"/>
      <c r="BH292" s="35"/>
      <c r="BI292" s="51"/>
      <c r="BJ292" s="51"/>
      <c r="BK292" s="51"/>
      <c r="BL292" s="51"/>
      <c r="BM292" s="51"/>
      <c r="BN292" s="51"/>
      <c r="BO292" s="51"/>
      <c r="BP292" s="51"/>
      <c r="BQ292" s="51"/>
      <c r="BR292" s="51"/>
      <c r="BS292" s="51"/>
      <c r="BT292" s="51"/>
      <c r="BU292" s="51"/>
      <c r="BV292" s="51"/>
      <c r="BW292" s="51"/>
      <c r="BX292" s="51"/>
      <c r="BY292" s="51"/>
      <c r="BZ292" s="51"/>
      <c r="CA292" s="51"/>
      <c r="CB292" s="51"/>
      <c r="CC292" s="51"/>
      <c r="CD292" s="51"/>
      <c r="CE292" s="51"/>
      <c r="CF292" s="51"/>
      <c r="CG292" s="51"/>
      <c r="CH292" s="51"/>
      <c r="CI292" s="51"/>
      <c r="CJ292" s="51"/>
      <c r="CK292" s="51"/>
      <c r="CL292" s="51"/>
      <c r="CM292" s="51"/>
      <c r="CN292" s="51"/>
      <c r="CO292" s="51"/>
      <c r="CP292" s="51"/>
      <c r="CQ292" s="51"/>
      <c r="CR292" s="51"/>
      <c r="CS292" s="51"/>
      <c r="CT292" s="51"/>
    </row>
    <row r="293" spans="1:98" s="31" customFormat="1" ht="12.75" customHeight="1" hidden="1">
      <c r="A293" s="49"/>
      <c r="B293" s="49"/>
      <c r="C293" s="49"/>
      <c r="D293" s="49"/>
      <c r="E293" s="49"/>
      <c r="F293" s="49"/>
      <c r="G293" s="45"/>
      <c r="H293" s="45"/>
      <c r="I293" s="45"/>
      <c r="J293" s="45"/>
      <c r="K293" s="45"/>
      <c r="L293" s="48"/>
      <c r="M293" s="48"/>
      <c r="N293" s="48"/>
      <c r="O293" s="48"/>
      <c r="P293" s="48"/>
      <c r="Q293" s="48"/>
      <c r="R293" s="48"/>
      <c r="S293" s="48"/>
      <c r="T293" s="48"/>
      <c r="U293" s="48"/>
      <c r="V293" s="48"/>
      <c r="W293" s="48"/>
      <c r="X293" s="48"/>
      <c r="Y293" s="50"/>
      <c r="Z293" s="50"/>
      <c r="AA293" s="50"/>
      <c r="AB293" s="50"/>
      <c r="AC293" s="45"/>
      <c r="AD293" s="45"/>
      <c r="AE293" s="45"/>
      <c r="AF293" s="45"/>
      <c r="AG293" s="45"/>
      <c r="AH293" s="48"/>
      <c r="AI293" s="48"/>
      <c r="AJ293" s="48"/>
      <c r="AK293" s="48"/>
      <c r="AL293" s="48"/>
      <c r="AM293" s="48"/>
      <c r="AN293" s="48"/>
      <c r="AO293" s="48"/>
      <c r="AP293" s="48"/>
      <c r="AQ293" s="48"/>
      <c r="AR293" s="48"/>
      <c r="AS293" s="48"/>
      <c r="AT293" s="48"/>
      <c r="AU293" s="50"/>
      <c r="AV293" s="50"/>
      <c r="AW293" s="50"/>
      <c r="AX293" s="50"/>
      <c r="AZ293" s="51"/>
      <c r="BA293" s="45"/>
      <c r="BB293" s="45"/>
      <c r="BC293" s="45"/>
      <c r="BD293" s="45"/>
      <c r="BE293" s="46"/>
      <c r="BF293" s="46"/>
      <c r="BG293" s="46"/>
      <c r="BH293" s="35"/>
      <c r="BI293" s="51"/>
      <c r="BJ293" s="51"/>
      <c r="BK293" s="51"/>
      <c r="BL293" s="51"/>
      <c r="BM293" s="51"/>
      <c r="BN293" s="51"/>
      <c r="BO293" s="51"/>
      <c r="BP293" s="51"/>
      <c r="BQ293" s="51"/>
      <c r="BR293" s="51"/>
      <c r="BS293" s="51"/>
      <c r="BT293" s="51"/>
      <c r="BU293" s="51"/>
      <c r="BV293" s="51"/>
      <c r="BW293" s="51"/>
      <c r="BX293" s="51"/>
      <c r="BY293" s="51"/>
      <c r="BZ293" s="51"/>
      <c r="CA293" s="51"/>
      <c r="CB293" s="51"/>
      <c r="CC293" s="51"/>
      <c r="CD293" s="51"/>
      <c r="CE293" s="51"/>
      <c r="CF293" s="51"/>
      <c r="CG293" s="51"/>
      <c r="CH293" s="51"/>
      <c r="CI293" s="51"/>
      <c r="CJ293" s="51"/>
      <c r="CK293" s="51"/>
      <c r="CL293" s="51"/>
      <c r="CM293" s="51"/>
      <c r="CN293" s="51"/>
      <c r="CO293" s="51"/>
      <c r="CP293" s="51"/>
      <c r="CQ293" s="51"/>
      <c r="CR293" s="51"/>
      <c r="CS293" s="51"/>
      <c r="CT293" s="51"/>
    </row>
    <row r="294" spans="1:50" s="31" customFormat="1" ht="13.5" hidden="1">
      <c r="A294" s="49"/>
      <c r="B294" s="49"/>
      <c r="C294" s="49"/>
      <c r="D294" s="49"/>
      <c r="E294" s="49"/>
      <c r="F294" s="49"/>
      <c r="G294" s="45"/>
      <c r="H294" s="45"/>
      <c r="I294" s="45"/>
      <c r="J294" s="45"/>
      <c r="K294" s="45"/>
      <c r="L294" s="48"/>
      <c r="M294" s="48"/>
      <c r="N294" s="48"/>
      <c r="O294" s="48"/>
      <c r="P294" s="48"/>
      <c r="Q294" s="48"/>
      <c r="R294" s="48"/>
      <c r="S294" s="48"/>
      <c r="T294" s="48"/>
      <c r="U294" s="48"/>
      <c r="V294" s="48"/>
      <c r="W294" s="48"/>
      <c r="X294" s="48"/>
      <c r="Y294" s="50"/>
      <c r="Z294" s="50"/>
      <c r="AA294" s="50"/>
      <c r="AB294" s="50"/>
      <c r="AC294" s="45"/>
      <c r="AD294" s="45"/>
      <c r="AE294" s="45"/>
      <c r="AF294" s="45"/>
      <c r="AG294" s="45"/>
      <c r="AH294" s="48"/>
      <c r="AI294" s="48"/>
      <c r="AJ294" s="48"/>
      <c r="AK294" s="48"/>
      <c r="AL294" s="48"/>
      <c r="AM294" s="48"/>
      <c r="AN294" s="48"/>
      <c r="AO294" s="48"/>
      <c r="AP294" s="48"/>
      <c r="AQ294" s="48"/>
      <c r="AR294" s="48"/>
      <c r="AS294" s="48"/>
      <c r="AT294" s="48"/>
      <c r="AU294" s="50"/>
      <c r="AV294" s="50"/>
      <c r="AW294" s="50"/>
      <c r="AX294" s="50"/>
    </row>
    <row r="295" spans="1:98" s="31" customFormat="1" ht="13.5" hidden="1">
      <c r="A295" s="49"/>
      <c r="B295" s="49"/>
      <c r="C295" s="49"/>
      <c r="D295" s="49"/>
      <c r="E295" s="49"/>
      <c r="F295" s="49"/>
      <c r="G295" s="45"/>
      <c r="H295" s="45"/>
      <c r="I295" s="45"/>
      <c r="J295" s="45"/>
      <c r="K295" s="45"/>
      <c r="L295" s="48"/>
      <c r="M295" s="48"/>
      <c r="N295" s="48"/>
      <c r="O295" s="48"/>
      <c r="P295" s="48"/>
      <c r="Q295" s="48"/>
      <c r="R295" s="48"/>
      <c r="S295" s="48"/>
      <c r="T295" s="48"/>
      <c r="U295" s="48"/>
      <c r="V295" s="48"/>
      <c r="W295" s="48"/>
      <c r="X295" s="48"/>
      <c r="Y295" s="50"/>
      <c r="Z295" s="50"/>
      <c r="AA295" s="50"/>
      <c r="AB295" s="50"/>
      <c r="AC295" s="45"/>
      <c r="AD295" s="45"/>
      <c r="AE295" s="45"/>
      <c r="AF295" s="45"/>
      <c r="AG295" s="45"/>
      <c r="AH295" s="48"/>
      <c r="AI295" s="48"/>
      <c r="AJ295" s="48"/>
      <c r="AK295" s="48"/>
      <c r="AL295" s="48"/>
      <c r="AM295" s="48"/>
      <c r="AN295" s="48"/>
      <c r="AO295" s="48"/>
      <c r="AP295" s="48"/>
      <c r="AQ295" s="48"/>
      <c r="AR295" s="48"/>
      <c r="AS295" s="48"/>
      <c r="AT295" s="48"/>
      <c r="AU295" s="50"/>
      <c r="AV295" s="50"/>
      <c r="AW295" s="50"/>
      <c r="AX295" s="50"/>
      <c r="AZ295" s="51"/>
      <c r="BA295" s="35"/>
      <c r="BB295" s="35"/>
      <c r="BC295" s="35"/>
      <c r="BD295" s="35"/>
      <c r="BE295" s="44"/>
      <c r="BF295" s="44"/>
      <c r="BG295" s="44"/>
      <c r="BH295" s="44"/>
      <c r="BI295" s="51"/>
      <c r="BJ295" s="51"/>
      <c r="BK295" s="51"/>
      <c r="BL295" s="51"/>
      <c r="BM295" s="51"/>
      <c r="BN295" s="51"/>
      <c r="BO295" s="51"/>
      <c r="BP295" s="51"/>
      <c r="BQ295" s="51"/>
      <c r="BR295" s="51"/>
      <c r="BS295" s="51"/>
      <c r="BT295" s="51"/>
      <c r="BU295" s="51"/>
      <c r="BV295" s="51"/>
      <c r="BW295" s="51"/>
      <c r="BX295" s="51"/>
      <c r="BY295" s="51"/>
      <c r="BZ295" s="51"/>
      <c r="CA295" s="51"/>
      <c r="CB295" s="51"/>
      <c r="CC295" s="51"/>
      <c r="CD295" s="51"/>
      <c r="CE295" s="51"/>
      <c r="CF295" s="51"/>
      <c r="CG295" s="51"/>
      <c r="CH295" s="51"/>
      <c r="CI295" s="51"/>
      <c r="CJ295" s="51"/>
      <c r="CK295" s="51"/>
      <c r="CL295" s="51"/>
      <c r="CM295" s="51"/>
      <c r="CN295" s="51"/>
      <c r="CO295" s="51"/>
      <c r="CP295" s="51"/>
      <c r="CQ295" s="51"/>
      <c r="CR295" s="51"/>
      <c r="CS295" s="51"/>
      <c r="CT295" s="51"/>
    </row>
    <row r="296" spans="1:98" s="31" customFormat="1" ht="12.75" customHeight="1" hidden="1">
      <c r="A296" s="49"/>
      <c r="B296" s="49"/>
      <c r="C296" s="49"/>
      <c r="D296" s="49"/>
      <c r="E296" s="49"/>
      <c r="F296" s="49"/>
      <c r="G296" s="45"/>
      <c r="H296" s="45"/>
      <c r="I296" s="45"/>
      <c r="J296" s="45"/>
      <c r="K296" s="45"/>
      <c r="L296" s="48"/>
      <c r="M296" s="48"/>
      <c r="N296" s="48"/>
      <c r="O296" s="48"/>
      <c r="P296" s="48"/>
      <c r="Q296" s="48"/>
      <c r="R296" s="48"/>
      <c r="S296" s="48"/>
      <c r="T296" s="48"/>
      <c r="U296" s="48"/>
      <c r="V296" s="48"/>
      <c r="W296" s="48"/>
      <c r="X296" s="48"/>
      <c r="Y296" s="50"/>
      <c r="Z296" s="50"/>
      <c r="AA296" s="50"/>
      <c r="AB296" s="50"/>
      <c r="AC296" s="45"/>
      <c r="AD296" s="45"/>
      <c r="AE296" s="45"/>
      <c r="AF296" s="45"/>
      <c r="AG296" s="45"/>
      <c r="AH296" s="48"/>
      <c r="AI296" s="48"/>
      <c r="AJ296" s="48"/>
      <c r="AK296" s="48"/>
      <c r="AL296" s="48"/>
      <c r="AM296" s="48"/>
      <c r="AN296" s="48"/>
      <c r="AO296" s="48"/>
      <c r="AP296" s="48"/>
      <c r="AQ296" s="48"/>
      <c r="AR296" s="48"/>
      <c r="AS296" s="48"/>
      <c r="AT296" s="48"/>
      <c r="AU296" s="50"/>
      <c r="AV296" s="50"/>
      <c r="AW296" s="50"/>
      <c r="AX296" s="50"/>
      <c r="AZ296" s="51"/>
      <c r="BA296" s="45"/>
      <c r="BB296" s="45"/>
      <c r="BC296" s="45"/>
      <c r="BD296" s="45"/>
      <c r="BE296" s="46"/>
      <c r="BF296" s="46"/>
      <c r="BG296" s="46"/>
      <c r="BH296" s="35"/>
      <c r="BI296" s="51"/>
      <c r="BJ296" s="51"/>
      <c r="BK296" s="51"/>
      <c r="BL296" s="51"/>
      <c r="BM296" s="51"/>
      <c r="BN296" s="51"/>
      <c r="BO296" s="51"/>
      <c r="BP296" s="51"/>
      <c r="BQ296" s="51"/>
      <c r="BR296" s="51"/>
      <c r="BS296" s="51"/>
      <c r="BT296" s="51"/>
      <c r="BU296" s="51"/>
      <c r="BV296" s="51"/>
      <c r="BW296" s="51"/>
      <c r="BX296" s="51"/>
      <c r="BY296" s="51"/>
      <c r="BZ296" s="51"/>
      <c r="CA296" s="51"/>
      <c r="CB296" s="51"/>
      <c r="CC296" s="51"/>
      <c r="CD296" s="51"/>
      <c r="CE296" s="51"/>
      <c r="CF296" s="51"/>
      <c r="CG296" s="51"/>
      <c r="CH296" s="51"/>
      <c r="CI296" s="51"/>
      <c r="CJ296" s="51"/>
      <c r="CK296" s="51"/>
      <c r="CL296" s="51"/>
      <c r="CM296" s="51"/>
      <c r="CN296" s="51"/>
      <c r="CO296" s="51"/>
      <c r="CP296" s="51"/>
      <c r="CQ296" s="51"/>
      <c r="CR296" s="51"/>
      <c r="CS296" s="51"/>
      <c r="CT296" s="51"/>
    </row>
    <row r="297" spans="1:98" s="31" customFormat="1" ht="12.75" customHeight="1" hidden="1">
      <c r="A297" s="49"/>
      <c r="B297" s="49"/>
      <c r="C297" s="49"/>
      <c r="D297" s="49"/>
      <c r="E297" s="49"/>
      <c r="F297" s="49"/>
      <c r="G297" s="45"/>
      <c r="H297" s="45"/>
      <c r="I297" s="45"/>
      <c r="J297" s="45"/>
      <c r="K297" s="45"/>
      <c r="L297" s="48"/>
      <c r="M297" s="48"/>
      <c r="N297" s="48"/>
      <c r="O297" s="48"/>
      <c r="P297" s="48"/>
      <c r="Q297" s="48"/>
      <c r="R297" s="48"/>
      <c r="S297" s="48"/>
      <c r="T297" s="48"/>
      <c r="U297" s="48"/>
      <c r="V297" s="48"/>
      <c r="W297" s="48"/>
      <c r="X297" s="48"/>
      <c r="Y297" s="50"/>
      <c r="Z297" s="50"/>
      <c r="AA297" s="50"/>
      <c r="AB297" s="50"/>
      <c r="AC297" s="45"/>
      <c r="AD297" s="45"/>
      <c r="AE297" s="45"/>
      <c r="AF297" s="45"/>
      <c r="AG297" s="45"/>
      <c r="AH297" s="48"/>
      <c r="AI297" s="48"/>
      <c r="AJ297" s="48"/>
      <c r="AK297" s="48"/>
      <c r="AL297" s="48"/>
      <c r="AM297" s="48"/>
      <c r="AN297" s="48"/>
      <c r="AO297" s="48"/>
      <c r="AP297" s="48"/>
      <c r="AQ297" s="48"/>
      <c r="AR297" s="48"/>
      <c r="AS297" s="48"/>
      <c r="AT297" s="48"/>
      <c r="AU297" s="50"/>
      <c r="AV297" s="50"/>
      <c r="AW297" s="50"/>
      <c r="AX297" s="50"/>
      <c r="AZ297" s="51"/>
      <c r="BA297" s="45"/>
      <c r="BB297" s="45"/>
      <c r="BC297" s="45"/>
      <c r="BD297" s="45"/>
      <c r="BE297" s="46"/>
      <c r="BF297" s="46"/>
      <c r="BG297" s="46"/>
      <c r="BH297" s="35"/>
      <c r="BI297" s="51"/>
      <c r="BJ297" s="51"/>
      <c r="BK297" s="51"/>
      <c r="BL297" s="51"/>
      <c r="BM297" s="51"/>
      <c r="BN297" s="51"/>
      <c r="BO297" s="51"/>
      <c r="BP297" s="51"/>
      <c r="BQ297" s="51"/>
      <c r="BR297" s="51"/>
      <c r="BS297" s="51"/>
      <c r="BT297" s="51"/>
      <c r="BU297" s="51"/>
      <c r="BV297" s="51"/>
      <c r="BW297" s="51"/>
      <c r="BX297" s="51"/>
      <c r="BY297" s="51"/>
      <c r="BZ297" s="51"/>
      <c r="CA297" s="51"/>
      <c r="CB297" s="51"/>
      <c r="CC297" s="51"/>
      <c r="CD297" s="51"/>
      <c r="CE297" s="51"/>
      <c r="CF297" s="51"/>
      <c r="CG297" s="51"/>
      <c r="CH297" s="51"/>
      <c r="CI297" s="51"/>
      <c r="CJ297" s="51"/>
      <c r="CK297" s="51"/>
      <c r="CL297" s="51"/>
      <c r="CM297" s="51"/>
      <c r="CN297" s="51"/>
      <c r="CO297" s="51"/>
      <c r="CP297" s="51"/>
      <c r="CQ297" s="51"/>
      <c r="CR297" s="51"/>
      <c r="CS297" s="51"/>
      <c r="CT297" s="51"/>
    </row>
    <row r="298" spans="1:50" s="31" customFormat="1" ht="13.5" hidden="1">
      <c r="A298" s="49"/>
      <c r="B298" s="49"/>
      <c r="C298" s="49"/>
      <c r="D298" s="49"/>
      <c r="E298" s="49"/>
      <c r="F298" s="49"/>
      <c r="G298" s="45"/>
      <c r="H298" s="45"/>
      <c r="I298" s="45"/>
      <c r="J298" s="45"/>
      <c r="K298" s="45"/>
      <c r="L298" s="48"/>
      <c r="M298" s="48"/>
      <c r="N298" s="48"/>
      <c r="O298" s="48"/>
      <c r="P298" s="48"/>
      <c r="Q298" s="48"/>
      <c r="R298" s="48"/>
      <c r="S298" s="48"/>
      <c r="T298" s="48"/>
      <c r="U298" s="48"/>
      <c r="V298" s="48"/>
      <c r="W298" s="48"/>
      <c r="X298" s="48"/>
      <c r="Y298" s="50"/>
      <c r="Z298" s="50"/>
      <c r="AA298" s="50"/>
      <c r="AB298" s="50"/>
      <c r="AC298" s="45"/>
      <c r="AD298" s="45"/>
      <c r="AE298" s="45"/>
      <c r="AF298" s="45"/>
      <c r="AG298" s="45"/>
      <c r="AH298" s="48"/>
      <c r="AI298" s="48"/>
      <c r="AJ298" s="48"/>
      <c r="AK298" s="48"/>
      <c r="AL298" s="48"/>
      <c r="AM298" s="48"/>
      <c r="AN298" s="48"/>
      <c r="AO298" s="48"/>
      <c r="AP298" s="48"/>
      <c r="AQ298" s="48"/>
      <c r="AR298" s="48"/>
      <c r="AS298" s="48"/>
      <c r="AT298" s="48"/>
      <c r="AU298" s="50"/>
      <c r="AV298" s="50"/>
      <c r="AW298" s="50"/>
      <c r="AX298" s="50"/>
    </row>
    <row r="299" spans="1:98" s="31" customFormat="1" ht="13.5" hidden="1">
      <c r="A299" s="49"/>
      <c r="B299" s="49"/>
      <c r="C299" s="49"/>
      <c r="D299" s="49"/>
      <c r="E299" s="49"/>
      <c r="F299" s="49"/>
      <c r="G299" s="45"/>
      <c r="H299" s="45"/>
      <c r="I299" s="45"/>
      <c r="J299" s="45"/>
      <c r="K299" s="45"/>
      <c r="L299" s="48"/>
      <c r="M299" s="48"/>
      <c r="N299" s="48"/>
      <c r="O299" s="48"/>
      <c r="P299" s="48"/>
      <c r="Q299" s="48"/>
      <c r="R299" s="48"/>
      <c r="S299" s="48"/>
      <c r="T299" s="48"/>
      <c r="U299" s="48"/>
      <c r="V299" s="48"/>
      <c r="W299" s="48"/>
      <c r="X299" s="48"/>
      <c r="Y299" s="50"/>
      <c r="Z299" s="50"/>
      <c r="AA299" s="50"/>
      <c r="AB299" s="50"/>
      <c r="AC299" s="45"/>
      <c r="AD299" s="45"/>
      <c r="AE299" s="45"/>
      <c r="AF299" s="45"/>
      <c r="AG299" s="45"/>
      <c r="AH299" s="48"/>
      <c r="AI299" s="48"/>
      <c r="AJ299" s="48"/>
      <c r="AK299" s="48"/>
      <c r="AL299" s="48"/>
      <c r="AM299" s="48"/>
      <c r="AN299" s="48"/>
      <c r="AO299" s="48"/>
      <c r="AP299" s="48"/>
      <c r="AQ299" s="48"/>
      <c r="AR299" s="48"/>
      <c r="AS299" s="48"/>
      <c r="AT299" s="48"/>
      <c r="AU299" s="50"/>
      <c r="AV299" s="50"/>
      <c r="AW299" s="50"/>
      <c r="AX299" s="50"/>
      <c r="AZ299" s="51"/>
      <c r="BA299" s="35"/>
      <c r="BB299" s="35"/>
      <c r="BC299" s="35"/>
      <c r="BD299" s="35"/>
      <c r="BE299" s="44"/>
      <c r="BF299" s="44"/>
      <c r="BG299" s="44"/>
      <c r="BH299" s="44"/>
      <c r="BI299" s="51"/>
      <c r="BJ299" s="51"/>
      <c r="BK299" s="51"/>
      <c r="BL299" s="51"/>
      <c r="BM299" s="51"/>
      <c r="BN299" s="51"/>
      <c r="BO299" s="51"/>
      <c r="BP299" s="51"/>
      <c r="BQ299" s="51"/>
      <c r="BR299" s="51"/>
      <c r="BS299" s="51"/>
      <c r="BT299" s="51"/>
      <c r="BU299" s="51"/>
      <c r="BV299" s="51"/>
      <c r="BW299" s="51"/>
      <c r="BX299" s="51"/>
      <c r="BY299" s="51"/>
      <c r="BZ299" s="51"/>
      <c r="CA299" s="51"/>
      <c r="CB299" s="51"/>
      <c r="CC299" s="51"/>
      <c r="CD299" s="51"/>
      <c r="CE299" s="51"/>
      <c r="CF299" s="51"/>
      <c r="CG299" s="51"/>
      <c r="CH299" s="51"/>
      <c r="CI299" s="51"/>
      <c r="CJ299" s="51"/>
      <c r="CK299" s="51"/>
      <c r="CL299" s="51"/>
      <c r="CM299" s="51"/>
      <c r="CN299" s="51"/>
      <c r="CO299" s="51"/>
      <c r="CP299" s="51"/>
      <c r="CQ299" s="51"/>
      <c r="CR299" s="51"/>
      <c r="CS299" s="51"/>
      <c r="CT299" s="51"/>
    </row>
    <row r="300" spans="1:98" s="31" customFormat="1" ht="12.75" customHeight="1" hidden="1">
      <c r="A300" s="49"/>
      <c r="B300" s="49"/>
      <c r="C300" s="49"/>
      <c r="D300" s="49"/>
      <c r="E300" s="49"/>
      <c r="F300" s="49"/>
      <c r="G300" s="45"/>
      <c r="H300" s="45"/>
      <c r="I300" s="45"/>
      <c r="J300" s="45"/>
      <c r="K300" s="45"/>
      <c r="L300" s="48"/>
      <c r="M300" s="48"/>
      <c r="N300" s="48"/>
      <c r="O300" s="48"/>
      <c r="P300" s="48"/>
      <c r="Q300" s="48"/>
      <c r="R300" s="48"/>
      <c r="S300" s="48"/>
      <c r="T300" s="48"/>
      <c r="U300" s="48"/>
      <c r="V300" s="48"/>
      <c r="W300" s="48"/>
      <c r="X300" s="48"/>
      <c r="Y300" s="50"/>
      <c r="Z300" s="50"/>
      <c r="AA300" s="50"/>
      <c r="AB300" s="50"/>
      <c r="AC300" s="45"/>
      <c r="AD300" s="45"/>
      <c r="AE300" s="45"/>
      <c r="AF300" s="45"/>
      <c r="AG300" s="45"/>
      <c r="AH300" s="48"/>
      <c r="AI300" s="48"/>
      <c r="AJ300" s="48"/>
      <c r="AK300" s="48"/>
      <c r="AL300" s="48"/>
      <c r="AM300" s="48"/>
      <c r="AN300" s="48"/>
      <c r="AO300" s="48"/>
      <c r="AP300" s="48"/>
      <c r="AQ300" s="48"/>
      <c r="AR300" s="48"/>
      <c r="AS300" s="48"/>
      <c r="AT300" s="48"/>
      <c r="AU300" s="50"/>
      <c r="AV300" s="50"/>
      <c r="AW300" s="50"/>
      <c r="AX300" s="50"/>
      <c r="AZ300" s="51"/>
      <c r="BA300" s="45"/>
      <c r="BB300" s="45"/>
      <c r="BC300" s="45"/>
      <c r="BD300" s="45"/>
      <c r="BE300" s="46"/>
      <c r="BF300" s="46"/>
      <c r="BG300" s="46"/>
      <c r="BH300" s="35"/>
      <c r="BI300" s="51"/>
      <c r="BJ300" s="51"/>
      <c r="BK300" s="51"/>
      <c r="BL300" s="51"/>
      <c r="BM300" s="51"/>
      <c r="BN300" s="51"/>
      <c r="BO300" s="51"/>
      <c r="BP300" s="51"/>
      <c r="BQ300" s="51"/>
      <c r="BR300" s="51"/>
      <c r="BS300" s="51"/>
      <c r="BT300" s="51"/>
      <c r="BU300" s="51"/>
      <c r="BV300" s="51"/>
      <c r="BW300" s="51"/>
      <c r="BX300" s="51"/>
      <c r="BY300" s="51"/>
      <c r="BZ300" s="51"/>
      <c r="CA300" s="51"/>
      <c r="CB300" s="51"/>
      <c r="CC300" s="51"/>
      <c r="CD300" s="51"/>
      <c r="CE300" s="51"/>
      <c r="CF300" s="51"/>
      <c r="CG300" s="51"/>
      <c r="CH300" s="51"/>
      <c r="CI300" s="51"/>
      <c r="CJ300" s="51"/>
      <c r="CK300" s="51"/>
      <c r="CL300" s="51"/>
      <c r="CM300" s="51"/>
      <c r="CN300" s="51"/>
      <c r="CO300" s="51"/>
      <c r="CP300" s="51"/>
      <c r="CQ300" s="51"/>
      <c r="CR300" s="51"/>
      <c r="CS300" s="51"/>
      <c r="CT300" s="51"/>
    </row>
    <row r="301" spans="1:98" s="31" customFormat="1" ht="12.75" customHeight="1" hidden="1">
      <c r="A301" s="49"/>
      <c r="B301" s="49"/>
      <c r="C301" s="49"/>
      <c r="D301" s="49"/>
      <c r="E301" s="49"/>
      <c r="F301" s="49"/>
      <c r="G301" s="45"/>
      <c r="H301" s="45"/>
      <c r="I301" s="45"/>
      <c r="J301" s="45"/>
      <c r="K301" s="45"/>
      <c r="L301" s="48"/>
      <c r="M301" s="48"/>
      <c r="N301" s="48"/>
      <c r="O301" s="48"/>
      <c r="P301" s="48"/>
      <c r="Q301" s="48"/>
      <c r="R301" s="48"/>
      <c r="S301" s="48"/>
      <c r="T301" s="48"/>
      <c r="U301" s="48"/>
      <c r="V301" s="48"/>
      <c r="W301" s="48"/>
      <c r="X301" s="48"/>
      <c r="Y301" s="50"/>
      <c r="Z301" s="50"/>
      <c r="AA301" s="50"/>
      <c r="AB301" s="50"/>
      <c r="AC301" s="45"/>
      <c r="AD301" s="45"/>
      <c r="AE301" s="45"/>
      <c r="AF301" s="45"/>
      <c r="AG301" s="45"/>
      <c r="AH301" s="48"/>
      <c r="AI301" s="48"/>
      <c r="AJ301" s="48"/>
      <c r="AK301" s="48"/>
      <c r="AL301" s="48"/>
      <c r="AM301" s="48"/>
      <c r="AN301" s="48"/>
      <c r="AO301" s="48"/>
      <c r="AP301" s="48"/>
      <c r="AQ301" s="48"/>
      <c r="AR301" s="48"/>
      <c r="AS301" s="48"/>
      <c r="AT301" s="48"/>
      <c r="AU301" s="50"/>
      <c r="AV301" s="50"/>
      <c r="AW301" s="50"/>
      <c r="AX301" s="50"/>
      <c r="AZ301" s="51"/>
      <c r="BA301" s="45"/>
      <c r="BB301" s="45"/>
      <c r="BC301" s="45"/>
      <c r="BD301" s="45"/>
      <c r="BE301" s="46"/>
      <c r="BF301" s="46"/>
      <c r="BG301" s="46"/>
      <c r="BH301" s="35"/>
      <c r="BI301" s="51"/>
      <c r="BJ301" s="51"/>
      <c r="BK301" s="51"/>
      <c r="BL301" s="51"/>
      <c r="BM301" s="51"/>
      <c r="BN301" s="51"/>
      <c r="BO301" s="51"/>
      <c r="BP301" s="51"/>
      <c r="BQ301" s="51"/>
      <c r="BR301" s="51"/>
      <c r="BS301" s="51"/>
      <c r="BT301" s="51"/>
      <c r="BU301" s="51"/>
      <c r="BV301" s="51"/>
      <c r="BW301" s="51"/>
      <c r="BX301" s="51"/>
      <c r="BY301" s="51"/>
      <c r="BZ301" s="51"/>
      <c r="CA301" s="51"/>
      <c r="CB301" s="51"/>
      <c r="CC301" s="51"/>
      <c r="CD301" s="51"/>
      <c r="CE301" s="51"/>
      <c r="CF301" s="51"/>
      <c r="CG301" s="51"/>
      <c r="CH301" s="51"/>
      <c r="CI301" s="51"/>
      <c r="CJ301" s="51"/>
      <c r="CK301" s="51"/>
      <c r="CL301" s="51"/>
      <c r="CM301" s="51"/>
      <c r="CN301" s="51"/>
      <c r="CO301" s="51"/>
      <c r="CP301" s="51"/>
      <c r="CQ301" s="51"/>
      <c r="CR301" s="51"/>
      <c r="CS301" s="51"/>
      <c r="CT301" s="51"/>
    </row>
    <row r="302" spans="1:50" s="31" customFormat="1" ht="13.5" hidden="1">
      <c r="A302" s="49"/>
      <c r="B302" s="49"/>
      <c r="C302" s="49"/>
      <c r="D302" s="49"/>
      <c r="E302" s="49"/>
      <c r="F302" s="49"/>
      <c r="G302" s="45"/>
      <c r="H302" s="45"/>
      <c r="I302" s="45"/>
      <c r="J302" s="45"/>
      <c r="K302" s="45"/>
      <c r="L302" s="48"/>
      <c r="M302" s="48"/>
      <c r="N302" s="48"/>
      <c r="O302" s="48"/>
      <c r="P302" s="48"/>
      <c r="Q302" s="48"/>
      <c r="R302" s="48"/>
      <c r="S302" s="48"/>
      <c r="T302" s="48"/>
      <c r="U302" s="48"/>
      <c r="V302" s="48"/>
      <c r="W302" s="48"/>
      <c r="X302" s="48"/>
      <c r="Y302" s="50"/>
      <c r="Z302" s="50"/>
      <c r="AA302" s="50"/>
      <c r="AB302" s="50"/>
      <c r="AC302" s="45"/>
      <c r="AD302" s="45"/>
      <c r="AE302" s="45"/>
      <c r="AF302" s="45"/>
      <c r="AG302" s="45"/>
      <c r="AH302" s="48"/>
      <c r="AI302" s="48"/>
      <c r="AJ302" s="48"/>
      <c r="AK302" s="48"/>
      <c r="AL302" s="48"/>
      <c r="AM302" s="48"/>
      <c r="AN302" s="48"/>
      <c r="AO302" s="48"/>
      <c r="AP302" s="48"/>
      <c r="AQ302" s="48"/>
      <c r="AR302" s="48"/>
      <c r="AS302" s="48"/>
      <c r="AT302" s="48"/>
      <c r="AU302" s="50"/>
      <c r="AV302" s="50"/>
      <c r="AW302" s="50"/>
      <c r="AX302" s="50"/>
    </row>
    <row r="303" spans="1:98" s="31" customFormat="1" ht="13.5" hidden="1">
      <c r="A303" s="49"/>
      <c r="B303" s="49"/>
      <c r="C303" s="49"/>
      <c r="D303" s="49"/>
      <c r="E303" s="49"/>
      <c r="F303" s="49"/>
      <c r="G303" s="45"/>
      <c r="H303" s="45"/>
      <c r="I303" s="45"/>
      <c r="J303" s="45"/>
      <c r="K303" s="45"/>
      <c r="L303" s="48"/>
      <c r="M303" s="48"/>
      <c r="N303" s="48"/>
      <c r="O303" s="48"/>
      <c r="P303" s="48"/>
      <c r="Q303" s="48"/>
      <c r="R303" s="48"/>
      <c r="S303" s="48"/>
      <c r="T303" s="48"/>
      <c r="U303" s="48"/>
      <c r="V303" s="48"/>
      <c r="W303" s="48"/>
      <c r="X303" s="48"/>
      <c r="Y303" s="50"/>
      <c r="Z303" s="50"/>
      <c r="AA303" s="50"/>
      <c r="AB303" s="50"/>
      <c r="AC303" s="45"/>
      <c r="AD303" s="45"/>
      <c r="AE303" s="45"/>
      <c r="AF303" s="45"/>
      <c r="AG303" s="45"/>
      <c r="AH303" s="48"/>
      <c r="AI303" s="48"/>
      <c r="AJ303" s="48"/>
      <c r="AK303" s="48"/>
      <c r="AL303" s="48"/>
      <c r="AM303" s="48"/>
      <c r="AN303" s="48"/>
      <c r="AO303" s="48"/>
      <c r="AP303" s="48"/>
      <c r="AQ303" s="48"/>
      <c r="AR303" s="48"/>
      <c r="AS303" s="48"/>
      <c r="AT303" s="48"/>
      <c r="AU303" s="50"/>
      <c r="AV303" s="50"/>
      <c r="AW303" s="50"/>
      <c r="AX303" s="50"/>
      <c r="AZ303" s="51"/>
      <c r="BA303" s="35"/>
      <c r="BB303" s="35"/>
      <c r="BC303" s="35"/>
      <c r="BD303" s="35"/>
      <c r="BE303" s="44"/>
      <c r="BF303" s="44"/>
      <c r="BG303" s="44"/>
      <c r="BH303" s="44"/>
      <c r="BI303" s="51"/>
      <c r="BJ303" s="51"/>
      <c r="BK303" s="51"/>
      <c r="BL303" s="51"/>
      <c r="BM303" s="51"/>
      <c r="BN303" s="51"/>
      <c r="BO303" s="51"/>
      <c r="BP303" s="51"/>
      <c r="BQ303" s="51"/>
      <c r="BR303" s="51"/>
      <c r="BS303" s="51"/>
      <c r="BT303" s="51"/>
      <c r="BU303" s="51"/>
      <c r="BV303" s="51"/>
      <c r="BW303" s="51"/>
      <c r="BX303" s="51"/>
      <c r="BY303" s="51"/>
      <c r="BZ303" s="51"/>
      <c r="CA303" s="51"/>
      <c r="CB303" s="51"/>
      <c r="CC303" s="51"/>
      <c r="CD303" s="51"/>
      <c r="CE303" s="51"/>
      <c r="CF303" s="51"/>
      <c r="CG303" s="51"/>
      <c r="CH303" s="51"/>
      <c r="CI303" s="51"/>
      <c r="CJ303" s="51"/>
      <c r="CK303" s="51"/>
      <c r="CL303" s="51"/>
      <c r="CM303" s="51"/>
      <c r="CN303" s="51"/>
      <c r="CO303" s="51"/>
      <c r="CP303" s="51"/>
      <c r="CQ303" s="51"/>
      <c r="CR303" s="51"/>
      <c r="CS303" s="51"/>
      <c r="CT303" s="51"/>
    </row>
    <row r="304" spans="1:98" s="31" customFormat="1" ht="12.75" customHeight="1" hidden="1">
      <c r="A304" s="49"/>
      <c r="B304" s="49"/>
      <c r="C304" s="49"/>
      <c r="D304" s="49"/>
      <c r="E304" s="49"/>
      <c r="F304" s="49"/>
      <c r="G304" s="45"/>
      <c r="H304" s="45"/>
      <c r="I304" s="45"/>
      <c r="J304" s="45"/>
      <c r="K304" s="45"/>
      <c r="L304" s="48"/>
      <c r="M304" s="48"/>
      <c r="N304" s="48"/>
      <c r="O304" s="48"/>
      <c r="P304" s="48"/>
      <c r="Q304" s="48"/>
      <c r="R304" s="48"/>
      <c r="S304" s="48"/>
      <c r="T304" s="48"/>
      <c r="U304" s="48"/>
      <c r="V304" s="48"/>
      <c r="W304" s="48"/>
      <c r="X304" s="48"/>
      <c r="Y304" s="50"/>
      <c r="Z304" s="50"/>
      <c r="AA304" s="50"/>
      <c r="AB304" s="50"/>
      <c r="AC304" s="45"/>
      <c r="AD304" s="45"/>
      <c r="AE304" s="45"/>
      <c r="AF304" s="45"/>
      <c r="AG304" s="45"/>
      <c r="AH304" s="48"/>
      <c r="AI304" s="48"/>
      <c r="AJ304" s="48"/>
      <c r="AK304" s="48"/>
      <c r="AL304" s="48"/>
      <c r="AM304" s="48"/>
      <c r="AN304" s="48"/>
      <c r="AO304" s="48"/>
      <c r="AP304" s="48"/>
      <c r="AQ304" s="48"/>
      <c r="AR304" s="48"/>
      <c r="AS304" s="48"/>
      <c r="AT304" s="48"/>
      <c r="AU304" s="50"/>
      <c r="AV304" s="50"/>
      <c r="AW304" s="50"/>
      <c r="AX304" s="50"/>
      <c r="AZ304" s="51"/>
      <c r="BA304" s="45"/>
      <c r="BB304" s="45"/>
      <c r="BC304" s="45"/>
      <c r="BD304" s="45"/>
      <c r="BE304" s="46"/>
      <c r="BF304" s="46"/>
      <c r="BG304" s="46"/>
      <c r="BH304" s="35"/>
      <c r="BI304" s="51"/>
      <c r="BJ304" s="51"/>
      <c r="BK304" s="51"/>
      <c r="BL304" s="51"/>
      <c r="BM304" s="51"/>
      <c r="BN304" s="51"/>
      <c r="BO304" s="51"/>
      <c r="BP304" s="51"/>
      <c r="BQ304" s="51"/>
      <c r="BR304" s="51"/>
      <c r="BS304" s="51"/>
      <c r="BT304" s="51"/>
      <c r="BU304" s="51"/>
      <c r="BV304" s="51"/>
      <c r="BW304" s="51"/>
      <c r="BX304" s="51"/>
      <c r="BY304" s="51"/>
      <c r="BZ304" s="51"/>
      <c r="CA304" s="51"/>
      <c r="CB304" s="51"/>
      <c r="CC304" s="51"/>
      <c r="CD304" s="51"/>
      <c r="CE304" s="51"/>
      <c r="CF304" s="51"/>
      <c r="CG304" s="51"/>
      <c r="CH304" s="51"/>
      <c r="CI304" s="51"/>
      <c r="CJ304" s="51"/>
      <c r="CK304" s="51"/>
      <c r="CL304" s="51"/>
      <c r="CM304" s="51"/>
      <c r="CN304" s="51"/>
      <c r="CO304" s="51"/>
      <c r="CP304" s="51"/>
      <c r="CQ304" s="51"/>
      <c r="CR304" s="51"/>
      <c r="CS304" s="51"/>
      <c r="CT304" s="51"/>
    </row>
    <row r="305" spans="1:98" s="31" customFormat="1" ht="12.75" customHeight="1" hidden="1">
      <c r="A305" s="49"/>
      <c r="B305" s="49"/>
      <c r="C305" s="49"/>
      <c r="D305" s="49"/>
      <c r="E305" s="49"/>
      <c r="F305" s="49"/>
      <c r="G305" s="45"/>
      <c r="H305" s="45"/>
      <c r="I305" s="45"/>
      <c r="J305" s="45"/>
      <c r="K305" s="45"/>
      <c r="L305" s="48"/>
      <c r="M305" s="48"/>
      <c r="N305" s="48"/>
      <c r="O305" s="48"/>
      <c r="P305" s="48"/>
      <c r="Q305" s="48"/>
      <c r="R305" s="48"/>
      <c r="S305" s="48"/>
      <c r="T305" s="48"/>
      <c r="U305" s="48"/>
      <c r="V305" s="48"/>
      <c r="W305" s="48"/>
      <c r="X305" s="48"/>
      <c r="Y305" s="50"/>
      <c r="Z305" s="50"/>
      <c r="AA305" s="50"/>
      <c r="AB305" s="50"/>
      <c r="AC305" s="45"/>
      <c r="AD305" s="45"/>
      <c r="AE305" s="45"/>
      <c r="AF305" s="45"/>
      <c r="AG305" s="45"/>
      <c r="AH305" s="48"/>
      <c r="AI305" s="48"/>
      <c r="AJ305" s="48"/>
      <c r="AK305" s="48"/>
      <c r="AL305" s="48"/>
      <c r="AM305" s="48"/>
      <c r="AN305" s="48"/>
      <c r="AO305" s="48"/>
      <c r="AP305" s="48"/>
      <c r="AQ305" s="48"/>
      <c r="AR305" s="48"/>
      <c r="AS305" s="48"/>
      <c r="AT305" s="48"/>
      <c r="AU305" s="50"/>
      <c r="AV305" s="50"/>
      <c r="AW305" s="50"/>
      <c r="AX305" s="50"/>
      <c r="AZ305" s="51"/>
      <c r="BA305" s="45"/>
      <c r="BB305" s="45"/>
      <c r="BC305" s="45"/>
      <c r="BD305" s="45"/>
      <c r="BE305" s="46"/>
      <c r="BF305" s="46"/>
      <c r="BG305" s="46"/>
      <c r="BH305" s="35"/>
      <c r="BI305" s="51"/>
      <c r="BJ305" s="51"/>
      <c r="BK305" s="51"/>
      <c r="BL305" s="51"/>
      <c r="BM305" s="51"/>
      <c r="BN305" s="51"/>
      <c r="BO305" s="51"/>
      <c r="BP305" s="51"/>
      <c r="BQ305" s="51"/>
      <c r="BR305" s="51"/>
      <c r="BS305" s="51"/>
      <c r="BT305" s="51"/>
      <c r="BU305" s="51"/>
      <c r="BV305" s="51"/>
      <c r="BW305" s="51"/>
      <c r="BX305" s="51"/>
      <c r="BY305" s="51"/>
      <c r="BZ305" s="51"/>
      <c r="CA305" s="51"/>
      <c r="CB305" s="51"/>
      <c r="CC305" s="51"/>
      <c r="CD305" s="51"/>
      <c r="CE305" s="51"/>
      <c r="CF305" s="51"/>
      <c r="CG305" s="51"/>
      <c r="CH305" s="51"/>
      <c r="CI305" s="51"/>
      <c r="CJ305" s="51"/>
      <c r="CK305" s="51"/>
      <c r="CL305" s="51"/>
      <c r="CM305" s="51"/>
      <c r="CN305" s="51"/>
      <c r="CO305" s="51"/>
      <c r="CP305" s="51"/>
      <c r="CQ305" s="51"/>
      <c r="CR305" s="51"/>
      <c r="CS305" s="51"/>
      <c r="CT305" s="51"/>
    </row>
    <row r="306" spans="1:50" s="31" customFormat="1" ht="13.5" hidden="1">
      <c r="A306" s="49"/>
      <c r="B306" s="49"/>
      <c r="C306" s="49"/>
      <c r="D306" s="49"/>
      <c r="E306" s="49"/>
      <c r="F306" s="49"/>
      <c r="G306" s="45"/>
      <c r="H306" s="45"/>
      <c r="I306" s="45"/>
      <c r="J306" s="45"/>
      <c r="K306" s="45"/>
      <c r="L306" s="48"/>
      <c r="M306" s="48"/>
      <c r="N306" s="48"/>
      <c r="O306" s="48"/>
      <c r="P306" s="48"/>
      <c r="Q306" s="48"/>
      <c r="R306" s="48"/>
      <c r="S306" s="48"/>
      <c r="T306" s="48"/>
      <c r="U306" s="48"/>
      <c r="V306" s="48"/>
      <c r="W306" s="48"/>
      <c r="X306" s="48"/>
      <c r="Y306" s="50"/>
      <c r="Z306" s="50"/>
      <c r="AA306" s="50"/>
      <c r="AB306" s="50"/>
      <c r="AC306" s="45"/>
      <c r="AD306" s="45"/>
      <c r="AE306" s="45"/>
      <c r="AF306" s="45"/>
      <c r="AG306" s="45"/>
      <c r="AH306" s="48"/>
      <c r="AI306" s="48"/>
      <c r="AJ306" s="48"/>
      <c r="AK306" s="48"/>
      <c r="AL306" s="48"/>
      <c r="AM306" s="48"/>
      <c r="AN306" s="48"/>
      <c r="AO306" s="48"/>
      <c r="AP306" s="48"/>
      <c r="AQ306" s="48"/>
      <c r="AR306" s="48"/>
      <c r="AS306" s="48"/>
      <c r="AT306" s="48"/>
      <c r="AU306" s="50"/>
      <c r="AV306" s="50"/>
      <c r="AW306" s="50"/>
      <c r="AX306" s="50"/>
    </row>
    <row r="307" spans="1:50" s="31" customFormat="1" ht="13.5" hidden="1">
      <c r="A307" s="49"/>
      <c r="B307" s="49"/>
      <c r="C307" s="49"/>
      <c r="D307" s="49"/>
      <c r="E307" s="49"/>
      <c r="F307" s="49"/>
      <c r="G307" s="45"/>
      <c r="H307" s="45"/>
      <c r="I307" s="45"/>
      <c r="J307" s="45"/>
      <c r="K307" s="45"/>
      <c r="L307" s="48"/>
      <c r="M307" s="48"/>
      <c r="N307" s="48"/>
      <c r="O307" s="48"/>
      <c r="P307" s="48"/>
      <c r="Q307" s="48"/>
      <c r="R307" s="48"/>
      <c r="S307" s="48"/>
      <c r="T307" s="48"/>
      <c r="U307" s="48"/>
      <c r="V307" s="48"/>
      <c r="W307" s="48"/>
      <c r="X307" s="48"/>
      <c r="Y307" s="50"/>
      <c r="Z307" s="50"/>
      <c r="AA307" s="50"/>
      <c r="AB307" s="50"/>
      <c r="AC307" s="45"/>
      <c r="AD307" s="45"/>
      <c r="AE307" s="45"/>
      <c r="AF307" s="45"/>
      <c r="AG307" s="45"/>
      <c r="AH307" s="48"/>
      <c r="AI307" s="48"/>
      <c r="AJ307" s="48"/>
      <c r="AK307" s="48"/>
      <c r="AL307" s="48"/>
      <c r="AM307" s="48"/>
      <c r="AN307" s="48"/>
      <c r="AO307" s="48"/>
      <c r="AP307" s="48"/>
      <c r="AQ307" s="48"/>
      <c r="AR307" s="48"/>
      <c r="AS307" s="48"/>
      <c r="AT307" s="48"/>
      <c r="AU307" s="50"/>
      <c r="AV307" s="50"/>
      <c r="AW307" s="50"/>
      <c r="AX307" s="50"/>
    </row>
    <row r="308" spans="1:50" s="31" customFormat="1" ht="13.5" hidden="1">
      <c r="A308" s="49"/>
      <c r="B308" s="49"/>
      <c r="C308" s="49"/>
      <c r="D308" s="49"/>
      <c r="E308" s="49"/>
      <c r="F308" s="49"/>
      <c r="G308" s="45"/>
      <c r="H308" s="45"/>
      <c r="I308" s="45"/>
      <c r="J308" s="45"/>
      <c r="K308" s="45"/>
      <c r="L308" s="48"/>
      <c r="M308" s="48"/>
      <c r="N308" s="48"/>
      <c r="O308" s="48"/>
      <c r="P308" s="48"/>
      <c r="Q308" s="48"/>
      <c r="R308" s="48"/>
      <c r="S308" s="48"/>
      <c r="T308" s="48"/>
      <c r="U308" s="48"/>
      <c r="V308" s="48"/>
      <c r="W308" s="48"/>
      <c r="X308" s="48"/>
      <c r="Y308" s="50"/>
      <c r="Z308" s="50"/>
      <c r="AA308" s="50"/>
      <c r="AB308" s="50"/>
      <c r="AC308" s="45"/>
      <c r="AD308" s="45"/>
      <c r="AE308" s="45"/>
      <c r="AF308" s="45"/>
      <c r="AG308" s="45"/>
      <c r="AH308" s="48"/>
      <c r="AI308" s="48"/>
      <c r="AJ308" s="48"/>
      <c r="AK308" s="48"/>
      <c r="AL308" s="48"/>
      <c r="AM308" s="48"/>
      <c r="AN308" s="48"/>
      <c r="AO308" s="48"/>
      <c r="AP308" s="48"/>
      <c r="AQ308" s="48"/>
      <c r="AR308" s="48"/>
      <c r="AS308" s="48"/>
      <c r="AT308" s="48"/>
      <c r="AU308" s="50"/>
      <c r="AV308" s="50"/>
      <c r="AW308" s="50"/>
      <c r="AX308" s="50"/>
    </row>
    <row r="309" spans="1:50" s="31" customFormat="1" ht="13.5" hidden="1">
      <c r="A309" s="49"/>
      <c r="B309" s="49"/>
      <c r="C309" s="49"/>
      <c r="D309" s="49"/>
      <c r="E309" s="49"/>
      <c r="F309" s="49"/>
      <c r="G309" s="45"/>
      <c r="H309" s="45"/>
      <c r="I309" s="45"/>
      <c r="J309" s="45"/>
      <c r="K309" s="45"/>
      <c r="L309" s="48"/>
      <c r="M309" s="48"/>
      <c r="N309" s="48"/>
      <c r="O309" s="48"/>
      <c r="P309" s="48"/>
      <c r="Q309" s="48"/>
      <c r="R309" s="48"/>
      <c r="S309" s="48"/>
      <c r="T309" s="48"/>
      <c r="U309" s="48"/>
      <c r="V309" s="48"/>
      <c r="W309" s="48"/>
      <c r="X309" s="48"/>
      <c r="Y309" s="50"/>
      <c r="Z309" s="50"/>
      <c r="AA309" s="50"/>
      <c r="AB309" s="50"/>
      <c r="AC309" s="45"/>
      <c r="AD309" s="45"/>
      <c r="AE309" s="45"/>
      <c r="AF309" s="45"/>
      <c r="AG309" s="45"/>
      <c r="AH309" s="48"/>
      <c r="AI309" s="48"/>
      <c r="AJ309" s="48"/>
      <c r="AK309" s="48"/>
      <c r="AL309" s="48"/>
      <c r="AM309" s="48"/>
      <c r="AN309" s="48"/>
      <c r="AO309" s="48"/>
      <c r="AP309" s="48"/>
      <c r="AQ309" s="48"/>
      <c r="AR309" s="48"/>
      <c r="AS309" s="48"/>
      <c r="AT309" s="48"/>
      <c r="AU309" s="50"/>
      <c r="AV309" s="50"/>
      <c r="AW309" s="50"/>
      <c r="AX309" s="50"/>
    </row>
    <row r="310" spans="1:50" s="31" customFormat="1" ht="13.5" hidden="1">
      <c r="A310" s="49"/>
      <c r="B310" s="49"/>
      <c r="C310" s="49"/>
      <c r="D310" s="49"/>
      <c r="E310" s="49"/>
      <c r="F310" s="49"/>
      <c r="G310" s="45"/>
      <c r="H310" s="45"/>
      <c r="I310" s="45"/>
      <c r="J310" s="45"/>
      <c r="K310" s="45"/>
      <c r="L310" s="48"/>
      <c r="M310" s="48"/>
      <c r="N310" s="48"/>
      <c r="O310" s="48"/>
      <c r="P310" s="48"/>
      <c r="Q310" s="48"/>
      <c r="R310" s="48"/>
      <c r="S310" s="48"/>
      <c r="T310" s="48"/>
      <c r="U310" s="48"/>
      <c r="V310" s="48"/>
      <c r="W310" s="48"/>
      <c r="X310" s="48"/>
      <c r="Y310" s="50"/>
      <c r="Z310" s="50"/>
      <c r="AA310" s="50"/>
      <c r="AB310" s="50"/>
      <c r="AC310" s="45"/>
      <c r="AD310" s="45"/>
      <c r="AE310" s="45"/>
      <c r="AF310" s="45"/>
      <c r="AG310" s="45"/>
      <c r="AH310" s="48"/>
      <c r="AI310" s="48"/>
      <c r="AJ310" s="48"/>
      <c r="AK310" s="48"/>
      <c r="AL310" s="48"/>
      <c r="AM310" s="48"/>
      <c r="AN310" s="48"/>
      <c r="AO310" s="48"/>
      <c r="AP310" s="48"/>
      <c r="AQ310" s="48"/>
      <c r="AR310" s="48"/>
      <c r="AS310" s="48"/>
      <c r="AT310" s="48"/>
      <c r="AU310" s="50"/>
      <c r="AV310" s="50"/>
      <c r="AW310" s="50"/>
      <c r="AX310" s="50"/>
    </row>
    <row r="311" spans="1:50" s="31" customFormat="1" ht="13.5" hidden="1">
      <c r="A311" s="49"/>
      <c r="B311" s="49"/>
      <c r="C311" s="49"/>
      <c r="D311" s="49"/>
      <c r="E311" s="49"/>
      <c r="F311" s="49"/>
      <c r="G311" s="45"/>
      <c r="H311" s="45"/>
      <c r="I311" s="45"/>
      <c r="J311" s="45"/>
      <c r="K311" s="45"/>
      <c r="L311" s="48"/>
      <c r="M311" s="48"/>
      <c r="N311" s="48"/>
      <c r="O311" s="48"/>
      <c r="P311" s="48"/>
      <c r="Q311" s="48"/>
      <c r="R311" s="48"/>
      <c r="S311" s="48"/>
      <c r="T311" s="48"/>
      <c r="U311" s="48"/>
      <c r="V311" s="48"/>
      <c r="W311" s="48"/>
      <c r="X311" s="48"/>
      <c r="Y311" s="50"/>
      <c r="Z311" s="50"/>
      <c r="AA311" s="50"/>
      <c r="AB311" s="50"/>
      <c r="AC311" s="45"/>
      <c r="AD311" s="45"/>
      <c r="AE311" s="45"/>
      <c r="AF311" s="45"/>
      <c r="AG311" s="45"/>
      <c r="AH311" s="48"/>
      <c r="AI311" s="48"/>
      <c r="AJ311" s="48"/>
      <c r="AK311" s="48"/>
      <c r="AL311" s="48"/>
      <c r="AM311" s="48"/>
      <c r="AN311" s="48"/>
      <c r="AO311" s="48"/>
      <c r="AP311" s="48"/>
      <c r="AQ311" s="48"/>
      <c r="AR311" s="48"/>
      <c r="AS311" s="48"/>
      <c r="AT311" s="48"/>
      <c r="AU311" s="50"/>
      <c r="AV311" s="50"/>
      <c r="AW311" s="50"/>
      <c r="AX311" s="50"/>
    </row>
    <row r="312" spans="1:50" s="31" customFormat="1" ht="13.5" hidden="1">
      <c r="A312" s="49"/>
      <c r="B312" s="49"/>
      <c r="C312" s="49"/>
      <c r="D312" s="49"/>
      <c r="E312" s="49"/>
      <c r="F312" s="49"/>
      <c r="G312" s="45"/>
      <c r="H312" s="45"/>
      <c r="I312" s="45"/>
      <c r="J312" s="45"/>
      <c r="K312" s="45"/>
      <c r="L312" s="48"/>
      <c r="M312" s="48"/>
      <c r="N312" s="48"/>
      <c r="O312" s="48"/>
      <c r="P312" s="48"/>
      <c r="Q312" s="48"/>
      <c r="R312" s="48"/>
      <c r="S312" s="48"/>
      <c r="T312" s="48"/>
      <c r="U312" s="48"/>
      <c r="V312" s="48"/>
      <c r="W312" s="48"/>
      <c r="X312" s="48"/>
      <c r="Y312" s="50"/>
      <c r="Z312" s="50"/>
      <c r="AA312" s="50"/>
      <c r="AB312" s="50"/>
      <c r="AC312" s="45"/>
      <c r="AD312" s="45"/>
      <c r="AE312" s="45"/>
      <c r="AF312" s="45"/>
      <c r="AG312" s="45"/>
      <c r="AH312" s="48"/>
      <c r="AI312" s="48"/>
      <c r="AJ312" s="48"/>
      <c r="AK312" s="48"/>
      <c r="AL312" s="48"/>
      <c r="AM312" s="48"/>
      <c r="AN312" s="48"/>
      <c r="AO312" s="48"/>
      <c r="AP312" s="48"/>
      <c r="AQ312" s="48"/>
      <c r="AR312" s="48"/>
      <c r="AS312" s="48"/>
      <c r="AT312" s="48"/>
      <c r="AU312" s="50"/>
      <c r="AV312" s="50"/>
      <c r="AW312" s="50"/>
      <c r="AX312" s="50"/>
    </row>
    <row r="313" spans="1:50" s="31" customFormat="1" ht="13.5" hidden="1">
      <c r="A313" s="49"/>
      <c r="B313" s="49"/>
      <c r="C313" s="49"/>
      <c r="D313" s="49"/>
      <c r="E313" s="49"/>
      <c r="F313" s="49"/>
      <c r="G313" s="45"/>
      <c r="H313" s="45"/>
      <c r="I313" s="45"/>
      <c r="J313" s="45"/>
      <c r="K313" s="45"/>
      <c r="L313" s="48"/>
      <c r="M313" s="48"/>
      <c r="N313" s="48"/>
      <c r="O313" s="48"/>
      <c r="P313" s="48"/>
      <c r="Q313" s="48"/>
      <c r="R313" s="48"/>
      <c r="S313" s="48"/>
      <c r="T313" s="48"/>
      <c r="U313" s="48"/>
      <c r="V313" s="48"/>
      <c r="W313" s="48"/>
      <c r="X313" s="48"/>
      <c r="Y313" s="50"/>
      <c r="Z313" s="50"/>
      <c r="AA313" s="50"/>
      <c r="AB313" s="50"/>
      <c r="AC313" s="45"/>
      <c r="AD313" s="45"/>
      <c r="AE313" s="45"/>
      <c r="AF313" s="45"/>
      <c r="AG313" s="45"/>
      <c r="AH313" s="48"/>
      <c r="AI313" s="48"/>
      <c r="AJ313" s="48"/>
      <c r="AK313" s="48"/>
      <c r="AL313" s="48"/>
      <c r="AM313" s="48"/>
      <c r="AN313" s="48"/>
      <c r="AO313" s="48"/>
      <c r="AP313" s="48"/>
      <c r="AQ313" s="48"/>
      <c r="AR313" s="48"/>
      <c r="AS313" s="48"/>
      <c r="AT313" s="48"/>
      <c r="AU313" s="50"/>
      <c r="AV313" s="50"/>
      <c r="AW313" s="50"/>
      <c r="AX313" s="50"/>
    </row>
    <row r="314" spans="1:50" s="31" customFormat="1" ht="13.5" hidden="1">
      <c r="A314" s="49"/>
      <c r="B314" s="49"/>
      <c r="C314" s="49"/>
      <c r="D314" s="49"/>
      <c r="E314" s="49"/>
      <c r="F314" s="49"/>
      <c r="G314" s="45"/>
      <c r="H314" s="45"/>
      <c r="I314" s="45"/>
      <c r="J314" s="45"/>
      <c r="K314" s="45"/>
      <c r="L314" s="48"/>
      <c r="M314" s="48"/>
      <c r="N314" s="48"/>
      <c r="O314" s="48"/>
      <c r="P314" s="48"/>
      <c r="Q314" s="48"/>
      <c r="R314" s="48"/>
      <c r="S314" s="48"/>
      <c r="T314" s="48"/>
      <c r="U314" s="48"/>
      <c r="V314" s="48"/>
      <c r="W314" s="48"/>
      <c r="X314" s="48"/>
      <c r="Y314" s="50"/>
      <c r="Z314" s="50"/>
      <c r="AA314" s="50"/>
      <c r="AB314" s="50"/>
      <c r="AC314" s="45"/>
      <c r="AD314" s="45"/>
      <c r="AE314" s="45"/>
      <c r="AF314" s="45"/>
      <c r="AG314" s="45"/>
      <c r="AH314" s="48"/>
      <c r="AI314" s="48"/>
      <c r="AJ314" s="48"/>
      <c r="AK314" s="48"/>
      <c r="AL314" s="48"/>
      <c r="AM314" s="48"/>
      <c r="AN314" s="48"/>
      <c r="AO314" s="48"/>
      <c r="AP314" s="48"/>
      <c r="AQ314" s="48"/>
      <c r="AR314" s="48"/>
      <c r="AS314" s="48"/>
      <c r="AT314" s="48"/>
      <c r="AU314" s="50"/>
      <c r="AV314" s="50"/>
      <c r="AW314" s="50"/>
      <c r="AX314" s="50"/>
    </row>
    <row r="315" spans="1:50" s="31" customFormat="1" ht="13.5" hidden="1">
      <c r="A315" s="49"/>
      <c r="B315" s="49"/>
      <c r="C315" s="49"/>
      <c r="D315" s="49"/>
      <c r="E315" s="49"/>
      <c r="F315" s="49"/>
      <c r="G315" s="45"/>
      <c r="H315" s="45"/>
      <c r="I315" s="45"/>
      <c r="J315" s="45"/>
      <c r="K315" s="45"/>
      <c r="L315" s="48"/>
      <c r="M315" s="48"/>
      <c r="N315" s="48"/>
      <c r="O315" s="48"/>
      <c r="P315" s="48"/>
      <c r="Q315" s="48"/>
      <c r="R315" s="48"/>
      <c r="S315" s="48"/>
      <c r="T315" s="48"/>
      <c r="U315" s="48"/>
      <c r="V315" s="48"/>
      <c r="W315" s="48"/>
      <c r="X315" s="48"/>
      <c r="Y315" s="50"/>
      <c r="Z315" s="50"/>
      <c r="AA315" s="50"/>
      <c r="AB315" s="50"/>
      <c r="AC315" s="45"/>
      <c r="AD315" s="45"/>
      <c r="AE315" s="45"/>
      <c r="AF315" s="45"/>
      <c r="AG315" s="45"/>
      <c r="AH315" s="48"/>
      <c r="AI315" s="48"/>
      <c r="AJ315" s="48"/>
      <c r="AK315" s="48"/>
      <c r="AL315" s="48"/>
      <c r="AM315" s="48"/>
      <c r="AN315" s="48"/>
      <c r="AO315" s="48"/>
      <c r="AP315" s="48"/>
      <c r="AQ315" s="48"/>
      <c r="AR315" s="48"/>
      <c r="AS315" s="48"/>
      <c r="AT315" s="48"/>
      <c r="AU315" s="50"/>
      <c r="AV315" s="50"/>
      <c r="AW315" s="50"/>
      <c r="AX315" s="50"/>
    </row>
    <row r="316" spans="1:50" s="31" customFormat="1" ht="13.5" hidden="1">
      <c r="A316" s="49"/>
      <c r="B316" s="49"/>
      <c r="C316" s="49"/>
      <c r="D316" s="49"/>
      <c r="E316" s="49"/>
      <c r="F316" s="49"/>
      <c r="G316" s="45"/>
      <c r="H316" s="45"/>
      <c r="I316" s="45"/>
      <c r="J316" s="45"/>
      <c r="K316" s="45"/>
      <c r="L316" s="48"/>
      <c r="M316" s="48"/>
      <c r="N316" s="48"/>
      <c r="O316" s="48"/>
      <c r="P316" s="48"/>
      <c r="Q316" s="48"/>
      <c r="R316" s="48"/>
      <c r="S316" s="48"/>
      <c r="T316" s="48"/>
      <c r="U316" s="48"/>
      <c r="V316" s="48"/>
      <c r="W316" s="48"/>
      <c r="X316" s="48"/>
      <c r="Y316" s="50"/>
      <c r="Z316" s="50"/>
      <c r="AA316" s="50"/>
      <c r="AB316" s="50"/>
      <c r="AC316" s="45"/>
      <c r="AD316" s="45"/>
      <c r="AE316" s="45"/>
      <c r="AF316" s="45"/>
      <c r="AG316" s="45"/>
      <c r="AH316" s="48"/>
      <c r="AI316" s="48"/>
      <c r="AJ316" s="48"/>
      <c r="AK316" s="48"/>
      <c r="AL316" s="48"/>
      <c r="AM316" s="48"/>
      <c r="AN316" s="48"/>
      <c r="AO316" s="48"/>
      <c r="AP316" s="48"/>
      <c r="AQ316" s="48"/>
      <c r="AR316" s="48"/>
      <c r="AS316" s="48"/>
      <c r="AT316" s="48"/>
      <c r="AU316" s="50"/>
      <c r="AV316" s="50"/>
      <c r="AW316" s="50"/>
      <c r="AX316" s="50"/>
    </row>
    <row r="317" spans="1:50" s="31" customFormat="1" ht="13.5" hidden="1">
      <c r="A317" s="49"/>
      <c r="B317" s="49"/>
      <c r="C317" s="49"/>
      <c r="D317" s="49"/>
      <c r="E317" s="49"/>
      <c r="F317" s="49"/>
      <c r="G317" s="45"/>
      <c r="H317" s="45"/>
      <c r="I317" s="45"/>
      <c r="J317" s="45"/>
      <c r="K317" s="45"/>
      <c r="L317" s="48"/>
      <c r="M317" s="48"/>
      <c r="N317" s="48"/>
      <c r="O317" s="48"/>
      <c r="P317" s="48"/>
      <c r="Q317" s="48"/>
      <c r="R317" s="48"/>
      <c r="S317" s="48"/>
      <c r="T317" s="48"/>
      <c r="U317" s="48"/>
      <c r="V317" s="48"/>
      <c r="W317" s="48"/>
      <c r="X317" s="48"/>
      <c r="Y317" s="50"/>
      <c r="Z317" s="50"/>
      <c r="AA317" s="50"/>
      <c r="AB317" s="50"/>
      <c r="AC317" s="45"/>
      <c r="AD317" s="45"/>
      <c r="AE317" s="45"/>
      <c r="AF317" s="45"/>
      <c r="AG317" s="45"/>
      <c r="AH317" s="48"/>
      <c r="AI317" s="48"/>
      <c r="AJ317" s="48"/>
      <c r="AK317" s="48"/>
      <c r="AL317" s="48"/>
      <c r="AM317" s="48"/>
      <c r="AN317" s="48"/>
      <c r="AO317" s="48"/>
      <c r="AP317" s="48"/>
      <c r="AQ317" s="48"/>
      <c r="AR317" s="48"/>
      <c r="AS317" s="48"/>
      <c r="AT317" s="48"/>
      <c r="AU317" s="50"/>
      <c r="AV317" s="50"/>
      <c r="AW317" s="50"/>
      <c r="AX317" s="50"/>
    </row>
    <row r="318" spans="1:50" s="31" customFormat="1" ht="13.5" hidden="1">
      <c r="A318" s="49"/>
      <c r="B318" s="49"/>
      <c r="C318" s="49"/>
      <c r="D318" s="49"/>
      <c r="E318" s="49"/>
      <c r="F318" s="49"/>
      <c r="G318" s="45"/>
      <c r="H318" s="45"/>
      <c r="I318" s="45"/>
      <c r="J318" s="45"/>
      <c r="K318" s="45"/>
      <c r="L318" s="48"/>
      <c r="M318" s="48"/>
      <c r="N318" s="48"/>
      <c r="O318" s="48"/>
      <c r="P318" s="48"/>
      <c r="Q318" s="48"/>
      <c r="R318" s="48"/>
      <c r="S318" s="48"/>
      <c r="T318" s="48"/>
      <c r="U318" s="48"/>
      <c r="V318" s="48"/>
      <c r="W318" s="48"/>
      <c r="X318" s="48"/>
      <c r="Y318" s="50"/>
      <c r="Z318" s="50"/>
      <c r="AA318" s="50"/>
      <c r="AB318" s="50"/>
      <c r="AC318" s="45"/>
      <c r="AD318" s="45"/>
      <c r="AE318" s="45"/>
      <c r="AF318" s="45"/>
      <c r="AG318" s="45"/>
      <c r="AH318" s="48"/>
      <c r="AI318" s="48"/>
      <c r="AJ318" s="48"/>
      <c r="AK318" s="48"/>
      <c r="AL318" s="48"/>
      <c r="AM318" s="48"/>
      <c r="AN318" s="48"/>
      <c r="AO318" s="48"/>
      <c r="AP318" s="48"/>
      <c r="AQ318" s="48"/>
      <c r="AR318" s="48"/>
      <c r="AS318" s="48"/>
      <c r="AT318" s="48"/>
      <c r="AU318" s="50"/>
      <c r="AV318" s="50"/>
      <c r="AW318" s="50"/>
      <c r="AX318" s="50"/>
    </row>
    <row r="319" spans="1:50" s="31" customFormat="1" ht="13.5" hidden="1">
      <c r="A319" s="49"/>
      <c r="B319" s="49"/>
      <c r="C319" s="49"/>
      <c r="D319" s="49"/>
      <c r="E319" s="49"/>
      <c r="F319" s="49"/>
      <c r="G319" s="45"/>
      <c r="H319" s="45"/>
      <c r="I319" s="45"/>
      <c r="J319" s="45"/>
      <c r="K319" s="45"/>
      <c r="L319" s="48"/>
      <c r="M319" s="48"/>
      <c r="N319" s="48"/>
      <c r="O319" s="48"/>
      <c r="P319" s="48"/>
      <c r="Q319" s="48"/>
      <c r="R319" s="48"/>
      <c r="S319" s="48"/>
      <c r="T319" s="48"/>
      <c r="U319" s="48"/>
      <c r="V319" s="48"/>
      <c r="W319" s="48"/>
      <c r="X319" s="48"/>
      <c r="Y319" s="50"/>
      <c r="Z319" s="50"/>
      <c r="AA319" s="50"/>
      <c r="AB319" s="50"/>
      <c r="AC319" s="45"/>
      <c r="AD319" s="45"/>
      <c r="AE319" s="45"/>
      <c r="AF319" s="45"/>
      <c r="AG319" s="45"/>
      <c r="AH319" s="48"/>
      <c r="AI319" s="48"/>
      <c r="AJ319" s="48"/>
      <c r="AK319" s="48"/>
      <c r="AL319" s="48"/>
      <c r="AM319" s="48"/>
      <c r="AN319" s="48"/>
      <c r="AO319" s="48"/>
      <c r="AP319" s="48"/>
      <c r="AQ319" s="48"/>
      <c r="AR319" s="48"/>
      <c r="AS319" s="48"/>
      <c r="AT319" s="48"/>
      <c r="AU319" s="50"/>
      <c r="AV319" s="50"/>
      <c r="AW319" s="50"/>
      <c r="AX319" s="50"/>
    </row>
    <row r="320" spans="1:50" s="31" customFormat="1" ht="13.5" hidden="1">
      <c r="A320" s="49"/>
      <c r="B320" s="49"/>
      <c r="C320" s="49"/>
      <c r="D320" s="49"/>
      <c r="E320" s="49"/>
      <c r="F320" s="49"/>
      <c r="G320" s="45"/>
      <c r="H320" s="45"/>
      <c r="I320" s="45"/>
      <c r="J320" s="45"/>
      <c r="K320" s="45"/>
      <c r="L320" s="48"/>
      <c r="M320" s="48"/>
      <c r="N320" s="48"/>
      <c r="O320" s="48"/>
      <c r="P320" s="48"/>
      <c r="Q320" s="48"/>
      <c r="R320" s="48"/>
      <c r="S320" s="48"/>
      <c r="T320" s="48"/>
      <c r="U320" s="48"/>
      <c r="V320" s="48"/>
      <c r="W320" s="48"/>
      <c r="X320" s="48"/>
      <c r="Y320" s="50"/>
      <c r="Z320" s="50"/>
      <c r="AA320" s="50"/>
      <c r="AB320" s="50"/>
      <c r="AC320" s="45"/>
      <c r="AD320" s="45"/>
      <c r="AE320" s="45"/>
      <c r="AF320" s="45"/>
      <c r="AG320" s="45"/>
      <c r="AH320" s="48"/>
      <c r="AI320" s="48"/>
      <c r="AJ320" s="48"/>
      <c r="AK320" s="48"/>
      <c r="AL320" s="48"/>
      <c r="AM320" s="48"/>
      <c r="AN320" s="48"/>
      <c r="AO320" s="48"/>
      <c r="AP320" s="48"/>
      <c r="AQ320" s="48"/>
      <c r="AR320" s="48"/>
      <c r="AS320" s="48"/>
      <c r="AT320" s="48"/>
      <c r="AU320" s="50"/>
      <c r="AV320" s="50"/>
      <c r="AW320" s="50"/>
      <c r="AX320" s="50"/>
    </row>
    <row r="321" spans="1:50" s="31" customFormat="1" ht="13.5" hidden="1">
      <c r="A321" s="49"/>
      <c r="B321" s="49"/>
      <c r="C321" s="49"/>
      <c r="D321" s="49"/>
      <c r="E321" s="49"/>
      <c r="F321" s="49"/>
      <c r="G321" s="45"/>
      <c r="H321" s="45"/>
      <c r="I321" s="45"/>
      <c r="J321" s="45"/>
      <c r="K321" s="45"/>
      <c r="L321" s="48"/>
      <c r="M321" s="48"/>
      <c r="N321" s="48"/>
      <c r="O321" s="48"/>
      <c r="P321" s="48"/>
      <c r="Q321" s="48"/>
      <c r="R321" s="48"/>
      <c r="S321" s="48"/>
      <c r="T321" s="48"/>
      <c r="U321" s="48"/>
      <c r="V321" s="48"/>
      <c r="W321" s="48"/>
      <c r="X321" s="48"/>
      <c r="Y321" s="50"/>
      <c r="Z321" s="50"/>
      <c r="AA321" s="50"/>
      <c r="AB321" s="50"/>
      <c r="AC321" s="45"/>
      <c r="AD321" s="45"/>
      <c r="AE321" s="45"/>
      <c r="AF321" s="45"/>
      <c r="AG321" s="45"/>
      <c r="AH321" s="48"/>
      <c r="AI321" s="48"/>
      <c r="AJ321" s="48"/>
      <c r="AK321" s="48"/>
      <c r="AL321" s="48"/>
      <c r="AM321" s="48"/>
      <c r="AN321" s="48"/>
      <c r="AO321" s="48"/>
      <c r="AP321" s="48"/>
      <c r="AQ321" s="48"/>
      <c r="AR321" s="48"/>
      <c r="AS321" s="48"/>
      <c r="AT321" s="48"/>
      <c r="AU321" s="50"/>
      <c r="AV321" s="50"/>
      <c r="AW321" s="50"/>
      <c r="AX321" s="50"/>
    </row>
    <row r="322" spans="1:50" s="31" customFormat="1" ht="13.5" hidden="1">
      <c r="A322" s="49"/>
      <c r="B322" s="49"/>
      <c r="C322" s="49"/>
      <c r="D322" s="49"/>
      <c r="E322" s="49"/>
      <c r="F322" s="49"/>
      <c r="G322" s="45"/>
      <c r="H322" s="45"/>
      <c r="I322" s="45"/>
      <c r="J322" s="45"/>
      <c r="K322" s="45"/>
      <c r="L322" s="48"/>
      <c r="M322" s="48"/>
      <c r="N322" s="48"/>
      <c r="O322" s="48"/>
      <c r="P322" s="48"/>
      <c r="Q322" s="48"/>
      <c r="R322" s="48"/>
      <c r="S322" s="48"/>
      <c r="T322" s="48"/>
      <c r="U322" s="48"/>
      <c r="V322" s="48"/>
      <c r="W322" s="48"/>
      <c r="X322" s="48"/>
      <c r="Y322" s="50"/>
      <c r="Z322" s="50"/>
      <c r="AA322" s="50"/>
      <c r="AB322" s="50"/>
      <c r="AC322" s="45"/>
      <c r="AD322" s="45"/>
      <c r="AE322" s="45"/>
      <c r="AF322" s="45"/>
      <c r="AG322" s="45"/>
      <c r="AH322" s="48"/>
      <c r="AI322" s="48"/>
      <c r="AJ322" s="48"/>
      <c r="AK322" s="48"/>
      <c r="AL322" s="48"/>
      <c r="AM322" s="48"/>
      <c r="AN322" s="48"/>
      <c r="AO322" s="48"/>
      <c r="AP322" s="48"/>
      <c r="AQ322" s="48"/>
      <c r="AR322" s="48"/>
      <c r="AS322" s="48"/>
      <c r="AT322" s="48"/>
      <c r="AU322" s="50"/>
      <c r="AV322" s="50"/>
      <c r="AW322" s="50"/>
      <c r="AX322" s="50"/>
    </row>
    <row r="323" spans="1:50" s="31" customFormat="1" ht="13.5" hidden="1">
      <c r="A323" s="49"/>
      <c r="B323" s="49"/>
      <c r="C323" s="49"/>
      <c r="D323" s="49"/>
      <c r="E323" s="49"/>
      <c r="F323" s="49"/>
      <c r="G323" s="45"/>
      <c r="H323" s="45"/>
      <c r="I323" s="45"/>
      <c r="J323" s="45"/>
      <c r="K323" s="45"/>
      <c r="L323" s="48"/>
      <c r="M323" s="48"/>
      <c r="N323" s="48"/>
      <c r="O323" s="48"/>
      <c r="P323" s="48"/>
      <c r="Q323" s="48"/>
      <c r="R323" s="48"/>
      <c r="S323" s="48"/>
      <c r="T323" s="48"/>
      <c r="U323" s="48"/>
      <c r="V323" s="48"/>
      <c r="W323" s="48"/>
      <c r="X323" s="48"/>
      <c r="Y323" s="50"/>
      <c r="Z323" s="50"/>
      <c r="AA323" s="50"/>
      <c r="AB323" s="50"/>
      <c r="AC323" s="45"/>
      <c r="AD323" s="45"/>
      <c r="AE323" s="45"/>
      <c r="AF323" s="45"/>
      <c r="AG323" s="45"/>
      <c r="AH323" s="48"/>
      <c r="AI323" s="48"/>
      <c r="AJ323" s="48"/>
      <c r="AK323" s="48"/>
      <c r="AL323" s="48"/>
      <c r="AM323" s="48"/>
      <c r="AN323" s="48"/>
      <c r="AO323" s="48"/>
      <c r="AP323" s="48"/>
      <c r="AQ323" s="48"/>
      <c r="AR323" s="48"/>
      <c r="AS323" s="48"/>
      <c r="AT323" s="48"/>
      <c r="AU323" s="50"/>
      <c r="AV323" s="50"/>
      <c r="AW323" s="50"/>
      <c r="AX323" s="50"/>
    </row>
    <row r="324" spans="1:50" s="31" customFormat="1" ht="13.5" hidden="1">
      <c r="A324" s="49"/>
      <c r="B324" s="49"/>
      <c r="C324" s="49"/>
      <c r="D324" s="49"/>
      <c r="E324" s="49"/>
      <c r="F324" s="49"/>
      <c r="G324" s="45"/>
      <c r="H324" s="45"/>
      <c r="I324" s="45"/>
      <c r="J324" s="45"/>
      <c r="K324" s="45"/>
      <c r="L324" s="48"/>
      <c r="M324" s="48"/>
      <c r="N324" s="48"/>
      <c r="O324" s="48"/>
      <c r="P324" s="48"/>
      <c r="Q324" s="48"/>
      <c r="R324" s="48"/>
      <c r="S324" s="48"/>
      <c r="T324" s="48"/>
      <c r="U324" s="48"/>
      <c r="V324" s="48"/>
      <c r="W324" s="48"/>
      <c r="X324" s="48"/>
      <c r="Y324" s="50"/>
      <c r="Z324" s="50"/>
      <c r="AA324" s="50"/>
      <c r="AB324" s="50"/>
      <c r="AC324" s="45"/>
      <c r="AD324" s="45"/>
      <c r="AE324" s="45"/>
      <c r="AF324" s="45"/>
      <c r="AG324" s="45"/>
      <c r="AH324" s="48"/>
      <c r="AI324" s="48"/>
      <c r="AJ324" s="48"/>
      <c r="AK324" s="48"/>
      <c r="AL324" s="48"/>
      <c r="AM324" s="48"/>
      <c r="AN324" s="48"/>
      <c r="AO324" s="48"/>
      <c r="AP324" s="48"/>
      <c r="AQ324" s="48"/>
      <c r="AR324" s="48"/>
      <c r="AS324" s="48"/>
      <c r="AT324" s="48"/>
      <c r="AU324" s="50"/>
      <c r="AV324" s="50"/>
      <c r="AW324" s="50"/>
      <c r="AX324" s="50"/>
    </row>
    <row r="325" spans="1:50" s="31" customFormat="1" ht="13.5" hidden="1">
      <c r="A325" s="49"/>
      <c r="B325" s="49"/>
      <c r="C325" s="49"/>
      <c r="D325" s="49"/>
      <c r="E325" s="49"/>
      <c r="F325" s="49"/>
      <c r="G325" s="45"/>
      <c r="H325" s="45"/>
      <c r="I325" s="45"/>
      <c r="J325" s="45"/>
      <c r="K325" s="45"/>
      <c r="L325" s="48"/>
      <c r="M325" s="48"/>
      <c r="N325" s="48"/>
      <c r="O325" s="48"/>
      <c r="P325" s="48"/>
      <c r="Q325" s="48"/>
      <c r="R325" s="48"/>
      <c r="S325" s="48"/>
      <c r="T325" s="48"/>
      <c r="U325" s="48"/>
      <c r="V325" s="48"/>
      <c r="W325" s="48"/>
      <c r="X325" s="48"/>
      <c r="Y325" s="50"/>
      <c r="Z325" s="50"/>
      <c r="AA325" s="50"/>
      <c r="AB325" s="50"/>
      <c r="AC325" s="45"/>
      <c r="AD325" s="45"/>
      <c r="AE325" s="45"/>
      <c r="AF325" s="45"/>
      <c r="AG325" s="45"/>
      <c r="AH325" s="48"/>
      <c r="AI325" s="48"/>
      <c r="AJ325" s="48"/>
      <c r="AK325" s="48"/>
      <c r="AL325" s="48"/>
      <c r="AM325" s="48"/>
      <c r="AN325" s="48"/>
      <c r="AO325" s="48"/>
      <c r="AP325" s="48"/>
      <c r="AQ325" s="48"/>
      <c r="AR325" s="48"/>
      <c r="AS325" s="48"/>
      <c r="AT325" s="48"/>
      <c r="AU325" s="50"/>
      <c r="AV325" s="50"/>
      <c r="AW325" s="50"/>
      <c r="AX325" s="50"/>
    </row>
    <row r="326" spans="1:50" s="31" customFormat="1" ht="13.5" hidden="1">
      <c r="A326" s="49"/>
      <c r="B326" s="49"/>
      <c r="C326" s="49"/>
      <c r="D326" s="49"/>
      <c r="E326" s="49"/>
      <c r="F326" s="49"/>
      <c r="G326" s="45"/>
      <c r="H326" s="45"/>
      <c r="I326" s="45"/>
      <c r="J326" s="45"/>
      <c r="K326" s="45"/>
      <c r="L326" s="48"/>
      <c r="M326" s="48"/>
      <c r="N326" s="48"/>
      <c r="O326" s="48"/>
      <c r="P326" s="48"/>
      <c r="Q326" s="48"/>
      <c r="R326" s="48"/>
      <c r="S326" s="48"/>
      <c r="T326" s="48"/>
      <c r="U326" s="48"/>
      <c r="V326" s="48"/>
      <c r="W326" s="48"/>
      <c r="X326" s="48"/>
      <c r="Y326" s="50"/>
      <c r="Z326" s="50"/>
      <c r="AA326" s="50"/>
      <c r="AB326" s="50"/>
      <c r="AC326" s="45"/>
      <c r="AD326" s="45"/>
      <c r="AE326" s="45"/>
      <c r="AF326" s="45"/>
      <c r="AG326" s="45"/>
      <c r="AH326" s="48"/>
      <c r="AI326" s="48"/>
      <c r="AJ326" s="48"/>
      <c r="AK326" s="48"/>
      <c r="AL326" s="48"/>
      <c r="AM326" s="48"/>
      <c r="AN326" s="48"/>
      <c r="AO326" s="48"/>
      <c r="AP326" s="48"/>
      <c r="AQ326" s="48"/>
      <c r="AR326" s="48"/>
      <c r="AS326" s="48"/>
      <c r="AT326" s="48"/>
      <c r="AU326" s="50"/>
      <c r="AV326" s="50"/>
      <c r="AW326" s="50"/>
      <c r="AX326" s="50"/>
    </row>
    <row r="327" spans="1:50" s="31" customFormat="1" ht="13.5" hidden="1">
      <c r="A327" s="49"/>
      <c r="B327" s="49"/>
      <c r="C327" s="49"/>
      <c r="D327" s="49"/>
      <c r="E327" s="49"/>
      <c r="F327" s="49"/>
      <c r="G327" s="45"/>
      <c r="H327" s="45"/>
      <c r="I327" s="45"/>
      <c r="J327" s="45"/>
      <c r="K327" s="45"/>
      <c r="L327" s="48"/>
      <c r="M327" s="48"/>
      <c r="N327" s="48"/>
      <c r="O327" s="48"/>
      <c r="P327" s="48"/>
      <c r="Q327" s="48"/>
      <c r="R327" s="48"/>
      <c r="S327" s="48"/>
      <c r="T327" s="48"/>
      <c r="U327" s="48"/>
      <c r="V327" s="48"/>
      <c r="W327" s="48"/>
      <c r="X327" s="48"/>
      <c r="Y327" s="50"/>
      <c r="Z327" s="50"/>
      <c r="AA327" s="50"/>
      <c r="AB327" s="50"/>
      <c r="AC327" s="45"/>
      <c r="AD327" s="45"/>
      <c r="AE327" s="45"/>
      <c r="AF327" s="45"/>
      <c r="AG327" s="45"/>
      <c r="AH327" s="48"/>
      <c r="AI327" s="48"/>
      <c r="AJ327" s="48"/>
      <c r="AK327" s="48"/>
      <c r="AL327" s="48"/>
      <c r="AM327" s="48"/>
      <c r="AN327" s="48"/>
      <c r="AO327" s="48"/>
      <c r="AP327" s="48"/>
      <c r="AQ327" s="48"/>
      <c r="AR327" s="48"/>
      <c r="AS327" s="48"/>
      <c r="AT327" s="48"/>
      <c r="AU327" s="50"/>
      <c r="AV327" s="50"/>
      <c r="AW327" s="50"/>
      <c r="AX327" s="50"/>
    </row>
    <row r="328" spans="1:50" s="31" customFormat="1" ht="13.5" hidden="1">
      <c r="A328" s="49"/>
      <c r="B328" s="49"/>
      <c r="C328" s="49"/>
      <c r="D328" s="49"/>
      <c r="E328" s="49"/>
      <c r="F328" s="49"/>
      <c r="G328" s="45"/>
      <c r="H328" s="45"/>
      <c r="I328" s="45"/>
      <c r="J328" s="45"/>
      <c r="K328" s="45"/>
      <c r="L328" s="48"/>
      <c r="M328" s="48"/>
      <c r="N328" s="48"/>
      <c r="O328" s="48"/>
      <c r="P328" s="48"/>
      <c r="Q328" s="48"/>
      <c r="R328" s="48"/>
      <c r="S328" s="48"/>
      <c r="T328" s="48"/>
      <c r="U328" s="48"/>
      <c r="V328" s="48"/>
      <c r="W328" s="48"/>
      <c r="X328" s="48"/>
      <c r="Y328" s="50"/>
      <c r="Z328" s="50"/>
      <c r="AA328" s="50"/>
      <c r="AB328" s="50"/>
      <c r="AC328" s="45"/>
      <c r="AD328" s="45"/>
      <c r="AE328" s="45"/>
      <c r="AF328" s="45"/>
      <c r="AG328" s="45"/>
      <c r="AH328" s="48"/>
      <c r="AI328" s="48"/>
      <c r="AJ328" s="48"/>
      <c r="AK328" s="48"/>
      <c r="AL328" s="48"/>
      <c r="AM328" s="48"/>
      <c r="AN328" s="48"/>
      <c r="AO328" s="48"/>
      <c r="AP328" s="48"/>
      <c r="AQ328" s="48"/>
      <c r="AR328" s="48"/>
      <c r="AS328" s="48"/>
      <c r="AT328" s="48"/>
      <c r="AU328" s="50"/>
      <c r="AV328" s="50"/>
      <c r="AW328" s="50"/>
      <c r="AX328" s="50"/>
    </row>
    <row r="329" spans="1:50" s="31" customFormat="1" ht="13.5" hidden="1">
      <c r="A329" s="49"/>
      <c r="B329" s="49"/>
      <c r="C329" s="49"/>
      <c r="D329" s="49"/>
      <c r="E329" s="49"/>
      <c r="F329" s="49"/>
      <c r="G329" s="45"/>
      <c r="H329" s="45"/>
      <c r="I329" s="45"/>
      <c r="J329" s="45"/>
      <c r="K329" s="45"/>
      <c r="L329" s="48"/>
      <c r="M329" s="48"/>
      <c r="N329" s="48"/>
      <c r="O329" s="48"/>
      <c r="P329" s="48"/>
      <c r="Q329" s="48"/>
      <c r="R329" s="48"/>
      <c r="S329" s="48"/>
      <c r="T329" s="48"/>
      <c r="U329" s="48"/>
      <c r="V329" s="48"/>
      <c r="W329" s="48"/>
      <c r="X329" s="48"/>
      <c r="Y329" s="50"/>
      <c r="Z329" s="50"/>
      <c r="AA329" s="50"/>
      <c r="AB329" s="50"/>
      <c r="AC329" s="45"/>
      <c r="AD329" s="45"/>
      <c r="AE329" s="45"/>
      <c r="AF329" s="45"/>
      <c r="AG329" s="45"/>
      <c r="AH329" s="48"/>
      <c r="AI329" s="48"/>
      <c r="AJ329" s="48"/>
      <c r="AK329" s="48"/>
      <c r="AL329" s="48"/>
      <c r="AM329" s="48"/>
      <c r="AN329" s="48"/>
      <c r="AO329" s="48"/>
      <c r="AP329" s="48"/>
      <c r="AQ329" s="48"/>
      <c r="AR329" s="48"/>
      <c r="AS329" s="48"/>
      <c r="AT329" s="48"/>
      <c r="AU329" s="50"/>
      <c r="AV329" s="50"/>
      <c r="AW329" s="50"/>
      <c r="AX329" s="50"/>
    </row>
    <row r="330" spans="1:50" s="31" customFormat="1" ht="13.5" hidden="1">
      <c r="A330" s="49"/>
      <c r="B330" s="49"/>
      <c r="C330" s="49"/>
      <c r="D330" s="49"/>
      <c r="E330" s="49"/>
      <c r="F330" s="49"/>
      <c r="G330" s="45"/>
      <c r="H330" s="45"/>
      <c r="I330" s="45"/>
      <c r="J330" s="45"/>
      <c r="K330" s="45"/>
      <c r="L330" s="48"/>
      <c r="M330" s="48"/>
      <c r="N330" s="48"/>
      <c r="O330" s="48"/>
      <c r="P330" s="48"/>
      <c r="Q330" s="48"/>
      <c r="R330" s="48"/>
      <c r="S330" s="48"/>
      <c r="T330" s="48"/>
      <c r="U330" s="48"/>
      <c r="V330" s="48"/>
      <c r="W330" s="48"/>
      <c r="X330" s="48"/>
      <c r="Y330" s="50"/>
      <c r="Z330" s="50"/>
      <c r="AA330" s="50"/>
      <c r="AB330" s="50"/>
      <c r="AC330" s="45"/>
      <c r="AD330" s="45"/>
      <c r="AE330" s="45"/>
      <c r="AF330" s="45"/>
      <c r="AG330" s="45"/>
      <c r="AH330" s="48"/>
      <c r="AI330" s="48"/>
      <c r="AJ330" s="48"/>
      <c r="AK330" s="48"/>
      <c r="AL330" s="48"/>
      <c r="AM330" s="48"/>
      <c r="AN330" s="48"/>
      <c r="AO330" s="48"/>
      <c r="AP330" s="48"/>
      <c r="AQ330" s="48"/>
      <c r="AR330" s="48"/>
      <c r="AS330" s="48"/>
      <c r="AT330" s="48"/>
      <c r="AU330" s="50"/>
      <c r="AV330" s="50"/>
      <c r="AW330" s="50"/>
      <c r="AX330" s="50"/>
    </row>
    <row r="331" spans="1:50" s="31" customFormat="1" ht="13.5" hidden="1">
      <c r="A331" s="49"/>
      <c r="B331" s="49"/>
      <c r="C331" s="49"/>
      <c r="D331" s="49"/>
      <c r="E331" s="49"/>
      <c r="F331" s="49"/>
      <c r="G331" s="45"/>
      <c r="H331" s="45"/>
      <c r="I331" s="45"/>
      <c r="J331" s="45"/>
      <c r="K331" s="45"/>
      <c r="L331" s="48"/>
      <c r="M331" s="48"/>
      <c r="N331" s="48"/>
      <c r="O331" s="48"/>
      <c r="P331" s="48"/>
      <c r="Q331" s="48"/>
      <c r="R331" s="48"/>
      <c r="S331" s="48"/>
      <c r="T331" s="48"/>
      <c r="U331" s="48"/>
      <c r="V331" s="48"/>
      <c r="W331" s="48"/>
      <c r="X331" s="48"/>
      <c r="Y331" s="50"/>
      <c r="Z331" s="50"/>
      <c r="AA331" s="50"/>
      <c r="AB331" s="50"/>
      <c r="AC331" s="45"/>
      <c r="AD331" s="45"/>
      <c r="AE331" s="45"/>
      <c r="AF331" s="45"/>
      <c r="AG331" s="45"/>
      <c r="AH331" s="48"/>
      <c r="AI331" s="48"/>
      <c r="AJ331" s="48"/>
      <c r="AK331" s="48"/>
      <c r="AL331" s="48"/>
      <c r="AM331" s="48"/>
      <c r="AN331" s="48"/>
      <c r="AO331" s="48"/>
      <c r="AP331" s="48"/>
      <c r="AQ331" s="48"/>
      <c r="AR331" s="48"/>
      <c r="AS331" s="48"/>
      <c r="AT331" s="48"/>
      <c r="AU331" s="50"/>
      <c r="AV331" s="50"/>
      <c r="AW331" s="50"/>
      <c r="AX331" s="50"/>
    </row>
    <row r="332" spans="1:50" s="31" customFormat="1" ht="13.5" hidden="1">
      <c r="A332" s="49"/>
      <c r="B332" s="49"/>
      <c r="C332" s="49"/>
      <c r="D332" s="49"/>
      <c r="E332" s="49"/>
      <c r="F332" s="49"/>
      <c r="G332" s="45"/>
      <c r="H332" s="45"/>
      <c r="I332" s="45"/>
      <c r="J332" s="45"/>
      <c r="K332" s="45"/>
      <c r="L332" s="48"/>
      <c r="M332" s="48"/>
      <c r="N332" s="48"/>
      <c r="O332" s="48"/>
      <c r="P332" s="48"/>
      <c r="Q332" s="48"/>
      <c r="R332" s="48"/>
      <c r="S332" s="48"/>
      <c r="T332" s="48"/>
      <c r="U332" s="48"/>
      <c r="V332" s="48"/>
      <c r="W332" s="48"/>
      <c r="X332" s="48"/>
      <c r="Y332" s="50"/>
      <c r="Z332" s="50"/>
      <c r="AA332" s="50"/>
      <c r="AB332" s="50"/>
      <c r="AC332" s="45"/>
      <c r="AD332" s="45"/>
      <c r="AE332" s="45"/>
      <c r="AF332" s="45"/>
      <c r="AG332" s="45"/>
      <c r="AH332" s="48"/>
      <c r="AI332" s="48"/>
      <c r="AJ332" s="48"/>
      <c r="AK332" s="48"/>
      <c r="AL332" s="48"/>
      <c r="AM332" s="48"/>
      <c r="AN332" s="48"/>
      <c r="AO332" s="48"/>
      <c r="AP332" s="48"/>
      <c r="AQ332" s="48"/>
      <c r="AR332" s="48"/>
      <c r="AS332" s="48"/>
      <c r="AT332" s="48"/>
      <c r="AU332" s="50"/>
      <c r="AV332" s="50"/>
      <c r="AW332" s="50"/>
      <c r="AX332" s="50"/>
    </row>
    <row r="333" spans="1:50" s="31" customFormat="1" ht="13.5" hidden="1">
      <c r="A333" s="49"/>
      <c r="B333" s="49"/>
      <c r="C333" s="49"/>
      <c r="D333" s="49"/>
      <c r="E333" s="49"/>
      <c r="F333" s="49"/>
      <c r="G333" s="45"/>
      <c r="H333" s="45"/>
      <c r="I333" s="45"/>
      <c r="J333" s="45"/>
      <c r="K333" s="45"/>
      <c r="L333" s="48"/>
      <c r="M333" s="48"/>
      <c r="N333" s="48"/>
      <c r="O333" s="48"/>
      <c r="P333" s="48"/>
      <c r="Q333" s="48"/>
      <c r="R333" s="48"/>
      <c r="S333" s="48"/>
      <c r="T333" s="48"/>
      <c r="U333" s="48"/>
      <c r="V333" s="48"/>
      <c r="W333" s="48"/>
      <c r="X333" s="48"/>
      <c r="Y333" s="50"/>
      <c r="Z333" s="50"/>
      <c r="AA333" s="50"/>
      <c r="AB333" s="50"/>
      <c r="AC333" s="45"/>
      <c r="AD333" s="45"/>
      <c r="AE333" s="45"/>
      <c r="AF333" s="45"/>
      <c r="AG333" s="45"/>
      <c r="AH333" s="48"/>
      <c r="AI333" s="48"/>
      <c r="AJ333" s="48"/>
      <c r="AK333" s="48"/>
      <c r="AL333" s="48"/>
      <c r="AM333" s="48"/>
      <c r="AN333" s="48"/>
      <c r="AO333" s="48"/>
      <c r="AP333" s="48"/>
      <c r="AQ333" s="48"/>
      <c r="AR333" s="48"/>
      <c r="AS333" s="48"/>
      <c r="AT333" s="48"/>
      <c r="AU333" s="50"/>
      <c r="AV333" s="50"/>
      <c r="AW333" s="50"/>
      <c r="AX333" s="50"/>
    </row>
    <row r="334" spans="1:50" s="31" customFormat="1" ht="13.5" hidden="1">
      <c r="A334" s="49"/>
      <c r="B334" s="49"/>
      <c r="C334" s="49"/>
      <c r="D334" s="49"/>
      <c r="E334" s="49"/>
      <c r="F334" s="49"/>
      <c r="G334" s="45"/>
      <c r="H334" s="45"/>
      <c r="I334" s="45"/>
      <c r="J334" s="45"/>
      <c r="K334" s="45"/>
      <c r="L334" s="48"/>
      <c r="M334" s="48"/>
      <c r="N334" s="48"/>
      <c r="O334" s="48"/>
      <c r="P334" s="48"/>
      <c r="Q334" s="48"/>
      <c r="R334" s="48"/>
      <c r="S334" s="48"/>
      <c r="T334" s="48"/>
      <c r="U334" s="48"/>
      <c r="V334" s="48"/>
      <c r="W334" s="48"/>
      <c r="X334" s="48"/>
      <c r="Y334" s="50"/>
      <c r="Z334" s="50"/>
      <c r="AA334" s="50"/>
      <c r="AB334" s="50"/>
      <c r="AC334" s="45"/>
      <c r="AD334" s="45"/>
      <c r="AE334" s="45"/>
      <c r="AF334" s="45"/>
      <c r="AG334" s="45"/>
      <c r="AH334" s="48"/>
      <c r="AI334" s="48"/>
      <c r="AJ334" s="48"/>
      <c r="AK334" s="48"/>
      <c r="AL334" s="48"/>
      <c r="AM334" s="48"/>
      <c r="AN334" s="48"/>
      <c r="AO334" s="48"/>
      <c r="AP334" s="48"/>
      <c r="AQ334" s="48"/>
      <c r="AR334" s="48"/>
      <c r="AS334" s="48"/>
      <c r="AT334" s="48"/>
      <c r="AU334" s="50"/>
      <c r="AV334" s="50"/>
      <c r="AW334" s="50"/>
      <c r="AX334" s="50"/>
    </row>
    <row r="335" spans="1:50" s="31" customFormat="1" ht="13.5" hidden="1">
      <c r="A335" s="49"/>
      <c r="B335" s="49"/>
      <c r="C335" s="49"/>
      <c r="D335" s="49"/>
      <c r="E335" s="49"/>
      <c r="F335" s="49"/>
      <c r="G335" s="45"/>
      <c r="H335" s="45"/>
      <c r="I335" s="45"/>
      <c r="J335" s="45"/>
      <c r="K335" s="45"/>
      <c r="L335" s="48"/>
      <c r="M335" s="48"/>
      <c r="N335" s="48"/>
      <c r="O335" s="48"/>
      <c r="P335" s="48"/>
      <c r="Q335" s="48"/>
      <c r="R335" s="48"/>
      <c r="S335" s="48"/>
      <c r="T335" s="48"/>
      <c r="U335" s="48"/>
      <c r="V335" s="48"/>
      <c r="W335" s="48"/>
      <c r="X335" s="48"/>
      <c r="Y335" s="50"/>
      <c r="Z335" s="50"/>
      <c r="AA335" s="50"/>
      <c r="AB335" s="50"/>
      <c r="AC335" s="45"/>
      <c r="AD335" s="45"/>
      <c r="AE335" s="45"/>
      <c r="AF335" s="45"/>
      <c r="AG335" s="45"/>
      <c r="AH335" s="48"/>
      <c r="AI335" s="48"/>
      <c r="AJ335" s="48"/>
      <c r="AK335" s="48"/>
      <c r="AL335" s="48"/>
      <c r="AM335" s="48"/>
      <c r="AN335" s="48"/>
      <c r="AO335" s="48"/>
      <c r="AP335" s="48"/>
      <c r="AQ335" s="48"/>
      <c r="AR335" s="48"/>
      <c r="AS335" s="48"/>
      <c r="AT335" s="48"/>
      <c r="AU335" s="50"/>
      <c r="AV335" s="50"/>
      <c r="AW335" s="50"/>
      <c r="AX335" s="50"/>
    </row>
    <row r="336" spans="1:50" s="31" customFormat="1" ht="13.5" hidden="1">
      <c r="A336" s="49"/>
      <c r="B336" s="49"/>
      <c r="C336" s="49"/>
      <c r="D336" s="49"/>
      <c r="E336" s="49"/>
      <c r="F336" s="49"/>
      <c r="G336" s="45"/>
      <c r="H336" s="45"/>
      <c r="I336" s="45"/>
      <c r="J336" s="45"/>
      <c r="K336" s="45"/>
      <c r="L336" s="48"/>
      <c r="M336" s="48"/>
      <c r="N336" s="48"/>
      <c r="O336" s="48"/>
      <c r="P336" s="48"/>
      <c r="Q336" s="48"/>
      <c r="R336" s="48"/>
      <c r="S336" s="48"/>
      <c r="T336" s="48"/>
      <c r="U336" s="48"/>
      <c r="V336" s="48"/>
      <c r="W336" s="48"/>
      <c r="X336" s="48"/>
      <c r="Y336" s="50"/>
      <c r="Z336" s="50"/>
      <c r="AA336" s="50"/>
      <c r="AB336" s="50"/>
      <c r="AC336" s="45"/>
      <c r="AD336" s="45"/>
      <c r="AE336" s="45"/>
      <c r="AF336" s="45"/>
      <c r="AG336" s="45"/>
      <c r="AH336" s="48"/>
      <c r="AI336" s="48"/>
      <c r="AJ336" s="48"/>
      <c r="AK336" s="48"/>
      <c r="AL336" s="48"/>
      <c r="AM336" s="48"/>
      <c r="AN336" s="48"/>
      <c r="AO336" s="48"/>
      <c r="AP336" s="48"/>
      <c r="AQ336" s="48"/>
      <c r="AR336" s="48"/>
      <c r="AS336" s="48"/>
      <c r="AT336" s="48"/>
      <c r="AU336" s="50"/>
      <c r="AV336" s="50"/>
      <c r="AW336" s="50"/>
      <c r="AX336" s="50"/>
    </row>
    <row r="337" spans="1:50" s="31" customFormat="1" ht="13.5" hidden="1">
      <c r="A337" s="49"/>
      <c r="B337" s="49"/>
      <c r="C337" s="49"/>
      <c r="D337" s="49"/>
      <c r="E337" s="49"/>
      <c r="F337" s="49"/>
      <c r="G337" s="45"/>
      <c r="H337" s="45"/>
      <c r="I337" s="45"/>
      <c r="J337" s="45"/>
      <c r="K337" s="45"/>
      <c r="L337" s="48"/>
      <c r="M337" s="48"/>
      <c r="N337" s="48"/>
      <c r="O337" s="48"/>
      <c r="P337" s="48"/>
      <c r="Q337" s="48"/>
      <c r="R337" s="48"/>
      <c r="S337" s="48"/>
      <c r="T337" s="48"/>
      <c r="U337" s="48"/>
      <c r="V337" s="48"/>
      <c r="W337" s="48"/>
      <c r="X337" s="48"/>
      <c r="Y337" s="50"/>
      <c r="Z337" s="50"/>
      <c r="AA337" s="50"/>
      <c r="AB337" s="50"/>
      <c r="AC337" s="45"/>
      <c r="AD337" s="45"/>
      <c r="AE337" s="45"/>
      <c r="AF337" s="45"/>
      <c r="AG337" s="45"/>
      <c r="AH337" s="48"/>
      <c r="AI337" s="48"/>
      <c r="AJ337" s="48"/>
      <c r="AK337" s="48"/>
      <c r="AL337" s="48"/>
      <c r="AM337" s="48"/>
      <c r="AN337" s="48"/>
      <c r="AO337" s="48"/>
      <c r="AP337" s="48"/>
      <c r="AQ337" s="48"/>
      <c r="AR337" s="48"/>
      <c r="AS337" s="48"/>
      <c r="AT337" s="48"/>
      <c r="AU337" s="50"/>
      <c r="AV337" s="50"/>
      <c r="AW337" s="50"/>
      <c r="AX337" s="50"/>
    </row>
    <row r="338" spans="1:50" s="31" customFormat="1" ht="13.5" hidden="1">
      <c r="A338" s="49"/>
      <c r="B338" s="49"/>
      <c r="C338" s="49"/>
      <c r="D338" s="49"/>
      <c r="E338" s="49"/>
      <c r="F338" s="49"/>
      <c r="G338" s="45"/>
      <c r="H338" s="45"/>
      <c r="I338" s="45"/>
      <c r="J338" s="45"/>
      <c r="K338" s="45"/>
      <c r="L338" s="48"/>
      <c r="M338" s="48"/>
      <c r="N338" s="48"/>
      <c r="O338" s="48"/>
      <c r="P338" s="48"/>
      <c r="Q338" s="48"/>
      <c r="R338" s="48"/>
      <c r="S338" s="48"/>
      <c r="T338" s="48"/>
      <c r="U338" s="48"/>
      <c r="V338" s="48"/>
      <c r="W338" s="48"/>
      <c r="X338" s="48"/>
      <c r="Y338" s="50"/>
      <c r="Z338" s="50"/>
      <c r="AA338" s="50"/>
      <c r="AB338" s="50"/>
      <c r="AC338" s="45"/>
      <c r="AD338" s="45"/>
      <c r="AE338" s="45"/>
      <c r="AF338" s="45"/>
      <c r="AG338" s="45"/>
      <c r="AH338" s="48"/>
      <c r="AI338" s="48"/>
      <c r="AJ338" s="48"/>
      <c r="AK338" s="48"/>
      <c r="AL338" s="48"/>
      <c r="AM338" s="48"/>
      <c r="AN338" s="48"/>
      <c r="AO338" s="48"/>
      <c r="AP338" s="48"/>
      <c r="AQ338" s="48"/>
      <c r="AR338" s="48"/>
      <c r="AS338" s="48"/>
      <c r="AT338" s="48"/>
      <c r="AU338" s="50"/>
      <c r="AV338" s="50"/>
      <c r="AW338" s="50"/>
      <c r="AX338" s="50"/>
    </row>
    <row r="339" spans="1:50" s="31" customFormat="1" ht="13.5" hidden="1">
      <c r="A339" s="49"/>
      <c r="B339" s="49"/>
      <c r="C339" s="49"/>
      <c r="D339" s="49"/>
      <c r="E339" s="49"/>
      <c r="F339" s="49"/>
      <c r="G339" s="45"/>
      <c r="H339" s="45"/>
      <c r="I339" s="45"/>
      <c r="J339" s="45"/>
      <c r="K339" s="45"/>
      <c r="L339" s="48"/>
      <c r="M339" s="48"/>
      <c r="N339" s="48"/>
      <c r="O339" s="48"/>
      <c r="P339" s="48"/>
      <c r="Q339" s="48"/>
      <c r="R339" s="48"/>
      <c r="S339" s="48"/>
      <c r="T339" s="48"/>
      <c r="U339" s="48"/>
      <c r="V339" s="48"/>
      <c r="W339" s="48"/>
      <c r="X339" s="48"/>
      <c r="Y339" s="50"/>
      <c r="Z339" s="50"/>
      <c r="AA339" s="50"/>
      <c r="AB339" s="50"/>
      <c r="AC339" s="45"/>
      <c r="AD339" s="45"/>
      <c r="AE339" s="45"/>
      <c r="AF339" s="45"/>
      <c r="AG339" s="45"/>
      <c r="AH339" s="48"/>
      <c r="AI339" s="48"/>
      <c r="AJ339" s="48"/>
      <c r="AK339" s="48"/>
      <c r="AL339" s="48"/>
      <c r="AM339" s="48"/>
      <c r="AN339" s="48"/>
      <c r="AO339" s="48"/>
      <c r="AP339" s="48"/>
      <c r="AQ339" s="48"/>
      <c r="AR339" s="48"/>
      <c r="AS339" s="48"/>
      <c r="AT339" s="48"/>
      <c r="AU339" s="50"/>
      <c r="AV339" s="50"/>
      <c r="AW339" s="50"/>
      <c r="AX339" s="50"/>
    </row>
    <row r="340" spans="1:50" s="31" customFormat="1" ht="13.5" hidden="1">
      <c r="A340" s="49"/>
      <c r="B340" s="49"/>
      <c r="C340" s="49"/>
      <c r="D340" s="49"/>
      <c r="E340" s="49"/>
      <c r="F340" s="49"/>
      <c r="G340" s="45"/>
      <c r="H340" s="45"/>
      <c r="I340" s="45"/>
      <c r="J340" s="45"/>
      <c r="K340" s="45"/>
      <c r="L340" s="48"/>
      <c r="M340" s="48"/>
      <c r="N340" s="48"/>
      <c r="O340" s="48"/>
      <c r="P340" s="48"/>
      <c r="Q340" s="48"/>
      <c r="R340" s="48"/>
      <c r="S340" s="48"/>
      <c r="T340" s="48"/>
      <c r="U340" s="48"/>
      <c r="V340" s="48"/>
      <c r="W340" s="48"/>
      <c r="X340" s="48"/>
      <c r="Y340" s="50"/>
      <c r="Z340" s="50"/>
      <c r="AA340" s="50"/>
      <c r="AB340" s="50"/>
      <c r="AC340" s="45"/>
      <c r="AD340" s="45"/>
      <c r="AE340" s="45"/>
      <c r="AF340" s="45"/>
      <c r="AG340" s="45"/>
      <c r="AH340" s="48"/>
      <c r="AI340" s="48"/>
      <c r="AJ340" s="48"/>
      <c r="AK340" s="48"/>
      <c r="AL340" s="48"/>
      <c r="AM340" s="48"/>
      <c r="AN340" s="48"/>
      <c r="AO340" s="48"/>
      <c r="AP340" s="48"/>
      <c r="AQ340" s="48"/>
      <c r="AR340" s="48"/>
      <c r="AS340" s="48"/>
      <c r="AT340" s="48"/>
      <c r="AU340" s="50"/>
      <c r="AV340" s="50"/>
      <c r="AW340" s="50"/>
      <c r="AX340" s="50"/>
    </row>
    <row r="341" spans="1:50" s="31" customFormat="1" ht="13.5" hidden="1">
      <c r="A341" s="49"/>
      <c r="B341" s="49"/>
      <c r="C341" s="49"/>
      <c r="D341" s="49"/>
      <c r="E341" s="49"/>
      <c r="F341" s="49"/>
      <c r="G341" s="45"/>
      <c r="H341" s="45"/>
      <c r="I341" s="45"/>
      <c r="J341" s="45"/>
      <c r="K341" s="45"/>
      <c r="L341" s="48"/>
      <c r="M341" s="48"/>
      <c r="N341" s="48"/>
      <c r="O341" s="48"/>
      <c r="P341" s="48"/>
      <c r="Q341" s="48"/>
      <c r="R341" s="48"/>
      <c r="S341" s="48"/>
      <c r="T341" s="48"/>
      <c r="U341" s="48"/>
      <c r="V341" s="48"/>
      <c r="W341" s="48"/>
      <c r="X341" s="48"/>
      <c r="Y341" s="50"/>
      <c r="Z341" s="50"/>
      <c r="AA341" s="50"/>
      <c r="AB341" s="50"/>
      <c r="AC341" s="45"/>
      <c r="AD341" s="45"/>
      <c r="AE341" s="45"/>
      <c r="AF341" s="45"/>
      <c r="AG341" s="45"/>
      <c r="AH341" s="48"/>
      <c r="AI341" s="48"/>
      <c r="AJ341" s="48"/>
      <c r="AK341" s="48"/>
      <c r="AL341" s="48"/>
      <c r="AM341" s="48"/>
      <c r="AN341" s="48"/>
      <c r="AO341" s="48"/>
      <c r="AP341" s="48"/>
      <c r="AQ341" s="48"/>
      <c r="AR341" s="48"/>
      <c r="AS341" s="48"/>
      <c r="AT341" s="48"/>
      <c r="AU341" s="50"/>
      <c r="AV341" s="50"/>
      <c r="AW341" s="50"/>
      <c r="AX341" s="50"/>
    </row>
    <row r="342" spans="1:50" s="31" customFormat="1" ht="13.5" hidden="1">
      <c r="A342" s="49"/>
      <c r="B342" s="49"/>
      <c r="C342" s="49"/>
      <c r="D342" s="49"/>
      <c r="E342" s="49"/>
      <c r="F342" s="49"/>
      <c r="G342" s="45"/>
      <c r="H342" s="45"/>
      <c r="I342" s="45"/>
      <c r="J342" s="45"/>
      <c r="K342" s="45"/>
      <c r="L342" s="48"/>
      <c r="M342" s="48"/>
      <c r="N342" s="48"/>
      <c r="O342" s="48"/>
      <c r="P342" s="48"/>
      <c r="Q342" s="48"/>
      <c r="R342" s="48"/>
      <c r="S342" s="48"/>
      <c r="T342" s="48"/>
      <c r="U342" s="48"/>
      <c r="V342" s="48"/>
      <c r="W342" s="48"/>
      <c r="X342" s="48"/>
      <c r="Y342" s="50"/>
      <c r="Z342" s="50"/>
      <c r="AA342" s="50"/>
      <c r="AB342" s="50"/>
      <c r="AC342" s="45"/>
      <c r="AD342" s="45"/>
      <c r="AE342" s="45"/>
      <c r="AF342" s="45"/>
      <c r="AG342" s="45"/>
      <c r="AH342" s="48"/>
      <c r="AI342" s="48"/>
      <c r="AJ342" s="48"/>
      <c r="AK342" s="48"/>
      <c r="AL342" s="48"/>
      <c r="AM342" s="48"/>
      <c r="AN342" s="48"/>
      <c r="AO342" s="48"/>
      <c r="AP342" s="48"/>
      <c r="AQ342" s="48"/>
      <c r="AR342" s="48"/>
      <c r="AS342" s="48"/>
      <c r="AT342" s="48"/>
      <c r="AU342" s="50"/>
      <c r="AV342" s="50"/>
      <c r="AW342" s="50"/>
      <c r="AX342" s="50"/>
    </row>
    <row r="343" spans="1:50" s="31" customFormat="1" ht="13.5" hidden="1">
      <c r="A343" s="49"/>
      <c r="B343" s="49"/>
      <c r="C343" s="49"/>
      <c r="D343" s="49"/>
      <c r="E343" s="49"/>
      <c r="F343" s="49"/>
      <c r="G343" s="45"/>
      <c r="H343" s="45"/>
      <c r="I343" s="45"/>
      <c r="J343" s="45"/>
      <c r="K343" s="45"/>
      <c r="L343" s="48"/>
      <c r="M343" s="48"/>
      <c r="N343" s="48"/>
      <c r="O343" s="48"/>
      <c r="P343" s="48"/>
      <c r="Q343" s="48"/>
      <c r="R343" s="48"/>
      <c r="S343" s="48"/>
      <c r="T343" s="48"/>
      <c r="U343" s="48"/>
      <c r="V343" s="48"/>
      <c r="W343" s="48"/>
      <c r="X343" s="48"/>
      <c r="Y343" s="50"/>
      <c r="Z343" s="50"/>
      <c r="AA343" s="50"/>
      <c r="AB343" s="50"/>
      <c r="AC343" s="45"/>
      <c r="AD343" s="45"/>
      <c r="AE343" s="45"/>
      <c r="AF343" s="45"/>
      <c r="AG343" s="45"/>
      <c r="AH343" s="48"/>
      <c r="AI343" s="48"/>
      <c r="AJ343" s="48"/>
      <c r="AK343" s="48"/>
      <c r="AL343" s="48"/>
      <c r="AM343" s="48"/>
      <c r="AN343" s="48"/>
      <c r="AO343" s="48"/>
      <c r="AP343" s="48"/>
      <c r="AQ343" s="48"/>
      <c r="AR343" s="48"/>
      <c r="AS343" s="48"/>
      <c r="AT343" s="48"/>
      <c r="AU343" s="50"/>
      <c r="AV343" s="50"/>
      <c r="AW343" s="50"/>
      <c r="AX343" s="50"/>
    </row>
    <row r="344" spans="1:50" s="31" customFormat="1" ht="13.5" hidden="1">
      <c r="A344" s="49"/>
      <c r="B344" s="49"/>
      <c r="C344" s="49"/>
      <c r="D344" s="49"/>
      <c r="E344" s="49"/>
      <c r="F344" s="49"/>
      <c r="G344" s="45"/>
      <c r="H344" s="45"/>
      <c r="I344" s="45"/>
      <c r="J344" s="45"/>
      <c r="K344" s="45"/>
      <c r="L344" s="48"/>
      <c r="M344" s="48"/>
      <c r="N344" s="48"/>
      <c r="O344" s="48"/>
      <c r="P344" s="48"/>
      <c r="Q344" s="48"/>
      <c r="R344" s="48"/>
      <c r="S344" s="48"/>
      <c r="T344" s="48"/>
      <c r="U344" s="48"/>
      <c r="V344" s="48"/>
      <c r="W344" s="48"/>
      <c r="X344" s="48"/>
      <c r="Y344" s="50"/>
      <c r="Z344" s="50"/>
      <c r="AA344" s="50"/>
      <c r="AB344" s="50"/>
      <c r="AC344" s="45"/>
      <c r="AD344" s="45"/>
      <c r="AE344" s="45"/>
      <c r="AF344" s="45"/>
      <c r="AG344" s="45"/>
      <c r="AH344" s="48"/>
      <c r="AI344" s="48"/>
      <c r="AJ344" s="48"/>
      <c r="AK344" s="48"/>
      <c r="AL344" s="48"/>
      <c r="AM344" s="48"/>
      <c r="AN344" s="48"/>
      <c r="AO344" s="48"/>
      <c r="AP344" s="48"/>
      <c r="AQ344" s="48"/>
      <c r="AR344" s="48"/>
      <c r="AS344" s="48"/>
      <c r="AT344" s="48"/>
      <c r="AU344" s="50"/>
      <c r="AV344" s="50"/>
      <c r="AW344" s="50"/>
      <c r="AX344" s="50"/>
    </row>
    <row r="345" spans="1:50" s="31" customFormat="1" ht="13.5" hidden="1">
      <c r="A345" s="49"/>
      <c r="B345" s="49"/>
      <c r="C345" s="49"/>
      <c r="D345" s="49"/>
      <c r="E345" s="49"/>
      <c r="F345" s="49"/>
      <c r="G345" s="45"/>
      <c r="H345" s="45"/>
      <c r="I345" s="45"/>
      <c r="J345" s="45"/>
      <c r="K345" s="45"/>
      <c r="L345" s="48"/>
      <c r="M345" s="48"/>
      <c r="N345" s="48"/>
      <c r="O345" s="48"/>
      <c r="P345" s="48"/>
      <c r="Q345" s="48"/>
      <c r="R345" s="48"/>
      <c r="S345" s="48"/>
      <c r="T345" s="48"/>
      <c r="U345" s="48"/>
      <c r="V345" s="48"/>
      <c r="W345" s="48"/>
      <c r="X345" s="48"/>
      <c r="Y345" s="50"/>
      <c r="Z345" s="50"/>
      <c r="AA345" s="50"/>
      <c r="AB345" s="50"/>
      <c r="AC345" s="45"/>
      <c r="AD345" s="45"/>
      <c r="AE345" s="45"/>
      <c r="AF345" s="45"/>
      <c r="AG345" s="45"/>
      <c r="AH345" s="48"/>
      <c r="AI345" s="48"/>
      <c r="AJ345" s="48"/>
      <c r="AK345" s="48"/>
      <c r="AL345" s="48"/>
      <c r="AM345" s="48"/>
      <c r="AN345" s="48"/>
      <c r="AO345" s="48"/>
      <c r="AP345" s="48"/>
      <c r="AQ345" s="48"/>
      <c r="AR345" s="48"/>
      <c r="AS345" s="48"/>
      <c r="AT345" s="48"/>
      <c r="AU345" s="50"/>
      <c r="AV345" s="50"/>
      <c r="AW345" s="50"/>
      <c r="AX345" s="50"/>
    </row>
    <row r="346" spans="1:50" s="31" customFormat="1" ht="13.5" hidden="1">
      <c r="A346" s="49"/>
      <c r="B346" s="49"/>
      <c r="C346" s="49"/>
      <c r="D346" s="49"/>
      <c r="E346" s="49"/>
      <c r="F346" s="49"/>
      <c r="G346" s="45"/>
      <c r="H346" s="45"/>
      <c r="I346" s="45"/>
      <c r="J346" s="45"/>
      <c r="K346" s="45"/>
      <c r="L346" s="48"/>
      <c r="M346" s="48"/>
      <c r="N346" s="48"/>
      <c r="O346" s="48"/>
      <c r="P346" s="48"/>
      <c r="Q346" s="48"/>
      <c r="R346" s="48"/>
      <c r="S346" s="48"/>
      <c r="T346" s="48"/>
      <c r="U346" s="48"/>
      <c r="V346" s="48"/>
      <c r="W346" s="48"/>
      <c r="X346" s="48"/>
      <c r="Y346" s="50"/>
      <c r="Z346" s="50"/>
      <c r="AA346" s="50"/>
      <c r="AB346" s="50"/>
      <c r="AC346" s="45"/>
      <c r="AD346" s="45"/>
      <c r="AE346" s="45"/>
      <c r="AF346" s="45"/>
      <c r="AG346" s="45"/>
      <c r="AH346" s="48"/>
      <c r="AI346" s="48"/>
      <c r="AJ346" s="48"/>
      <c r="AK346" s="48"/>
      <c r="AL346" s="48"/>
      <c r="AM346" s="48"/>
      <c r="AN346" s="48"/>
      <c r="AO346" s="48"/>
      <c r="AP346" s="48"/>
      <c r="AQ346" s="48"/>
      <c r="AR346" s="48"/>
      <c r="AS346" s="48"/>
      <c r="AT346" s="48"/>
      <c r="AU346" s="50"/>
      <c r="AV346" s="50"/>
      <c r="AW346" s="50"/>
      <c r="AX346" s="50"/>
    </row>
    <row r="347" spans="1:50" s="31" customFormat="1" ht="13.5" hidden="1">
      <c r="A347" s="49"/>
      <c r="B347" s="49"/>
      <c r="C347" s="49"/>
      <c r="D347" s="49"/>
      <c r="E347" s="49"/>
      <c r="F347" s="49"/>
      <c r="G347" s="45"/>
      <c r="H347" s="45"/>
      <c r="I347" s="45"/>
      <c r="J347" s="45"/>
      <c r="K347" s="45"/>
      <c r="L347" s="48"/>
      <c r="M347" s="48"/>
      <c r="N347" s="48"/>
      <c r="O347" s="48"/>
      <c r="P347" s="48"/>
      <c r="Q347" s="48"/>
      <c r="R347" s="48"/>
      <c r="S347" s="48"/>
      <c r="T347" s="48"/>
      <c r="U347" s="48"/>
      <c r="V347" s="48"/>
      <c r="W347" s="48"/>
      <c r="X347" s="48"/>
      <c r="Y347" s="50"/>
      <c r="Z347" s="50"/>
      <c r="AA347" s="50"/>
      <c r="AB347" s="50"/>
      <c r="AC347" s="45"/>
      <c r="AD347" s="45"/>
      <c r="AE347" s="45"/>
      <c r="AF347" s="45"/>
      <c r="AG347" s="45"/>
      <c r="AH347" s="48"/>
      <c r="AI347" s="48"/>
      <c r="AJ347" s="48"/>
      <c r="AK347" s="48"/>
      <c r="AL347" s="48"/>
      <c r="AM347" s="48"/>
      <c r="AN347" s="48"/>
      <c r="AO347" s="48"/>
      <c r="AP347" s="48"/>
      <c r="AQ347" s="48"/>
      <c r="AR347" s="48"/>
      <c r="AS347" s="48"/>
      <c r="AT347" s="48"/>
      <c r="AU347" s="50"/>
      <c r="AV347" s="50"/>
      <c r="AW347" s="50"/>
      <c r="AX347" s="50"/>
    </row>
    <row r="348" spans="1:50" s="31" customFormat="1" ht="13.5" hidden="1">
      <c r="A348" s="49"/>
      <c r="B348" s="49"/>
      <c r="C348" s="49"/>
      <c r="D348" s="49"/>
      <c r="E348" s="49"/>
      <c r="F348" s="49"/>
      <c r="G348" s="45"/>
      <c r="H348" s="45"/>
      <c r="I348" s="45"/>
      <c r="J348" s="45"/>
      <c r="K348" s="45"/>
      <c r="L348" s="48"/>
      <c r="M348" s="48"/>
      <c r="N348" s="48"/>
      <c r="O348" s="48"/>
      <c r="P348" s="48"/>
      <c r="Q348" s="48"/>
      <c r="R348" s="48"/>
      <c r="S348" s="48"/>
      <c r="T348" s="48"/>
      <c r="U348" s="48"/>
      <c r="V348" s="48"/>
      <c r="W348" s="48"/>
      <c r="X348" s="48"/>
      <c r="Y348" s="50"/>
      <c r="Z348" s="50"/>
      <c r="AA348" s="50"/>
      <c r="AB348" s="50"/>
      <c r="AC348" s="45"/>
      <c r="AD348" s="45"/>
      <c r="AE348" s="45"/>
      <c r="AF348" s="45"/>
      <c r="AG348" s="45"/>
      <c r="AH348" s="48"/>
      <c r="AI348" s="48"/>
      <c r="AJ348" s="48"/>
      <c r="AK348" s="48"/>
      <c r="AL348" s="48"/>
      <c r="AM348" s="48"/>
      <c r="AN348" s="48"/>
      <c r="AO348" s="48"/>
      <c r="AP348" s="48"/>
      <c r="AQ348" s="48"/>
      <c r="AR348" s="48"/>
      <c r="AS348" s="48"/>
      <c r="AT348" s="48"/>
      <c r="AU348" s="50"/>
      <c r="AV348" s="50"/>
      <c r="AW348" s="50"/>
      <c r="AX348" s="50"/>
    </row>
    <row r="349" spans="1:50" s="31" customFormat="1" ht="13.5" hidden="1">
      <c r="A349" s="49"/>
      <c r="B349" s="49"/>
      <c r="C349" s="49"/>
      <c r="D349" s="49"/>
      <c r="E349" s="49"/>
      <c r="F349" s="49"/>
      <c r="G349" s="45"/>
      <c r="H349" s="45"/>
      <c r="I349" s="45"/>
      <c r="J349" s="45"/>
      <c r="K349" s="45"/>
      <c r="L349" s="48"/>
      <c r="M349" s="48"/>
      <c r="N349" s="48"/>
      <c r="O349" s="48"/>
      <c r="P349" s="48"/>
      <c r="Q349" s="48"/>
      <c r="R349" s="48"/>
      <c r="S349" s="48"/>
      <c r="T349" s="48"/>
      <c r="U349" s="48"/>
      <c r="V349" s="48"/>
      <c r="W349" s="48"/>
      <c r="X349" s="48"/>
      <c r="Y349" s="50"/>
      <c r="Z349" s="50"/>
      <c r="AA349" s="50"/>
      <c r="AB349" s="50"/>
      <c r="AC349" s="45"/>
      <c r="AD349" s="45"/>
      <c r="AE349" s="45"/>
      <c r="AF349" s="45"/>
      <c r="AG349" s="45"/>
      <c r="AH349" s="48"/>
      <c r="AI349" s="48"/>
      <c r="AJ349" s="48"/>
      <c r="AK349" s="48"/>
      <c r="AL349" s="48"/>
      <c r="AM349" s="48"/>
      <c r="AN349" s="48"/>
      <c r="AO349" s="48"/>
      <c r="AP349" s="48"/>
      <c r="AQ349" s="48"/>
      <c r="AR349" s="48"/>
      <c r="AS349" s="48"/>
      <c r="AT349" s="48"/>
      <c r="AU349" s="50"/>
      <c r="AV349" s="50"/>
      <c r="AW349" s="50"/>
      <c r="AX349" s="50"/>
    </row>
    <row r="350" spans="1:50" s="31" customFormat="1" ht="13.5" hidden="1">
      <c r="A350" s="49"/>
      <c r="B350" s="49"/>
      <c r="C350" s="49"/>
      <c r="D350" s="49"/>
      <c r="E350" s="49"/>
      <c r="F350" s="49"/>
      <c r="G350" s="45"/>
      <c r="H350" s="45"/>
      <c r="I350" s="45"/>
      <c r="J350" s="45"/>
      <c r="K350" s="45"/>
      <c r="L350" s="48"/>
      <c r="M350" s="48"/>
      <c r="N350" s="48"/>
      <c r="O350" s="48"/>
      <c r="P350" s="48"/>
      <c r="Q350" s="48"/>
      <c r="R350" s="48"/>
      <c r="S350" s="48"/>
      <c r="T350" s="48"/>
      <c r="U350" s="48"/>
      <c r="V350" s="48"/>
      <c r="W350" s="48"/>
      <c r="X350" s="48"/>
      <c r="Y350" s="50"/>
      <c r="Z350" s="50"/>
      <c r="AA350" s="50"/>
      <c r="AB350" s="50"/>
      <c r="AC350" s="45"/>
      <c r="AD350" s="45"/>
      <c r="AE350" s="45"/>
      <c r="AF350" s="45"/>
      <c r="AG350" s="45"/>
      <c r="AH350" s="48"/>
      <c r="AI350" s="48"/>
      <c r="AJ350" s="48"/>
      <c r="AK350" s="48"/>
      <c r="AL350" s="48"/>
      <c r="AM350" s="48"/>
      <c r="AN350" s="48"/>
      <c r="AO350" s="48"/>
      <c r="AP350" s="48"/>
      <c r="AQ350" s="48"/>
      <c r="AR350" s="48"/>
      <c r="AS350" s="48"/>
      <c r="AT350" s="48"/>
      <c r="AU350" s="50"/>
      <c r="AV350" s="50"/>
      <c r="AW350" s="50"/>
      <c r="AX350" s="50"/>
    </row>
    <row r="351" spans="1:50" s="31" customFormat="1" ht="13.5" hidden="1">
      <c r="A351" s="49"/>
      <c r="B351" s="49"/>
      <c r="C351" s="49"/>
      <c r="D351" s="49"/>
      <c r="E351" s="49"/>
      <c r="F351" s="49"/>
      <c r="G351" s="45"/>
      <c r="H351" s="45"/>
      <c r="I351" s="45"/>
      <c r="J351" s="45"/>
      <c r="K351" s="45"/>
      <c r="L351" s="48"/>
      <c r="M351" s="48"/>
      <c r="N351" s="48"/>
      <c r="O351" s="48"/>
      <c r="P351" s="48"/>
      <c r="Q351" s="48"/>
      <c r="R351" s="48"/>
      <c r="S351" s="48"/>
      <c r="T351" s="48"/>
      <c r="U351" s="48"/>
      <c r="V351" s="48"/>
      <c r="W351" s="48"/>
      <c r="X351" s="48"/>
      <c r="Y351" s="50"/>
      <c r="Z351" s="50"/>
      <c r="AA351" s="50"/>
      <c r="AB351" s="50"/>
      <c r="AC351" s="45"/>
      <c r="AD351" s="45"/>
      <c r="AE351" s="45"/>
      <c r="AF351" s="45"/>
      <c r="AG351" s="45"/>
      <c r="AH351" s="48"/>
      <c r="AI351" s="48"/>
      <c r="AJ351" s="48"/>
      <c r="AK351" s="48"/>
      <c r="AL351" s="48"/>
      <c r="AM351" s="48"/>
      <c r="AN351" s="48"/>
      <c r="AO351" s="48"/>
      <c r="AP351" s="48"/>
      <c r="AQ351" s="48"/>
      <c r="AR351" s="48"/>
      <c r="AS351" s="48"/>
      <c r="AT351" s="48"/>
      <c r="AU351" s="50"/>
      <c r="AV351" s="50"/>
      <c r="AW351" s="50"/>
      <c r="AX351" s="50"/>
    </row>
    <row r="352" spans="1:50" s="31" customFormat="1" ht="13.5" hidden="1">
      <c r="A352" s="49"/>
      <c r="B352" s="49"/>
      <c r="C352" s="49"/>
      <c r="D352" s="49"/>
      <c r="E352" s="49"/>
      <c r="F352" s="49"/>
      <c r="G352" s="45"/>
      <c r="H352" s="45"/>
      <c r="I352" s="45"/>
      <c r="J352" s="45"/>
      <c r="K352" s="45"/>
      <c r="L352" s="48"/>
      <c r="M352" s="48"/>
      <c r="N352" s="48"/>
      <c r="O352" s="48"/>
      <c r="P352" s="48"/>
      <c r="Q352" s="48"/>
      <c r="R352" s="48"/>
      <c r="S352" s="48"/>
      <c r="T352" s="48"/>
      <c r="U352" s="48"/>
      <c r="V352" s="48"/>
      <c r="W352" s="48"/>
      <c r="X352" s="48"/>
      <c r="Y352" s="50"/>
      <c r="Z352" s="50"/>
      <c r="AA352" s="50"/>
      <c r="AB352" s="50"/>
      <c r="AC352" s="45"/>
      <c r="AD352" s="45"/>
      <c r="AE352" s="45"/>
      <c r="AF352" s="45"/>
      <c r="AG352" s="45"/>
      <c r="AH352" s="48"/>
      <c r="AI352" s="48"/>
      <c r="AJ352" s="48"/>
      <c r="AK352" s="48"/>
      <c r="AL352" s="48"/>
      <c r="AM352" s="48"/>
      <c r="AN352" s="48"/>
      <c r="AO352" s="48"/>
      <c r="AP352" s="48"/>
      <c r="AQ352" s="48"/>
      <c r="AR352" s="48"/>
      <c r="AS352" s="48"/>
      <c r="AT352" s="48"/>
      <c r="AU352" s="50"/>
      <c r="AV352" s="50"/>
      <c r="AW352" s="50"/>
      <c r="AX352" s="50"/>
    </row>
    <row r="353" spans="1:50" s="31" customFormat="1" ht="13.5" hidden="1">
      <c r="A353" s="49"/>
      <c r="B353" s="49"/>
      <c r="C353" s="49"/>
      <c r="D353" s="49"/>
      <c r="E353" s="49"/>
      <c r="F353" s="49"/>
      <c r="G353" s="45"/>
      <c r="H353" s="45"/>
      <c r="I353" s="45"/>
      <c r="J353" s="45"/>
      <c r="K353" s="45"/>
      <c r="L353" s="48"/>
      <c r="M353" s="48"/>
      <c r="N353" s="48"/>
      <c r="O353" s="48"/>
      <c r="P353" s="48"/>
      <c r="Q353" s="48"/>
      <c r="R353" s="48"/>
      <c r="S353" s="48"/>
      <c r="T353" s="48"/>
      <c r="U353" s="48"/>
      <c r="V353" s="48"/>
      <c r="W353" s="48"/>
      <c r="X353" s="48"/>
      <c r="Y353" s="50"/>
      <c r="Z353" s="50"/>
      <c r="AA353" s="50"/>
      <c r="AB353" s="50"/>
      <c r="AC353" s="45"/>
      <c r="AD353" s="45"/>
      <c r="AE353" s="45"/>
      <c r="AF353" s="45"/>
      <c r="AG353" s="45"/>
      <c r="AH353" s="48"/>
      <c r="AI353" s="48"/>
      <c r="AJ353" s="48"/>
      <c r="AK353" s="48"/>
      <c r="AL353" s="48"/>
      <c r="AM353" s="48"/>
      <c r="AN353" s="48"/>
      <c r="AO353" s="48"/>
      <c r="AP353" s="48"/>
      <c r="AQ353" s="48"/>
      <c r="AR353" s="48"/>
      <c r="AS353" s="48"/>
      <c r="AT353" s="48"/>
      <c r="AU353" s="50"/>
      <c r="AV353" s="50"/>
      <c r="AW353" s="50"/>
      <c r="AX353" s="50"/>
    </row>
    <row r="354" spans="1:50" s="31" customFormat="1" ht="13.5" hidden="1">
      <c r="A354" s="49"/>
      <c r="B354" s="49"/>
      <c r="C354" s="49"/>
      <c r="D354" s="49"/>
      <c r="E354" s="49"/>
      <c r="F354" s="49"/>
      <c r="G354" s="45"/>
      <c r="H354" s="45"/>
      <c r="I354" s="45"/>
      <c r="J354" s="45"/>
      <c r="K354" s="45"/>
      <c r="L354" s="48"/>
      <c r="M354" s="48"/>
      <c r="N354" s="48"/>
      <c r="O354" s="48"/>
      <c r="P354" s="48"/>
      <c r="Q354" s="48"/>
      <c r="R354" s="48"/>
      <c r="S354" s="48"/>
      <c r="T354" s="48"/>
      <c r="U354" s="48"/>
      <c r="V354" s="48"/>
      <c r="W354" s="48"/>
      <c r="X354" s="48"/>
      <c r="Y354" s="50"/>
      <c r="Z354" s="50"/>
      <c r="AA354" s="50"/>
      <c r="AB354" s="50"/>
      <c r="AC354" s="45"/>
      <c r="AD354" s="45"/>
      <c r="AE354" s="45"/>
      <c r="AF354" s="45"/>
      <c r="AG354" s="45"/>
      <c r="AH354" s="48"/>
      <c r="AI354" s="48"/>
      <c r="AJ354" s="48"/>
      <c r="AK354" s="48"/>
      <c r="AL354" s="48"/>
      <c r="AM354" s="48"/>
      <c r="AN354" s="48"/>
      <c r="AO354" s="48"/>
      <c r="AP354" s="48"/>
      <c r="AQ354" s="48"/>
      <c r="AR354" s="48"/>
      <c r="AS354" s="48"/>
      <c r="AT354" s="48"/>
      <c r="AU354" s="50"/>
      <c r="AV354" s="50"/>
      <c r="AW354" s="50"/>
      <c r="AX354" s="50"/>
    </row>
    <row r="355" spans="1:50" s="31" customFormat="1" ht="13.5" hidden="1">
      <c r="A355" s="49"/>
      <c r="B355" s="49"/>
      <c r="C355" s="49"/>
      <c r="D355" s="49"/>
      <c r="E355" s="49"/>
      <c r="F355" s="49"/>
      <c r="G355" s="45"/>
      <c r="H355" s="45"/>
      <c r="I355" s="45"/>
      <c r="J355" s="45"/>
      <c r="K355" s="45"/>
      <c r="L355" s="48"/>
      <c r="M355" s="48"/>
      <c r="N355" s="48"/>
      <c r="O355" s="48"/>
      <c r="P355" s="48"/>
      <c r="Q355" s="48"/>
      <c r="R355" s="48"/>
      <c r="S355" s="48"/>
      <c r="T355" s="48"/>
      <c r="U355" s="48"/>
      <c r="V355" s="48"/>
      <c r="W355" s="48"/>
      <c r="X355" s="48"/>
      <c r="Y355" s="50"/>
      <c r="Z355" s="50"/>
      <c r="AA355" s="50"/>
      <c r="AB355" s="50"/>
      <c r="AC355" s="45"/>
      <c r="AD355" s="45"/>
      <c r="AE355" s="45"/>
      <c r="AF355" s="45"/>
      <c r="AG355" s="45"/>
      <c r="AH355" s="48"/>
      <c r="AI355" s="48"/>
      <c r="AJ355" s="48"/>
      <c r="AK355" s="48"/>
      <c r="AL355" s="48"/>
      <c r="AM355" s="48"/>
      <c r="AN355" s="48"/>
      <c r="AO355" s="48"/>
      <c r="AP355" s="48"/>
      <c r="AQ355" s="48"/>
      <c r="AR355" s="48"/>
      <c r="AS355" s="48"/>
      <c r="AT355" s="48"/>
      <c r="AU355" s="50"/>
      <c r="AV355" s="50"/>
      <c r="AW355" s="50"/>
      <c r="AX355" s="50"/>
    </row>
    <row r="356" spans="1:50" s="31" customFormat="1" ht="13.5" hidden="1">
      <c r="A356" s="49"/>
      <c r="B356" s="49"/>
      <c r="C356" s="49"/>
      <c r="D356" s="49"/>
      <c r="E356" s="49"/>
      <c r="F356" s="49"/>
      <c r="G356" s="45"/>
      <c r="H356" s="45"/>
      <c r="I356" s="45"/>
      <c r="J356" s="45"/>
      <c r="K356" s="45"/>
      <c r="L356" s="48"/>
      <c r="M356" s="48"/>
      <c r="N356" s="48"/>
      <c r="O356" s="48"/>
      <c r="P356" s="48"/>
      <c r="Q356" s="48"/>
      <c r="R356" s="48"/>
      <c r="S356" s="48"/>
      <c r="T356" s="48"/>
      <c r="U356" s="48"/>
      <c r="V356" s="48"/>
      <c r="W356" s="48"/>
      <c r="X356" s="48"/>
      <c r="Y356" s="50"/>
      <c r="Z356" s="50"/>
      <c r="AA356" s="50"/>
      <c r="AB356" s="50"/>
      <c r="AC356" s="45"/>
      <c r="AD356" s="45"/>
      <c r="AE356" s="45"/>
      <c r="AF356" s="45"/>
      <c r="AG356" s="45"/>
      <c r="AH356" s="48"/>
      <c r="AI356" s="48"/>
      <c r="AJ356" s="48"/>
      <c r="AK356" s="48"/>
      <c r="AL356" s="48"/>
      <c r="AM356" s="48"/>
      <c r="AN356" s="48"/>
      <c r="AO356" s="48"/>
      <c r="AP356" s="48"/>
      <c r="AQ356" s="48"/>
      <c r="AR356" s="48"/>
      <c r="AS356" s="48"/>
      <c r="AT356" s="48"/>
      <c r="AU356" s="50"/>
      <c r="AV356" s="50"/>
      <c r="AW356" s="50"/>
      <c r="AX356" s="50"/>
    </row>
    <row r="357" spans="1:50" s="31" customFormat="1" ht="13.5" hidden="1">
      <c r="A357" s="49"/>
      <c r="B357" s="49"/>
      <c r="C357" s="49"/>
      <c r="D357" s="49"/>
      <c r="E357" s="49"/>
      <c r="F357" s="49"/>
      <c r="G357" s="45"/>
      <c r="H357" s="45"/>
      <c r="I357" s="45"/>
      <c r="J357" s="45"/>
      <c r="K357" s="45"/>
      <c r="L357" s="48"/>
      <c r="M357" s="48"/>
      <c r="N357" s="48"/>
      <c r="O357" s="48"/>
      <c r="P357" s="48"/>
      <c r="Q357" s="48"/>
      <c r="R357" s="48"/>
      <c r="S357" s="48"/>
      <c r="T357" s="48"/>
      <c r="U357" s="48"/>
      <c r="V357" s="48"/>
      <c r="W357" s="48"/>
      <c r="X357" s="48"/>
      <c r="Y357" s="50"/>
      <c r="Z357" s="50"/>
      <c r="AA357" s="50"/>
      <c r="AB357" s="50"/>
      <c r="AC357" s="45"/>
      <c r="AD357" s="45"/>
      <c r="AE357" s="45"/>
      <c r="AF357" s="45"/>
      <c r="AG357" s="45"/>
      <c r="AH357" s="48"/>
      <c r="AI357" s="48"/>
      <c r="AJ357" s="48"/>
      <c r="AK357" s="48"/>
      <c r="AL357" s="48"/>
      <c r="AM357" s="48"/>
      <c r="AN357" s="48"/>
      <c r="AO357" s="48"/>
      <c r="AP357" s="48"/>
      <c r="AQ357" s="48"/>
      <c r="AR357" s="48"/>
      <c r="AS357" s="48"/>
      <c r="AT357" s="48"/>
      <c r="AU357" s="50"/>
      <c r="AV357" s="50"/>
      <c r="AW357" s="50"/>
      <c r="AX357" s="50"/>
    </row>
    <row r="358" spans="1:50" s="31" customFormat="1" ht="13.5" hidden="1">
      <c r="A358" s="49"/>
      <c r="B358" s="49"/>
      <c r="C358" s="49"/>
      <c r="D358" s="49"/>
      <c r="E358" s="49"/>
      <c r="F358" s="49"/>
      <c r="G358" s="45"/>
      <c r="H358" s="45"/>
      <c r="I358" s="45"/>
      <c r="J358" s="45"/>
      <c r="K358" s="45"/>
      <c r="L358" s="48"/>
      <c r="M358" s="48"/>
      <c r="N358" s="48"/>
      <c r="O358" s="48"/>
      <c r="P358" s="48"/>
      <c r="Q358" s="48"/>
      <c r="R358" s="48"/>
      <c r="S358" s="48"/>
      <c r="T358" s="48"/>
      <c r="U358" s="48"/>
      <c r="V358" s="48"/>
      <c r="W358" s="48"/>
      <c r="X358" s="48"/>
      <c r="Y358" s="50"/>
      <c r="Z358" s="50"/>
      <c r="AA358" s="50"/>
      <c r="AB358" s="50"/>
      <c r="AC358" s="45"/>
      <c r="AD358" s="45"/>
      <c r="AE358" s="45"/>
      <c r="AF358" s="45"/>
      <c r="AG358" s="45"/>
      <c r="AH358" s="48"/>
      <c r="AI358" s="48"/>
      <c r="AJ358" s="48"/>
      <c r="AK358" s="48"/>
      <c r="AL358" s="48"/>
      <c r="AM358" s="48"/>
      <c r="AN358" s="48"/>
      <c r="AO358" s="48"/>
      <c r="AP358" s="48"/>
      <c r="AQ358" s="48"/>
      <c r="AR358" s="48"/>
      <c r="AS358" s="48"/>
      <c r="AT358" s="48"/>
      <c r="AU358" s="50"/>
      <c r="AV358" s="50"/>
      <c r="AW358" s="50"/>
      <c r="AX358" s="50"/>
    </row>
    <row r="359" spans="1:50" s="31" customFormat="1" ht="13.5" hidden="1">
      <c r="A359" s="49"/>
      <c r="B359" s="49"/>
      <c r="C359" s="49"/>
      <c r="D359" s="49"/>
      <c r="E359" s="49"/>
      <c r="F359" s="49"/>
      <c r="G359" s="45"/>
      <c r="H359" s="45"/>
      <c r="I359" s="45"/>
      <c r="J359" s="45"/>
      <c r="K359" s="45"/>
      <c r="L359" s="48"/>
      <c r="M359" s="48"/>
      <c r="N359" s="48"/>
      <c r="O359" s="48"/>
      <c r="P359" s="48"/>
      <c r="Q359" s="48"/>
      <c r="R359" s="48"/>
      <c r="S359" s="48"/>
      <c r="T359" s="48"/>
      <c r="U359" s="48"/>
      <c r="V359" s="48"/>
      <c r="W359" s="48"/>
      <c r="X359" s="48"/>
      <c r="Y359" s="50"/>
      <c r="Z359" s="50"/>
      <c r="AA359" s="50"/>
      <c r="AB359" s="50"/>
      <c r="AC359" s="45"/>
      <c r="AD359" s="45"/>
      <c r="AE359" s="45"/>
      <c r="AF359" s="45"/>
      <c r="AG359" s="45"/>
      <c r="AH359" s="48"/>
      <c r="AI359" s="48"/>
      <c r="AJ359" s="48"/>
      <c r="AK359" s="48"/>
      <c r="AL359" s="48"/>
      <c r="AM359" s="48"/>
      <c r="AN359" s="48"/>
      <c r="AO359" s="48"/>
      <c r="AP359" s="48"/>
      <c r="AQ359" s="48"/>
      <c r="AR359" s="48"/>
      <c r="AS359" s="48"/>
      <c r="AT359" s="48"/>
      <c r="AU359" s="50"/>
      <c r="AV359" s="50"/>
      <c r="AW359" s="50"/>
      <c r="AX359" s="50"/>
    </row>
    <row r="360" spans="1:50" s="31" customFormat="1" ht="13.5" hidden="1">
      <c r="A360" s="49"/>
      <c r="B360" s="49"/>
      <c r="C360" s="49"/>
      <c r="D360" s="49"/>
      <c r="E360" s="49"/>
      <c r="F360" s="49"/>
      <c r="G360" s="45"/>
      <c r="H360" s="45"/>
      <c r="I360" s="45"/>
      <c r="J360" s="45"/>
      <c r="K360" s="45"/>
      <c r="L360" s="48"/>
      <c r="M360" s="48"/>
      <c r="N360" s="48"/>
      <c r="O360" s="48"/>
      <c r="P360" s="48"/>
      <c r="Q360" s="48"/>
      <c r="R360" s="48"/>
      <c r="S360" s="48"/>
      <c r="T360" s="48"/>
      <c r="U360" s="48"/>
      <c r="V360" s="48"/>
      <c r="W360" s="48"/>
      <c r="X360" s="48"/>
      <c r="Y360" s="50"/>
      <c r="Z360" s="50"/>
      <c r="AA360" s="50"/>
      <c r="AB360" s="50"/>
      <c r="AC360" s="45"/>
      <c r="AD360" s="45"/>
      <c r="AE360" s="45"/>
      <c r="AF360" s="45"/>
      <c r="AG360" s="45"/>
      <c r="AH360" s="48"/>
      <c r="AI360" s="48"/>
      <c r="AJ360" s="48"/>
      <c r="AK360" s="48"/>
      <c r="AL360" s="48"/>
      <c r="AM360" s="48"/>
      <c r="AN360" s="48"/>
      <c r="AO360" s="48"/>
      <c r="AP360" s="48"/>
      <c r="AQ360" s="48"/>
      <c r="AR360" s="48"/>
      <c r="AS360" s="48"/>
      <c r="AT360" s="48"/>
      <c r="AU360" s="50"/>
      <c r="AV360" s="50"/>
      <c r="AW360" s="50"/>
      <c r="AX360" s="50"/>
    </row>
    <row r="361" spans="1:50" s="31" customFormat="1" ht="13.5" hidden="1">
      <c r="A361" s="49"/>
      <c r="B361" s="49"/>
      <c r="C361" s="49"/>
      <c r="D361" s="49"/>
      <c r="E361" s="49"/>
      <c r="F361" s="49"/>
      <c r="G361" s="45"/>
      <c r="H361" s="45"/>
      <c r="I361" s="45"/>
      <c r="J361" s="45"/>
      <c r="K361" s="45"/>
      <c r="L361" s="48"/>
      <c r="M361" s="48"/>
      <c r="N361" s="48"/>
      <c r="O361" s="48"/>
      <c r="P361" s="48"/>
      <c r="Q361" s="48"/>
      <c r="R361" s="48"/>
      <c r="S361" s="48"/>
      <c r="T361" s="48"/>
      <c r="U361" s="48"/>
      <c r="V361" s="48"/>
      <c r="W361" s="48"/>
      <c r="X361" s="48"/>
      <c r="Y361" s="50"/>
      <c r="Z361" s="50"/>
      <c r="AA361" s="50"/>
      <c r="AB361" s="50"/>
      <c r="AC361" s="45"/>
      <c r="AD361" s="45"/>
      <c r="AE361" s="45"/>
      <c r="AF361" s="45"/>
      <c r="AG361" s="45"/>
      <c r="AH361" s="48"/>
      <c r="AI361" s="48"/>
      <c r="AJ361" s="48"/>
      <c r="AK361" s="48"/>
      <c r="AL361" s="48"/>
      <c r="AM361" s="48"/>
      <c r="AN361" s="48"/>
      <c r="AO361" s="48"/>
      <c r="AP361" s="48"/>
      <c r="AQ361" s="48"/>
      <c r="AR361" s="48"/>
      <c r="AS361" s="48"/>
      <c r="AT361" s="48"/>
      <c r="AU361" s="50"/>
      <c r="AV361" s="50"/>
      <c r="AW361" s="50"/>
      <c r="AX361" s="50"/>
    </row>
    <row r="362" spans="1:50" s="31" customFormat="1" ht="13.5" hidden="1">
      <c r="A362" s="49"/>
      <c r="B362" s="49"/>
      <c r="C362" s="49"/>
      <c r="D362" s="49"/>
      <c r="E362" s="49"/>
      <c r="F362" s="49"/>
      <c r="G362" s="45"/>
      <c r="H362" s="45"/>
      <c r="I362" s="45"/>
      <c r="J362" s="45"/>
      <c r="K362" s="45"/>
      <c r="L362" s="48"/>
      <c r="M362" s="48"/>
      <c r="N362" s="48"/>
      <c r="O362" s="48"/>
      <c r="P362" s="48"/>
      <c r="Q362" s="48"/>
      <c r="R362" s="48"/>
      <c r="S362" s="48"/>
      <c r="T362" s="48"/>
      <c r="U362" s="48"/>
      <c r="V362" s="48"/>
      <c r="W362" s="48"/>
      <c r="X362" s="48"/>
      <c r="Y362" s="50"/>
      <c r="Z362" s="50"/>
      <c r="AA362" s="50"/>
      <c r="AB362" s="50"/>
      <c r="AC362" s="45"/>
      <c r="AD362" s="45"/>
      <c r="AE362" s="45"/>
      <c r="AF362" s="45"/>
      <c r="AG362" s="45"/>
      <c r="AH362" s="48"/>
      <c r="AI362" s="48"/>
      <c r="AJ362" s="48"/>
      <c r="AK362" s="48"/>
      <c r="AL362" s="48"/>
      <c r="AM362" s="48"/>
      <c r="AN362" s="48"/>
      <c r="AO362" s="48"/>
      <c r="AP362" s="48"/>
      <c r="AQ362" s="48"/>
      <c r="AR362" s="48"/>
      <c r="AS362" s="48"/>
      <c r="AT362" s="48"/>
      <c r="AU362" s="50"/>
      <c r="AV362" s="50"/>
      <c r="AW362" s="50"/>
      <c r="AX362" s="50"/>
    </row>
    <row r="363" spans="1:50" s="31" customFormat="1" ht="13.5" hidden="1">
      <c r="A363" s="49"/>
      <c r="B363" s="49"/>
      <c r="C363" s="49"/>
      <c r="D363" s="49"/>
      <c r="E363" s="49"/>
      <c r="F363" s="49"/>
      <c r="G363" s="45"/>
      <c r="H363" s="45"/>
      <c r="I363" s="45"/>
      <c r="J363" s="45"/>
      <c r="K363" s="45"/>
      <c r="L363" s="48"/>
      <c r="M363" s="48"/>
      <c r="N363" s="48"/>
      <c r="O363" s="48"/>
      <c r="P363" s="48"/>
      <c r="Q363" s="48"/>
      <c r="R363" s="48"/>
      <c r="S363" s="48"/>
      <c r="T363" s="48"/>
      <c r="U363" s="48"/>
      <c r="V363" s="48"/>
      <c r="W363" s="48"/>
      <c r="X363" s="48"/>
      <c r="Y363" s="50"/>
      <c r="Z363" s="50"/>
      <c r="AA363" s="50"/>
      <c r="AB363" s="50"/>
      <c r="AC363" s="45"/>
      <c r="AD363" s="45"/>
      <c r="AE363" s="45"/>
      <c r="AF363" s="45"/>
      <c r="AG363" s="45"/>
      <c r="AH363" s="48"/>
      <c r="AI363" s="48"/>
      <c r="AJ363" s="48"/>
      <c r="AK363" s="48"/>
      <c r="AL363" s="48"/>
      <c r="AM363" s="48"/>
      <c r="AN363" s="48"/>
      <c r="AO363" s="48"/>
      <c r="AP363" s="48"/>
      <c r="AQ363" s="48"/>
      <c r="AR363" s="48"/>
      <c r="AS363" s="48"/>
      <c r="AT363" s="48"/>
      <c r="AU363" s="50"/>
      <c r="AV363" s="50"/>
      <c r="AW363" s="50"/>
      <c r="AX363" s="50"/>
    </row>
    <row r="364" spans="1:50" s="31" customFormat="1" ht="13.5" hidden="1">
      <c r="A364" s="49"/>
      <c r="B364" s="49"/>
      <c r="C364" s="49"/>
      <c r="D364" s="49"/>
      <c r="E364" s="49"/>
      <c r="F364" s="49"/>
      <c r="G364" s="45"/>
      <c r="H364" s="45"/>
      <c r="I364" s="45"/>
      <c r="J364" s="45"/>
      <c r="K364" s="45"/>
      <c r="L364" s="48"/>
      <c r="M364" s="48"/>
      <c r="N364" s="48"/>
      <c r="O364" s="48"/>
      <c r="P364" s="48"/>
      <c r="Q364" s="48"/>
      <c r="R364" s="48"/>
      <c r="S364" s="48"/>
      <c r="T364" s="48"/>
      <c r="U364" s="48"/>
      <c r="V364" s="48"/>
      <c r="W364" s="48"/>
      <c r="X364" s="48"/>
      <c r="Y364" s="50"/>
      <c r="Z364" s="50"/>
      <c r="AA364" s="50"/>
      <c r="AB364" s="50"/>
      <c r="AC364" s="45"/>
      <c r="AD364" s="45"/>
      <c r="AE364" s="45"/>
      <c r="AF364" s="45"/>
      <c r="AG364" s="45"/>
      <c r="AH364" s="48"/>
      <c r="AI364" s="48"/>
      <c r="AJ364" s="48"/>
      <c r="AK364" s="48"/>
      <c r="AL364" s="48"/>
      <c r="AM364" s="48"/>
      <c r="AN364" s="48"/>
      <c r="AO364" s="48"/>
      <c r="AP364" s="48"/>
      <c r="AQ364" s="48"/>
      <c r="AR364" s="48"/>
      <c r="AS364" s="48"/>
      <c r="AT364" s="48"/>
      <c r="AU364" s="50"/>
      <c r="AV364" s="50"/>
      <c r="AW364" s="50"/>
      <c r="AX364" s="50"/>
    </row>
    <row r="365" spans="1:50" s="31" customFormat="1" ht="13.5" hidden="1">
      <c r="A365" s="49"/>
      <c r="B365" s="49"/>
      <c r="C365" s="49"/>
      <c r="D365" s="49"/>
      <c r="E365" s="49"/>
      <c r="F365" s="49"/>
      <c r="G365" s="45"/>
      <c r="H365" s="45"/>
      <c r="I365" s="45"/>
      <c r="J365" s="45"/>
      <c r="K365" s="45"/>
      <c r="L365" s="48"/>
      <c r="M365" s="48"/>
      <c r="N365" s="48"/>
      <c r="O365" s="48"/>
      <c r="P365" s="48"/>
      <c r="Q365" s="48"/>
      <c r="R365" s="48"/>
      <c r="S365" s="48"/>
      <c r="T365" s="48"/>
      <c r="U365" s="48"/>
      <c r="V365" s="48"/>
      <c r="W365" s="48"/>
      <c r="X365" s="48"/>
      <c r="Y365" s="50"/>
      <c r="Z365" s="50"/>
      <c r="AA365" s="50"/>
      <c r="AB365" s="50"/>
      <c r="AC365" s="45"/>
      <c r="AD365" s="45"/>
      <c r="AE365" s="45"/>
      <c r="AF365" s="45"/>
      <c r="AG365" s="45"/>
      <c r="AH365" s="48"/>
      <c r="AI365" s="48"/>
      <c r="AJ365" s="48"/>
      <c r="AK365" s="48"/>
      <c r="AL365" s="48"/>
      <c r="AM365" s="48"/>
      <c r="AN365" s="48"/>
      <c r="AO365" s="48"/>
      <c r="AP365" s="48"/>
      <c r="AQ365" s="48"/>
      <c r="AR365" s="48"/>
      <c r="AS365" s="48"/>
      <c r="AT365" s="48"/>
      <c r="AU365" s="50"/>
      <c r="AV365" s="50"/>
      <c r="AW365" s="50"/>
      <c r="AX365" s="50"/>
    </row>
    <row r="366" spans="1:50" s="31" customFormat="1" ht="13.5" hidden="1">
      <c r="A366" s="49"/>
      <c r="B366" s="49"/>
      <c r="C366" s="49"/>
      <c r="D366" s="49"/>
      <c r="E366" s="49"/>
      <c r="F366" s="49"/>
      <c r="G366" s="45"/>
      <c r="H366" s="45"/>
      <c r="I366" s="45"/>
      <c r="J366" s="45"/>
      <c r="K366" s="45"/>
      <c r="L366" s="48"/>
      <c r="M366" s="48"/>
      <c r="N366" s="48"/>
      <c r="O366" s="48"/>
      <c r="P366" s="48"/>
      <c r="Q366" s="48"/>
      <c r="R366" s="48"/>
      <c r="S366" s="48"/>
      <c r="T366" s="48"/>
      <c r="U366" s="48"/>
      <c r="V366" s="48"/>
      <c r="W366" s="48"/>
      <c r="X366" s="48"/>
      <c r="Y366" s="50"/>
      <c r="Z366" s="50"/>
      <c r="AA366" s="50"/>
      <c r="AB366" s="50"/>
      <c r="AC366" s="45"/>
      <c r="AD366" s="45"/>
      <c r="AE366" s="45"/>
      <c r="AF366" s="45"/>
      <c r="AG366" s="45"/>
      <c r="AH366" s="48"/>
      <c r="AI366" s="48"/>
      <c r="AJ366" s="48"/>
      <c r="AK366" s="48"/>
      <c r="AL366" s="48"/>
      <c r="AM366" s="48"/>
      <c r="AN366" s="48"/>
      <c r="AO366" s="48"/>
      <c r="AP366" s="48"/>
      <c r="AQ366" s="48"/>
      <c r="AR366" s="48"/>
      <c r="AS366" s="48"/>
      <c r="AT366" s="48"/>
      <c r="AU366" s="50"/>
      <c r="AV366" s="50"/>
      <c r="AW366" s="50"/>
      <c r="AX366" s="50"/>
    </row>
    <row r="367" spans="1:50" s="31" customFormat="1" ht="13.5" hidden="1">
      <c r="A367" s="49"/>
      <c r="B367" s="49"/>
      <c r="C367" s="49"/>
      <c r="D367" s="49"/>
      <c r="E367" s="49"/>
      <c r="F367" s="49"/>
      <c r="G367" s="45"/>
      <c r="H367" s="45"/>
      <c r="I367" s="45"/>
      <c r="J367" s="45"/>
      <c r="K367" s="45"/>
      <c r="L367" s="48"/>
      <c r="M367" s="48"/>
      <c r="N367" s="48"/>
      <c r="O367" s="48"/>
      <c r="P367" s="48"/>
      <c r="Q367" s="48"/>
      <c r="R367" s="48"/>
      <c r="S367" s="48"/>
      <c r="T367" s="48"/>
      <c r="U367" s="48"/>
      <c r="V367" s="48"/>
      <c r="W367" s="48"/>
      <c r="X367" s="48"/>
      <c r="Y367" s="50"/>
      <c r="Z367" s="50"/>
      <c r="AA367" s="50"/>
      <c r="AB367" s="50"/>
      <c r="AC367" s="45"/>
      <c r="AD367" s="45"/>
      <c r="AE367" s="45"/>
      <c r="AF367" s="45"/>
      <c r="AG367" s="45"/>
      <c r="AH367" s="48"/>
      <c r="AI367" s="48"/>
      <c r="AJ367" s="48"/>
      <c r="AK367" s="48"/>
      <c r="AL367" s="48"/>
      <c r="AM367" s="48"/>
      <c r="AN367" s="48"/>
      <c r="AO367" s="48"/>
      <c r="AP367" s="48"/>
      <c r="AQ367" s="48"/>
      <c r="AR367" s="48"/>
      <c r="AS367" s="48"/>
      <c r="AT367" s="48"/>
      <c r="AU367" s="50"/>
      <c r="AV367" s="50"/>
      <c r="AW367" s="50"/>
      <c r="AX367" s="50"/>
    </row>
    <row r="368" spans="1:50" s="31" customFormat="1" ht="13.5" hidden="1">
      <c r="A368" s="49"/>
      <c r="B368" s="49"/>
      <c r="C368" s="49"/>
      <c r="D368" s="49"/>
      <c r="E368" s="49"/>
      <c r="F368" s="49"/>
      <c r="G368" s="45"/>
      <c r="H368" s="45"/>
      <c r="I368" s="45"/>
      <c r="J368" s="45"/>
      <c r="K368" s="45"/>
      <c r="L368" s="48"/>
      <c r="M368" s="48"/>
      <c r="N368" s="48"/>
      <c r="O368" s="48"/>
      <c r="P368" s="48"/>
      <c r="Q368" s="48"/>
      <c r="R368" s="48"/>
      <c r="S368" s="48"/>
      <c r="T368" s="48"/>
      <c r="U368" s="48"/>
      <c r="V368" s="48"/>
      <c r="W368" s="48"/>
      <c r="X368" s="48"/>
      <c r="Y368" s="50"/>
      <c r="Z368" s="50"/>
      <c r="AA368" s="50"/>
      <c r="AB368" s="50"/>
      <c r="AC368" s="45"/>
      <c r="AD368" s="45"/>
      <c r="AE368" s="45"/>
      <c r="AF368" s="45"/>
      <c r="AG368" s="45"/>
      <c r="AH368" s="48"/>
      <c r="AI368" s="48"/>
      <c r="AJ368" s="48"/>
      <c r="AK368" s="48"/>
      <c r="AL368" s="48"/>
      <c r="AM368" s="48"/>
      <c r="AN368" s="48"/>
      <c r="AO368" s="48"/>
      <c r="AP368" s="48"/>
      <c r="AQ368" s="48"/>
      <c r="AR368" s="48"/>
      <c r="AS368" s="48"/>
      <c r="AT368" s="48"/>
      <c r="AU368" s="50"/>
      <c r="AV368" s="50"/>
      <c r="AW368" s="50"/>
      <c r="AX368" s="50"/>
    </row>
    <row r="369" spans="1:50" s="31" customFormat="1" ht="13.5" hidden="1">
      <c r="A369" s="49"/>
      <c r="B369" s="49"/>
      <c r="C369" s="49"/>
      <c r="D369" s="49"/>
      <c r="E369" s="49"/>
      <c r="F369" s="49"/>
      <c r="G369" s="45"/>
      <c r="H369" s="45"/>
      <c r="I369" s="45"/>
      <c r="J369" s="45"/>
      <c r="K369" s="45"/>
      <c r="L369" s="48"/>
      <c r="M369" s="48"/>
      <c r="N369" s="48"/>
      <c r="O369" s="48"/>
      <c r="P369" s="48"/>
      <c r="Q369" s="48"/>
      <c r="R369" s="48"/>
      <c r="S369" s="48"/>
      <c r="T369" s="48"/>
      <c r="U369" s="48"/>
      <c r="V369" s="48"/>
      <c r="W369" s="48"/>
      <c r="X369" s="48"/>
      <c r="Y369" s="50"/>
      <c r="Z369" s="50"/>
      <c r="AA369" s="50"/>
      <c r="AB369" s="50"/>
      <c r="AC369" s="45"/>
      <c r="AD369" s="45"/>
      <c r="AE369" s="45"/>
      <c r="AF369" s="45"/>
      <c r="AG369" s="45"/>
      <c r="AH369" s="48"/>
      <c r="AI369" s="48"/>
      <c r="AJ369" s="48"/>
      <c r="AK369" s="48"/>
      <c r="AL369" s="48"/>
      <c r="AM369" s="48"/>
      <c r="AN369" s="48"/>
      <c r="AO369" s="48"/>
      <c r="AP369" s="48"/>
      <c r="AQ369" s="48"/>
      <c r="AR369" s="48"/>
      <c r="AS369" s="48"/>
      <c r="AT369" s="48"/>
      <c r="AU369" s="50"/>
      <c r="AV369" s="50"/>
      <c r="AW369" s="50"/>
      <c r="AX369" s="50"/>
    </row>
    <row r="370" spans="1:50" s="31" customFormat="1" ht="13.5" hidden="1">
      <c r="A370" s="49"/>
      <c r="B370" s="49"/>
      <c r="C370" s="49"/>
      <c r="D370" s="49"/>
      <c r="E370" s="49"/>
      <c r="F370" s="49"/>
      <c r="G370" s="45"/>
      <c r="H370" s="45"/>
      <c r="I370" s="45"/>
      <c r="J370" s="45"/>
      <c r="K370" s="45"/>
      <c r="L370" s="48"/>
      <c r="M370" s="48"/>
      <c r="N370" s="48"/>
      <c r="O370" s="48"/>
      <c r="P370" s="48"/>
      <c r="Q370" s="48"/>
      <c r="R370" s="48"/>
      <c r="S370" s="48"/>
      <c r="T370" s="48"/>
      <c r="U370" s="48"/>
      <c r="V370" s="48"/>
      <c r="W370" s="48"/>
      <c r="X370" s="48"/>
      <c r="Y370" s="50"/>
      <c r="Z370" s="50"/>
      <c r="AA370" s="50"/>
      <c r="AB370" s="50"/>
      <c r="AC370" s="45"/>
      <c r="AD370" s="45"/>
      <c r="AE370" s="45"/>
      <c r="AF370" s="45"/>
      <c r="AG370" s="45"/>
      <c r="AH370" s="48"/>
      <c r="AI370" s="48"/>
      <c r="AJ370" s="48"/>
      <c r="AK370" s="48"/>
      <c r="AL370" s="48"/>
      <c r="AM370" s="48"/>
      <c r="AN370" s="48"/>
      <c r="AO370" s="48"/>
      <c r="AP370" s="48"/>
      <c r="AQ370" s="48"/>
      <c r="AR370" s="48"/>
      <c r="AS370" s="48"/>
      <c r="AT370" s="48"/>
      <c r="AU370" s="50"/>
      <c r="AV370" s="50"/>
      <c r="AW370" s="50"/>
      <c r="AX370" s="50"/>
    </row>
    <row r="371" spans="1:50" s="31" customFormat="1" ht="13.5" hidden="1">
      <c r="A371" s="49"/>
      <c r="B371" s="49"/>
      <c r="C371" s="49"/>
      <c r="D371" s="49"/>
      <c r="E371" s="49"/>
      <c r="F371" s="49"/>
      <c r="G371" s="45"/>
      <c r="H371" s="45"/>
      <c r="I371" s="45"/>
      <c r="J371" s="45"/>
      <c r="K371" s="45"/>
      <c r="L371" s="48"/>
      <c r="M371" s="48"/>
      <c r="N371" s="48"/>
      <c r="O371" s="48"/>
      <c r="P371" s="48"/>
      <c r="Q371" s="48"/>
      <c r="R371" s="48"/>
      <c r="S371" s="48"/>
      <c r="T371" s="48"/>
      <c r="U371" s="48"/>
      <c r="V371" s="48"/>
      <c r="W371" s="48"/>
      <c r="X371" s="48"/>
      <c r="Y371" s="50"/>
      <c r="Z371" s="50"/>
      <c r="AA371" s="50"/>
      <c r="AB371" s="50"/>
      <c r="AC371" s="45"/>
      <c r="AD371" s="45"/>
      <c r="AE371" s="45"/>
      <c r="AF371" s="45"/>
      <c r="AG371" s="45"/>
      <c r="AH371" s="48"/>
      <c r="AI371" s="48"/>
      <c r="AJ371" s="48"/>
      <c r="AK371" s="48"/>
      <c r="AL371" s="48"/>
      <c r="AM371" s="48"/>
      <c r="AN371" s="48"/>
      <c r="AO371" s="48"/>
      <c r="AP371" s="48"/>
      <c r="AQ371" s="48"/>
      <c r="AR371" s="48"/>
      <c r="AS371" s="48"/>
      <c r="AT371" s="48"/>
      <c r="AU371" s="50"/>
      <c r="AV371" s="50"/>
      <c r="AW371" s="50"/>
      <c r="AX371" s="50"/>
    </row>
    <row r="372" spans="1:50" s="31" customFormat="1" ht="13.5" hidden="1">
      <c r="A372" s="49"/>
      <c r="B372" s="49"/>
      <c r="C372" s="49"/>
      <c r="D372" s="49"/>
      <c r="E372" s="49"/>
      <c r="F372" s="49"/>
      <c r="G372" s="45"/>
      <c r="H372" s="45"/>
      <c r="I372" s="45"/>
      <c r="J372" s="45"/>
      <c r="K372" s="45"/>
      <c r="L372" s="48"/>
      <c r="M372" s="48"/>
      <c r="N372" s="48"/>
      <c r="O372" s="48"/>
      <c r="P372" s="48"/>
      <c r="Q372" s="48"/>
      <c r="R372" s="48"/>
      <c r="S372" s="48"/>
      <c r="T372" s="48"/>
      <c r="U372" s="48"/>
      <c r="V372" s="48"/>
      <c r="W372" s="48"/>
      <c r="X372" s="48"/>
      <c r="Y372" s="50"/>
      <c r="Z372" s="50"/>
      <c r="AA372" s="50"/>
      <c r="AB372" s="50"/>
      <c r="AC372" s="45"/>
      <c r="AD372" s="45"/>
      <c r="AE372" s="45"/>
      <c r="AF372" s="45"/>
      <c r="AG372" s="45"/>
      <c r="AH372" s="48"/>
      <c r="AI372" s="48"/>
      <c r="AJ372" s="48"/>
      <c r="AK372" s="48"/>
      <c r="AL372" s="48"/>
      <c r="AM372" s="48"/>
      <c r="AN372" s="48"/>
      <c r="AO372" s="48"/>
      <c r="AP372" s="48"/>
      <c r="AQ372" s="48"/>
      <c r="AR372" s="48"/>
      <c r="AS372" s="48"/>
      <c r="AT372" s="48"/>
      <c r="AU372" s="50"/>
      <c r="AV372" s="50"/>
      <c r="AW372" s="50"/>
      <c r="AX372" s="50"/>
    </row>
    <row r="373" spans="1:50" s="31" customFormat="1" ht="13.5" hidden="1">
      <c r="A373" s="49"/>
      <c r="B373" s="49"/>
      <c r="C373" s="49"/>
      <c r="D373" s="49"/>
      <c r="E373" s="49"/>
      <c r="F373" s="49"/>
      <c r="G373" s="45"/>
      <c r="H373" s="45"/>
      <c r="I373" s="45"/>
      <c r="J373" s="45"/>
      <c r="K373" s="45"/>
      <c r="L373" s="48"/>
      <c r="M373" s="48"/>
      <c r="N373" s="48"/>
      <c r="O373" s="48"/>
      <c r="P373" s="48"/>
      <c r="Q373" s="48"/>
      <c r="R373" s="48"/>
      <c r="S373" s="48"/>
      <c r="T373" s="48"/>
      <c r="U373" s="48"/>
      <c r="V373" s="48"/>
      <c r="W373" s="48"/>
      <c r="X373" s="48"/>
      <c r="Y373" s="50"/>
      <c r="Z373" s="50"/>
      <c r="AA373" s="50"/>
      <c r="AB373" s="50"/>
      <c r="AC373" s="45"/>
      <c r="AD373" s="45"/>
      <c r="AE373" s="45"/>
      <c r="AF373" s="45"/>
      <c r="AG373" s="45"/>
      <c r="AH373" s="48"/>
      <c r="AI373" s="48"/>
      <c r="AJ373" s="48"/>
      <c r="AK373" s="48"/>
      <c r="AL373" s="48"/>
      <c r="AM373" s="48"/>
      <c r="AN373" s="48"/>
      <c r="AO373" s="48"/>
      <c r="AP373" s="48"/>
      <c r="AQ373" s="48"/>
      <c r="AR373" s="48"/>
      <c r="AS373" s="48"/>
      <c r="AT373" s="48"/>
      <c r="AU373" s="50"/>
      <c r="AV373" s="50"/>
      <c r="AW373" s="50"/>
      <c r="AX373" s="50"/>
    </row>
    <row r="374" spans="1:50" s="31" customFormat="1" ht="13.5" hidden="1">
      <c r="A374" s="49"/>
      <c r="B374" s="49"/>
      <c r="C374" s="49"/>
      <c r="D374" s="49"/>
      <c r="E374" s="49"/>
      <c r="F374" s="49"/>
      <c r="G374" s="45"/>
      <c r="H374" s="45"/>
      <c r="I374" s="45"/>
      <c r="J374" s="45"/>
      <c r="K374" s="45"/>
      <c r="L374" s="48"/>
      <c r="M374" s="48"/>
      <c r="N374" s="48"/>
      <c r="O374" s="48"/>
      <c r="P374" s="48"/>
      <c r="Q374" s="48"/>
      <c r="R374" s="48"/>
      <c r="S374" s="48"/>
      <c r="T374" s="48"/>
      <c r="U374" s="48"/>
      <c r="V374" s="48"/>
      <c r="W374" s="48"/>
      <c r="X374" s="48"/>
      <c r="Y374" s="50"/>
      <c r="Z374" s="50"/>
      <c r="AA374" s="50"/>
      <c r="AB374" s="50"/>
      <c r="AC374" s="45"/>
      <c r="AD374" s="45"/>
      <c r="AE374" s="45"/>
      <c r="AF374" s="45"/>
      <c r="AG374" s="45"/>
      <c r="AH374" s="48"/>
      <c r="AI374" s="48"/>
      <c r="AJ374" s="48"/>
      <c r="AK374" s="48"/>
      <c r="AL374" s="48"/>
      <c r="AM374" s="48"/>
      <c r="AN374" s="48"/>
      <c r="AO374" s="48"/>
      <c r="AP374" s="48"/>
      <c r="AQ374" s="48"/>
      <c r="AR374" s="48"/>
      <c r="AS374" s="48"/>
      <c r="AT374" s="48"/>
      <c r="AU374" s="50"/>
      <c r="AV374" s="50"/>
      <c r="AW374" s="50"/>
      <c r="AX374" s="50"/>
    </row>
    <row r="375" spans="1:50" s="31" customFormat="1" ht="13.5" hidden="1">
      <c r="A375" s="49"/>
      <c r="B375" s="49"/>
      <c r="C375" s="49"/>
      <c r="D375" s="49"/>
      <c r="E375" s="49"/>
      <c r="F375" s="49"/>
      <c r="G375" s="45"/>
      <c r="H375" s="45"/>
      <c r="I375" s="45"/>
      <c r="J375" s="45"/>
      <c r="K375" s="45"/>
      <c r="L375" s="48"/>
      <c r="M375" s="48"/>
      <c r="N375" s="48"/>
      <c r="O375" s="48"/>
      <c r="P375" s="48"/>
      <c r="Q375" s="48"/>
      <c r="R375" s="48"/>
      <c r="S375" s="48"/>
      <c r="T375" s="48"/>
      <c r="U375" s="48"/>
      <c r="V375" s="48"/>
      <c r="W375" s="48"/>
      <c r="X375" s="48"/>
      <c r="Y375" s="50"/>
      <c r="Z375" s="50"/>
      <c r="AA375" s="50"/>
      <c r="AB375" s="50"/>
      <c r="AC375" s="45"/>
      <c r="AD375" s="45"/>
      <c r="AE375" s="45"/>
      <c r="AF375" s="45"/>
      <c r="AG375" s="45"/>
      <c r="AH375" s="48"/>
      <c r="AI375" s="48"/>
      <c r="AJ375" s="48"/>
      <c r="AK375" s="48"/>
      <c r="AL375" s="48"/>
      <c r="AM375" s="48"/>
      <c r="AN375" s="48"/>
      <c r="AO375" s="48"/>
      <c r="AP375" s="48"/>
      <c r="AQ375" s="48"/>
      <c r="AR375" s="48"/>
      <c r="AS375" s="48"/>
      <c r="AT375" s="48"/>
      <c r="AU375" s="50"/>
      <c r="AV375" s="50"/>
      <c r="AW375" s="50"/>
      <c r="AX375" s="50"/>
    </row>
    <row r="376" spans="1:50" s="31" customFormat="1" ht="13.5" hidden="1">
      <c r="A376" s="49"/>
      <c r="B376" s="49"/>
      <c r="C376" s="49"/>
      <c r="D376" s="49"/>
      <c r="E376" s="49"/>
      <c r="F376" s="49"/>
      <c r="G376" s="45"/>
      <c r="H376" s="45"/>
      <c r="I376" s="45"/>
      <c r="J376" s="45"/>
      <c r="K376" s="45"/>
      <c r="L376" s="48"/>
      <c r="M376" s="48"/>
      <c r="N376" s="48"/>
      <c r="O376" s="48"/>
      <c r="P376" s="48"/>
      <c r="Q376" s="48"/>
      <c r="R376" s="48"/>
      <c r="S376" s="48"/>
      <c r="T376" s="48"/>
      <c r="U376" s="48"/>
      <c r="V376" s="48"/>
      <c r="W376" s="48"/>
      <c r="X376" s="48"/>
      <c r="Y376" s="50"/>
      <c r="Z376" s="50"/>
      <c r="AA376" s="50"/>
      <c r="AB376" s="50"/>
      <c r="AC376" s="45"/>
      <c r="AD376" s="45"/>
      <c r="AE376" s="45"/>
      <c r="AF376" s="45"/>
      <c r="AG376" s="45"/>
      <c r="AH376" s="48"/>
      <c r="AI376" s="48"/>
      <c r="AJ376" s="48"/>
      <c r="AK376" s="48"/>
      <c r="AL376" s="48"/>
      <c r="AM376" s="48"/>
      <c r="AN376" s="48"/>
      <c r="AO376" s="48"/>
      <c r="AP376" s="48"/>
      <c r="AQ376" s="48"/>
      <c r="AR376" s="48"/>
      <c r="AS376" s="48"/>
      <c r="AT376" s="48"/>
      <c r="AU376" s="50"/>
      <c r="AV376" s="50"/>
      <c r="AW376" s="50"/>
      <c r="AX376" s="50"/>
    </row>
    <row r="377" spans="1:50" s="31" customFormat="1" ht="13.5" hidden="1">
      <c r="A377" s="49"/>
      <c r="B377" s="49"/>
      <c r="C377" s="49"/>
      <c r="D377" s="49"/>
      <c r="E377" s="49"/>
      <c r="F377" s="49"/>
      <c r="G377" s="45"/>
      <c r="H377" s="45"/>
      <c r="I377" s="45"/>
      <c r="J377" s="45"/>
      <c r="K377" s="45"/>
      <c r="L377" s="48"/>
      <c r="M377" s="48"/>
      <c r="N377" s="48"/>
      <c r="O377" s="48"/>
      <c r="P377" s="48"/>
      <c r="Q377" s="48"/>
      <c r="R377" s="48"/>
      <c r="S377" s="48"/>
      <c r="T377" s="48"/>
      <c r="U377" s="48"/>
      <c r="V377" s="48"/>
      <c r="W377" s="48"/>
      <c r="X377" s="48"/>
      <c r="Y377" s="50"/>
      <c r="Z377" s="50"/>
      <c r="AA377" s="50"/>
      <c r="AB377" s="50"/>
      <c r="AC377" s="45"/>
      <c r="AD377" s="45"/>
      <c r="AE377" s="45"/>
      <c r="AF377" s="45"/>
      <c r="AG377" s="45"/>
      <c r="AH377" s="48"/>
      <c r="AI377" s="48"/>
      <c r="AJ377" s="48"/>
      <c r="AK377" s="48"/>
      <c r="AL377" s="48"/>
      <c r="AM377" s="48"/>
      <c r="AN377" s="48"/>
      <c r="AO377" s="48"/>
      <c r="AP377" s="48"/>
      <c r="AQ377" s="48"/>
      <c r="AR377" s="48"/>
      <c r="AS377" s="48"/>
      <c r="AT377" s="48"/>
      <c r="AU377" s="50"/>
      <c r="AV377" s="50"/>
      <c r="AW377" s="50"/>
      <c r="AX377" s="50"/>
    </row>
    <row r="378" spans="1:50" s="31" customFormat="1" ht="13.5" hidden="1">
      <c r="A378" s="49"/>
      <c r="B378" s="49"/>
      <c r="C378" s="49"/>
      <c r="D378" s="49"/>
      <c r="E378" s="49"/>
      <c r="F378" s="49"/>
      <c r="G378" s="45"/>
      <c r="H378" s="45"/>
      <c r="I378" s="45"/>
      <c r="J378" s="45"/>
      <c r="K378" s="45"/>
      <c r="L378" s="48"/>
      <c r="M378" s="48"/>
      <c r="N378" s="48"/>
      <c r="O378" s="48"/>
      <c r="P378" s="48"/>
      <c r="Q378" s="48"/>
      <c r="R378" s="48"/>
      <c r="S378" s="48"/>
      <c r="T378" s="48"/>
      <c r="U378" s="48"/>
      <c r="V378" s="48"/>
      <c r="W378" s="48"/>
      <c r="X378" s="48"/>
      <c r="Y378" s="50"/>
      <c r="Z378" s="50"/>
      <c r="AA378" s="50"/>
      <c r="AB378" s="50"/>
      <c r="AC378" s="45"/>
      <c r="AD378" s="45"/>
      <c r="AE378" s="45"/>
      <c r="AF378" s="45"/>
      <c r="AG378" s="45"/>
      <c r="AH378" s="48"/>
      <c r="AI378" s="48"/>
      <c r="AJ378" s="48"/>
      <c r="AK378" s="48"/>
      <c r="AL378" s="48"/>
      <c r="AM378" s="48"/>
      <c r="AN378" s="48"/>
      <c r="AO378" s="48"/>
      <c r="AP378" s="48"/>
      <c r="AQ378" s="48"/>
      <c r="AR378" s="48"/>
      <c r="AS378" s="48"/>
      <c r="AT378" s="48"/>
      <c r="AU378" s="50"/>
      <c r="AV378" s="50"/>
      <c r="AW378" s="50"/>
      <c r="AX378" s="50"/>
    </row>
    <row r="379" spans="1:50" s="31" customFormat="1" ht="13.5" hidden="1">
      <c r="A379" s="49"/>
      <c r="B379" s="49"/>
      <c r="C379" s="49"/>
      <c r="D379" s="49"/>
      <c r="E379" s="49"/>
      <c r="F379" s="49"/>
      <c r="G379" s="45"/>
      <c r="H379" s="45"/>
      <c r="I379" s="45"/>
      <c r="J379" s="45"/>
      <c r="K379" s="45"/>
      <c r="L379" s="48"/>
      <c r="M379" s="48"/>
      <c r="N379" s="48"/>
      <c r="O379" s="48"/>
      <c r="P379" s="48"/>
      <c r="Q379" s="48"/>
      <c r="R379" s="48"/>
      <c r="S379" s="48"/>
      <c r="T379" s="48"/>
      <c r="U379" s="48"/>
      <c r="V379" s="48"/>
      <c r="W379" s="48"/>
      <c r="X379" s="48"/>
      <c r="Y379" s="50"/>
      <c r="Z379" s="50"/>
      <c r="AA379" s="50"/>
      <c r="AB379" s="50"/>
      <c r="AC379" s="45"/>
      <c r="AD379" s="45"/>
      <c r="AE379" s="45"/>
      <c r="AF379" s="45"/>
      <c r="AG379" s="45"/>
      <c r="AH379" s="48"/>
      <c r="AI379" s="48"/>
      <c r="AJ379" s="48"/>
      <c r="AK379" s="48"/>
      <c r="AL379" s="48"/>
      <c r="AM379" s="48"/>
      <c r="AN379" s="48"/>
      <c r="AO379" s="48"/>
      <c r="AP379" s="48"/>
      <c r="AQ379" s="48"/>
      <c r="AR379" s="48"/>
      <c r="AS379" s="48"/>
      <c r="AT379" s="48"/>
      <c r="AU379" s="50"/>
      <c r="AV379" s="50"/>
      <c r="AW379" s="50"/>
      <c r="AX379" s="50"/>
    </row>
    <row r="380" spans="1:50" s="31" customFormat="1" ht="13.5" hidden="1">
      <c r="A380" s="49"/>
      <c r="B380" s="49"/>
      <c r="C380" s="49"/>
      <c r="D380" s="49"/>
      <c r="E380" s="49"/>
      <c r="F380" s="49"/>
      <c r="G380" s="45"/>
      <c r="H380" s="45"/>
      <c r="I380" s="45"/>
      <c r="J380" s="45"/>
      <c r="K380" s="45"/>
      <c r="L380" s="48"/>
      <c r="M380" s="48"/>
      <c r="N380" s="48"/>
      <c r="O380" s="48"/>
      <c r="P380" s="48"/>
      <c r="Q380" s="48"/>
      <c r="R380" s="48"/>
      <c r="S380" s="48"/>
      <c r="T380" s="48"/>
      <c r="U380" s="48"/>
      <c r="V380" s="48"/>
      <c r="W380" s="48"/>
      <c r="X380" s="48"/>
      <c r="Y380" s="50"/>
      <c r="Z380" s="50"/>
      <c r="AA380" s="50"/>
      <c r="AB380" s="50"/>
      <c r="AC380" s="45"/>
      <c r="AD380" s="45"/>
      <c r="AE380" s="45"/>
      <c r="AF380" s="45"/>
      <c r="AG380" s="45"/>
      <c r="AH380" s="48"/>
      <c r="AI380" s="48"/>
      <c r="AJ380" s="48"/>
      <c r="AK380" s="48"/>
      <c r="AL380" s="48"/>
      <c r="AM380" s="48"/>
      <c r="AN380" s="48"/>
      <c r="AO380" s="48"/>
      <c r="AP380" s="48"/>
      <c r="AQ380" s="48"/>
      <c r="AR380" s="48"/>
      <c r="AS380" s="48"/>
      <c r="AT380" s="48"/>
      <c r="AU380" s="50"/>
      <c r="AV380" s="50"/>
      <c r="AW380" s="50"/>
      <c r="AX380" s="50"/>
    </row>
    <row r="381" spans="1:50" s="31" customFormat="1" ht="13.5" hidden="1">
      <c r="A381" s="49"/>
      <c r="B381" s="49"/>
      <c r="C381" s="49"/>
      <c r="D381" s="49"/>
      <c r="E381" s="49"/>
      <c r="F381" s="49"/>
      <c r="G381" s="45"/>
      <c r="H381" s="45"/>
      <c r="I381" s="45"/>
      <c r="J381" s="45"/>
      <c r="K381" s="45"/>
      <c r="L381" s="48"/>
      <c r="M381" s="48"/>
      <c r="N381" s="48"/>
      <c r="O381" s="48"/>
      <c r="P381" s="48"/>
      <c r="Q381" s="48"/>
      <c r="R381" s="48"/>
      <c r="S381" s="48"/>
      <c r="T381" s="48"/>
      <c r="U381" s="48"/>
      <c r="V381" s="48"/>
      <c r="W381" s="48"/>
      <c r="X381" s="48"/>
      <c r="Y381" s="50"/>
      <c r="Z381" s="50"/>
      <c r="AA381" s="50"/>
      <c r="AB381" s="50"/>
      <c r="AC381" s="45"/>
      <c r="AD381" s="45"/>
      <c r="AE381" s="45"/>
      <c r="AF381" s="45"/>
      <c r="AG381" s="45"/>
      <c r="AH381" s="48"/>
      <c r="AI381" s="48"/>
      <c r="AJ381" s="48"/>
      <c r="AK381" s="48"/>
      <c r="AL381" s="48"/>
      <c r="AM381" s="48"/>
      <c r="AN381" s="48"/>
      <c r="AO381" s="48"/>
      <c r="AP381" s="48"/>
      <c r="AQ381" s="48"/>
      <c r="AR381" s="48"/>
      <c r="AS381" s="48"/>
      <c r="AT381" s="48"/>
      <c r="AU381" s="50"/>
      <c r="AV381" s="50"/>
      <c r="AW381" s="50"/>
      <c r="AX381" s="50"/>
    </row>
    <row r="382" spans="1:50" s="31" customFormat="1" ht="13.5" hidden="1">
      <c r="A382" s="49"/>
      <c r="B382" s="49"/>
      <c r="C382" s="49"/>
      <c r="D382" s="49"/>
      <c r="E382" s="49"/>
      <c r="F382" s="49"/>
      <c r="G382" s="45"/>
      <c r="H382" s="45"/>
      <c r="I382" s="45"/>
      <c r="J382" s="45"/>
      <c r="K382" s="45"/>
      <c r="L382" s="48"/>
      <c r="M382" s="48"/>
      <c r="N382" s="48"/>
      <c r="O382" s="48"/>
      <c r="P382" s="48"/>
      <c r="Q382" s="48"/>
      <c r="R382" s="48"/>
      <c r="S382" s="48"/>
      <c r="T382" s="48"/>
      <c r="U382" s="48"/>
      <c r="V382" s="48"/>
      <c r="W382" s="48"/>
      <c r="X382" s="48"/>
      <c r="Y382" s="50"/>
      <c r="Z382" s="50"/>
      <c r="AA382" s="50"/>
      <c r="AB382" s="50"/>
      <c r="AC382" s="45"/>
      <c r="AD382" s="45"/>
      <c r="AE382" s="45"/>
      <c r="AF382" s="45"/>
      <c r="AG382" s="45"/>
      <c r="AH382" s="48"/>
      <c r="AI382" s="48"/>
      <c r="AJ382" s="48"/>
      <c r="AK382" s="48"/>
      <c r="AL382" s="48"/>
      <c r="AM382" s="48"/>
      <c r="AN382" s="48"/>
      <c r="AO382" s="48"/>
      <c r="AP382" s="48"/>
      <c r="AQ382" s="48"/>
      <c r="AR382" s="48"/>
      <c r="AS382" s="48"/>
      <c r="AT382" s="48"/>
      <c r="AU382" s="50"/>
      <c r="AV382" s="50"/>
      <c r="AW382" s="50"/>
      <c r="AX382" s="50"/>
    </row>
    <row r="383" spans="1:50" s="31" customFormat="1" ht="13.5" hidden="1">
      <c r="A383" s="49"/>
      <c r="B383" s="49"/>
      <c r="C383" s="49"/>
      <c r="D383" s="49"/>
      <c r="E383" s="49"/>
      <c r="F383" s="49"/>
      <c r="G383" s="45"/>
      <c r="H383" s="45"/>
      <c r="I383" s="45"/>
      <c r="J383" s="45"/>
      <c r="K383" s="45"/>
      <c r="L383" s="48"/>
      <c r="M383" s="48"/>
      <c r="N383" s="48"/>
      <c r="O383" s="48"/>
      <c r="P383" s="48"/>
      <c r="Q383" s="48"/>
      <c r="R383" s="48"/>
      <c r="S383" s="48"/>
      <c r="T383" s="48"/>
      <c r="U383" s="48"/>
      <c r="V383" s="48"/>
      <c r="W383" s="48"/>
      <c r="X383" s="48"/>
      <c r="Y383" s="50"/>
      <c r="Z383" s="50"/>
      <c r="AA383" s="50"/>
      <c r="AB383" s="50"/>
      <c r="AC383" s="45"/>
      <c r="AD383" s="45"/>
      <c r="AE383" s="45"/>
      <c r="AF383" s="45"/>
      <c r="AG383" s="45"/>
      <c r="AH383" s="48"/>
      <c r="AI383" s="48"/>
      <c r="AJ383" s="48"/>
      <c r="AK383" s="48"/>
      <c r="AL383" s="48"/>
      <c r="AM383" s="48"/>
      <c r="AN383" s="48"/>
      <c r="AO383" s="48"/>
      <c r="AP383" s="48"/>
      <c r="AQ383" s="48"/>
      <c r="AR383" s="48"/>
      <c r="AS383" s="48"/>
      <c r="AT383" s="48"/>
      <c r="AU383" s="50"/>
      <c r="AV383" s="50"/>
      <c r="AW383" s="50"/>
      <c r="AX383" s="50"/>
    </row>
    <row r="384" spans="1:50" s="31" customFormat="1" ht="13.5" hidden="1">
      <c r="A384" s="49"/>
      <c r="B384" s="49"/>
      <c r="C384" s="49"/>
      <c r="D384" s="49"/>
      <c r="E384" s="49"/>
      <c r="F384" s="49"/>
      <c r="G384" s="45"/>
      <c r="H384" s="45"/>
      <c r="I384" s="45"/>
      <c r="J384" s="45"/>
      <c r="K384" s="45"/>
      <c r="L384" s="48"/>
      <c r="M384" s="48"/>
      <c r="N384" s="48"/>
      <c r="O384" s="48"/>
      <c r="P384" s="48"/>
      <c r="Q384" s="48"/>
      <c r="R384" s="48"/>
      <c r="S384" s="48"/>
      <c r="T384" s="48"/>
      <c r="U384" s="48"/>
      <c r="V384" s="48"/>
      <c r="W384" s="48"/>
      <c r="X384" s="48"/>
      <c r="Y384" s="50"/>
      <c r="Z384" s="50"/>
      <c r="AA384" s="50"/>
      <c r="AB384" s="50"/>
      <c r="AC384" s="45"/>
      <c r="AD384" s="45"/>
      <c r="AE384" s="45"/>
      <c r="AF384" s="45"/>
      <c r="AG384" s="45"/>
      <c r="AH384" s="48"/>
      <c r="AI384" s="48"/>
      <c r="AJ384" s="48"/>
      <c r="AK384" s="48"/>
      <c r="AL384" s="48"/>
      <c r="AM384" s="48"/>
      <c r="AN384" s="48"/>
      <c r="AO384" s="48"/>
      <c r="AP384" s="48"/>
      <c r="AQ384" s="48"/>
      <c r="AR384" s="48"/>
      <c r="AS384" s="48"/>
      <c r="AT384" s="48"/>
      <c r="AU384" s="50"/>
      <c r="AV384" s="50"/>
      <c r="AW384" s="50"/>
      <c r="AX384" s="50"/>
    </row>
    <row r="385" spans="1:50" s="31" customFormat="1" ht="13.5" hidden="1">
      <c r="A385" s="49"/>
      <c r="B385" s="49"/>
      <c r="C385" s="49"/>
      <c r="D385" s="49"/>
      <c r="E385" s="49"/>
      <c r="F385" s="49"/>
      <c r="G385" s="45"/>
      <c r="H385" s="45"/>
      <c r="I385" s="45"/>
      <c r="J385" s="45"/>
      <c r="K385" s="45"/>
      <c r="L385" s="48"/>
      <c r="M385" s="48"/>
      <c r="N385" s="48"/>
      <c r="O385" s="48"/>
      <c r="P385" s="48"/>
      <c r="Q385" s="48"/>
      <c r="R385" s="48"/>
      <c r="S385" s="48"/>
      <c r="T385" s="48"/>
      <c r="U385" s="48"/>
      <c r="V385" s="48"/>
      <c r="W385" s="48"/>
      <c r="X385" s="48"/>
      <c r="Y385" s="50"/>
      <c r="Z385" s="50"/>
      <c r="AA385" s="50"/>
      <c r="AB385" s="50"/>
      <c r="AC385" s="45"/>
      <c r="AD385" s="45"/>
      <c r="AE385" s="45"/>
      <c r="AF385" s="45"/>
      <c r="AG385" s="45"/>
      <c r="AH385" s="48"/>
      <c r="AI385" s="48"/>
      <c r="AJ385" s="48"/>
      <c r="AK385" s="48"/>
      <c r="AL385" s="48"/>
      <c r="AM385" s="48"/>
      <c r="AN385" s="48"/>
      <c r="AO385" s="48"/>
      <c r="AP385" s="48"/>
      <c r="AQ385" s="48"/>
      <c r="AR385" s="48"/>
      <c r="AS385" s="48"/>
      <c r="AT385" s="48"/>
      <c r="AU385" s="50"/>
      <c r="AV385" s="50"/>
      <c r="AW385" s="50"/>
      <c r="AX385" s="50"/>
    </row>
    <row r="386" spans="1:50" s="31" customFormat="1" ht="13.5" hidden="1">
      <c r="A386" s="49"/>
      <c r="B386" s="49"/>
      <c r="C386" s="49"/>
      <c r="D386" s="49"/>
      <c r="E386" s="49"/>
      <c r="F386" s="49"/>
      <c r="G386" s="45"/>
      <c r="H386" s="45"/>
      <c r="I386" s="45"/>
      <c r="J386" s="45"/>
      <c r="K386" s="45"/>
      <c r="L386" s="48"/>
      <c r="M386" s="48"/>
      <c r="N386" s="48"/>
      <c r="O386" s="48"/>
      <c r="P386" s="48"/>
      <c r="Q386" s="48"/>
      <c r="R386" s="48"/>
      <c r="S386" s="48"/>
      <c r="T386" s="48"/>
      <c r="U386" s="48"/>
      <c r="V386" s="48"/>
      <c r="W386" s="48"/>
      <c r="X386" s="48"/>
      <c r="Y386" s="50"/>
      <c r="Z386" s="50"/>
      <c r="AA386" s="50"/>
      <c r="AB386" s="50"/>
      <c r="AC386" s="45"/>
      <c r="AD386" s="45"/>
      <c r="AE386" s="45"/>
      <c r="AF386" s="45"/>
      <c r="AG386" s="45"/>
      <c r="AH386" s="48"/>
      <c r="AI386" s="48"/>
      <c r="AJ386" s="48"/>
      <c r="AK386" s="48"/>
      <c r="AL386" s="48"/>
      <c r="AM386" s="48"/>
      <c r="AN386" s="48"/>
      <c r="AO386" s="48"/>
      <c r="AP386" s="48"/>
      <c r="AQ386" s="48"/>
      <c r="AR386" s="48"/>
      <c r="AS386" s="48"/>
      <c r="AT386" s="48"/>
      <c r="AU386" s="50"/>
      <c r="AV386" s="50"/>
      <c r="AW386" s="50"/>
      <c r="AX386" s="50"/>
    </row>
    <row r="387" spans="1:50" s="31" customFormat="1" ht="13.5" hidden="1">
      <c r="A387" s="49"/>
      <c r="B387" s="49"/>
      <c r="C387" s="49"/>
      <c r="D387" s="49"/>
      <c r="E387" s="49"/>
      <c r="F387" s="49"/>
      <c r="G387" s="45"/>
      <c r="H387" s="45"/>
      <c r="I387" s="45"/>
      <c r="J387" s="45"/>
      <c r="K387" s="45"/>
      <c r="L387" s="48"/>
      <c r="M387" s="48"/>
      <c r="N387" s="48"/>
      <c r="O387" s="48"/>
      <c r="P387" s="48"/>
      <c r="Q387" s="48"/>
      <c r="R387" s="48"/>
      <c r="S387" s="48"/>
      <c r="T387" s="48"/>
      <c r="U387" s="48"/>
      <c r="V387" s="48"/>
      <c r="W387" s="48"/>
      <c r="X387" s="48"/>
      <c r="Y387" s="50"/>
      <c r="Z387" s="50"/>
      <c r="AA387" s="50"/>
      <c r="AB387" s="50"/>
      <c r="AC387" s="45"/>
      <c r="AD387" s="45"/>
      <c r="AE387" s="45"/>
      <c r="AF387" s="45"/>
      <c r="AG387" s="45"/>
      <c r="AH387" s="48"/>
      <c r="AI387" s="48"/>
      <c r="AJ387" s="48"/>
      <c r="AK387" s="48"/>
      <c r="AL387" s="48"/>
      <c r="AM387" s="48"/>
      <c r="AN387" s="48"/>
      <c r="AO387" s="48"/>
      <c r="AP387" s="48"/>
      <c r="AQ387" s="48"/>
      <c r="AR387" s="48"/>
      <c r="AS387" s="48"/>
      <c r="AT387" s="48"/>
      <c r="AU387" s="50"/>
      <c r="AV387" s="50"/>
      <c r="AW387" s="50"/>
      <c r="AX387" s="50"/>
    </row>
    <row r="388" spans="1:50" s="31" customFormat="1" ht="13.5" hidden="1">
      <c r="A388" s="49"/>
      <c r="B388" s="49"/>
      <c r="C388" s="49"/>
      <c r="D388" s="49"/>
      <c r="E388" s="49"/>
      <c r="F388" s="49"/>
      <c r="G388" s="45"/>
      <c r="H388" s="45"/>
      <c r="I388" s="45"/>
      <c r="J388" s="45"/>
      <c r="K388" s="45"/>
      <c r="L388" s="48"/>
      <c r="M388" s="48"/>
      <c r="N388" s="48"/>
      <c r="O388" s="48"/>
      <c r="P388" s="48"/>
      <c r="Q388" s="48"/>
      <c r="R388" s="48"/>
      <c r="S388" s="48"/>
      <c r="T388" s="48"/>
      <c r="U388" s="48"/>
      <c r="V388" s="48"/>
      <c r="W388" s="48"/>
      <c r="X388" s="48"/>
      <c r="Y388" s="50"/>
      <c r="Z388" s="50"/>
      <c r="AA388" s="50"/>
      <c r="AB388" s="50"/>
      <c r="AC388" s="45"/>
      <c r="AD388" s="45"/>
      <c r="AE388" s="45"/>
      <c r="AF388" s="45"/>
      <c r="AG388" s="45"/>
      <c r="AH388" s="48"/>
      <c r="AI388" s="48"/>
      <c r="AJ388" s="48"/>
      <c r="AK388" s="48"/>
      <c r="AL388" s="48"/>
      <c r="AM388" s="48"/>
      <c r="AN388" s="48"/>
      <c r="AO388" s="48"/>
      <c r="AP388" s="48"/>
      <c r="AQ388" s="48"/>
      <c r="AR388" s="48"/>
      <c r="AS388" s="48"/>
      <c r="AT388" s="48"/>
      <c r="AU388" s="50"/>
      <c r="AV388" s="50"/>
      <c r="AW388" s="50"/>
      <c r="AX388" s="50"/>
    </row>
    <row r="389" spans="1:50" s="31" customFormat="1" ht="13.5" hidden="1">
      <c r="A389" s="49"/>
      <c r="B389" s="49"/>
      <c r="C389" s="49"/>
      <c r="D389" s="49"/>
      <c r="E389" s="49"/>
      <c r="F389" s="49"/>
      <c r="G389" s="45"/>
      <c r="H389" s="45"/>
      <c r="I389" s="45"/>
      <c r="J389" s="45"/>
      <c r="K389" s="45"/>
      <c r="L389" s="48"/>
      <c r="M389" s="48"/>
      <c r="N389" s="48"/>
      <c r="O389" s="48"/>
      <c r="P389" s="48"/>
      <c r="Q389" s="48"/>
      <c r="R389" s="48"/>
      <c r="S389" s="48"/>
      <c r="T389" s="48"/>
      <c r="U389" s="48"/>
      <c r="V389" s="48"/>
      <c r="W389" s="48"/>
      <c r="X389" s="48"/>
      <c r="Y389" s="50"/>
      <c r="Z389" s="50"/>
      <c r="AA389" s="50"/>
      <c r="AB389" s="50"/>
      <c r="AC389" s="45"/>
      <c r="AD389" s="45"/>
      <c r="AE389" s="45"/>
      <c r="AF389" s="45"/>
      <c r="AG389" s="45"/>
      <c r="AH389" s="48"/>
      <c r="AI389" s="48"/>
      <c r="AJ389" s="48"/>
      <c r="AK389" s="48"/>
      <c r="AL389" s="48"/>
      <c r="AM389" s="48"/>
      <c r="AN389" s="48"/>
      <c r="AO389" s="48"/>
      <c r="AP389" s="48"/>
      <c r="AQ389" s="48"/>
      <c r="AR389" s="48"/>
      <c r="AS389" s="48"/>
      <c r="AT389" s="48"/>
      <c r="AU389" s="50"/>
      <c r="AV389" s="50"/>
      <c r="AW389" s="50"/>
      <c r="AX389" s="50"/>
    </row>
    <row r="390" spans="1:50" s="31" customFormat="1" ht="13.5" hidden="1">
      <c r="A390" s="49"/>
      <c r="B390" s="49"/>
      <c r="C390" s="49"/>
      <c r="D390" s="49"/>
      <c r="E390" s="49"/>
      <c r="F390" s="49"/>
      <c r="G390" s="45"/>
      <c r="H390" s="45"/>
      <c r="I390" s="45"/>
      <c r="J390" s="45"/>
      <c r="K390" s="45"/>
      <c r="L390" s="48"/>
      <c r="M390" s="48"/>
      <c r="N390" s="48"/>
      <c r="O390" s="48"/>
      <c r="P390" s="48"/>
      <c r="Q390" s="48"/>
      <c r="R390" s="48"/>
      <c r="S390" s="48"/>
      <c r="T390" s="48"/>
      <c r="U390" s="48"/>
      <c r="V390" s="48"/>
      <c r="W390" s="48"/>
      <c r="X390" s="48"/>
      <c r="Y390" s="50"/>
      <c r="Z390" s="50"/>
      <c r="AA390" s="50"/>
      <c r="AB390" s="50"/>
      <c r="AC390" s="45"/>
      <c r="AD390" s="45"/>
      <c r="AE390" s="45"/>
      <c r="AF390" s="45"/>
      <c r="AG390" s="45"/>
      <c r="AH390" s="48"/>
      <c r="AI390" s="48"/>
      <c r="AJ390" s="48"/>
      <c r="AK390" s="48"/>
      <c r="AL390" s="48"/>
      <c r="AM390" s="48"/>
      <c r="AN390" s="48"/>
      <c r="AO390" s="48"/>
      <c r="AP390" s="48"/>
      <c r="AQ390" s="48"/>
      <c r="AR390" s="48"/>
      <c r="AS390" s="48"/>
      <c r="AT390" s="48"/>
      <c r="AU390" s="50"/>
      <c r="AV390" s="50"/>
      <c r="AW390" s="50"/>
      <c r="AX390" s="50"/>
    </row>
    <row r="391" spans="1:50" s="31" customFormat="1" ht="13.5" hidden="1">
      <c r="A391" s="49"/>
      <c r="B391" s="49"/>
      <c r="C391" s="49"/>
      <c r="D391" s="49"/>
      <c r="E391" s="49"/>
      <c r="F391" s="49"/>
      <c r="G391" s="45"/>
      <c r="H391" s="45"/>
      <c r="I391" s="45"/>
      <c r="J391" s="45"/>
      <c r="K391" s="45"/>
      <c r="L391" s="48"/>
      <c r="M391" s="48"/>
      <c r="N391" s="48"/>
      <c r="O391" s="48"/>
      <c r="P391" s="48"/>
      <c r="Q391" s="48"/>
      <c r="R391" s="48"/>
      <c r="S391" s="48"/>
      <c r="T391" s="48"/>
      <c r="U391" s="48"/>
      <c r="V391" s="48"/>
      <c r="W391" s="48"/>
      <c r="X391" s="48"/>
      <c r="Y391" s="50"/>
      <c r="Z391" s="50"/>
      <c r="AA391" s="50"/>
      <c r="AB391" s="50"/>
      <c r="AC391" s="45"/>
      <c r="AD391" s="45"/>
      <c r="AE391" s="45"/>
      <c r="AF391" s="45"/>
      <c r="AG391" s="45"/>
      <c r="AH391" s="48"/>
      <c r="AI391" s="48"/>
      <c r="AJ391" s="48"/>
      <c r="AK391" s="48"/>
      <c r="AL391" s="48"/>
      <c r="AM391" s="48"/>
      <c r="AN391" s="48"/>
      <c r="AO391" s="48"/>
      <c r="AP391" s="48"/>
      <c r="AQ391" s="48"/>
      <c r="AR391" s="48"/>
      <c r="AS391" s="48"/>
      <c r="AT391" s="48"/>
      <c r="AU391" s="50"/>
      <c r="AV391" s="50"/>
      <c r="AW391" s="50"/>
      <c r="AX391" s="50"/>
    </row>
    <row r="392" spans="1:50" s="31" customFormat="1" ht="13.5" hidden="1">
      <c r="A392" s="49"/>
      <c r="B392" s="49"/>
      <c r="C392" s="49"/>
      <c r="D392" s="49"/>
      <c r="E392" s="49"/>
      <c r="F392" s="49"/>
      <c r="G392" s="45"/>
      <c r="H392" s="45"/>
      <c r="I392" s="45"/>
      <c r="J392" s="45"/>
      <c r="K392" s="45"/>
      <c r="L392" s="48"/>
      <c r="M392" s="48"/>
      <c r="N392" s="48"/>
      <c r="O392" s="48"/>
      <c r="P392" s="48"/>
      <c r="Q392" s="48"/>
      <c r="R392" s="48"/>
      <c r="S392" s="48"/>
      <c r="T392" s="48"/>
      <c r="U392" s="48"/>
      <c r="V392" s="48"/>
      <c r="W392" s="48"/>
      <c r="X392" s="48"/>
      <c r="Y392" s="50"/>
      <c r="Z392" s="50"/>
      <c r="AA392" s="50"/>
      <c r="AB392" s="50"/>
      <c r="AC392" s="45"/>
      <c r="AD392" s="45"/>
      <c r="AE392" s="45"/>
      <c r="AF392" s="45"/>
      <c r="AG392" s="45"/>
      <c r="AH392" s="48"/>
      <c r="AI392" s="48"/>
      <c r="AJ392" s="48"/>
      <c r="AK392" s="48"/>
      <c r="AL392" s="48"/>
      <c r="AM392" s="48"/>
      <c r="AN392" s="48"/>
      <c r="AO392" s="48"/>
      <c r="AP392" s="48"/>
      <c r="AQ392" s="48"/>
      <c r="AR392" s="48"/>
      <c r="AS392" s="48"/>
      <c r="AT392" s="48"/>
      <c r="AU392" s="50"/>
      <c r="AV392" s="50"/>
      <c r="AW392" s="50"/>
      <c r="AX392" s="50"/>
    </row>
    <row r="393" spans="1:50" s="31" customFormat="1" ht="13.5" hidden="1">
      <c r="A393" s="49"/>
      <c r="B393" s="49"/>
      <c r="C393" s="49"/>
      <c r="D393" s="49"/>
      <c r="E393" s="49"/>
      <c r="F393" s="49"/>
      <c r="G393" s="45"/>
      <c r="H393" s="45"/>
      <c r="I393" s="45"/>
      <c r="J393" s="45"/>
      <c r="K393" s="45"/>
      <c r="L393" s="48"/>
      <c r="M393" s="48"/>
      <c r="N393" s="48"/>
      <c r="O393" s="48"/>
      <c r="P393" s="48"/>
      <c r="Q393" s="48"/>
      <c r="R393" s="48"/>
      <c r="S393" s="48"/>
      <c r="T393" s="48"/>
      <c r="U393" s="48"/>
      <c r="V393" s="48"/>
      <c r="W393" s="48"/>
      <c r="X393" s="48"/>
      <c r="Y393" s="50"/>
      <c r="Z393" s="50"/>
      <c r="AA393" s="50"/>
      <c r="AB393" s="50"/>
      <c r="AC393" s="45"/>
      <c r="AD393" s="45"/>
      <c r="AE393" s="45"/>
      <c r="AF393" s="45"/>
      <c r="AG393" s="45"/>
      <c r="AH393" s="48"/>
      <c r="AI393" s="48"/>
      <c r="AJ393" s="48"/>
      <c r="AK393" s="48"/>
      <c r="AL393" s="48"/>
      <c r="AM393" s="48"/>
      <c r="AN393" s="48"/>
      <c r="AO393" s="48"/>
      <c r="AP393" s="48"/>
      <c r="AQ393" s="48"/>
      <c r="AR393" s="48"/>
      <c r="AS393" s="48"/>
      <c r="AT393" s="48"/>
      <c r="AU393" s="50"/>
      <c r="AV393" s="50"/>
      <c r="AW393" s="50"/>
      <c r="AX393" s="50"/>
    </row>
    <row r="394" spans="1:50" s="31" customFormat="1" ht="13.5" hidden="1">
      <c r="A394" s="49"/>
      <c r="B394" s="49"/>
      <c r="C394" s="49"/>
      <c r="D394" s="49"/>
      <c r="E394" s="49"/>
      <c r="F394" s="49"/>
      <c r="G394" s="45"/>
      <c r="H394" s="45"/>
      <c r="I394" s="45"/>
      <c r="J394" s="45"/>
      <c r="K394" s="45"/>
      <c r="L394" s="48"/>
      <c r="M394" s="48"/>
      <c r="N394" s="48"/>
      <c r="O394" s="48"/>
      <c r="P394" s="48"/>
      <c r="Q394" s="48"/>
      <c r="R394" s="48"/>
      <c r="S394" s="48"/>
      <c r="T394" s="48"/>
      <c r="U394" s="48"/>
      <c r="V394" s="48"/>
      <c r="W394" s="48"/>
      <c r="X394" s="48"/>
      <c r="Y394" s="50"/>
      <c r="Z394" s="50"/>
      <c r="AA394" s="50"/>
      <c r="AB394" s="50"/>
      <c r="AC394" s="45"/>
      <c r="AD394" s="45"/>
      <c r="AE394" s="45"/>
      <c r="AF394" s="45"/>
      <c r="AG394" s="45"/>
      <c r="AH394" s="48"/>
      <c r="AI394" s="48"/>
      <c r="AJ394" s="48"/>
      <c r="AK394" s="48"/>
      <c r="AL394" s="48"/>
      <c r="AM394" s="48"/>
      <c r="AN394" s="48"/>
      <c r="AO394" s="48"/>
      <c r="AP394" s="48"/>
      <c r="AQ394" s="48"/>
      <c r="AR394" s="48"/>
      <c r="AS394" s="48"/>
      <c r="AT394" s="48"/>
      <c r="AU394" s="50"/>
      <c r="AV394" s="50"/>
      <c r="AW394" s="50"/>
      <c r="AX394" s="50"/>
    </row>
    <row r="395" spans="1:50" s="31" customFormat="1" ht="13.5" hidden="1">
      <c r="A395" s="49"/>
      <c r="B395" s="49"/>
      <c r="C395" s="49"/>
      <c r="D395" s="49"/>
      <c r="E395" s="49"/>
      <c r="F395" s="49"/>
      <c r="G395" s="45"/>
      <c r="H395" s="45"/>
      <c r="I395" s="45"/>
      <c r="J395" s="45"/>
      <c r="K395" s="45"/>
      <c r="L395" s="48"/>
      <c r="M395" s="48"/>
      <c r="N395" s="48"/>
      <c r="O395" s="48"/>
      <c r="P395" s="48"/>
      <c r="Q395" s="48"/>
      <c r="R395" s="48"/>
      <c r="S395" s="48"/>
      <c r="T395" s="48"/>
      <c r="U395" s="48"/>
      <c r="V395" s="48"/>
      <c r="W395" s="48"/>
      <c r="X395" s="48"/>
      <c r="Y395" s="50"/>
      <c r="Z395" s="50"/>
      <c r="AA395" s="50"/>
      <c r="AB395" s="50"/>
      <c r="AC395" s="45"/>
      <c r="AD395" s="45"/>
      <c r="AE395" s="45"/>
      <c r="AF395" s="45"/>
      <c r="AG395" s="45"/>
      <c r="AH395" s="48"/>
      <c r="AI395" s="48"/>
      <c r="AJ395" s="48"/>
      <c r="AK395" s="48"/>
      <c r="AL395" s="48"/>
      <c r="AM395" s="48"/>
      <c r="AN395" s="48"/>
      <c r="AO395" s="48"/>
      <c r="AP395" s="48"/>
      <c r="AQ395" s="48"/>
      <c r="AR395" s="48"/>
      <c r="AS395" s="48"/>
      <c r="AT395" s="48"/>
      <c r="AU395" s="50"/>
      <c r="AV395" s="50"/>
      <c r="AW395" s="50"/>
      <c r="AX395" s="50"/>
    </row>
    <row r="396" spans="1:50" s="31" customFormat="1" ht="13.5" hidden="1">
      <c r="A396" s="49"/>
      <c r="B396" s="49"/>
      <c r="C396" s="49"/>
      <c r="D396" s="49"/>
      <c r="E396" s="49"/>
      <c r="F396" s="49"/>
      <c r="G396" s="45"/>
      <c r="H396" s="45"/>
      <c r="I396" s="45"/>
      <c r="J396" s="45"/>
      <c r="K396" s="45"/>
      <c r="L396" s="48"/>
      <c r="M396" s="48"/>
      <c r="N396" s="48"/>
      <c r="O396" s="48"/>
      <c r="P396" s="48"/>
      <c r="Q396" s="48"/>
      <c r="R396" s="48"/>
      <c r="S396" s="48"/>
      <c r="T396" s="48"/>
      <c r="U396" s="48"/>
      <c r="V396" s="48"/>
      <c r="W396" s="48"/>
      <c r="X396" s="48"/>
      <c r="Y396" s="50"/>
      <c r="Z396" s="50"/>
      <c r="AA396" s="50"/>
      <c r="AB396" s="50"/>
      <c r="AC396" s="45"/>
      <c r="AD396" s="45"/>
      <c r="AE396" s="45"/>
      <c r="AF396" s="45"/>
      <c r="AG396" s="45"/>
      <c r="AH396" s="48"/>
      <c r="AI396" s="48"/>
      <c r="AJ396" s="48"/>
      <c r="AK396" s="48"/>
      <c r="AL396" s="48"/>
      <c r="AM396" s="48"/>
      <c r="AN396" s="48"/>
      <c r="AO396" s="48"/>
      <c r="AP396" s="48"/>
      <c r="AQ396" s="48"/>
      <c r="AR396" s="48"/>
      <c r="AS396" s="48"/>
      <c r="AT396" s="48"/>
      <c r="AU396" s="50"/>
      <c r="AV396" s="50"/>
      <c r="AW396" s="50"/>
      <c r="AX396" s="50"/>
    </row>
    <row r="397" spans="1:50" s="31" customFormat="1" ht="13.5" hidden="1">
      <c r="A397" s="49"/>
      <c r="B397" s="49"/>
      <c r="C397" s="49"/>
      <c r="D397" s="49"/>
      <c r="E397" s="49"/>
      <c r="F397" s="49"/>
      <c r="G397" s="45"/>
      <c r="H397" s="45"/>
      <c r="I397" s="45"/>
      <c r="J397" s="45"/>
      <c r="K397" s="45"/>
      <c r="L397" s="48"/>
      <c r="M397" s="48"/>
      <c r="N397" s="48"/>
      <c r="O397" s="48"/>
      <c r="P397" s="48"/>
      <c r="Q397" s="48"/>
      <c r="R397" s="48"/>
      <c r="S397" s="48"/>
      <c r="T397" s="48"/>
      <c r="U397" s="48"/>
      <c r="V397" s="48"/>
      <c r="W397" s="48"/>
      <c r="X397" s="48"/>
      <c r="Y397" s="50"/>
      <c r="Z397" s="50"/>
      <c r="AA397" s="50"/>
      <c r="AB397" s="50"/>
      <c r="AC397" s="45"/>
      <c r="AD397" s="45"/>
      <c r="AE397" s="45"/>
      <c r="AF397" s="45"/>
      <c r="AG397" s="45"/>
      <c r="AH397" s="48"/>
      <c r="AI397" s="48"/>
      <c r="AJ397" s="48"/>
      <c r="AK397" s="48"/>
      <c r="AL397" s="48"/>
      <c r="AM397" s="48"/>
      <c r="AN397" s="48"/>
      <c r="AO397" s="48"/>
      <c r="AP397" s="48"/>
      <c r="AQ397" s="48"/>
      <c r="AR397" s="48"/>
      <c r="AS397" s="48"/>
      <c r="AT397" s="48"/>
      <c r="AU397" s="50"/>
      <c r="AV397" s="50"/>
      <c r="AW397" s="50"/>
      <c r="AX397" s="50"/>
    </row>
    <row r="398" spans="1:50" s="31" customFormat="1" ht="13.5" hidden="1">
      <c r="A398" s="49"/>
      <c r="B398" s="49"/>
      <c r="C398" s="49"/>
      <c r="D398" s="49"/>
      <c r="E398" s="49"/>
      <c r="F398" s="49"/>
      <c r="G398" s="45"/>
      <c r="H398" s="45"/>
      <c r="I398" s="45"/>
      <c r="J398" s="45"/>
      <c r="K398" s="45"/>
      <c r="L398" s="48"/>
      <c r="M398" s="48"/>
      <c r="N398" s="48"/>
      <c r="O398" s="48"/>
      <c r="P398" s="48"/>
      <c r="Q398" s="48"/>
      <c r="R398" s="48"/>
      <c r="S398" s="48"/>
      <c r="T398" s="48"/>
      <c r="U398" s="48"/>
      <c r="V398" s="48"/>
      <c r="W398" s="48"/>
      <c r="X398" s="48"/>
      <c r="Y398" s="50"/>
      <c r="Z398" s="50"/>
      <c r="AA398" s="50"/>
      <c r="AB398" s="50"/>
      <c r="AC398" s="45"/>
      <c r="AD398" s="45"/>
      <c r="AE398" s="45"/>
      <c r="AF398" s="45"/>
      <c r="AG398" s="45"/>
      <c r="AH398" s="48"/>
      <c r="AI398" s="48"/>
      <c r="AJ398" s="48"/>
      <c r="AK398" s="48"/>
      <c r="AL398" s="48"/>
      <c r="AM398" s="48"/>
      <c r="AN398" s="48"/>
      <c r="AO398" s="48"/>
      <c r="AP398" s="48"/>
      <c r="AQ398" s="48"/>
      <c r="AR398" s="48"/>
      <c r="AS398" s="48"/>
      <c r="AT398" s="48"/>
      <c r="AU398" s="50"/>
      <c r="AV398" s="50"/>
      <c r="AW398" s="50"/>
      <c r="AX398" s="50"/>
    </row>
    <row r="399" spans="1:50" s="31" customFormat="1" ht="13.5" hidden="1">
      <c r="A399" s="49"/>
      <c r="B399" s="49"/>
      <c r="C399" s="49"/>
      <c r="D399" s="49"/>
      <c r="E399" s="49"/>
      <c r="F399" s="49"/>
      <c r="G399" s="45"/>
      <c r="H399" s="45"/>
      <c r="I399" s="45"/>
      <c r="J399" s="45"/>
      <c r="K399" s="45"/>
      <c r="L399" s="48"/>
      <c r="M399" s="48"/>
      <c r="N399" s="48"/>
      <c r="O399" s="48"/>
      <c r="P399" s="48"/>
      <c r="Q399" s="48"/>
      <c r="R399" s="48"/>
      <c r="S399" s="48"/>
      <c r="T399" s="48"/>
      <c r="U399" s="48"/>
      <c r="V399" s="48"/>
      <c r="W399" s="48"/>
      <c r="X399" s="48"/>
      <c r="Y399" s="50"/>
      <c r="Z399" s="50"/>
      <c r="AA399" s="50"/>
      <c r="AB399" s="50"/>
      <c r="AC399" s="45"/>
      <c r="AD399" s="45"/>
      <c r="AE399" s="45"/>
      <c r="AF399" s="45"/>
      <c r="AG399" s="45"/>
      <c r="AH399" s="48"/>
      <c r="AI399" s="48"/>
      <c r="AJ399" s="48"/>
      <c r="AK399" s="48"/>
      <c r="AL399" s="48"/>
      <c r="AM399" s="48"/>
      <c r="AN399" s="48"/>
      <c r="AO399" s="48"/>
      <c r="AP399" s="48"/>
      <c r="AQ399" s="48"/>
      <c r="AR399" s="48"/>
      <c r="AS399" s="48"/>
      <c r="AT399" s="48"/>
      <c r="AU399" s="50"/>
      <c r="AV399" s="50"/>
      <c r="AW399" s="50"/>
      <c r="AX399" s="50"/>
    </row>
    <row r="400" ht="14.25">
      <c r="B400" s="5" t="s">
        <v>131</v>
      </c>
    </row>
    <row r="401" spans="1:2" ht="24" customHeight="1">
      <c r="A401" s="31"/>
      <c r="B401" s="31" t="s">
        <v>258</v>
      </c>
    </row>
    <row r="402" spans="1:60" ht="24" customHeight="1">
      <c r="A402" s="147"/>
      <c r="B402" s="148"/>
      <c r="C402" s="161" t="s">
        <v>259</v>
      </c>
      <c r="D402" s="162"/>
      <c r="E402" s="162"/>
      <c r="F402" s="162"/>
      <c r="G402" s="162"/>
      <c r="H402" s="162"/>
      <c r="I402" s="162"/>
      <c r="J402" s="162"/>
      <c r="K402" s="162"/>
      <c r="L402" s="163"/>
      <c r="M402" s="161" t="s">
        <v>260</v>
      </c>
      <c r="N402" s="162"/>
      <c r="O402" s="162"/>
      <c r="P402" s="162"/>
      <c r="Q402" s="162"/>
      <c r="R402" s="162"/>
      <c r="S402" s="162"/>
      <c r="T402" s="162"/>
      <c r="U402" s="162"/>
      <c r="V402" s="162"/>
      <c r="W402" s="162"/>
      <c r="X402" s="162"/>
      <c r="Y402" s="162"/>
      <c r="Z402" s="162"/>
      <c r="AA402" s="162"/>
      <c r="AB402" s="162"/>
      <c r="AC402" s="162"/>
      <c r="AD402" s="162"/>
      <c r="AE402" s="162"/>
      <c r="AF402" s="162"/>
      <c r="AG402" s="162"/>
      <c r="AH402" s="162"/>
      <c r="AI402" s="162"/>
      <c r="AJ402" s="163"/>
      <c r="AK402" s="158" t="s">
        <v>261</v>
      </c>
      <c r="AL402" s="159"/>
      <c r="AM402" s="159"/>
      <c r="AN402" s="159"/>
      <c r="AO402" s="159"/>
      <c r="AP402" s="160"/>
      <c r="AQ402" s="161" t="s">
        <v>23</v>
      </c>
      <c r="AR402" s="162"/>
      <c r="AS402" s="162"/>
      <c r="AT402" s="163"/>
      <c r="AU402" s="161" t="s">
        <v>24</v>
      </c>
      <c r="AV402" s="162"/>
      <c r="AW402" s="162"/>
      <c r="AX402" s="163"/>
      <c r="BA402" s="70"/>
      <c r="BB402" s="70"/>
      <c r="BC402" s="70"/>
      <c r="BD402" s="70"/>
      <c r="BE402" s="70"/>
      <c r="BF402" s="70"/>
      <c r="BG402" s="70"/>
      <c r="BH402" s="70"/>
    </row>
    <row r="403" spans="1:60" s="31" customFormat="1" ht="21" customHeight="1">
      <c r="A403" s="147">
        <v>1</v>
      </c>
      <c r="B403" s="148"/>
      <c r="C403" s="147" t="s">
        <v>132</v>
      </c>
      <c r="D403" s="676"/>
      <c r="E403" s="676"/>
      <c r="F403" s="676"/>
      <c r="G403" s="676"/>
      <c r="H403" s="676"/>
      <c r="I403" s="676"/>
      <c r="J403" s="676"/>
      <c r="K403" s="676"/>
      <c r="L403" s="148"/>
      <c r="M403" s="677" t="s">
        <v>257</v>
      </c>
      <c r="N403" s="678"/>
      <c r="O403" s="678"/>
      <c r="P403" s="678"/>
      <c r="Q403" s="678"/>
      <c r="R403" s="678"/>
      <c r="S403" s="678"/>
      <c r="T403" s="678"/>
      <c r="U403" s="678"/>
      <c r="V403" s="678"/>
      <c r="W403" s="678"/>
      <c r="X403" s="678"/>
      <c r="Y403" s="678"/>
      <c r="Z403" s="678"/>
      <c r="AA403" s="678"/>
      <c r="AB403" s="678"/>
      <c r="AC403" s="678"/>
      <c r="AD403" s="678"/>
      <c r="AE403" s="678"/>
      <c r="AF403" s="678"/>
      <c r="AG403" s="678"/>
      <c r="AH403" s="678"/>
      <c r="AI403" s="678"/>
      <c r="AJ403" s="679"/>
      <c r="AK403" s="81">
        <v>19</v>
      </c>
      <c r="AL403" s="82"/>
      <c r="AM403" s="82"/>
      <c r="AN403" s="82"/>
      <c r="AO403" s="82"/>
      <c r="AP403" s="83"/>
      <c r="AQ403" s="680">
        <v>5</v>
      </c>
      <c r="AR403" s="681"/>
      <c r="AS403" s="681"/>
      <c r="AT403" s="682"/>
      <c r="AU403" s="683">
        <v>0.959</v>
      </c>
      <c r="AV403" s="684"/>
      <c r="AW403" s="684"/>
      <c r="AX403" s="685"/>
      <c r="BA403" s="78"/>
      <c r="BB403" s="78"/>
      <c r="BC403" s="78"/>
      <c r="BD403" s="78"/>
      <c r="BE403" s="79"/>
      <c r="BF403" s="79"/>
      <c r="BG403" s="79"/>
      <c r="BH403" s="79"/>
    </row>
    <row r="404" spans="1:50" ht="13.5" customHeight="1" hidden="1">
      <c r="A404" s="80"/>
      <c r="B404" s="80"/>
      <c r="C404" s="81"/>
      <c r="D404" s="82"/>
      <c r="E404" s="82"/>
      <c r="F404" s="82"/>
      <c r="G404" s="82"/>
      <c r="H404" s="82"/>
      <c r="I404" s="82"/>
      <c r="J404" s="82"/>
      <c r="K404" s="82"/>
      <c r="L404" s="83"/>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4"/>
      <c r="AL404" s="85"/>
      <c r="AM404" s="85"/>
      <c r="AN404" s="85"/>
      <c r="AO404" s="85"/>
      <c r="AP404" s="85"/>
      <c r="AQ404" s="86"/>
      <c r="AR404" s="87"/>
      <c r="AS404" s="87"/>
      <c r="AT404" s="88"/>
      <c r="AU404" s="86"/>
      <c r="AV404" s="87"/>
      <c r="AW404" s="87"/>
      <c r="AX404" s="88"/>
    </row>
    <row r="405" spans="1:50" ht="13.5" customHeight="1" hidden="1">
      <c r="A405" s="80"/>
      <c r="B405" s="80"/>
      <c r="C405" s="81"/>
      <c r="D405" s="82"/>
      <c r="E405" s="82"/>
      <c r="F405" s="82"/>
      <c r="G405" s="82"/>
      <c r="H405" s="82"/>
      <c r="I405" s="82"/>
      <c r="J405" s="82"/>
      <c r="K405" s="82"/>
      <c r="L405" s="83"/>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4"/>
      <c r="AL405" s="85"/>
      <c r="AM405" s="85"/>
      <c r="AN405" s="85"/>
      <c r="AO405" s="85"/>
      <c r="AP405" s="85"/>
      <c r="AQ405" s="86"/>
      <c r="AR405" s="87"/>
      <c r="AS405" s="87"/>
      <c r="AT405" s="88"/>
      <c r="AU405" s="86"/>
      <c r="AV405" s="87"/>
      <c r="AW405" s="87"/>
      <c r="AX405" s="88"/>
    </row>
    <row r="406" spans="1:50" ht="13.5" customHeight="1" hidden="1">
      <c r="A406" s="80"/>
      <c r="B406" s="80"/>
      <c r="C406" s="81"/>
      <c r="D406" s="82"/>
      <c r="E406" s="82"/>
      <c r="F406" s="82"/>
      <c r="G406" s="82"/>
      <c r="H406" s="82"/>
      <c r="I406" s="82"/>
      <c r="J406" s="82"/>
      <c r="K406" s="82"/>
      <c r="L406" s="83"/>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4"/>
      <c r="AL406" s="85"/>
      <c r="AM406" s="85"/>
      <c r="AN406" s="85"/>
      <c r="AO406" s="85"/>
      <c r="AP406" s="85"/>
      <c r="AQ406" s="86"/>
      <c r="AR406" s="87"/>
      <c r="AS406" s="87"/>
      <c r="AT406" s="88"/>
      <c r="AU406" s="86"/>
      <c r="AV406" s="87"/>
      <c r="AW406" s="87"/>
      <c r="AX406" s="88"/>
    </row>
    <row r="407" spans="1:50" ht="13.5" customHeight="1" hidden="1">
      <c r="A407" s="80"/>
      <c r="B407" s="80"/>
      <c r="C407" s="81"/>
      <c r="D407" s="82"/>
      <c r="E407" s="82"/>
      <c r="F407" s="82"/>
      <c r="G407" s="82"/>
      <c r="H407" s="82"/>
      <c r="I407" s="82"/>
      <c r="J407" s="82"/>
      <c r="K407" s="82"/>
      <c r="L407" s="83"/>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4"/>
      <c r="AL407" s="85"/>
      <c r="AM407" s="85"/>
      <c r="AN407" s="85"/>
      <c r="AO407" s="85"/>
      <c r="AP407" s="85"/>
      <c r="AQ407" s="86"/>
      <c r="AR407" s="87"/>
      <c r="AS407" s="87"/>
      <c r="AT407" s="88"/>
      <c r="AU407" s="86"/>
      <c r="AV407" s="87"/>
      <c r="AW407" s="87"/>
      <c r="AX407" s="88"/>
    </row>
    <row r="408" spans="1:50" ht="13.5" customHeight="1" hidden="1">
      <c r="A408" s="80"/>
      <c r="B408" s="80"/>
      <c r="C408" s="81"/>
      <c r="D408" s="82"/>
      <c r="E408" s="82"/>
      <c r="F408" s="82"/>
      <c r="G408" s="82"/>
      <c r="H408" s="82"/>
      <c r="I408" s="82"/>
      <c r="J408" s="82"/>
      <c r="K408" s="82"/>
      <c r="L408" s="83"/>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4"/>
      <c r="AL408" s="85"/>
      <c r="AM408" s="85"/>
      <c r="AN408" s="85"/>
      <c r="AO408" s="85"/>
      <c r="AP408" s="85"/>
      <c r="AQ408" s="86"/>
      <c r="AR408" s="87"/>
      <c r="AS408" s="87"/>
      <c r="AT408" s="88"/>
      <c r="AU408" s="86"/>
      <c r="AV408" s="87"/>
      <c r="AW408" s="87"/>
      <c r="AX408" s="88"/>
    </row>
    <row r="409" spans="1:50" ht="13.5" customHeight="1" hidden="1">
      <c r="A409" s="80"/>
      <c r="B409" s="80"/>
      <c r="C409" s="81"/>
      <c r="D409" s="82"/>
      <c r="E409" s="82"/>
      <c r="F409" s="82"/>
      <c r="G409" s="82"/>
      <c r="H409" s="82"/>
      <c r="I409" s="82"/>
      <c r="J409" s="82"/>
      <c r="K409" s="82"/>
      <c r="L409" s="83"/>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4"/>
      <c r="AL409" s="85"/>
      <c r="AM409" s="85"/>
      <c r="AN409" s="85"/>
      <c r="AO409" s="85"/>
      <c r="AP409" s="85"/>
      <c r="AQ409" s="86"/>
      <c r="AR409" s="87"/>
      <c r="AS409" s="87"/>
      <c r="AT409" s="88"/>
      <c r="AU409" s="86"/>
      <c r="AV409" s="87"/>
      <c r="AW409" s="87"/>
      <c r="AX409" s="88"/>
    </row>
    <row r="410" spans="1:50" ht="13.5" customHeight="1" hidden="1">
      <c r="A410" s="80"/>
      <c r="B410" s="80"/>
      <c r="C410" s="81"/>
      <c r="D410" s="82"/>
      <c r="E410" s="82"/>
      <c r="F410" s="82"/>
      <c r="G410" s="82"/>
      <c r="H410" s="82"/>
      <c r="I410" s="82"/>
      <c r="J410" s="82"/>
      <c r="K410" s="82"/>
      <c r="L410" s="83"/>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4"/>
      <c r="AL410" s="85"/>
      <c r="AM410" s="85"/>
      <c r="AN410" s="85"/>
      <c r="AO410" s="85"/>
      <c r="AP410" s="85"/>
      <c r="AQ410" s="86"/>
      <c r="AR410" s="87"/>
      <c r="AS410" s="87"/>
      <c r="AT410" s="88"/>
      <c r="AU410" s="86"/>
      <c r="AV410" s="87"/>
      <c r="AW410" s="87"/>
      <c r="AX410" s="88"/>
    </row>
    <row r="411" spans="1:50" ht="13.5" customHeight="1" hidden="1">
      <c r="A411" s="80"/>
      <c r="B411" s="80"/>
      <c r="C411" s="81"/>
      <c r="D411" s="82"/>
      <c r="E411" s="82"/>
      <c r="F411" s="82"/>
      <c r="G411" s="82"/>
      <c r="H411" s="82"/>
      <c r="I411" s="82"/>
      <c r="J411" s="82"/>
      <c r="K411" s="82"/>
      <c r="L411" s="83"/>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4"/>
      <c r="AL411" s="85"/>
      <c r="AM411" s="85"/>
      <c r="AN411" s="85"/>
      <c r="AO411" s="85"/>
      <c r="AP411" s="85"/>
      <c r="AQ411" s="86"/>
      <c r="AR411" s="87"/>
      <c r="AS411" s="87"/>
      <c r="AT411" s="88"/>
      <c r="AU411" s="86"/>
      <c r="AV411" s="87"/>
      <c r="AW411" s="87"/>
      <c r="AX411" s="88"/>
    </row>
    <row r="412" spans="1:50" ht="13.5" customHeight="1" hidden="1">
      <c r="A412" s="80"/>
      <c r="B412" s="80"/>
      <c r="C412" s="81"/>
      <c r="D412" s="82"/>
      <c r="E412" s="82"/>
      <c r="F412" s="82"/>
      <c r="G412" s="82"/>
      <c r="H412" s="82"/>
      <c r="I412" s="82"/>
      <c r="J412" s="82"/>
      <c r="K412" s="82"/>
      <c r="L412" s="83"/>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4"/>
      <c r="AL412" s="85"/>
      <c r="AM412" s="85"/>
      <c r="AN412" s="85"/>
      <c r="AO412" s="85"/>
      <c r="AP412" s="85"/>
      <c r="AQ412" s="86"/>
      <c r="AR412" s="87"/>
      <c r="AS412" s="87"/>
      <c r="AT412" s="88"/>
      <c r="AU412" s="86"/>
      <c r="AV412" s="87"/>
      <c r="AW412" s="87"/>
      <c r="AX412" s="88"/>
    </row>
    <row r="413" spans="1:50" ht="13.5" customHeight="1" hidden="1">
      <c r="A413" s="147"/>
      <c r="B413" s="148"/>
      <c r="C413" s="147"/>
      <c r="D413" s="676"/>
      <c r="E413" s="676"/>
      <c r="F413" s="676"/>
      <c r="G413" s="676"/>
      <c r="H413" s="676"/>
      <c r="I413" s="676"/>
      <c r="J413" s="676"/>
      <c r="K413" s="676"/>
      <c r="L413" s="148"/>
      <c r="M413" s="677"/>
      <c r="N413" s="678"/>
      <c r="O413" s="678"/>
      <c r="P413" s="678"/>
      <c r="Q413" s="678"/>
      <c r="R413" s="678"/>
      <c r="S413" s="678"/>
      <c r="T413" s="678"/>
      <c r="U413" s="678"/>
      <c r="V413" s="678"/>
      <c r="W413" s="678"/>
      <c r="X413" s="678"/>
      <c r="Y413" s="678"/>
      <c r="Z413" s="678"/>
      <c r="AA413" s="678"/>
      <c r="AB413" s="678"/>
      <c r="AC413" s="678"/>
      <c r="AD413" s="678"/>
      <c r="AE413" s="678"/>
      <c r="AF413" s="678"/>
      <c r="AG413" s="678"/>
      <c r="AH413" s="678"/>
      <c r="AI413" s="678"/>
      <c r="AJ413" s="679"/>
      <c r="AK413" s="81"/>
      <c r="AL413" s="82"/>
      <c r="AM413" s="82"/>
      <c r="AN413" s="82"/>
      <c r="AO413" s="82"/>
      <c r="AP413" s="83"/>
      <c r="AQ413" s="680"/>
      <c r="AR413" s="681"/>
      <c r="AS413" s="681"/>
      <c r="AT413" s="682"/>
      <c r="AU413" s="683"/>
      <c r="AV413" s="684"/>
      <c r="AW413" s="684"/>
      <c r="AX413" s="685"/>
    </row>
    <row r="414" spans="1:50" ht="13.5" customHeight="1" hidden="1">
      <c r="A414" s="80"/>
      <c r="B414" s="80"/>
      <c r="C414" s="81"/>
      <c r="D414" s="82"/>
      <c r="E414" s="82"/>
      <c r="F414" s="82"/>
      <c r="G414" s="82"/>
      <c r="H414" s="82"/>
      <c r="I414" s="82"/>
      <c r="J414" s="82"/>
      <c r="K414" s="82"/>
      <c r="L414" s="83"/>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4"/>
      <c r="AL414" s="85"/>
      <c r="AM414" s="85"/>
      <c r="AN414" s="85"/>
      <c r="AO414" s="85"/>
      <c r="AP414" s="85"/>
      <c r="AQ414" s="86"/>
      <c r="AR414" s="87"/>
      <c r="AS414" s="87"/>
      <c r="AT414" s="88"/>
      <c r="AU414" s="86"/>
      <c r="AV414" s="87"/>
      <c r="AW414" s="87"/>
      <c r="AX414" s="88"/>
    </row>
    <row r="415" spans="1:50" ht="13.5" customHeight="1" hidden="1">
      <c r="A415" s="80"/>
      <c r="B415" s="80"/>
      <c r="C415" s="81"/>
      <c r="D415" s="82"/>
      <c r="E415" s="82"/>
      <c r="F415" s="82"/>
      <c r="G415" s="82"/>
      <c r="H415" s="82"/>
      <c r="I415" s="82"/>
      <c r="J415" s="82"/>
      <c r="K415" s="82"/>
      <c r="L415" s="83"/>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4"/>
      <c r="AL415" s="85"/>
      <c r="AM415" s="85"/>
      <c r="AN415" s="85"/>
      <c r="AO415" s="85"/>
      <c r="AP415" s="85"/>
      <c r="AQ415" s="86"/>
      <c r="AR415" s="87"/>
      <c r="AS415" s="87"/>
      <c r="AT415" s="88"/>
      <c r="AU415" s="86"/>
      <c r="AV415" s="87"/>
      <c r="AW415" s="87"/>
      <c r="AX415" s="88"/>
    </row>
    <row r="416" spans="1:50" ht="13.5" customHeight="1" hidden="1">
      <c r="A416" s="80"/>
      <c r="B416" s="80"/>
      <c r="C416" s="81"/>
      <c r="D416" s="82"/>
      <c r="E416" s="82"/>
      <c r="F416" s="82"/>
      <c r="G416" s="82"/>
      <c r="H416" s="82"/>
      <c r="I416" s="82"/>
      <c r="J416" s="82"/>
      <c r="K416" s="82"/>
      <c r="L416" s="83"/>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4"/>
      <c r="AL416" s="85"/>
      <c r="AM416" s="85"/>
      <c r="AN416" s="85"/>
      <c r="AO416" s="85"/>
      <c r="AP416" s="85"/>
      <c r="AQ416" s="86"/>
      <c r="AR416" s="87"/>
      <c r="AS416" s="87"/>
      <c r="AT416" s="88"/>
      <c r="AU416" s="86"/>
      <c r="AV416" s="87"/>
      <c r="AW416" s="87"/>
      <c r="AX416" s="88"/>
    </row>
    <row r="417" spans="1:50" ht="13.5" customHeight="1" hidden="1">
      <c r="A417" s="80"/>
      <c r="B417" s="80"/>
      <c r="C417" s="81"/>
      <c r="D417" s="82"/>
      <c r="E417" s="82"/>
      <c r="F417" s="82"/>
      <c r="G417" s="82"/>
      <c r="H417" s="82"/>
      <c r="I417" s="82"/>
      <c r="J417" s="82"/>
      <c r="K417" s="82"/>
      <c r="L417" s="83"/>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4"/>
      <c r="AL417" s="85"/>
      <c r="AM417" s="85"/>
      <c r="AN417" s="85"/>
      <c r="AO417" s="85"/>
      <c r="AP417" s="85"/>
      <c r="AQ417" s="86"/>
      <c r="AR417" s="87"/>
      <c r="AS417" s="87"/>
      <c r="AT417" s="88"/>
      <c r="AU417" s="86"/>
      <c r="AV417" s="87"/>
      <c r="AW417" s="87"/>
      <c r="AX417" s="88"/>
    </row>
    <row r="418" spans="1:50" ht="13.5" customHeight="1" hidden="1">
      <c r="A418" s="80"/>
      <c r="B418" s="80"/>
      <c r="C418" s="81"/>
      <c r="D418" s="82"/>
      <c r="E418" s="82"/>
      <c r="F418" s="82"/>
      <c r="G418" s="82"/>
      <c r="H418" s="82"/>
      <c r="I418" s="82"/>
      <c r="J418" s="82"/>
      <c r="K418" s="82"/>
      <c r="L418" s="83"/>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4"/>
      <c r="AL418" s="85"/>
      <c r="AM418" s="85"/>
      <c r="AN418" s="85"/>
      <c r="AO418" s="85"/>
      <c r="AP418" s="85"/>
      <c r="AQ418" s="86"/>
      <c r="AR418" s="87"/>
      <c r="AS418" s="87"/>
      <c r="AT418" s="88"/>
      <c r="AU418" s="86"/>
      <c r="AV418" s="87"/>
      <c r="AW418" s="87"/>
      <c r="AX418" s="88"/>
    </row>
    <row r="419" spans="1:50" ht="13.5" customHeight="1" hidden="1">
      <c r="A419" s="80"/>
      <c r="B419" s="80"/>
      <c r="C419" s="81"/>
      <c r="D419" s="82"/>
      <c r="E419" s="82"/>
      <c r="F419" s="82"/>
      <c r="G419" s="82"/>
      <c r="H419" s="82"/>
      <c r="I419" s="82"/>
      <c r="J419" s="82"/>
      <c r="K419" s="82"/>
      <c r="L419" s="83"/>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4"/>
      <c r="AL419" s="85"/>
      <c r="AM419" s="85"/>
      <c r="AN419" s="85"/>
      <c r="AO419" s="85"/>
      <c r="AP419" s="85"/>
      <c r="AQ419" s="86"/>
      <c r="AR419" s="87"/>
      <c r="AS419" s="87"/>
      <c r="AT419" s="88"/>
      <c r="AU419" s="86"/>
      <c r="AV419" s="87"/>
      <c r="AW419" s="87"/>
      <c r="AX419" s="88"/>
    </row>
    <row r="420" spans="1:50" ht="13.5" customHeight="1" hidden="1">
      <c r="A420" s="80"/>
      <c r="B420" s="80"/>
      <c r="C420" s="81"/>
      <c r="D420" s="82"/>
      <c r="E420" s="82"/>
      <c r="F420" s="82"/>
      <c r="G420" s="82"/>
      <c r="H420" s="82"/>
      <c r="I420" s="82"/>
      <c r="J420" s="82"/>
      <c r="K420" s="82"/>
      <c r="L420" s="83"/>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4"/>
      <c r="AL420" s="85"/>
      <c r="AM420" s="85"/>
      <c r="AN420" s="85"/>
      <c r="AO420" s="85"/>
      <c r="AP420" s="85"/>
      <c r="AQ420" s="86"/>
      <c r="AR420" s="87"/>
      <c r="AS420" s="87"/>
      <c r="AT420" s="88"/>
      <c r="AU420" s="86"/>
      <c r="AV420" s="87"/>
      <c r="AW420" s="87"/>
      <c r="AX420" s="88"/>
    </row>
    <row r="421" spans="1:50" ht="13.5" customHeight="1" hidden="1">
      <c r="A421" s="80"/>
      <c r="B421" s="80"/>
      <c r="C421" s="81"/>
      <c r="D421" s="82"/>
      <c r="E421" s="82"/>
      <c r="F421" s="82"/>
      <c r="G421" s="82"/>
      <c r="H421" s="82"/>
      <c r="I421" s="82"/>
      <c r="J421" s="82"/>
      <c r="K421" s="82"/>
      <c r="L421" s="83"/>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4"/>
      <c r="AL421" s="85"/>
      <c r="AM421" s="85"/>
      <c r="AN421" s="85"/>
      <c r="AO421" s="85"/>
      <c r="AP421" s="85"/>
      <c r="AQ421" s="86"/>
      <c r="AR421" s="87"/>
      <c r="AS421" s="87"/>
      <c r="AT421" s="88"/>
      <c r="AU421" s="86"/>
      <c r="AV421" s="87"/>
      <c r="AW421" s="87"/>
      <c r="AX421" s="88"/>
    </row>
    <row r="422" spans="1:50" ht="13.5" customHeight="1" hidden="1">
      <c r="A422" s="80"/>
      <c r="B422" s="80"/>
      <c r="C422" s="81"/>
      <c r="D422" s="82"/>
      <c r="E422" s="82"/>
      <c r="F422" s="82"/>
      <c r="G422" s="82"/>
      <c r="H422" s="82"/>
      <c r="I422" s="82"/>
      <c r="J422" s="82"/>
      <c r="K422" s="82"/>
      <c r="L422" s="83"/>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4"/>
      <c r="AL422" s="85"/>
      <c r="AM422" s="85"/>
      <c r="AN422" s="85"/>
      <c r="AO422" s="85"/>
      <c r="AP422" s="85"/>
      <c r="AQ422" s="86"/>
      <c r="AR422" s="87"/>
      <c r="AS422" s="87"/>
      <c r="AT422" s="88"/>
      <c r="AU422" s="86"/>
      <c r="AV422" s="87"/>
      <c r="AW422" s="87"/>
      <c r="AX422" s="88"/>
    </row>
    <row r="423" spans="1:50" ht="13.5" customHeight="1" hidden="1">
      <c r="A423" s="147"/>
      <c r="B423" s="148"/>
      <c r="C423" s="147"/>
      <c r="D423" s="676"/>
      <c r="E423" s="676"/>
      <c r="F423" s="676"/>
      <c r="G423" s="676"/>
      <c r="H423" s="676"/>
      <c r="I423" s="676"/>
      <c r="J423" s="676"/>
      <c r="K423" s="676"/>
      <c r="L423" s="148"/>
      <c r="M423" s="677"/>
      <c r="N423" s="678"/>
      <c r="O423" s="678"/>
      <c r="P423" s="678"/>
      <c r="Q423" s="678"/>
      <c r="R423" s="678"/>
      <c r="S423" s="678"/>
      <c r="T423" s="678"/>
      <c r="U423" s="678"/>
      <c r="V423" s="678"/>
      <c r="W423" s="678"/>
      <c r="X423" s="678"/>
      <c r="Y423" s="678"/>
      <c r="Z423" s="678"/>
      <c r="AA423" s="678"/>
      <c r="AB423" s="678"/>
      <c r="AC423" s="678"/>
      <c r="AD423" s="678"/>
      <c r="AE423" s="678"/>
      <c r="AF423" s="678"/>
      <c r="AG423" s="678"/>
      <c r="AH423" s="678"/>
      <c r="AI423" s="678"/>
      <c r="AJ423" s="679"/>
      <c r="AK423" s="81"/>
      <c r="AL423" s="82"/>
      <c r="AM423" s="82"/>
      <c r="AN423" s="82"/>
      <c r="AO423" s="82"/>
      <c r="AP423" s="83"/>
      <c r="AQ423" s="680"/>
      <c r="AR423" s="681"/>
      <c r="AS423" s="681"/>
      <c r="AT423" s="682"/>
      <c r="AU423" s="683"/>
      <c r="AV423" s="684"/>
      <c r="AW423" s="684"/>
      <c r="AX423" s="685"/>
    </row>
    <row r="424" spans="1:50" ht="13.5" customHeight="1" hidden="1">
      <c r="A424" s="80"/>
      <c r="B424" s="80"/>
      <c r="C424" s="81"/>
      <c r="D424" s="82"/>
      <c r="E424" s="82"/>
      <c r="F424" s="82"/>
      <c r="G424" s="82"/>
      <c r="H424" s="82"/>
      <c r="I424" s="82"/>
      <c r="J424" s="82"/>
      <c r="K424" s="82"/>
      <c r="L424" s="83"/>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84"/>
      <c r="AL424" s="85"/>
      <c r="AM424" s="85"/>
      <c r="AN424" s="85"/>
      <c r="AO424" s="85"/>
      <c r="AP424" s="85"/>
      <c r="AQ424" s="86"/>
      <c r="AR424" s="87"/>
      <c r="AS424" s="87"/>
      <c r="AT424" s="88"/>
      <c r="AU424" s="86"/>
      <c r="AV424" s="87"/>
      <c r="AW424" s="87"/>
      <c r="AX424" s="88"/>
    </row>
    <row r="425" spans="1:50" ht="13.5" customHeight="1" hidden="1">
      <c r="A425" s="80"/>
      <c r="B425" s="80"/>
      <c r="C425" s="81"/>
      <c r="D425" s="82"/>
      <c r="E425" s="82"/>
      <c r="F425" s="82"/>
      <c r="G425" s="82"/>
      <c r="H425" s="82"/>
      <c r="I425" s="82"/>
      <c r="J425" s="82"/>
      <c r="K425" s="82"/>
      <c r="L425" s="83"/>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4"/>
      <c r="AL425" s="85"/>
      <c r="AM425" s="85"/>
      <c r="AN425" s="85"/>
      <c r="AO425" s="85"/>
      <c r="AP425" s="85"/>
      <c r="AQ425" s="86"/>
      <c r="AR425" s="87"/>
      <c r="AS425" s="87"/>
      <c r="AT425" s="88"/>
      <c r="AU425" s="86"/>
      <c r="AV425" s="87"/>
      <c r="AW425" s="87"/>
      <c r="AX425" s="88"/>
    </row>
    <row r="426" spans="1:50" ht="13.5" customHeight="1" hidden="1">
      <c r="A426" s="80"/>
      <c r="B426" s="80"/>
      <c r="C426" s="81"/>
      <c r="D426" s="82"/>
      <c r="E426" s="82"/>
      <c r="F426" s="82"/>
      <c r="G426" s="82"/>
      <c r="H426" s="82"/>
      <c r="I426" s="82"/>
      <c r="J426" s="82"/>
      <c r="K426" s="82"/>
      <c r="L426" s="83"/>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4"/>
      <c r="AL426" s="85"/>
      <c r="AM426" s="85"/>
      <c r="AN426" s="85"/>
      <c r="AO426" s="85"/>
      <c r="AP426" s="85"/>
      <c r="AQ426" s="86"/>
      <c r="AR426" s="87"/>
      <c r="AS426" s="87"/>
      <c r="AT426" s="88"/>
      <c r="AU426" s="86"/>
      <c r="AV426" s="87"/>
      <c r="AW426" s="87"/>
      <c r="AX426" s="88"/>
    </row>
    <row r="427" spans="1:50" ht="13.5" customHeight="1" hidden="1">
      <c r="A427" s="80"/>
      <c r="B427" s="80"/>
      <c r="C427" s="81"/>
      <c r="D427" s="82"/>
      <c r="E427" s="82"/>
      <c r="F427" s="82"/>
      <c r="G427" s="82"/>
      <c r="H427" s="82"/>
      <c r="I427" s="82"/>
      <c r="J427" s="82"/>
      <c r="K427" s="82"/>
      <c r="L427" s="83"/>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84"/>
      <c r="AL427" s="85"/>
      <c r="AM427" s="85"/>
      <c r="AN427" s="85"/>
      <c r="AO427" s="85"/>
      <c r="AP427" s="85"/>
      <c r="AQ427" s="86"/>
      <c r="AR427" s="87"/>
      <c r="AS427" s="87"/>
      <c r="AT427" s="88"/>
      <c r="AU427" s="86"/>
      <c r="AV427" s="87"/>
      <c r="AW427" s="87"/>
      <c r="AX427" s="88"/>
    </row>
    <row r="428" spans="1:50" ht="13.5" customHeight="1" hidden="1">
      <c r="A428" s="80"/>
      <c r="B428" s="80"/>
      <c r="C428" s="81"/>
      <c r="D428" s="82"/>
      <c r="E428" s="82"/>
      <c r="F428" s="82"/>
      <c r="G428" s="82"/>
      <c r="H428" s="82"/>
      <c r="I428" s="82"/>
      <c r="J428" s="82"/>
      <c r="K428" s="82"/>
      <c r="L428" s="83"/>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4"/>
      <c r="AL428" s="85"/>
      <c r="AM428" s="85"/>
      <c r="AN428" s="85"/>
      <c r="AO428" s="85"/>
      <c r="AP428" s="85"/>
      <c r="AQ428" s="86"/>
      <c r="AR428" s="87"/>
      <c r="AS428" s="87"/>
      <c r="AT428" s="88"/>
      <c r="AU428" s="86"/>
      <c r="AV428" s="87"/>
      <c r="AW428" s="87"/>
      <c r="AX428" s="88"/>
    </row>
    <row r="429" spans="1:50" ht="13.5" customHeight="1" hidden="1">
      <c r="A429" s="80"/>
      <c r="B429" s="80"/>
      <c r="C429" s="81"/>
      <c r="D429" s="82"/>
      <c r="E429" s="82"/>
      <c r="F429" s="82"/>
      <c r="G429" s="82"/>
      <c r="H429" s="82"/>
      <c r="I429" s="82"/>
      <c r="J429" s="82"/>
      <c r="K429" s="82"/>
      <c r="L429" s="83"/>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4"/>
      <c r="AL429" s="85"/>
      <c r="AM429" s="85"/>
      <c r="AN429" s="85"/>
      <c r="AO429" s="85"/>
      <c r="AP429" s="85"/>
      <c r="AQ429" s="86"/>
      <c r="AR429" s="87"/>
      <c r="AS429" s="87"/>
      <c r="AT429" s="88"/>
      <c r="AU429" s="86"/>
      <c r="AV429" s="87"/>
      <c r="AW429" s="87"/>
      <c r="AX429" s="88"/>
    </row>
    <row r="430" spans="1:50" ht="13.5" customHeight="1" hidden="1">
      <c r="A430" s="80"/>
      <c r="B430" s="80"/>
      <c r="C430" s="81"/>
      <c r="D430" s="82"/>
      <c r="E430" s="82"/>
      <c r="F430" s="82"/>
      <c r="G430" s="82"/>
      <c r="H430" s="82"/>
      <c r="I430" s="82"/>
      <c r="J430" s="82"/>
      <c r="K430" s="82"/>
      <c r="L430" s="83"/>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4"/>
      <c r="AL430" s="85"/>
      <c r="AM430" s="85"/>
      <c r="AN430" s="85"/>
      <c r="AO430" s="85"/>
      <c r="AP430" s="85"/>
      <c r="AQ430" s="86"/>
      <c r="AR430" s="87"/>
      <c r="AS430" s="87"/>
      <c r="AT430" s="88"/>
      <c r="AU430" s="86"/>
      <c r="AV430" s="87"/>
      <c r="AW430" s="87"/>
      <c r="AX430" s="88"/>
    </row>
    <row r="431" spans="1:50" ht="13.5" customHeight="1" hidden="1">
      <c r="A431" s="80"/>
      <c r="B431" s="80"/>
      <c r="C431" s="81"/>
      <c r="D431" s="82"/>
      <c r="E431" s="82"/>
      <c r="F431" s="82"/>
      <c r="G431" s="82"/>
      <c r="H431" s="82"/>
      <c r="I431" s="82"/>
      <c r="J431" s="82"/>
      <c r="K431" s="82"/>
      <c r="L431" s="83"/>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4"/>
      <c r="AL431" s="85"/>
      <c r="AM431" s="85"/>
      <c r="AN431" s="85"/>
      <c r="AO431" s="85"/>
      <c r="AP431" s="85"/>
      <c r="AQ431" s="86"/>
      <c r="AR431" s="87"/>
      <c r="AS431" s="87"/>
      <c r="AT431" s="88"/>
      <c r="AU431" s="86"/>
      <c r="AV431" s="87"/>
      <c r="AW431" s="87"/>
      <c r="AX431" s="88"/>
    </row>
    <row r="432" spans="1:50" ht="13.5" customHeight="1" hidden="1">
      <c r="A432" s="80"/>
      <c r="B432" s="80"/>
      <c r="C432" s="81"/>
      <c r="D432" s="82"/>
      <c r="E432" s="82"/>
      <c r="F432" s="82"/>
      <c r="G432" s="82"/>
      <c r="H432" s="82"/>
      <c r="I432" s="82"/>
      <c r="J432" s="82"/>
      <c r="K432" s="82"/>
      <c r="L432" s="83"/>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4"/>
      <c r="AL432" s="85"/>
      <c r="AM432" s="85"/>
      <c r="AN432" s="85"/>
      <c r="AO432" s="85"/>
      <c r="AP432" s="85"/>
      <c r="AQ432" s="86"/>
      <c r="AR432" s="87"/>
      <c r="AS432" s="87"/>
      <c r="AT432" s="88"/>
      <c r="AU432" s="86"/>
      <c r="AV432" s="87"/>
      <c r="AW432" s="87"/>
      <c r="AX432" s="88"/>
    </row>
    <row r="433" spans="1:50" ht="13.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3"/>
      <c r="AL433" s="32"/>
      <c r="AM433" s="32"/>
      <c r="AN433" s="32"/>
      <c r="AO433" s="32"/>
      <c r="AP433" s="32"/>
      <c r="AQ433" s="32"/>
      <c r="AR433" s="32"/>
      <c r="AS433" s="32"/>
      <c r="AT433" s="32"/>
      <c r="AU433" s="32"/>
      <c r="AV433" s="32"/>
      <c r="AW433" s="32"/>
      <c r="AX433" s="32"/>
    </row>
    <row r="434" spans="1:60" ht="13.5" customHeight="1">
      <c r="A434" s="31"/>
      <c r="B434" s="31" t="s">
        <v>262</v>
      </c>
      <c r="BA434" s="73"/>
      <c r="BB434" s="73"/>
      <c r="BC434" s="73"/>
      <c r="BD434" s="73"/>
      <c r="BE434" s="74"/>
      <c r="BF434" s="74"/>
      <c r="BG434" s="74"/>
      <c r="BH434" s="71"/>
    </row>
    <row r="435" spans="1:60" ht="13.5">
      <c r="A435" s="80"/>
      <c r="B435" s="80"/>
      <c r="C435" s="161" t="s">
        <v>259</v>
      </c>
      <c r="D435" s="162"/>
      <c r="E435" s="162"/>
      <c r="F435" s="162"/>
      <c r="G435" s="162"/>
      <c r="H435" s="162"/>
      <c r="I435" s="162"/>
      <c r="J435" s="162"/>
      <c r="K435" s="162"/>
      <c r="L435" s="163"/>
      <c r="M435" s="168" t="s">
        <v>260</v>
      </c>
      <c r="N435" s="168"/>
      <c r="O435" s="168"/>
      <c r="P435" s="168"/>
      <c r="Q435" s="168"/>
      <c r="R435" s="168"/>
      <c r="S435" s="168"/>
      <c r="T435" s="168"/>
      <c r="U435" s="168"/>
      <c r="V435" s="168"/>
      <c r="W435" s="168"/>
      <c r="X435" s="168"/>
      <c r="Y435" s="168"/>
      <c r="Z435" s="168"/>
      <c r="AA435" s="168"/>
      <c r="AB435" s="168"/>
      <c r="AC435" s="168"/>
      <c r="AD435" s="168"/>
      <c r="AE435" s="168"/>
      <c r="AF435" s="168"/>
      <c r="AG435" s="168"/>
      <c r="AH435" s="168"/>
      <c r="AI435" s="168"/>
      <c r="AJ435" s="168"/>
      <c r="AK435" s="169" t="s">
        <v>261</v>
      </c>
      <c r="AL435" s="168"/>
      <c r="AM435" s="168"/>
      <c r="AN435" s="168"/>
      <c r="AO435" s="168"/>
      <c r="AP435" s="168"/>
      <c r="AQ435" s="168" t="s">
        <v>23</v>
      </c>
      <c r="AR435" s="168"/>
      <c r="AS435" s="168"/>
      <c r="AT435" s="168"/>
      <c r="AU435" s="161" t="s">
        <v>24</v>
      </c>
      <c r="AV435" s="162"/>
      <c r="AW435" s="162"/>
      <c r="AX435" s="170"/>
      <c r="BA435" s="75"/>
      <c r="BB435" s="75"/>
      <c r="BC435" s="75"/>
      <c r="BD435" s="75"/>
      <c r="BE435" s="74"/>
      <c r="BF435" s="74"/>
      <c r="BG435" s="74"/>
      <c r="BH435" s="71"/>
    </row>
    <row r="436" spans="1:60" s="31" customFormat="1" ht="13.5">
      <c r="A436" s="80">
        <v>1</v>
      </c>
      <c r="B436" s="80">
        <v>1</v>
      </c>
      <c r="C436" s="81" t="s">
        <v>263</v>
      </c>
      <c r="D436" s="676"/>
      <c r="E436" s="676"/>
      <c r="F436" s="676"/>
      <c r="G436" s="676"/>
      <c r="H436" s="676"/>
      <c r="I436" s="676"/>
      <c r="J436" s="676"/>
      <c r="K436" s="676"/>
      <c r="L436" s="148"/>
      <c r="M436" s="80" t="s">
        <v>264</v>
      </c>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686">
        <v>12</v>
      </c>
      <c r="AL436" s="80"/>
      <c r="AM436" s="80"/>
      <c r="AN436" s="80"/>
      <c r="AO436" s="80"/>
      <c r="AP436" s="80"/>
      <c r="AQ436" s="80">
        <v>4</v>
      </c>
      <c r="AR436" s="80"/>
      <c r="AS436" s="80"/>
      <c r="AT436" s="80"/>
      <c r="AU436" s="683">
        <v>0.952</v>
      </c>
      <c r="AV436" s="684"/>
      <c r="AW436" s="684"/>
      <c r="AX436" s="685"/>
      <c r="BA436" s="76"/>
      <c r="BB436" s="76"/>
      <c r="BC436" s="76"/>
      <c r="BD436" s="76"/>
      <c r="BE436" s="77"/>
      <c r="BF436" s="77"/>
      <c r="BG436" s="77"/>
      <c r="BH436" s="78"/>
    </row>
    <row r="437" spans="1:50" ht="13.5" hidden="1">
      <c r="A437" s="80"/>
      <c r="B437" s="80"/>
      <c r="C437" s="81"/>
      <c r="D437" s="82"/>
      <c r="E437" s="82"/>
      <c r="F437" s="82"/>
      <c r="G437" s="82"/>
      <c r="H437" s="82"/>
      <c r="I437" s="82"/>
      <c r="J437" s="82"/>
      <c r="K437" s="82"/>
      <c r="L437" s="83"/>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4"/>
      <c r="AL437" s="85"/>
      <c r="AM437" s="85"/>
      <c r="AN437" s="85"/>
      <c r="AO437" s="85"/>
      <c r="AP437" s="85"/>
      <c r="AQ437" s="86"/>
      <c r="AR437" s="87"/>
      <c r="AS437" s="87"/>
      <c r="AT437" s="88"/>
      <c r="AU437" s="86"/>
      <c r="AV437" s="87"/>
      <c r="AW437" s="87"/>
      <c r="AX437" s="88"/>
    </row>
    <row r="438" spans="1:50" ht="13.5" hidden="1">
      <c r="A438" s="80"/>
      <c r="B438" s="80"/>
      <c r="C438" s="81"/>
      <c r="D438" s="82"/>
      <c r="E438" s="82"/>
      <c r="F438" s="82"/>
      <c r="G438" s="82"/>
      <c r="H438" s="82"/>
      <c r="I438" s="82"/>
      <c r="J438" s="82"/>
      <c r="K438" s="82"/>
      <c r="L438" s="83"/>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4"/>
      <c r="AL438" s="85"/>
      <c r="AM438" s="85"/>
      <c r="AN438" s="85"/>
      <c r="AO438" s="85"/>
      <c r="AP438" s="85"/>
      <c r="AQ438" s="86"/>
      <c r="AR438" s="87"/>
      <c r="AS438" s="87"/>
      <c r="AT438" s="88"/>
      <c r="AU438" s="86"/>
      <c r="AV438" s="87"/>
      <c r="AW438" s="87"/>
      <c r="AX438" s="88"/>
    </row>
    <row r="439" spans="1:50" ht="13.5" hidden="1">
      <c r="A439" s="80"/>
      <c r="B439" s="80"/>
      <c r="C439" s="81"/>
      <c r="D439" s="82"/>
      <c r="E439" s="82"/>
      <c r="F439" s="82"/>
      <c r="G439" s="82"/>
      <c r="H439" s="82"/>
      <c r="I439" s="82"/>
      <c r="J439" s="82"/>
      <c r="K439" s="82"/>
      <c r="L439" s="83"/>
      <c r="M439" s="80"/>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4"/>
      <c r="AL439" s="85"/>
      <c r="AM439" s="85"/>
      <c r="AN439" s="85"/>
      <c r="AO439" s="85"/>
      <c r="AP439" s="85"/>
      <c r="AQ439" s="86"/>
      <c r="AR439" s="87"/>
      <c r="AS439" s="87"/>
      <c r="AT439" s="88"/>
      <c r="AU439" s="86"/>
      <c r="AV439" s="87"/>
      <c r="AW439" s="87"/>
      <c r="AX439" s="88"/>
    </row>
    <row r="440" spans="1:50" ht="13.5" hidden="1">
      <c r="A440" s="80"/>
      <c r="B440" s="80"/>
      <c r="C440" s="81"/>
      <c r="D440" s="82"/>
      <c r="E440" s="82"/>
      <c r="F440" s="82"/>
      <c r="G440" s="82"/>
      <c r="H440" s="82"/>
      <c r="I440" s="82"/>
      <c r="J440" s="82"/>
      <c r="K440" s="82"/>
      <c r="L440" s="83"/>
      <c r="M440" s="80"/>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4"/>
      <c r="AL440" s="85"/>
      <c r="AM440" s="85"/>
      <c r="AN440" s="85"/>
      <c r="AO440" s="85"/>
      <c r="AP440" s="85"/>
      <c r="AQ440" s="86"/>
      <c r="AR440" s="87"/>
      <c r="AS440" s="87"/>
      <c r="AT440" s="88"/>
      <c r="AU440" s="86"/>
      <c r="AV440" s="87"/>
      <c r="AW440" s="87"/>
      <c r="AX440" s="88"/>
    </row>
    <row r="441" spans="1:50" ht="13.5" hidden="1">
      <c r="A441" s="80"/>
      <c r="B441" s="80"/>
      <c r="C441" s="81"/>
      <c r="D441" s="82"/>
      <c r="E441" s="82"/>
      <c r="F441" s="82"/>
      <c r="G441" s="82"/>
      <c r="H441" s="82"/>
      <c r="I441" s="82"/>
      <c r="J441" s="82"/>
      <c r="K441" s="82"/>
      <c r="L441" s="83"/>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84"/>
      <c r="AL441" s="85"/>
      <c r="AM441" s="85"/>
      <c r="AN441" s="85"/>
      <c r="AO441" s="85"/>
      <c r="AP441" s="85"/>
      <c r="AQ441" s="86"/>
      <c r="AR441" s="87"/>
      <c r="AS441" s="87"/>
      <c r="AT441" s="88"/>
      <c r="AU441" s="86"/>
      <c r="AV441" s="87"/>
      <c r="AW441" s="87"/>
      <c r="AX441" s="88"/>
    </row>
    <row r="442" spans="1:50" ht="13.5" hidden="1">
      <c r="A442" s="80"/>
      <c r="B442" s="80"/>
      <c r="C442" s="81"/>
      <c r="D442" s="82"/>
      <c r="E442" s="82"/>
      <c r="F442" s="82"/>
      <c r="G442" s="82"/>
      <c r="H442" s="82"/>
      <c r="I442" s="82"/>
      <c r="J442" s="82"/>
      <c r="K442" s="82"/>
      <c r="L442" s="83"/>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84"/>
      <c r="AL442" s="85"/>
      <c r="AM442" s="85"/>
      <c r="AN442" s="85"/>
      <c r="AO442" s="85"/>
      <c r="AP442" s="85"/>
      <c r="AQ442" s="86"/>
      <c r="AR442" s="87"/>
      <c r="AS442" s="87"/>
      <c r="AT442" s="88"/>
      <c r="AU442" s="86"/>
      <c r="AV442" s="87"/>
      <c r="AW442" s="87"/>
      <c r="AX442" s="88"/>
    </row>
    <row r="443" spans="1:50" ht="13.5" hidden="1">
      <c r="A443" s="80"/>
      <c r="B443" s="80"/>
      <c r="C443" s="81"/>
      <c r="D443" s="82"/>
      <c r="E443" s="82"/>
      <c r="F443" s="82"/>
      <c r="G443" s="82"/>
      <c r="H443" s="82"/>
      <c r="I443" s="82"/>
      <c r="J443" s="82"/>
      <c r="K443" s="82"/>
      <c r="L443" s="83"/>
      <c r="M443" s="80"/>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0"/>
      <c r="AK443" s="84"/>
      <c r="AL443" s="85"/>
      <c r="AM443" s="85"/>
      <c r="AN443" s="85"/>
      <c r="AO443" s="85"/>
      <c r="AP443" s="85"/>
      <c r="AQ443" s="86"/>
      <c r="AR443" s="87"/>
      <c r="AS443" s="87"/>
      <c r="AT443" s="88"/>
      <c r="AU443" s="86"/>
      <c r="AV443" s="87"/>
      <c r="AW443" s="87"/>
      <c r="AX443" s="88"/>
    </row>
    <row r="444" spans="1:50" ht="13.5" hidden="1">
      <c r="A444" s="80"/>
      <c r="B444" s="80"/>
      <c r="C444" s="81"/>
      <c r="D444" s="82"/>
      <c r="E444" s="82"/>
      <c r="F444" s="82"/>
      <c r="G444" s="82"/>
      <c r="H444" s="82"/>
      <c r="I444" s="82"/>
      <c r="J444" s="82"/>
      <c r="K444" s="82"/>
      <c r="L444" s="83"/>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84"/>
      <c r="AL444" s="85"/>
      <c r="AM444" s="85"/>
      <c r="AN444" s="85"/>
      <c r="AO444" s="85"/>
      <c r="AP444" s="85"/>
      <c r="AQ444" s="86"/>
      <c r="AR444" s="87"/>
      <c r="AS444" s="87"/>
      <c r="AT444" s="88"/>
      <c r="AU444" s="86"/>
      <c r="AV444" s="87"/>
      <c r="AW444" s="87"/>
      <c r="AX444" s="88"/>
    </row>
    <row r="445" spans="1:50" ht="13.5" hidden="1">
      <c r="A445" s="80"/>
      <c r="B445" s="80"/>
      <c r="C445" s="81"/>
      <c r="D445" s="82"/>
      <c r="E445" s="82"/>
      <c r="F445" s="82"/>
      <c r="G445" s="82"/>
      <c r="H445" s="82"/>
      <c r="I445" s="82"/>
      <c r="J445" s="82"/>
      <c r="K445" s="82"/>
      <c r="L445" s="83"/>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4"/>
      <c r="AL445" s="85"/>
      <c r="AM445" s="85"/>
      <c r="AN445" s="85"/>
      <c r="AO445" s="85"/>
      <c r="AP445" s="85"/>
      <c r="AQ445" s="86"/>
      <c r="AR445" s="87"/>
      <c r="AS445" s="87"/>
      <c r="AT445" s="88"/>
      <c r="AU445" s="86"/>
      <c r="AV445" s="87"/>
      <c r="AW445" s="87"/>
      <c r="AX445" s="88"/>
    </row>
    <row r="446" spans="1:50" ht="13.5" hidden="1">
      <c r="A446" s="147"/>
      <c r="B446" s="148"/>
      <c r="C446" s="147"/>
      <c r="D446" s="676"/>
      <c r="E446" s="676"/>
      <c r="F446" s="676"/>
      <c r="G446" s="676"/>
      <c r="H446" s="676"/>
      <c r="I446" s="676"/>
      <c r="J446" s="676"/>
      <c r="K446" s="676"/>
      <c r="L446" s="148"/>
      <c r="M446" s="677"/>
      <c r="N446" s="678"/>
      <c r="O446" s="678"/>
      <c r="P446" s="678"/>
      <c r="Q446" s="678"/>
      <c r="R446" s="678"/>
      <c r="S446" s="678"/>
      <c r="T446" s="678"/>
      <c r="U446" s="678"/>
      <c r="V446" s="678"/>
      <c r="W446" s="678"/>
      <c r="X446" s="678"/>
      <c r="Y446" s="678"/>
      <c r="Z446" s="678"/>
      <c r="AA446" s="678"/>
      <c r="AB446" s="678"/>
      <c r="AC446" s="678"/>
      <c r="AD446" s="678"/>
      <c r="AE446" s="678"/>
      <c r="AF446" s="678"/>
      <c r="AG446" s="678"/>
      <c r="AH446" s="678"/>
      <c r="AI446" s="678"/>
      <c r="AJ446" s="679"/>
      <c r="AK446" s="81"/>
      <c r="AL446" s="82"/>
      <c r="AM446" s="82"/>
      <c r="AN446" s="82"/>
      <c r="AO446" s="82"/>
      <c r="AP446" s="83"/>
      <c r="AQ446" s="680"/>
      <c r="AR446" s="681"/>
      <c r="AS446" s="681"/>
      <c r="AT446" s="682"/>
      <c r="AU446" s="683"/>
      <c r="AV446" s="684"/>
      <c r="AW446" s="684"/>
      <c r="AX446" s="685"/>
    </row>
    <row r="447" spans="1:50" ht="13.5" hidden="1">
      <c r="A447" s="80"/>
      <c r="B447" s="80"/>
      <c r="C447" s="81"/>
      <c r="D447" s="82"/>
      <c r="E447" s="82"/>
      <c r="F447" s="82"/>
      <c r="G447" s="82"/>
      <c r="H447" s="82"/>
      <c r="I447" s="82"/>
      <c r="J447" s="82"/>
      <c r="K447" s="82"/>
      <c r="L447" s="83"/>
      <c r="M447" s="80"/>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0"/>
      <c r="AK447" s="84"/>
      <c r="AL447" s="85"/>
      <c r="AM447" s="85"/>
      <c r="AN447" s="85"/>
      <c r="AO447" s="85"/>
      <c r="AP447" s="85"/>
      <c r="AQ447" s="86"/>
      <c r="AR447" s="87"/>
      <c r="AS447" s="87"/>
      <c r="AT447" s="88"/>
      <c r="AU447" s="86"/>
      <c r="AV447" s="87"/>
      <c r="AW447" s="87"/>
      <c r="AX447" s="88"/>
    </row>
    <row r="448" spans="1:50" ht="13.5" hidden="1">
      <c r="A448" s="80"/>
      <c r="B448" s="80"/>
      <c r="C448" s="81"/>
      <c r="D448" s="82"/>
      <c r="E448" s="82"/>
      <c r="F448" s="82"/>
      <c r="G448" s="82"/>
      <c r="H448" s="82"/>
      <c r="I448" s="82"/>
      <c r="J448" s="82"/>
      <c r="K448" s="82"/>
      <c r="L448" s="83"/>
      <c r="M448" s="80"/>
      <c r="N448" s="80"/>
      <c r="O448" s="80"/>
      <c r="P448" s="80"/>
      <c r="Q448" s="80"/>
      <c r="R448" s="80"/>
      <c r="S448" s="80"/>
      <c r="T448" s="80"/>
      <c r="U448" s="80"/>
      <c r="V448" s="80"/>
      <c r="W448" s="80"/>
      <c r="X448" s="80"/>
      <c r="Y448" s="80"/>
      <c r="Z448" s="80"/>
      <c r="AA448" s="80"/>
      <c r="AB448" s="80"/>
      <c r="AC448" s="80"/>
      <c r="AD448" s="80"/>
      <c r="AE448" s="80"/>
      <c r="AF448" s="80"/>
      <c r="AG448" s="80"/>
      <c r="AH448" s="80"/>
      <c r="AI448" s="80"/>
      <c r="AJ448" s="80"/>
      <c r="AK448" s="84"/>
      <c r="AL448" s="85"/>
      <c r="AM448" s="85"/>
      <c r="AN448" s="85"/>
      <c r="AO448" s="85"/>
      <c r="AP448" s="85"/>
      <c r="AQ448" s="86"/>
      <c r="AR448" s="87"/>
      <c r="AS448" s="87"/>
      <c r="AT448" s="88"/>
      <c r="AU448" s="86"/>
      <c r="AV448" s="87"/>
      <c r="AW448" s="87"/>
      <c r="AX448" s="88"/>
    </row>
    <row r="449" spans="1:50" ht="13.5" hidden="1">
      <c r="A449" s="80"/>
      <c r="B449" s="80"/>
      <c r="C449" s="81"/>
      <c r="D449" s="82"/>
      <c r="E449" s="82"/>
      <c r="F449" s="82"/>
      <c r="G449" s="82"/>
      <c r="H449" s="82"/>
      <c r="I449" s="82"/>
      <c r="J449" s="82"/>
      <c r="K449" s="82"/>
      <c r="L449" s="83"/>
      <c r="M449" s="80"/>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84"/>
      <c r="AL449" s="85"/>
      <c r="AM449" s="85"/>
      <c r="AN449" s="85"/>
      <c r="AO449" s="85"/>
      <c r="AP449" s="85"/>
      <c r="AQ449" s="86"/>
      <c r="AR449" s="87"/>
      <c r="AS449" s="87"/>
      <c r="AT449" s="88"/>
      <c r="AU449" s="86"/>
      <c r="AV449" s="87"/>
      <c r="AW449" s="87"/>
      <c r="AX449" s="88"/>
    </row>
    <row r="450" spans="1:50" ht="13.5" hidden="1">
      <c r="A450" s="80"/>
      <c r="B450" s="80"/>
      <c r="C450" s="81"/>
      <c r="D450" s="82"/>
      <c r="E450" s="82"/>
      <c r="F450" s="82"/>
      <c r="G450" s="82"/>
      <c r="H450" s="82"/>
      <c r="I450" s="82"/>
      <c r="J450" s="82"/>
      <c r="K450" s="82"/>
      <c r="L450" s="83"/>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84"/>
      <c r="AL450" s="85"/>
      <c r="AM450" s="85"/>
      <c r="AN450" s="85"/>
      <c r="AO450" s="85"/>
      <c r="AP450" s="85"/>
      <c r="AQ450" s="86"/>
      <c r="AR450" s="87"/>
      <c r="AS450" s="87"/>
      <c r="AT450" s="88"/>
      <c r="AU450" s="86"/>
      <c r="AV450" s="87"/>
      <c r="AW450" s="87"/>
      <c r="AX450" s="88"/>
    </row>
    <row r="451" spans="1:50" ht="13.5" hidden="1">
      <c r="A451" s="80"/>
      <c r="B451" s="80"/>
      <c r="C451" s="81"/>
      <c r="D451" s="82"/>
      <c r="E451" s="82"/>
      <c r="F451" s="82"/>
      <c r="G451" s="82"/>
      <c r="H451" s="82"/>
      <c r="I451" s="82"/>
      <c r="J451" s="82"/>
      <c r="K451" s="82"/>
      <c r="L451" s="83"/>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4"/>
      <c r="AL451" s="85"/>
      <c r="AM451" s="85"/>
      <c r="AN451" s="85"/>
      <c r="AO451" s="85"/>
      <c r="AP451" s="85"/>
      <c r="AQ451" s="86"/>
      <c r="AR451" s="87"/>
      <c r="AS451" s="87"/>
      <c r="AT451" s="88"/>
      <c r="AU451" s="86"/>
      <c r="AV451" s="87"/>
      <c r="AW451" s="87"/>
      <c r="AX451" s="88"/>
    </row>
    <row r="452" spans="1:50" ht="13.5" hidden="1">
      <c r="A452" s="80"/>
      <c r="B452" s="80"/>
      <c r="C452" s="81"/>
      <c r="D452" s="82"/>
      <c r="E452" s="82"/>
      <c r="F452" s="82"/>
      <c r="G452" s="82"/>
      <c r="H452" s="82"/>
      <c r="I452" s="82"/>
      <c r="J452" s="82"/>
      <c r="K452" s="82"/>
      <c r="L452" s="83"/>
      <c r="M452" s="80"/>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84"/>
      <c r="AL452" s="85"/>
      <c r="AM452" s="85"/>
      <c r="AN452" s="85"/>
      <c r="AO452" s="85"/>
      <c r="AP452" s="85"/>
      <c r="AQ452" s="86"/>
      <c r="AR452" s="87"/>
      <c r="AS452" s="87"/>
      <c r="AT452" s="88"/>
      <c r="AU452" s="86"/>
      <c r="AV452" s="87"/>
      <c r="AW452" s="87"/>
      <c r="AX452" s="88"/>
    </row>
    <row r="453" spans="1:50" ht="13.5" hidden="1">
      <c r="A453" s="80"/>
      <c r="B453" s="80"/>
      <c r="C453" s="81"/>
      <c r="D453" s="82"/>
      <c r="E453" s="82"/>
      <c r="F453" s="82"/>
      <c r="G453" s="82"/>
      <c r="H453" s="82"/>
      <c r="I453" s="82"/>
      <c r="J453" s="82"/>
      <c r="K453" s="82"/>
      <c r="L453" s="83"/>
      <c r="M453" s="80"/>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0"/>
      <c r="AK453" s="84"/>
      <c r="AL453" s="85"/>
      <c r="AM453" s="85"/>
      <c r="AN453" s="85"/>
      <c r="AO453" s="85"/>
      <c r="AP453" s="85"/>
      <c r="AQ453" s="86"/>
      <c r="AR453" s="87"/>
      <c r="AS453" s="87"/>
      <c r="AT453" s="88"/>
      <c r="AU453" s="86"/>
      <c r="AV453" s="87"/>
      <c r="AW453" s="87"/>
      <c r="AX453" s="88"/>
    </row>
    <row r="454" spans="1:50" ht="13.5" hidden="1">
      <c r="A454" s="80"/>
      <c r="B454" s="80"/>
      <c r="C454" s="81"/>
      <c r="D454" s="82"/>
      <c r="E454" s="82"/>
      <c r="F454" s="82"/>
      <c r="G454" s="82"/>
      <c r="H454" s="82"/>
      <c r="I454" s="82"/>
      <c r="J454" s="82"/>
      <c r="K454" s="82"/>
      <c r="L454" s="83"/>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84"/>
      <c r="AL454" s="85"/>
      <c r="AM454" s="85"/>
      <c r="AN454" s="85"/>
      <c r="AO454" s="85"/>
      <c r="AP454" s="85"/>
      <c r="AQ454" s="86"/>
      <c r="AR454" s="87"/>
      <c r="AS454" s="87"/>
      <c r="AT454" s="88"/>
      <c r="AU454" s="86"/>
      <c r="AV454" s="87"/>
      <c r="AW454" s="87"/>
      <c r="AX454" s="88"/>
    </row>
    <row r="455" spans="1:50" ht="13.5" hidden="1">
      <c r="A455" s="80"/>
      <c r="B455" s="80"/>
      <c r="C455" s="81"/>
      <c r="D455" s="82"/>
      <c r="E455" s="82"/>
      <c r="F455" s="82"/>
      <c r="G455" s="82"/>
      <c r="H455" s="82"/>
      <c r="I455" s="82"/>
      <c r="J455" s="82"/>
      <c r="K455" s="82"/>
      <c r="L455" s="83"/>
      <c r="M455" s="80"/>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0"/>
      <c r="AK455" s="84"/>
      <c r="AL455" s="85"/>
      <c r="AM455" s="85"/>
      <c r="AN455" s="85"/>
      <c r="AO455" s="85"/>
      <c r="AP455" s="85"/>
      <c r="AQ455" s="86"/>
      <c r="AR455" s="87"/>
      <c r="AS455" s="87"/>
      <c r="AT455" s="88"/>
      <c r="AU455" s="86"/>
      <c r="AV455" s="87"/>
      <c r="AW455" s="87"/>
      <c r="AX455" s="88"/>
    </row>
    <row r="456" spans="1:50" ht="13.5" hidden="1">
      <c r="A456" s="147"/>
      <c r="B456" s="148"/>
      <c r="C456" s="147"/>
      <c r="D456" s="676"/>
      <c r="E456" s="676"/>
      <c r="F456" s="676"/>
      <c r="G456" s="676"/>
      <c r="H456" s="676"/>
      <c r="I456" s="676"/>
      <c r="J456" s="676"/>
      <c r="K456" s="676"/>
      <c r="L456" s="148"/>
      <c r="M456" s="677"/>
      <c r="N456" s="678"/>
      <c r="O456" s="678"/>
      <c r="P456" s="678"/>
      <c r="Q456" s="678"/>
      <c r="R456" s="678"/>
      <c r="S456" s="678"/>
      <c r="T456" s="678"/>
      <c r="U456" s="678"/>
      <c r="V456" s="678"/>
      <c r="W456" s="678"/>
      <c r="X456" s="678"/>
      <c r="Y456" s="678"/>
      <c r="Z456" s="678"/>
      <c r="AA456" s="678"/>
      <c r="AB456" s="678"/>
      <c r="AC456" s="678"/>
      <c r="AD456" s="678"/>
      <c r="AE456" s="678"/>
      <c r="AF456" s="678"/>
      <c r="AG456" s="678"/>
      <c r="AH456" s="678"/>
      <c r="AI456" s="678"/>
      <c r="AJ456" s="679"/>
      <c r="AK456" s="81"/>
      <c r="AL456" s="82"/>
      <c r="AM456" s="82"/>
      <c r="AN456" s="82"/>
      <c r="AO456" s="82"/>
      <c r="AP456" s="83"/>
      <c r="AQ456" s="680"/>
      <c r="AR456" s="681"/>
      <c r="AS456" s="681"/>
      <c r="AT456" s="682"/>
      <c r="AU456" s="683"/>
      <c r="AV456" s="684"/>
      <c r="AW456" s="684"/>
      <c r="AX456" s="685"/>
    </row>
    <row r="457" spans="1:50" ht="13.5" hidden="1">
      <c r="A457" s="80"/>
      <c r="B457" s="80"/>
      <c r="C457" s="81"/>
      <c r="D457" s="82"/>
      <c r="E457" s="82"/>
      <c r="F457" s="82"/>
      <c r="G457" s="82"/>
      <c r="H457" s="82"/>
      <c r="I457" s="82"/>
      <c r="J457" s="82"/>
      <c r="K457" s="82"/>
      <c r="L457" s="83"/>
      <c r="M457" s="80"/>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84"/>
      <c r="AL457" s="85"/>
      <c r="AM457" s="85"/>
      <c r="AN457" s="85"/>
      <c r="AO457" s="85"/>
      <c r="AP457" s="85"/>
      <c r="AQ457" s="86"/>
      <c r="AR457" s="87"/>
      <c r="AS457" s="87"/>
      <c r="AT457" s="88"/>
      <c r="AU457" s="86"/>
      <c r="AV457" s="87"/>
      <c r="AW457" s="87"/>
      <c r="AX457" s="88"/>
    </row>
    <row r="458" spans="1:50" ht="13.5" hidden="1">
      <c r="A458" s="80"/>
      <c r="B458" s="80"/>
      <c r="C458" s="81"/>
      <c r="D458" s="82"/>
      <c r="E458" s="82"/>
      <c r="F458" s="82"/>
      <c r="G458" s="82"/>
      <c r="H458" s="82"/>
      <c r="I458" s="82"/>
      <c r="J458" s="82"/>
      <c r="K458" s="82"/>
      <c r="L458" s="83"/>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4"/>
      <c r="AL458" s="85"/>
      <c r="AM458" s="85"/>
      <c r="AN458" s="85"/>
      <c r="AO458" s="85"/>
      <c r="AP458" s="85"/>
      <c r="AQ458" s="86"/>
      <c r="AR458" s="87"/>
      <c r="AS458" s="87"/>
      <c r="AT458" s="88"/>
      <c r="AU458" s="86"/>
      <c r="AV458" s="87"/>
      <c r="AW458" s="87"/>
      <c r="AX458" s="88"/>
    </row>
    <row r="459" spans="1:50" ht="13.5" hidden="1">
      <c r="A459" s="80"/>
      <c r="B459" s="80"/>
      <c r="C459" s="81"/>
      <c r="D459" s="82"/>
      <c r="E459" s="82"/>
      <c r="F459" s="82"/>
      <c r="G459" s="82"/>
      <c r="H459" s="82"/>
      <c r="I459" s="82"/>
      <c r="J459" s="82"/>
      <c r="K459" s="82"/>
      <c r="L459" s="83"/>
      <c r="M459" s="80"/>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0"/>
      <c r="AK459" s="84"/>
      <c r="AL459" s="85"/>
      <c r="AM459" s="85"/>
      <c r="AN459" s="85"/>
      <c r="AO459" s="85"/>
      <c r="AP459" s="85"/>
      <c r="AQ459" s="86"/>
      <c r="AR459" s="87"/>
      <c r="AS459" s="87"/>
      <c r="AT459" s="88"/>
      <c r="AU459" s="86"/>
      <c r="AV459" s="87"/>
      <c r="AW459" s="87"/>
      <c r="AX459" s="88"/>
    </row>
    <row r="460" spans="1:50" ht="13.5" hidden="1">
      <c r="A460" s="80"/>
      <c r="B460" s="80"/>
      <c r="C460" s="81"/>
      <c r="D460" s="82"/>
      <c r="E460" s="82"/>
      <c r="F460" s="82"/>
      <c r="G460" s="82"/>
      <c r="H460" s="82"/>
      <c r="I460" s="82"/>
      <c r="J460" s="82"/>
      <c r="K460" s="82"/>
      <c r="L460" s="83"/>
      <c r="M460" s="80"/>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0"/>
      <c r="AK460" s="84"/>
      <c r="AL460" s="85"/>
      <c r="AM460" s="85"/>
      <c r="AN460" s="85"/>
      <c r="AO460" s="85"/>
      <c r="AP460" s="85"/>
      <c r="AQ460" s="86"/>
      <c r="AR460" s="87"/>
      <c r="AS460" s="87"/>
      <c r="AT460" s="88"/>
      <c r="AU460" s="86"/>
      <c r="AV460" s="87"/>
      <c r="AW460" s="87"/>
      <c r="AX460" s="88"/>
    </row>
    <row r="461" spans="1:50" ht="13.5" hidden="1">
      <c r="A461" s="80"/>
      <c r="B461" s="80"/>
      <c r="C461" s="81"/>
      <c r="D461" s="82"/>
      <c r="E461" s="82"/>
      <c r="F461" s="82"/>
      <c r="G461" s="82"/>
      <c r="H461" s="82"/>
      <c r="I461" s="82"/>
      <c r="J461" s="82"/>
      <c r="K461" s="82"/>
      <c r="L461" s="83"/>
      <c r="M461" s="80"/>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84"/>
      <c r="AL461" s="85"/>
      <c r="AM461" s="85"/>
      <c r="AN461" s="85"/>
      <c r="AO461" s="85"/>
      <c r="AP461" s="85"/>
      <c r="AQ461" s="86"/>
      <c r="AR461" s="87"/>
      <c r="AS461" s="87"/>
      <c r="AT461" s="88"/>
      <c r="AU461" s="86"/>
      <c r="AV461" s="87"/>
      <c r="AW461" s="87"/>
      <c r="AX461" s="88"/>
    </row>
    <row r="462" spans="1:50" ht="13.5" hidden="1">
      <c r="A462" s="80"/>
      <c r="B462" s="80"/>
      <c r="C462" s="81"/>
      <c r="D462" s="82"/>
      <c r="E462" s="82"/>
      <c r="F462" s="82"/>
      <c r="G462" s="82"/>
      <c r="H462" s="82"/>
      <c r="I462" s="82"/>
      <c r="J462" s="82"/>
      <c r="K462" s="82"/>
      <c r="L462" s="83"/>
      <c r="M462" s="80"/>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0"/>
      <c r="AK462" s="84"/>
      <c r="AL462" s="85"/>
      <c r="AM462" s="85"/>
      <c r="AN462" s="85"/>
      <c r="AO462" s="85"/>
      <c r="AP462" s="85"/>
      <c r="AQ462" s="86"/>
      <c r="AR462" s="87"/>
      <c r="AS462" s="87"/>
      <c r="AT462" s="88"/>
      <c r="AU462" s="86"/>
      <c r="AV462" s="87"/>
      <c r="AW462" s="87"/>
      <c r="AX462" s="88"/>
    </row>
    <row r="463" spans="1:50" ht="13.5" hidden="1">
      <c r="A463" s="80"/>
      <c r="B463" s="80"/>
      <c r="C463" s="81"/>
      <c r="D463" s="82"/>
      <c r="E463" s="82"/>
      <c r="F463" s="82"/>
      <c r="G463" s="82"/>
      <c r="H463" s="82"/>
      <c r="I463" s="82"/>
      <c r="J463" s="82"/>
      <c r="K463" s="82"/>
      <c r="L463" s="83"/>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4"/>
      <c r="AL463" s="85"/>
      <c r="AM463" s="85"/>
      <c r="AN463" s="85"/>
      <c r="AO463" s="85"/>
      <c r="AP463" s="85"/>
      <c r="AQ463" s="86"/>
      <c r="AR463" s="87"/>
      <c r="AS463" s="87"/>
      <c r="AT463" s="88"/>
      <c r="AU463" s="86"/>
      <c r="AV463" s="87"/>
      <c r="AW463" s="87"/>
      <c r="AX463" s="88"/>
    </row>
    <row r="464" spans="1:50" ht="13.5" hidden="1">
      <c r="A464" s="80"/>
      <c r="B464" s="80"/>
      <c r="C464" s="81"/>
      <c r="D464" s="82"/>
      <c r="E464" s="82"/>
      <c r="F464" s="82"/>
      <c r="G464" s="82"/>
      <c r="H464" s="82"/>
      <c r="I464" s="82"/>
      <c r="J464" s="82"/>
      <c r="K464" s="82"/>
      <c r="L464" s="83"/>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4"/>
      <c r="AL464" s="85"/>
      <c r="AM464" s="85"/>
      <c r="AN464" s="85"/>
      <c r="AO464" s="85"/>
      <c r="AP464" s="85"/>
      <c r="AQ464" s="86"/>
      <c r="AR464" s="87"/>
      <c r="AS464" s="87"/>
      <c r="AT464" s="88"/>
      <c r="AU464" s="86"/>
      <c r="AV464" s="87"/>
      <c r="AW464" s="87"/>
      <c r="AX464" s="88"/>
    </row>
    <row r="465" spans="1:50" ht="13.5" hidden="1">
      <c r="A465" s="80"/>
      <c r="B465" s="80"/>
      <c r="C465" s="81"/>
      <c r="D465" s="82"/>
      <c r="E465" s="82"/>
      <c r="F465" s="82"/>
      <c r="G465" s="82"/>
      <c r="H465" s="82"/>
      <c r="I465" s="82"/>
      <c r="J465" s="82"/>
      <c r="K465" s="82"/>
      <c r="L465" s="83"/>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4"/>
      <c r="AL465" s="85"/>
      <c r="AM465" s="85"/>
      <c r="AN465" s="85"/>
      <c r="AO465" s="85"/>
      <c r="AP465" s="85"/>
      <c r="AQ465" s="86"/>
      <c r="AR465" s="87"/>
      <c r="AS465" s="87"/>
      <c r="AT465" s="88"/>
      <c r="AU465" s="86"/>
      <c r="AV465" s="87"/>
      <c r="AW465" s="87"/>
      <c r="AX465" s="88"/>
    </row>
    <row r="466" spans="1:50" ht="13.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3"/>
      <c r="AL466" s="32"/>
      <c r="AM466" s="32"/>
      <c r="AN466" s="32"/>
      <c r="AO466" s="32"/>
      <c r="AP466" s="32"/>
      <c r="AQ466" s="32"/>
      <c r="AR466" s="32"/>
      <c r="AS466" s="32"/>
      <c r="AT466" s="32"/>
      <c r="AU466" s="32"/>
      <c r="AV466" s="32"/>
      <c r="AW466" s="32"/>
      <c r="AX466" s="32"/>
    </row>
    <row r="467" spans="1:60" ht="13.5">
      <c r="A467" s="31"/>
      <c r="B467" s="31" t="s">
        <v>265</v>
      </c>
      <c r="C467" s="34"/>
      <c r="D467" s="34"/>
      <c r="E467" s="34"/>
      <c r="F467" s="34"/>
      <c r="G467" s="34"/>
      <c r="H467" s="34"/>
      <c r="I467" s="34"/>
      <c r="J467" s="34"/>
      <c r="K467" s="34"/>
      <c r="L467" s="34"/>
      <c r="BA467" s="21"/>
      <c r="BB467" s="21"/>
      <c r="BC467" s="21"/>
      <c r="BD467" s="21"/>
      <c r="BE467" s="54"/>
      <c r="BF467" s="54"/>
      <c r="BG467" s="54"/>
      <c r="BH467" s="47"/>
    </row>
    <row r="468" spans="1:60" ht="13.5">
      <c r="A468" s="80"/>
      <c r="B468" s="80"/>
      <c r="C468" s="158" t="s">
        <v>259</v>
      </c>
      <c r="D468" s="159"/>
      <c r="E468" s="159"/>
      <c r="F468" s="159"/>
      <c r="G468" s="159"/>
      <c r="H468" s="159"/>
      <c r="I468" s="159"/>
      <c r="J468" s="159"/>
      <c r="K468" s="159"/>
      <c r="L468" s="160"/>
      <c r="M468" s="168" t="s">
        <v>260</v>
      </c>
      <c r="N468" s="168"/>
      <c r="O468" s="168"/>
      <c r="P468" s="168"/>
      <c r="Q468" s="168"/>
      <c r="R468" s="168"/>
      <c r="S468" s="168"/>
      <c r="T468" s="168"/>
      <c r="U468" s="168"/>
      <c r="V468" s="168"/>
      <c r="W468" s="168"/>
      <c r="X468" s="168"/>
      <c r="Y468" s="168"/>
      <c r="Z468" s="168"/>
      <c r="AA468" s="168"/>
      <c r="AB468" s="168"/>
      <c r="AC468" s="168"/>
      <c r="AD468" s="168"/>
      <c r="AE468" s="168"/>
      <c r="AF468" s="168"/>
      <c r="AG468" s="168"/>
      <c r="AH468" s="168"/>
      <c r="AI468" s="168"/>
      <c r="AJ468" s="168"/>
      <c r="AK468" s="169" t="s">
        <v>261</v>
      </c>
      <c r="AL468" s="168"/>
      <c r="AM468" s="168"/>
      <c r="AN468" s="168"/>
      <c r="AO468" s="168"/>
      <c r="AP468" s="168"/>
      <c r="AQ468" s="168" t="s">
        <v>23</v>
      </c>
      <c r="AR468" s="168"/>
      <c r="AS468" s="168"/>
      <c r="AT468" s="168"/>
      <c r="AU468" s="161" t="s">
        <v>24</v>
      </c>
      <c r="AV468" s="162"/>
      <c r="AW468" s="162"/>
      <c r="AX468" s="170"/>
      <c r="BA468" s="21"/>
      <c r="BB468" s="21"/>
      <c r="BC468" s="21"/>
      <c r="BD468" s="21"/>
      <c r="BE468" s="54"/>
      <c r="BF468" s="54"/>
      <c r="BG468" s="54"/>
      <c r="BH468" s="47"/>
    </row>
    <row r="469" spans="1:60" ht="13.5">
      <c r="A469" s="80">
        <v>1</v>
      </c>
      <c r="B469" s="80">
        <v>1</v>
      </c>
      <c r="C469" s="81" t="s">
        <v>135</v>
      </c>
      <c r="D469" s="82"/>
      <c r="E469" s="82"/>
      <c r="F469" s="82"/>
      <c r="G469" s="82"/>
      <c r="H469" s="82"/>
      <c r="I469" s="82"/>
      <c r="J469" s="82"/>
      <c r="K469" s="82"/>
      <c r="L469" s="83"/>
      <c r="M469" s="80" t="s">
        <v>136</v>
      </c>
      <c r="N469" s="80"/>
      <c r="O469" s="80"/>
      <c r="P469" s="80"/>
      <c r="Q469" s="80"/>
      <c r="R469" s="80"/>
      <c r="S469" s="80"/>
      <c r="T469" s="80"/>
      <c r="U469" s="80"/>
      <c r="V469" s="80"/>
      <c r="W469" s="80"/>
      <c r="X469" s="80"/>
      <c r="Y469" s="80"/>
      <c r="Z469" s="80"/>
      <c r="AA469" s="80"/>
      <c r="AB469" s="80"/>
      <c r="AC469" s="80"/>
      <c r="AD469" s="80"/>
      <c r="AE469" s="80"/>
      <c r="AF469" s="80"/>
      <c r="AG469" s="80"/>
      <c r="AH469" s="80"/>
      <c r="AI469" s="80"/>
      <c r="AJ469" s="80"/>
      <c r="AK469" s="84" t="s">
        <v>266</v>
      </c>
      <c r="AL469" s="85"/>
      <c r="AM469" s="85"/>
      <c r="AN469" s="85"/>
      <c r="AO469" s="85"/>
      <c r="AP469" s="85"/>
      <c r="AQ469" s="86" t="s">
        <v>267</v>
      </c>
      <c r="AR469" s="87"/>
      <c r="AS469" s="87"/>
      <c r="AT469" s="88"/>
      <c r="AU469" s="86" t="s">
        <v>267</v>
      </c>
      <c r="AV469" s="87"/>
      <c r="AW469" s="87"/>
      <c r="AX469" s="88"/>
      <c r="BA469" s="21"/>
      <c r="BB469" s="21"/>
      <c r="BC469" s="21"/>
      <c r="BD469" s="21"/>
      <c r="BE469" s="54"/>
      <c r="BF469" s="54"/>
      <c r="BG469" s="54"/>
      <c r="BH469" s="47"/>
    </row>
    <row r="470" spans="1:60" ht="13.5">
      <c r="A470" s="80">
        <v>2</v>
      </c>
      <c r="B470" s="80">
        <v>1</v>
      </c>
      <c r="C470" s="81" t="s">
        <v>137</v>
      </c>
      <c r="D470" s="82"/>
      <c r="E470" s="82"/>
      <c r="F470" s="82"/>
      <c r="G470" s="82"/>
      <c r="H470" s="82"/>
      <c r="I470" s="82"/>
      <c r="J470" s="82"/>
      <c r="K470" s="82"/>
      <c r="L470" s="83"/>
      <c r="M470" s="80" t="s">
        <v>136</v>
      </c>
      <c r="N470" s="80"/>
      <c r="O470" s="80"/>
      <c r="P470" s="80"/>
      <c r="Q470" s="80"/>
      <c r="R470" s="80"/>
      <c r="S470" s="80"/>
      <c r="T470" s="80"/>
      <c r="U470" s="80"/>
      <c r="V470" s="80"/>
      <c r="W470" s="80"/>
      <c r="X470" s="80"/>
      <c r="Y470" s="80"/>
      <c r="Z470" s="80"/>
      <c r="AA470" s="80"/>
      <c r="AB470" s="80"/>
      <c r="AC470" s="80"/>
      <c r="AD470" s="80"/>
      <c r="AE470" s="80"/>
      <c r="AF470" s="80"/>
      <c r="AG470" s="80"/>
      <c r="AH470" s="80"/>
      <c r="AI470" s="80"/>
      <c r="AJ470" s="80"/>
      <c r="AK470" s="84" t="s">
        <v>266</v>
      </c>
      <c r="AL470" s="85"/>
      <c r="AM470" s="85"/>
      <c r="AN470" s="85"/>
      <c r="AO470" s="85"/>
      <c r="AP470" s="85"/>
      <c r="AQ470" s="86" t="s">
        <v>267</v>
      </c>
      <c r="AR470" s="87"/>
      <c r="AS470" s="87"/>
      <c r="AT470" s="88"/>
      <c r="AU470" s="86" t="s">
        <v>267</v>
      </c>
      <c r="AV470" s="87"/>
      <c r="AW470" s="87"/>
      <c r="AX470" s="88"/>
      <c r="BA470" s="21"/>
      <c r="BB470" s="21"/>
      <c r="BC470" s="21"/>
      <c r="BD470" s="21"/>
      <c r="BE470" s="54"/>
      <c r="BF470" s="54"/>
      <c r="BG470" s="54"/>
      <c r="BH470" s="47"/>
    </row>
    <row r="471" spans="1:60" ht="13.5" customHeight="1">
      <c r="A471" s="80">
        <v>3</v>
      </c>
      <c r="B471" s="80">
        <v>1</v>
      </c>
      <c r="C471" s="81" t="s">
        <v>202</v>
      </c>
      <c r="D471" s="82"/>
      <c r="E471" s="82"/>
      <c r="F471" s="82"/>
      <c r="G471" s="82"/>
      <c r="H471" s="82"/>
      <c r="I471" s="82"/>
      <c r="J471" s="82"/>
      <c r="K471" s="82"/>
      <c r="L471" s="83"/>
      <c r="M471" s="80" t="s">
        <v>136</v>
      </c>
      <c r="N471" s="80"/>
      <c r="O471" s="80"/>
      <c r="P471" s="80"/>
      <c r="Q471" s="80"/>
      <c r="R471" s="80"/>
      <c r="S471" s="80"/>
      <c r="T471" s="80"/>
      <c r="U471" s="80"/>
      <c r="V471" s="80"/>
      <c r="W471" s="80"/>
      <c r="X471" s="80"/>
      <c r="Y471" s="80"/>
      <c r="Z471" s="80"/>
      <c r="AA471" s="80"/>
      <c r="AB471" s="80"/>
      <c r="AC471" s="80"/>
      <c r="AD471" s="80"/>
      <c r="AE471" s="80"/>
      <c r="AF471" s="80"/>
      <c r="AG471" s="80"/>
      <c r="AH471" s="80"/>
      <c r="AI471" s="80"/>
      <c r="AJ471" s="80"/>
      <c r="AK471" s="84" t="s">
        <v>268</v>
      </c>
      <c r="AL471" s="85"/>
      <c r="AM471" s="85"/>
      <c r="AN471" s="85"/>
      <c r="AO471" s="85"/>
      <c r="AP471" s="85"/>
      <c r="AQ471" s="86" t="s">
        <v>267</v>
      </c>
      <c r="AR471" s="87"/>
      <c r="AS471" s="87"/>
      <c r="AT471" s="88"/>
      <c r="AU471" s="86" t="s">
        <v>267</v>
      </c>
      <c r="AV471" s="87"/>
      <c r="AW471" s="87"/>
      <c r="AX471" s="88"/>
      <c r="BA471" s="21"/>
      <c r="BB471" s="21"/>
      <c r="BC471" s="21"/>
      <c r="BD471" s="21"/>
      <c r="BE471" s="54"/>
      <c r="BF471" s="54"/>
      <c r="BG471" s="54"/>
      <c r="BH471" s="47"/>
    </row>
    <row r="472" spans="1:60" ht="13.5">
      <c r="A472" s="80">
        <v>4</v>
      </c>
      <c r="B472" s="80">
        <v>1</v>
      </c>
      <c r="C472" s="81" t="s">
        <v>203</v>
      </c>
      <c r="D472" s="82"/>
      <c r="E472" s="82"/>
      <c r="F472" s="82"/>
      <c r="G472" s="82"/>
      <c r="H472" s="82"/>
      <c r="I472" s="82"/>
      <c r="J472" s="82"/>
      <c r="K472" s="82"/>
      <c r="L472" s="83"/>
      <c r="M472" s="80" t="s">
        <v>136</v>
      </c>
      <c r="N472" s="80"/>
      <c r="O472" s="80"/>
      <c r="P472" s="80"/>
      <c r="Q472" s="80"/>
      <c r="R472" s="80"/>
      <c r="S472" s="80"/>
      <c r="T472" s="80"/>
      <c r="U472" s="80"/>
      <c r="V472" s="80"/>
      <c r="W472" s="80"/>
      <c r="X472" s="80"/>
      <c r="Y472" s="80"/>
      <c r="Z472" s="80"/>
      <c r="AA472" s="80"/>
      <c r="AB472" s="80"/>
      <c r="AC472" s="80"/>
      <c r="AD472" s="80"/>
      <c r="AE472" s="80"/>
      <c r="AF472" s="80"/>
      <c r="AG472" s="80"/>
      <c r="AH472" s="80"/>
      <c r="AI472" s="80"/>
      <c r="AJ472" s="80"/>
      <c r="AK472" s="84" t="s">
        <v>268</v>
      </c>
      <c r="AL472" s="85"/>
      <c r="AM472" s="85"/>
      <c r="AN472" s="85"/>
      <c r="AO472" s="85"/>
      <c r="AP472" s="85"/>
      <c r="AQ472" s="86" t="s">
        <v>267</v>
      </c>
      <c r="AR472" s="87"/>
      <c r="AS472" s="87"/>
      <c r="AT472" s="88"/>
      <c r="AU472" s="86" t="s">
        <v>267</v>
      </c>
      <c r="AV472" s="87"/>
      <c r="AW472" s="87"/>
      <c r="AX472" s="88"/>
      <c r="BA472" s="21"/>
      <c r="BB472" s="21"/>
      <c r="BC472" s="21"/>
      <c r="BD472" s="21"/>
      <c r="BE472" s="54"/>
      <c r="BF472" s="54"/>
      <c r="BG472" s="54"/>
      <c r="BH472" s="47"/>
    </row>
    <row r="473" spans="1:60" ht="13.5">
      <c r="A473" s="80">
        <v>5</v>
      </c>
      <c r="B473" s="80">
        <v>1</v>
      </c>
      <c r="C473" s="81" t="s">
        <v>204</v>
      </c>
      <c r="D473" s="82"/>
      <c r="E473" s="82"/>
      <c r="F473" s="82"/>
      <c r="G473" s="82"/>
      <c r="H473" s="82"/>
      <c r="I473" s="82"/>
      <c r="J473" s="82"/>
      <c r="K473" s="82"/>
      <c r="L473" s="83"/>
      <c r="M473" s="80" t="s">
        <v>136</v>
      </c>
      <c r="N473" s="80"/>
      <c r="O473" s="80"/>
      <c r="P473" s="80"/>
      <c r="Q473" s="80"/>
      <c r="R473" s="80"/>
      <c r="S473" s="80"/>
      <c r="T473" s="80"/>
      <c r="U473" s="80"/>
      <c r="V473" s="80"/>
      <c r="W473" s="80"/>
      <c r="X473" s="80"/>
      <c r="Y473" s="80"/>
      <c r="Z473" s="80"/>
      <c r="AA473" s="80"/>
      <c r="AB473" s="80"/>
      <c r="AC473" s="80"/>
      <c r="AD473" s="80"/>
      <c r="AE473" s="80"/>
      <c r="AF473" s="80"/>
      <c r="AG473" s="80"/>
      <c r="AH473" s="80"/>
      <c r="AI473" s="80"/>
      <c r="AJ473" s="80"/>
      <c r="AK473" s="84" t="s">
        <v>268</v>
      </c>
      <c r="AL473" s="85"/>
      <c r="AM473" s="85"/>
      <c r="AN473" s="85"/>
      <c r="AO473" s="85"/>
      <c r="AP473" s="85"/>
      <c r="AQ473" s="86" t="s">
        <v>267</v>
      </c>
      <c r="AR473" s="87"/>
      <c r="AS473" s="87"/>
      <c r="AT473" s="88"/>
      <c r="AU473" s="86" t="s">
        <v>267</v>
      </c>
      <c r="AV473" s="87"/>
      <c r="AW473" s="87"/>
      <c r="AX473" s="88"/>
      <c r="BA473" s="21"/>
      <c r="BB473" s="21"/>
      <c r="BC473" s="21"/>
      <c r="BD473" s="21"/>
      <c r="BE473" s="54"/>
      <c r="BF473" s="54"/>
      <c r="BG473" s="54"/>
      <c r="BH473" s="47"/>
    </row>
    <row r="474" spans="1:60" ht="13.5">
      <c r="A474" s="80">
        <v>6</v>
      </c>
      <c r="B474" s="80">
        <v>1</v>
      </c>
      <c r="C474" s="81" t="s">
        <v>207</v>
      </c>
      <c r="D474" s="82"/>
      <c r="E474" s="82"/>
      <c r="F474" s="82"/>
      <c r="G474" s="82"/>
      <c r="H474" s="82"/>
      <c r="I474" s="82"/>
      <c r="J474" s="82"/>
      <c r="K474" s="82"/>
      <c r="L474" s="83"/>
      <c r="M474" s="80" t="s">
        <v>136</v>
      </c>
      <c r="N474" s="80"/>
      <c r="O474" s="80"/>
      <c r="P474" s="80"/>
      <c r="Q474" s="80"/>
      <c r="R474" s="80"/>
      <c r="S474" s="80"/>
      <c r="T474" s="80"/>
      <c r="U474" s="80"/>
      <c r="V474" s="80"/>
      <c r="W474" s="80"/>
      <c r="X474" s="80"/>
      <c r="Y474" s="80"/>
      <c r="Z474" s="80"/>
      <c r="AA474" s="80"/>
      <c r="AB474" s="80"/>
      <c r="AC474" s="80"/>
      <c r="AD474" s="80"/>
      <c r="AE474" s="80"/>
      <c r="AF474" s="80"/>
      <c r="AG474" s="80"/>
      <c r="AH474" s="80"/>
      <c r="AI474" s="80"/>
      <c r="AJ474" s="80"/>
      <c r="AK474" s="84" t="s">
        <v>269</v>
      </c>
      <c r="AL474" s="85"/>
      <c r="AM474" s="85"/>
      <c r="AN474" s="85"/>
      <c r="AO474" s="85"/>
      <c r="AP474" s="85"/>
      <c r="AQ474" s="86" t="s">
        <v>267</v>
      </c>
      <c r="AR474" s="87"/>
      <c r="AS474" s="87"/>
      <c r="AT474" s="88"/>
      <c r="AU474" s="86" t="s">
        <v>267</v>
      </c>
      <c r="AV474" s="87"/>
      <c r="AW474" s="87"/>
      <c r="AX474" s="88"/>
      <c r="BA474" s="21"/>
      <c r="BB474" s="21"/>
      <c r="BC474" s="21"/>
      <c r="BD474" s="21"/>
      <c r="BE474" s="54"/>
      <c r="BF474" s="54"/>
      <c r="BG474" s="54"/>
      <c r="BH474" s="47"/>
    </row>
    <row r="475" spans="1:60" ht="13.5">
      <c r="A475" s="80">
        <v>7</v>
      </c>
      <c r="B475" s="80">
        <v>1</v>
      </c>
      <c r="C475" s="81" t="s">
        <v>205</v>
      </c>
      <c r="D475" s="82"/>
      <c r="E475" s="82"/>
      <c r="F475" s="82"/>
      <c r="G475" s="82"/>
      <c r="H475" s="82"/>
      <c r="I475" s="82"/>
      <c r="J475" s="82"/>
      <c r="K475" s="82"/>
      <c r="L475" s="83"/>
      <c r="M475" s="80" t="s">
        <v>136</v>
      </c>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0"/>
      <c r="AK475" s="84" t="s">
        <v>269</v>
      </c>
      <c r="AL475" s="85"/>
      <c r="AM475" s="85"/>
      <c r="AN475" s="85"/>
      <c r="AO475" s="85"/>
      <c r="AP475" s="85"/>
      <c r="AQ475" s="86" t="s">
        <v>267</v>
      </c>
      <c r="AR475" s="87"/>
      <c r="AS475" s="87"/>
      <c r="AT475" s="88"/>
      <c r="AU475" s="86" t="s">
        <v>267</v>
      </c>
      <c r="AV475" s="87"/>
      <c r="AW475" s="87"/>
      <c r="AX475" s="88"/>
      <c r="BA475" s="21"/>
      <c r="BB475" s="21"/>
      <c r="BC475" s="21"/>
      <c r="BD475" s="21"/>
      <c r="BE475" s="54"/>
      <c r="BF475" s="54"/>
      <c r="BG475" s="54"/>
      <c r="BH475" s="47"/>
    </row>
    <row r="476" spans="1:60" ht="13.5">
      <c r="A476" s="80">
        <v>8</v>
      </c>
      <c r="B476" s="80">
        <v>1</v>
      </c>
      <c r="C476" s="81" t="s">
        <v>206</v>
      </c>
      <c r="D476" s="82"/>
      <c r="E476" s="82"/>
      <c r="F476" s="82"/>
      <c r="G476" s="82"/>
      <c r="H476" s="82"/>
      <c r="I476" s="82"/>
      <c r="J476" s="82"/>
      <c r="K476" s="82"/>
      <c r="L476" s="83"/>
      <c r="M476" s="80" t="s">
        <v>136</v>
      </c>
      <c r="N476" s="80"/>
      <c r="O476" s="80"/>
      <c r="P476" s="80"/>
      <c r="Q476" s="80"/>
      <c r="R476" s="80"/>
      <c r="S476" s="80"/>
      <c r="T476" s="80"/>
      <c r="U476" s="80"/>
      <c r="V476" s="80"/>
      <c r="W476" s="80"/>
      <c r="X476" s="80"/>
      <c r="Y476" s="80"/>
      <c r="Z476" s="80"/>
      <c r="AA476" s="80"/>
      <c r="AB476" s="80"/>
      <c r="AC476" s="80"/>
      <c r="AD476" s="80"/>
      <c r="AE476" s="80"/>
      <c r="AF476" s="80"/>
      <c r="AG476" s="80"/>
      <c r="AH476" s="80"/>
      <c r="AI476" s="80"/>
      <c r="AJ476" s="80"/>
      <c r="AK476" s="84" t="s">
        <v>269</v>
      </c>
      <c r="AL476" s="85"/>
      <c r="AM476" s="85"/>
      <c r="AN476" s="85"/>
      <c r="AO476" s="85"/>
      <c r="AP476" s="85"/>
      <c r="AQ476" s="86" t="s">
        <v>267</v>
      </c>
      <c r="AR476" s="87"/>
      <c r="AS476" s="87"/>
      <c r="AT476" s="88"/>
      <c r="AU476" s="86" t="s">
        <v>267</v>
      </c>
      <c r="AV476" s="87"/>
      <c r="AW476" s="87"/>
      <c r="AX476" s="88"/>
      <c r="BA476" s="21"/>
      <c r="BB476" s="21"/>
      <c r="BC476" s="21"/>
      <c r="BD476" s="21"/>
      <c r="BE476" s="54"/>
      <c r="BF476" s="54"/>
      <c r="BG476" s="54"/>
      <c r="BH476" s="47"/>
    </row>
    <row r="477" spans="1:60" ht="13.5">
      <c r="A477" s="80">
        <v>9</v>
      </c>
      <c r="B477" s="80">
        <v>1</v>
      </c>
      <c r="C477" s="81" t="s">
        <v>208</v>
      </c>
      <c r="D477" s="82"/>
      <c r="E477" s="82"/>
      <c r="F477" s="82"/>
      <c r="G477" s="82"/>
      <c r="H477" s="82"/>
      <c r="I477" s="82"/>
      <c r="J477" s="82"/>
      <c r="K477" s="82"/>
      <c r="L477" s="83"/>
      <c r="M477" s="80" t="s">
        <v>136</v>
      </c>
      <c r="N477" s="80"/>
      <c r="O477" s="80"/>
      <c r="P477" s="80"/>
      <c r="Q477" s="80"/>
      <c r="R477" s="80"/>
      <c r="S477" s="80"/>
      <c r="T477" s="80"/>
      <c r="U477" s="80"/>
      <c r="V477" s="80"/>
      <c r="W477" s="80"/>
      <c r="X477" s="80"/>
      <c r="Y477" s="80"/>
      <c r="Z477" s="80"/>
      <c r="AA477" s="80"/>
      <c r="AB477" s="80"/>
      <c r="AC477" s="80"/>
      <c r="AD477" s="80"/>
      <c r="AE477" s="80"/>
      <c r="AF477" s="80"/>
      <c r="AG477" s="80"/>
      <c r="AH477" s="80"/>
      <c r="AI477" s="80"/>
      <c r="AJ477" s="80"/>
      <c r="AK477" s="84" t="s">
        <v>270</v>
      </c>
      <c r="AL477" s="85"/>
      <c r="AM477" s="85"/>
      <c r="AN477" s="85"/>
      <c r="AO477" s="85"/>
      <c r="AP477" s="85"/>
      <c r="AQ477" s="86" t="s">
        <v>267</v>
      </c>
      <c r="AR477" s="87"/>
      <c r="AS477" s="87"/>
      <c r="AT477" s="88"/>
      <c r="AU477" s="86" t="s">
        <v>267</v>
      </c>
      <c r="AV477" s="87"/>
      <c r="AW477" s="87"/>
      <c r="AX477" s="88"/>
      <c r="BA477" s="21"/>
      <c r="BB477" s="21"/>
      <c r="BC477" s="21"/>
      <c r="BD477" s="21"/>
      <c r="BE477" s="54"/>
      <c r="BF477" s="54"/>
      <c r="BG477" s="54"/>
      <c r="BH477" s="47"/>
    </row>
    <row r="478" spans="1:50" ht="13.5" hidden="1">
      <c r="A478" s="147"/>
      <c r="B478" s="148"/>
      <c r="C478" s="147"/>
      <c r="D478" s="676"/>
      <c r="E478" s="676"/>
      <c r="F478" s="676"/>
      <c r="G478" s="676"/>
      <c r="H478" s="676"/>
      <c r="I478" s="676"/>
      <c r="J478" s="676"/>
      <c r="K478" s="676"/>
      <c r="L478" s="148"/>
      <c r="M478" s="677"/>
      <c r="N478" s="678"/>
      <c r="O478" s="678"/>
      <c r="P478" s="678"/>
      <c r="Q478" s="678"/>
      <c r="R478" s="678"/>
      <c r="S478" s="678"/>
      <c r="T478" s="678"/>
      <c r="U478" s="678"/>
      <c r="V478" s="678"/>
      <c r="W478" s="678"/>
      <c r="X478" s="678"/>
      <c r="Y478" s="678"/>
      <c r="Z478" s="678"/>
      <c r="AA478" s="678"/>
      <c r="AB478" s="678"/>
      <c r="AC478" s="678"/>
      <c r="AD478" s="678"/>
      <c r="AE478" s="678"/>
      <c r="AF478" s="678"/>
      <c r="AG478" s="678"/>
      <c r="AH478" s="678"/>
      <c r="AI478" s="678"/>
      <c r="AJ478" s="679"/>
      <c r="AK478" s="81"/>
      <c r="AL478" s="82"/>
      <c r="AM478" s="82"/>
      <c r="AN478" s="82"/>
      <c r="AO478" s="82"/>
      <c r="AP478" s="83"/>
      <c r="AQ478" s="680"/>
      <c r="AR478" s="681"/>
      <c r="AS478" s="681"/>
      <c r="AT478" s="682"/>
      <c r="AU478" s="683"/>
      <c r="AV478" s="684"/>
      <c r="AW478" s="684"/>
      <c r="AX478" s="685"/>
    </row>
    <row r="479" spans="1:50" ht="13.5" hidden="1">
      <c r="A479" s="80"/>
      <c r="B479" s="80"/>
      <c r="C479" s="81"/>
      <c r="D479" s="82"/>
      <c r="E479" s="82"/>
      <c r="F479" s="82"/>
      <c r="G479" s="82"/>
      <c r="H479" s="82"/>
      <c r="I479" s="82"/>
      <c r="J479" s="82"/>
      <c r="K479" s="82"/>
      <c r="L479" s="83"/>
      <c r="M479" s="80"/>
      <c r="N479" s="80"/>
      <c r="O479" s="80"/>
      <c r="P479" s="80"/>
      <c r="Q479" s="80"/>
      <c r="R479" s="80"/>
      <c r="S479" s="80"/>
      <c r="T479" s="80"/>
      <c r="U479" s="80"/>
      <c r="V479" s="80"/>
      <c r="W479" s="80"/>
      <c r="X479" s="80"/>
      <c r="Y479" s="80"/>
      <c r="Z479" s="80"/>
      <c r="AA479" s="80"/>
      <c r="AB479" s="80"/>
      <c r="AC479" s="80"/>
      <c r="AD479" s="80"/>
      <c r="AE479" s="80"/>
      <c r="AF479" s="80"/>
      <c r="AG479" s="80"/>
      <c r="AH479" s="80"/>
      <c r="AI479" s="80"/>
      <c r="AJ479" s="80"/>
      <c r="AK479" s="84"/>
      <c r="AL479" s="85"/>
      <c r="AM479" s="85"/>
      <c r="AN479" s="85"/>
      <c r="AO479" s="85"/>
      <c r="AP479" s="85"/>
      <c r="AQ479" s="86"/>
      <c r="AR479" s="87"/>
      <c r="AS479" s="87"/>
      <c r="AT479" s="88"/>
      <c r="AU479" s="86"/>
      <c r="AV479" s="87"/>
      <c r="AW479" s="87"/>
      <c r="AX479" s="88"/>
    </row>
    <row r="480" spans="1:50" ht="13.5" hidden="1">
      <c r="A480" s="80"/>
      <c r="B480" s="80"/>
      <c r="C480" s="81"/>
      <c r="D480" s="82"/>
      <c r="E480" s="82"/>
      <c r="F480" s="82"/>
      <c r="G480" s="82"/>
      <c r="H480" s="82"/>
      <c r="I480" s="82"/>
      <c r="J480" s="82"/>
      <c r="K480" s="82"/>
      <c r="L480" s="83"/>
      <c r="M480" s="80"/>
      <c r="N480" s="80"/>
      <c r="O480" s="80"/>
      <c r="P480" s="80"/>
      <c r="Q480" s="80"/>
      <c r="R480" s="80"/>
      <c r="S480" s="80"/>
      <c r="T480" s="80"/>
      <c r="U480" s="80"/>
      <c r="V480" s="80"/>
      <c r="W480" s="80"/>
      <c r="X480" s="80"/>
      <c r="Y480" s="80"/>
      <c r="Z480" s="80"/>
      <c r="AA480" s="80"/>
      <c r="AB480" s="80"/>
      <c r="AC480" s="80"/>
      <c r="AD480" s="80"/>
      <c r="AE480" s="80"/>
      <c r="AF480" s="80"/>
      <c r="AG480" s="80"/>
      <c r="AH480" s="80"/>
      <c r="AI480" s="80"/>
      <c r="AJ480" s="80"/>
      <c r="AK480" s="84"/>
      <c r="AL480" s="85"/>
      <c r="AM480" s="85"/>
      <c r="AN480" s="85"/>
      <c r="AO480" s="85"/>
      <c r="AP480" s="85"/>
      <c r="AQ480" s="86"/>
      <c r="AR480" s="87"/>
      <c r="AS480" s="87"/>
      <c r="AT480" s="88"/>
      <c r="AU480" s="86"/>
      <c r="AV480" s="87"/>
      <c r="AW480" s="87"/>
      <c r="AX480" s="88"/>
    </row>
    <row r="481" spans="1:50" ht="13.5" hidden="1">
      <c r="A481" s="80"/>
      <c r="B481" s="80"/>
      <c r="C481" s="81"/>
      <c r="D481" s="82"/>
      <c r="E481" s="82"/>
      <c r="F481" s="82"/>
      <c r="G481" s="82"/>
      <c r="H481" s="82"/>
      <c r="I481" s="82"/>
      <c r="J481" s="82"/>
      <c r="K481" s="82"/>
      <c r="L481" s="83"/>
      <c r="M481" s="80"/>
      <c r="N481" s="80"/>
      <c r="O481" s="80"/>
      <c r="P481" s="80"/>
      <c r="Q481" s="80"/>
      <c r="R481" s="80"/>
      <c r="S481" s="80"/>
      <c r="T481" s="80"/>
      <c r="U481" s="80"/>
      <c r="V481" s="80"/>
      <c r="W481" s="80"/>
      <c r="X481" s="80"/>
      <c r="Y481" s="80"/>
      <c r="Z481" s="80"/>
      <c r="AA481" s="80"/>
      <c r="AB481" s="80"/>
      <c r="AC481" s="80"/>
      <c r="AD481" s="80"/>
      <c r="AE481" s="80"/>
      <c r="AF481" s="80"/>
      <c r="AG481" s="80"/>
      <c r="AH481" s="80"/>
      <c r="AI481" s="80"/>
      <c r="AJ481" s="80"/>
      <c r="AK481" s="84"/>
      <c r="AL481" s="85"/>
      <c r="AM481" s="85"/>
      <c r="AN481" s="85"/>
      <c r="AO481" s="85"/>
      <c r="AP481" s="85"/>
      <c r="AQ481" s="86"/>
      <c r="AR481" s="87"/>
      <c r="AS481" s="87"/>
      <c r="AT481" s="88"/>
      <c r="AU481" s="86"/>
      <c r="AV481" s="87"/>
      <c r="AW481" s="87"/>
      <c r="AX481" s="88"/>
    </row>
    <row r="482" spans="1:50" ht="13.5" hidden="1">
      <c r="A482" s="80"/>
      <c r="B482" s="80"/>
      <c r="C482" s="81"/>
      <c r="D482" s="82"/>
      <c r="E482" s="82"/>
      <c r="F482" s="82"/>
      <c r="G482" s="82"/>
      <c r="H482" s="82"/>
      <c r="I482" s="82"/>
      <c r="J482" s="82"/>
      <c r="K482" s="82"/>
      <c r="L482" s="83"/>
      <c r="M482" s="80"/>
      <c r="N482" s="80"/>
      <c r="O482" s="80"/>
      <c r="P482" s="80"/>
      <c r="Q482" s="80"/>
      <c r="R482" s="80"/>
      <c r="S482" s="80"/>
      <c r="T482" s="80"/>
      <c r="U482" s="80"/>
      <c r="V482" s="80"/>
      <c r="W482" s="80"/>
      <c r="X482" s="80"/>
      <c r="Y482" s="80"/>
      <c r="Z482" s="80"/>
      <c r="AA482" s="80"/>
      <c r="AB482" s="80"/>
      <c r="AC482" s="80"/>
      <c r="AD482" s="80"/>
      <c r="AE482" s="80"/>
      <c r="AF482" s="80"/>
      <c r="AG482" s="80"/>
      <c r="AH482" s="80"/>
      <c r="AI482" s="80"/>
      <c r="AJ482" s="80"/>
      <c r="AK482" s="84"/>
      <c r="AL482" s="85"/>
      <c r="AM482" s="85"/>
      <c r="AN482" s="85"/>
      <c r="AO482" s="85"/>
      <c r="AP482" s="85"/>
      <c r="AQ482" s="86"/>
      <c r="AR482" s="87"/>
      <c r="AS482" s="87"/>
      <c r="AT482" s="88"/>
      <c r="AU482" s="86"/>
      <c r="AV482" s="87"/>
      <c r="AW482" s="87"/>
      <c r="AX482" s="88"/>
    </row>
    <row r="483" spans="1:50" ht="13.5" hidden="1">
      <c r="A483" s="80"/>
      <c r="B483" s="80"/>
      <c r="C483" s="81"/>
      <c r="D483" s="82"/>
      <c r="E483" s="82"/>
      <c r="F483" s="82"/>
      <c r="G483" s="82"/>
      <c r="H483" s="82"/>
      <c r="I483" s="82"/>
      <c r="J483" s="82"/>
      <c r="K483" s="82"/>
      <c r="L483" s="83"/>
      <c r="M483" s="80"/>
      <c r="N483" s="80"/>
      <c r="O483" s="80"/>
      <c r="P483" s="80"/>
      <c r="Q483" s="80"/>
      <c r="R483" s="80"/>
      <c r="S483" s="80"/>
      <c r="T483" s="80"/>
      <c r="U483" s="80"/>
      <c r="V483" s="80"/>
      <c r="W483" s="80"/>
      <c r="X483" s="80"/>
      <c r="Y483" s="80"/>
      <c r="Z483" s="80"/>
      <c r="AA483" s="80"/>
      <c r="AB483" s="80"/>
      <c r="AC483" s="80"/>
      <c r="AD483" s="80"/>
      <c r="AE483" s="80"/>
      <c r="AF483" s="80"/>
      <c r="AG483" s="80"/>
      <c r="AH483" s="80"/>
      <c r="AI483" s="80"/>
      <c r="AJ483" s="80"/>
      <c r="AK483" s="84"/>
      <c r="AL483" s="85"/>
      <c r="AM483" s="85"/>
      <c r="AN483" s="85"/>
      <c r="AO483" s="85"/>
      <c r="AP483" s="85"/>
      <c r="AQ483" s="86"/>
      <c r="AR483" s="87"/>
      <c r="AS483" s="87"/>
      <c r="AT483" s="88"/>
      <c r="AU483" s="86"/>
      <c r="AV483" s="87"/>
      <c r="AW483" s="87"/>
      <c r="AX483" s="88"/>
    </row>
    <row r="484" spans="1:50" ht="13.5" hidden="1">
      <c r="A484" s="80"/>
      <c r="B484" s="80"/>
      <c r="C484" s="81"/>
      <c r="D484" s="82"/>
      <c r="E484" s="82"/>
      <c r="F484" s="82"/>
      <c r="G484" s="82"/>
      <c r="H484" s="82"/>
      <c r="I484" s="82"/>
      <c r="J484" s="82"/>
      <c r="K484" s="82"/>
      <c r="L484" s="83"/>
      <c r="M484" s="80"/>
      <c r="N484" s="80"/>
      <c r="O484" s="80"/>
      <c r="P484" s="80"/>
      <c r="Q484" s="80"/>
      <c r="R484" s="80"/>
      <c r="S484" s="80"/>
      <c r="T484" s="80"/>
      <c r="U484" s="80"/>
      <c r="V484" s="80"/>
      <c r="W484" s="80"/>
      <c r="X484" s="80"/>
      <c r="Y484" s="80"/>
      <c r="Z484" s="80"/>
      <c r="AA484" s="80"/>
      <c r="AB484" s="80"/>
      <c r="AC484" s="80"/>
      <c r="AD484" s="80"/>
      <c r="AE484" s="80"/>
      <c r="AF484" s="80"/>
      <c r="AG484" s="80"/>
      <c r="AH484" s="80"/>
      <c r="AI484" s="80"/>
      <c r="AJ484" s="80"/>
      <c r="AK484" s="84"/>
      <c r="AL484" s="85"/>
      <c r="AM484" s="85"/>
      <c r="AN484" s="85"/>
      <c r="AO484" s="85"/>
      <c r="AP484" s="85"/>
      <c r="AQ484" s="86"/>
      <c r="AR484" s="87"/>
      <c r="AS484" s="87"/>
      <c r="AT484" s="88"/>
      <c r="AU484" s="86"/>
      <c r="AV484" s="87"/>
      <c r="AW484" s="87"/>
      <c r="AX484" s="88"/>
    </row>
    <row r="485" spans="1:50" ht="13.5" hidden="1">
      <c r="A485" s="80"/>
      <c r="B485" s="80"/>
      <c r="C485" s="81"/>
      <c r="D485" s="82"/>
      <c r="E485" s="82"/>
      <c r="F485" s="82"/>
      <c r="G485" s="82"/>
      <c r="H485" s="82"/>
      <c r="I485" s="82"/>
      <c r="J485" s="82"/>
      <c r="K485" s="82"/>
      <c r="L485" s="83"/>
      <c r="M485" s="80"/>
      <c r="N485" s="80"/>
      <c r="O485" s="80"/>
      <c r="P485" s="80"/>
      <c r="Q485" s="80"/>
      <c r="R485" s="80"/>
      <c r="S485" s="80"/>
      <c r="T485" s="80"/>
      <c r="U485" s="80"/>
      <c r="V485" s="80"/>
      <c r="W485" s="80"/>
      <c r="X485" s="80"/>
      <c r="Y485" s="80"/>
      <c r="Z485" s="80"/>
      <c r="AA485" s="80"/>
      <c r="AB485" s="80"/>
      <c r="AC485" s="80"/>
      <c r="AD485" s="80"/>
      <c r="AE485" s="80"/>
      <c r="AF485" s="80"/>
      <c r="AG485" s="80"/>
      <c r="AH485" s="80"/>
      <c r="AI485" s="80"/>
      <c r="AJ485" s="80"/>
      <c r="AK485" s="84"/>
      <c r="AL485" s="85"/>
      <c r="AM485" s="85"/>
      <c r="AN485" s="85"/>
      <c r="AO485" s="85"/>
      <c r="AP485" s="85"/>
      <c r="AQ485" s="86"/>
      <c r="AR485" s="87"/>
      <c r="AS485" s="87"/>
      <c r="AT485" s="88"/>
      <c r="AU485" s="86"/>
      <c r="AV485" s="87"/>
      <c r="AW485" s="87"/>
      <c r="AX485" s="88"/>
    </row>
    <row r="486" spans="1:50" ht="13.5" hidden="1">
      <c r="A486" s="80"/>
      <c r="B486" s="80"/>
      <c r="C486" s="81"/>
      <c r="D486" s="82"/>
      <c r="E486" s="82"/>
      <c r="F486" s="82"/>
      <c r="G486" s="82"/>
      <c r="H486" s="82"/>
      <c r="I486" s="82"/>
      <c r="J486" s="82"/>
      <c r="K486" s="82"/>
      <c r="L486" s="83"/>
      <c r="M486" s="80"/>
      <c r="N486" s="80"/>
      <c r="O486" s="80"/>
      <c r="P486" s="80"/>
      <c r="Q486" s="80"/>
      <c r="R486" s="80"/>
      <c r="S486" s="80"/>
      <c r="T486" s="80"/>
      <c r="U486" s="80"/>
      <c r="V486" s="80"/>
      <c r="W486" s="80"/>
      <c r="X486" s="80"/>
      <c r="Y486" s="80"/>
      <c r="Z486" s="80"/>
      <c r="AA486" s="80"/>
      <c r="AB486" s="80"/>
      <c r="AC486" s="80"/>
      <c r="AD486" s="80"/>
      <c r="AE486" s="80"/>
      <c r="AF486" s="80"/>
      <c r="AG486" s="80"/>
      <c r="AH486" s="80"/>
      <c r="AI486" s="80"/>
      <c r="AJ486" s="80"/>
      <c r="AK486" s="84"/>
      <c r="AL486" s="85"/>
      <c r="AM486" s="85"/>
      <c r="AN486" s="85"/>
      <c r="AO486" s="85"/>
      <c r="AP486" s="85"/>
      <c r="AQ486" s="86"/>
      <c r="AR486" s="87"/>
      <c r="AS486" s="87"/>
      <c r="AT486" s="88"/>
      <c r="AU486" s="86"/>
      <c r="AV486" s="87"/>
      <c r="AW486" s="87"/>
      <c r="AX486" s="88"/>
    </row>
    <row r="487" spans="1:50" ht="13.5" hidden="1">
      <c r="A487" s="80"/>
      <c r="B487" s="80"/>
      <c r="C487" s="81"/>
      <c r="D487" s="82"/>
      <c r="E487" s="82"/>
      <c r="F487" s="82"/>
      <c r="G487" s="82"/>
      <c r="H487" s="82"/>
      <c r="I487" s="82"/>
      <c r="J487" s="82"/>
      <c r="K487" s="82"/>
      <c r="L487" s="83"/>
      <c r="M487" s="80"/>
      <c r="N487" s="80"/>
      <c r="O487" s="80"/>
      <c r="P487" s="80"/>
      <c r="Q487" s="80"/>
      <c r="R487" s="80"/>
      <c r="S487" s="80"/>
      <c r="T487" s="80"/>
      <c r="U487" s="80"/>
      <c r="V487" s="80"/>
      <c r="W487" s="80"/>
      <c r="X487" s="80"/>
      <c r="Y487" s="80"/>
      <c r="Z487" s="80"/>
      <c r="AA487" s="80"/>
      <c r="AB487" s="80"/>
      <c r="AC487" s="80"/>
      <c r="AD487" s="80"/>
      <c r="AE487" s="80"/>
      <c r="AF487" s="80"/>
      <c r="AG487" s="80"/>
      <c r="AH487" s="80"/>
      <c r="AI487" s="80"/>
      <c r="AJ487" s="80"/>
      <c r="AK487" s="84"/>
      <c r="AL487" s="85"/>
      <c r="AM487" s="85"/>
      <c r="AN487" s="85"/>
      <c r="AO487" s="85"/>
      <c r="AP487" s="85"/>
      <c r="AQ487" s="86"/>
      <c r="AR487" s="87"/>
      <c r="AS487" s="87"/>
      <c r="AT487" s="88"/>
      <c r="AU487" s="86"/>
      <c r="AV487" s="87"/>
      <c r="AW487" s="87"/>
      <c r="AX487" s="88"/>
    </row>
    <row r="488" spans="1:50" ht="13.5" hidden="1">
      <c r="A488" s="80"/>
      <c r="B488" s="80"/>
      <c r="C488" s="81"/>
      <c r="D488" s="82"/>
      <c r="E488" s="82"/>
      <c r="F488" s="82"/>
      <c r="G488" s="82"/>
      <c r="H488" s="82"/>
      <c r="I488" s="82"/>
      <c r="J488" s="82"/>
      <c r="K488" s="82"/>
      <c r="L488" s="83"/>
      <c r="M488" s="80"/>
      <c r="N488" s="80"/>
      <c r="O488" s="80"/>
      <c r="P488" s="80"/>
      <c r="Q488" s="80"/>
      <c r="R488" s="80"/>
      <c r="S488" s="80"/>
      <c r="T488" s="80"/>
      <c r="U488" s="80"/>
      <c r="V488" s="80"/>
      <c r="W488" s="80"/>
      <c r="X488" s="80"/>
      <c r="Y488" s="80"/>
      <c r="Z488" s="80"/>
      <c r="AA488" s="80"/>
      <c r="AB488" s="80"/>
      <c r="AC488" s="80"/>
      <c r="AD488" s="80"/>
      <c r="AE488" s="80"/>
      <c r="AF488" s="80"/>
      <c r="AG488" s="80"/>
      <c r="AH488" s="80"/>
      <c r="AI488" s="80"/>
      <c r="AJ488" s="80"/>
      <c r="AK488" s="84"/>
      <c r="AL488" s="85"/>
      <c r="AM488" s="85"/>
      <c r="AN488" s="85"/>
      <c r="AO488" s="85"/>
      <c r="AP488" s="85"/>
      <c r="AQ488" s="86"/>
      <c r="AR488" s="87"/>
      <c r="AS488" s="87"/>
      <c r="AT488" s="88"/>
      <c r="AU488" s="86"/>
      <c r="AV488" s="87"/>
      <c r="AW488" s="87"/>
      <c r="AX488" s="88"/>
    </row>
    <row r="489" spans="1:50" ht="13.5" hidden="1">
      <c r="A489" s="147"/>
      <c r="B489" s="148"/>
      <c r="C489" s="147"/>
      <c r="D489" s="676"/>
      <c r="E489" s="676"/>
      <c r="F489" s="676"/>
      <c r="G489" s="676"/>
      <c r="H489" s="676"/>
      <c r="I489" s="676"/>
      <c r="J489" s="676"/>
      <c r="K489" s="676"/>
      <c r="L489" s="148"/>
      <c r="M489" s="677"/>
      <c r="N489" s="678"/>
      <c r="O489" s="678"/>
      <c r="P489" s="678"/>
      <c r="Q489" s="678"/>
      <c r="R489" s="678"/>
      <c r="S489" s="678"/>
      <c r="T489" s="678"/>
      <c r="U489" s="678"/>
      <c r="V489" s="678"/>
      <c r="W489" s="678"/>
      <c r="X489" s="678"/>
      <c r="Y489" s="678"/>
      <c r="Z489" s="678"/>
      <c r="AA489" s="678"/>
      <c r="AB489" s="678"/>
      <c r="AC489" s="678"/>
      <c r="AD489" s="678"/>
      <c r="AE489" s="678"/>
      <c r="AF489" s="678"/>
      <c r="AG489" s="678"/>
      <c r="AH489" s="678"/>
      <c r="AI489" s="678"/>
      <c r="AJ489" s="679"/>
      <c r="AK489" s="81"/>
      <c r="AL489" s="82"/>
      <c r="AM489" s="82"/>
      <c r="AN489" s="82"/>
      <c r="AO489" s="82"/>
      <c r="AP489" s="83"/>
      <c r="AQ489" s="680"/>
      <c r="AR489" s="681"/>
      <c r="AS489" s="681"/>
      <c r="AT489" s="682"/>
      <c r="AU489" s="683"/>
      <c r="AV489" s="684"/>
      <c r="AW489" s="684"/>
      <c r="AX489" s="685"/>
    </row>
    <row r="490" spans="1:50" ht="13.5" hidden="1">
      <c r="A490" s="80"/>
      <c r="B490" s="80"/>
      <c r="C490" s="81"/>
      <c r="D490" s="82"/>
      <c r="E490" s="82"/>
      <c r="F490" s="82"/>
      <c r="G490" s="82"/>
      <c r="H490" s="82"/>
      <c r="I490" s="82"/>
      <c r="J490" s="82"/>
      <c r="K490" s="82"/>
      <c r="L490" s="83"/>
      <c r="M490" s="80"/>
      <c r="N490" s="80"/>
      <c r="O490" s="80"/>
      <c r="P490" s="80"/>
      <c r="Q490" s="80"/>
      <c r="R490" s="80"/>
      <c r="S490" s="80"/>
      <c r="T490" s="80"/>
      <c r="U490" s="80"/>
      <c r="V490" s="80"/>
      <c r="W490" s="80"/>
      <c r="X490" s="80"/>
      <c r="Y490" s="80"/>
      <c r="Z490" s="80"/>
      <c r="AA490" s="80"/>
      <c r="AB490" s="80"/>
      <c r="AC490" s="80"/>
      <c r="AD490" s="80"/>
      <c r="AE490" s="80"/>
      <c r="AF490" s="80"/>
      <c r="AG490" s="80"/>
      <c r="AH490" s="80"/>
      <c r="AI490" s="80"/>
      <c r="AJ490" s="80"/>
      <c r="AK490" s="84"/>
      <c r="AL490" s="85"/>
      <c r="AM490" s="85"/>
      <c r="AN490" s="85"/>
      <c r="AO490" s="85"/>
      <c r="AP490" s="85"/>
      <c r="AQ490" s="86"/>
      <c r="AR490" s="87"/>
      <c r="AS490" s="87"/>
      <c r="AT490" s="88"/>
      <c r="AU490" s="86"/>
      <c r="AV490" s="87"/>
      <c r="AW490" s="87"/>
      <c r="AX490" s="88"/>
    </row>
    <row r="491" spans="1:50" ht="13.5" hidden="1">
      <c r="A491" s="80"/>
      <c r="B491" s="80"/>
      <c r="C491" s="81"/>
      <c r="D491" s="82"/>
      <c r="E491" s="82"/>
      <c r="F491" s="82"/>
      <c r="G491" s="82"/>
      <c r="H491" s="82"/>
      <c r="I491" s="82"/>
      <c r="J491" s="82"/>
      <c r="K491" s="82"/>
      <c r="L491" s="83"/>
      <c r="M491" s="80"/>
      <c r="N491" s="80"/>
      <c r="O491" s="80"/>
      <c r="P491" s="80"/>
      <c r="Q491" s="80"/>
      <c r="R491" s="80"/>
      <c r="S491" s="80"/>
      <c r="T491" s="80"/>
      <c r="U491" s="80"/>
      <c r="V491" s="80"/>
      <c r="W491" s="80"/>
      <c r="X491" s="80"/>
      <c r="Y491" s="80"/>
      <c r="Z491" s="80"/>
      <c r="AA491" s="80"/>
      <c r="AB491" s="80"/>
      <c r="AC491" s="80"/>
      <c r="AD491" s="80"/>
      <c r="AE491" s="80"/>
      <c r="AF491" s="80"/>
      <c r="AG491" s="80"/>
      <c r="AH491" s="80"/>
      <c r="AI491" s="80"/>
      <c r="AJ491" s="80"/>
      <c r="AK491" s="84"/>
      <c r="AL491" s="85"/>
      <c r="AM491" s="85"/>
      <c r="AN491" s="85"/>
      <c r="AO491" s="85"/>
      <c r="AP491" s="85"/>
      <c r="AQ491" s="86"/>
      <c r="AR491" s="87"/>
      <c r="AS491" s="87"/>
      <c r="AT491" s="88"/>
      <c r="AU491" s="86"/>
      <c r="AV491" s="87"/>
      <c r="AW491" s="87"/>
      <c r="AX491" s="88"/>
    </row>
    <row r="492" spans="1:50" ht="13.5" hidden="1">
      <c r="A492" s="80"/>
      <c r="B492" s="80"/>
      <c r="C492" s="81"/>
      <c r="D492" s="82"/>
      <c r="E492" s="82"/>
      <c r="F492" s="82"/>
      <c r="G492" s="82"/>
      <c r="H492" s="82"/>
      <c r="I492" s="82"/>
      <c r="J492" s="82"/>
      <c r="K492" s="82"/>
      <c r="L492" s="83"/>
      <c r="M492" s="80"/>
      <c r="N492" s="80"/>
      <c r="O492" s="80"/>
      <c r="P492" s="80"/>
      <c r="Q492" s="80"/>
      <c r="R492" s="80"/>
      <c r="S492" s="80"/>
      <c r="T492" s="80"/>
      <c r="U492" s="80"/>
      <c r="V492" s="80"/>
      <c r="W492" s="80"/>
      <c r="X492" s="80"/>
      <c r="Y492" s="80"/>
      <c r="Z492" s="80"/>
      <c r="AA492" s="80"/>
      <c r="AB492" s="80"/>
      <c r="AC492" s="80"/>
      <c r="AD492" s="80"/>
      <c r="AE492" s="80"/>
      <c r="AF492" s="80"/>
      <c r="AG492" s="80"/>
      <c r="AH492" s="80"/>
      <c r="AI492" s="80"/>
      <c r="AJ492" s="80"/>
      <c r="AK492" s="84"/>
      <c r="AL492" s="85"/>
      <c r="AM492" s="85"/>
      <c r="AN492" s="85"/>
      <c r="AO492" s="85"/>
      <c r="AP492" s="85"/>
      <c r="AQ492" s="86"/>
      <c r="AR492" s="87"/>
      <c r="AS492" s="87"/>
      <c r="AT492" s="88"/>
      <c r="AU492" s="86"/>
      <c r="AV492" s="87"/>
      <c r="AW492" s="87"/>
      <c r="AX492" s="88"/>
    </row>
    <row r="493" spans="1:50" ht="13.5" hidden="1">
      <c r="A493" s="80"/>
      <c r="B493" s="80"/>
      <c r="C493" s="81"/>
      <c r="D493" s="82"/>
      <c r="E493" s="82"/>
      <c r="F493" s="82"/>
      <c r="G493" s="82"/>
      <c r="H493" s="82"/>
      <c r="I493" s="82"/>
      <c r="J493" s="82"/>
      <c r="K493" s="82"/>
      <c r="L493" s="83"/>
      <c r="M493" s="80"/>
      <c r="N493" s="80"/>
      <c r="O493" s="80"/>
      <c r="P493" s="80"/>
      <c r="Q493" s="80"/>
      <c r="R493" s="80"/>
      <c r="S493" s="80"/>
      <c r="T493" s="80"/>
      <c r="U493" s="80"/>
      <c r="V493" s="80"/>
      <c r="W493" s="80"/>
      <c r="X493" s="80"/>
      <c r="Y493" s="80"/>
      <c r="Z493" s="80"/>
      <c r="AA493" s="80"/>
      <c r="AB493" s="80"/>
      <c r="AC493" s="80"/>
      <c r="AD493" s="80"/>
      <c r="AE493" s="80"/>
      <c r="AF493" s="80"/>
      <c r="AG493" s="80"/>
      <c r="AH493" s="80"/>
      <c r="AI493" s="80"/>
      <c r="AJ493" s="80"/>
      <c r="AK493" s="84"/>
      <c r="AL493" s="85"/>
      <c r="AM493" s="85"/>
      <c r="AN493" s="85"/>
      <c r="AO493" s="85"/>
      <c r="AP493" s="85"/>
      <c r="AQ493" s="86"/>
      <c r="AR493" s="87"/>
      <c r="AS493" s="87"/>
      <c r="AT493" s="88"/>
      <c r="AU493" s="86"/>
      <c r="AV493" s="87"/>
      <c r="AW493" s="87"/>
      <c r="AX493" s="88"/>
    </row>
    <row r="494" spans="1:50" ht="13.5" hidden="1">
      <c r="A494" s="80"/>
      <c r="B494" s="80"/>
      <c r="C494" s="81"/>
      <c r="D494" s="82"/>
      <c r="E494" s="82"/>
      <c r="F494" s="82"/>
      <c r="G494" s="82"/>
      <c r="H494" s="82"/>
      <c r="I494" s="82"/>
      <c r="J494" s="82"/>
      <c r="K494" s="82"/>
      <c r="L494" s="83"/>
      <c r="M494" s="80"/>
      <c r="N494" s="80"/>
      <c r="O494" s="80"/>
      <c r="P494" s="80"/>
      <c r="Q494" s="80"/>
      <c r="R494" s="80"/>
      <c r="S494" s="80"/>
      <c r="T494" s="80"/>
      <c r="U494" s="80"/>
      <c r="V494" s="80"/>
      <c r="W494" s="80"/>
      <c r="X494" s="80"/>
      <c r="Y494" s="80"/>
      <c r="Z494" s="80"/>
      <c r="AA494" s="80"/>
      <c r="AB494" s="80"/>
      <c r="AC494" s="80"/>
      <c r="AD494" s="80"/>
      <c r="AE494" s="80"/>
      <c r="AF494" s="80"/>
      <c r="AG494" s="80"/>
      <c r="AH494" s="80"/>
      <c r="AI494" s="80"/>
      <c r="AJ494" s="80"/>
      <c r="AK494" s="84"/>
      <c r="AL494" s="85"/>
      <c r="AM494" s="85"/>
      <c r="AN494" s="85"/>
      <c r="AO494" s="85"/>
      <c r="AP494" s="85"/>
      <c r="AQ494" s="86"/>
      <c r="AR494" s="87"/>
      <c r="AS494" s="87"/>
      <c r="AT494" s="88"/>
      <c r="AU494" s="86"/>
      <c r="AV494" s="87"/>
      <c r="AW494" s="87"/>
      <c r="AX494" s="88"/>
    </row>
    <row r="495" spans="1:50" ht="13.5" hidden="1">
      <c r="A495" s="80"/>
      <c r="B495" s="80"/>
      <c r="C495" s="81"/>
      <c r="D495" s="82"/>
      <c r="E495" s="82"/>
      <c r="F495" s="82"/>
      <c r="G495" s="82"/>
      <c r="H495" s="82"/>
      <c r="I495" s="82"/>
      <c r="J495" s="82"/>
      <c r="K495" s="82"/>
      <c r="L495" s="83"/>
      <c r="M495" s="80"/>
      <c r="N495" s="80"/>
      <c r="O495" s="80"/>
      <c r="P495" s="80"/>
      <c r="Q495" s="80"/>
      <c r="R495" s="80"/>
      <c r="S495" s="80"/>
      <c r="T495" s="80"/>
      <c r="U495" s="80"/>
      <c r="V495" s="80"/>
      <c r="W495" s="80"/>
      <c r="X495" s="80"/>
      <c r="Y495" s="80"/>
      <c r="Z495" s="80"/>
      <c r="AA495" s="80"/>
      <c r="AB495" s="80"/>
      <c r="AC495" s="80"/>
      <c r="AD495" s="80"/>
      <c r="AE495" s="80"/>
      <c r="AF495" s="80"/>
      <c r="AG495" s="80"/>
      <c r="AH495" s="80"/>
      <c r="AI495" s="80"/>
      <c r="AJ495" s="80"/>
      <c r="AK495" s="84"/>
      <c r="AL495" s="85"/>
      <c r="AM495" s="85"/>
      <c r="AN495" s="85"/>
      <c r="AO495" s="85"/>
      <c r="AP495" s="85"/>
      <c r="AQ495" s="86"/>
      <c r="AR495" s="87"/>
      <c r="AS495" s="87"/>
      <c r="AT495" s="88"/>
      <c r="AU495" s="86"/>
      <c r="AV495" s="87"/>
      <c r="AW495" s="87"/>
      <c r="AX495" s="88"/>
    </row>
    <row r="496" spans="1:50" ht="13.5" hidden="1">
      <c r="A496" s="80"/>
      <c r="B496" s="80"/>
      <c r="C496" s="81"/>
      <c r="D496" s="82"/>
      <c r="E496" s="82"/>
      <c r="F496" s="82"/>
      <c r="G496" s="82"/>
      <c r="H496" s="82"/>
      <c r="I496" s="82"/>
      <c r="J496" s="82"/>
      <c r="K496" s="82"/>
      <c r="L496" s="83"/>
      <c r="M496" s="80"/>
      <c r="N496" s="80"/>
      <c r="O496" s="80"/>
      <c r="P496" s="80"/>
      <c r="Q496" s="80"/>
      <c r="R496" s="80"/>
      <c r="S496" s="80"/>
      <c r="T496" s="80"/>
      <c r="U496" s="80"/>
      <c r="V496" s="80"/>
      <c r="W496" s="80"/>
      <c r="X496" s="80"/>
      <c r="Y496" s="80"/>
      <c r="Z496" s="80"/>
      <c r="AA496" s="80"/>
      <c r="AB496" s="80"/>
      <c r="AC496" s="80"/>
      <c r="AD496" s="80"/>
      <c r="AE496" s="80"/>
      <c r="AF496" s="80"/>
      <c r="AG496" s="80"/>
      <c r="AH496" s="80"/>
      <c r="AI496" s="80"/>
      <c r="AJ496" s="80"/>
      <c r="AK496" s="84"/>
      <c r="AL496" s="85"/>
      <c r="AM496" s="85"/>
      <c r="AN496" s="85"/>
      <c r="AO496" s="85"/>
      <c r="AP496" s="85"/>
      <c r="AQ496" s="86"/>
      <c r="AR496" s="87"/>
      <c r="AS496" s="87"/>
      <c r="AT496" s="88"/>
      <c r="AU496" s="86"/>
      <c r="AV496" s="87"/>
      <c r="AW496" s="87"/>
      <c r="AX496" s="88"/>
    </row>
    <row r="497" spans="1:50" ht="13.5" hidden="1">
      <c r="A497" s="80"/>
      <c r="B497" s="80"/>
      <c r="C497" s="81"/>
      <c r="D497" s="82"/>
      <c r="E497" s="82"/>
      <c r="F497" s="82"/>
      <c r="G497" s="82"/>
      <c r="H497" s="82"/>
      <c r="I497" s="82"/>
      <c r="J497" s="82"/>
      <c r="K497" s="82"/>
      <c r="L497" s="83"/>
      <c r="M497" s="80"/>
      <c r="N497" s="80"/>
      <c r="O497" s="80"/>
      <c r="P497" s="80"/>
      <c r="Q497" s="80"/>
      <c r="R497" s="80"/>
      <c r="S497" s="80"/>
      <c r="T497" s="80"/>
      <c r="U497" s="80"/>
      <c r="V497" s="80"/>
      <c r="W497" s="80"/>
      <c r="X497" s="80"/>
      <c r="Y497" s="80"/>
      <c r="Z497" s="80"/>
      <c r="AA497" s="80"/>
      <c r="AB497" s="80"/>
      <c r="AC497" s="80"/>
      <c r="AD497" s="80"/>
      <c r="AE497" s="80"/>
      <c r="AF497" s="80"/>
      <c r="AG497" s="80"/>
      <c r="AH497" s="80"/>
      <c r="AI497" s="80"/>
      <c r="AJ497" s="80"/>
      <c r="AK497" s="84"/>
      <c r="AL497" s="85"/>
      <c r="AM497" s="85"/>
      <c r="AN497" s="85"/>
      <c r="AO497" s="85"/>
      <c r="AP497" s="85"/>
      <c r="AQ497" s="86"/>
      <c r="AR497" s="87"/>
      <c r="AS497" s="87"/>
      <c r="AT497" s="88"/>
      <c r="AU497" s="86"/>
      <c r="AV497" s="87"/>
      <c r="AW497" s="87"/>
      <c r="AX497" s="88"/>
    </row>
    <row r="498" spans="1:50" ht="13.5" hidden="1">
      <c r="A498" s="80"/>
      <c r="B498" s="80"/>
      <c r="C498" s="81"/>
      <c r="D498" s="82"/>
      <c r="E498" s="82"/>
      <c r="F498" s="82"/>
      <c r="G498" s="82"/>
      <c r="H498" s="82"/>
      <c r="I498" s="82"/>
      <c r="J498" s="82"/>
      <c r="K498" s="82"/>
      <c r="L498" s="83"/>
      <c r="M498" s="80"/>
      <c r="N498" s="80"/>
      <c r="O498" s="80"/>
      <c r="P498" s="80"/>
      <c r="Q498" s="80"/>
      <c r="R498" s="80"/>
      <c r="S498" s="80"/>
      <c r="T498" s="80"/>
      <c r="U498" s="80"/>
      <c r="V498" s="80"/>
      <c r="W498" s="80"/>
      <c r="X498" s="80"/>
      <c r="Y498" s="80"/>
      <c r="Z498" s="80"/>
      <c r="AA498" s="80"/>
      <c r="AB498" s="80"/>
      <c r="AC498" s="80"/>
      <c r="AD498" s="80"/>
      <c r="AE498" s="80"/>
      <c r="AF498" s="80"/>
      <c r="AG498" s="80"/>
      <c r="AH498" s="80"/>
      <c r="AI498" s="80"/>
      <c r="AJ498" s="80"/>
      <c r="AK498" s="84"/>
      <c r="AL498" s="85"/>
      <c r="AM498" s="85"/>
      <c r="AN498" s="85"/>
      <c r="AO498" s="85"/>
      <c r="AP498" s="85"/>
      <c r="AQ498" s="86"/>
      <c r="AR498" s="87"/>
      <c r="AS498" s="87"/>
      <c r="AT498" s="88"/>
      <c r="AU498" s="86"/>
      <c r="AV498" s="87"/>
      <c r="AW498" s="87"/>
      <c r="AX498" s="88"/>
    </row>
    <row r="499" spans="1:50" ht="13.5">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F499" s="35"/>
      <c r="AG499" s="35"/>
      <c r="AH499" s="35"/>
      <c r="AI499" s="35"/>
      <c r="AJ499" s="35"/>
      <c r="AK499" s="36"/>
      <c r="AL499" s="35"/>
      <c r="AM499" s="35"/>
      <c r="AN499" s="35"/>
      <c r="AO499" s="35"/>
      <c r="AP499" s="35"/>
      <c r="AQ499" s="35"/>
      <c r="AR499" s="35"/>
      <c r="AS499" s="35"/>
      <c r="AT499" s="35"/>
      <c r="AU499" s="35"/>
      <c r="AV499" s="35"/>
      <c r="AW499" s="35"/>
      <c r="AX499" s="35"/>
    </row>
    <row r="500" spans="1:2" ht="13.5">
      <c r="A500" s="31"/>
      <c r="B500" s="31" t="s">
        <v>138</v>
      </c>
    </row>
    <row r="501" spans="1:98" ht="13.5">
      <c r="A501" s="147"/>
      <c r="B501" s="148"/>
      <c r="C501" s="161" t="s">
        <v>259</v>
      </c>
      <c r="D501" s="162"/>
      <c r="E501" s="162"/>
      <c r="F501" s="162"/>
      <c r="G501" s="162"/>
      <c r="H501" s="162"/>
      <c r="I501" s="162"/>
      <c r="J501" s="162"/>
      <c r="K501" s="162"/>
      <c r="L501" s="163"/>
      <c r="M501" s="161" t="s">
        <v>260</v>
      </c>
      <c r="N501" s="162"/>
      <c r="O501" s="162"/>
      <c r="P501" s="162"/>
      <c r="Q501" s="162"/>
      <c r="R501" s="162"/>
      <c r="S501" s="162"/>
      <c r="T501" s="162"/>
      <c r="U501" s="162"/>
      <c r="V501" s="162"/>
      <c r="W501" s="162"/>
      <c r="X501" s="162"/>
      <c r="Y501" s="162"/>
      <c r="Z501" s="162"/>
      <c r="AA501" s="162"/>
      <c r="AB501" s="162"/>
      <c r="AC501" s="162"/>
      <c r="AD501" s="162"/>
      <c r="AE501" s="162"/>
      <c r="AF501" s="162"/>
      <c r="AG501" s="162"/>
      <c r="AH501" s="162"/>
      <c r="AI501" s="162"/>
      <c r="AJ501" s="163"/>
      <c r="AK501" s="158" t="s">
        <v>261</v>
      </c>
      <c r="AL501" s="159"/>
      <c r="AM501" s="159"/>
      <c r="AN501" s="159"/>
      <c r="AO501" s="159"/>
      <c r="AP501" s="160"/>
      <c r="AQ501" s="161" t="s">
        <v>23</v>
      </c>
      <c r="AR501" s="162"/>
      <c r="AS501" s="162"/>
      <c r="AT501" s="163"/>
      <c r="AU501" s="161" t="s">
        <v>24</v>
      </c>
      <c r="AV501" s="162"/>
      <c r="AW501" s="162"/>
      <c r="AX501" s="163"/>
      <c r="AZ501" s="30"/>
      <c r="BA501" s="70"/>
      <c r="BB501" s="70"/>
      <c r="BC501" s="70"/>
      <c r="BD501" s="70"/>
      <c r="BE501" s="70"/>
      <c r="BF501" s="70"/>
      <c r="BG501" s="70"/>
      <c r="BH501" s="7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row>
    <row r="502" spans="1:98" ht="13.5">
      <c r="A502" s="147">
        <v>1</v>
      </c>
      <c r="B502" s="148"/>
      <c r="C502" s="182" t="s">
        <v>271</v>
      </c>
      <c r="D502" s="183"/>
      <c r="E502" s="183"/>
      <c r="F502" s="183"/>
      <c r="G502" s="183"/>
      <c r="H502" s="183"/>
      <c r="I502" s="183"/>
      <c r="J502" s="183"/>
      <c r="K502" s="183"/>
      <c r="L502" s="184"/>
      <c r="M502" s="149" t="s">
        <v>139</v>
      </c>
      <c r="N502" s="150"/>
      <c r="O502" s="150"/>
      <c r="P502" s="150"/>
      <c r="Q502" s="150"/>
      <c r="R502" s="150"/>
      <c r="S502" s="150"/>
      <c r="T502" s="150"/>
      <c r="U502" s="150"/>
      <c r="V502" s="150"/>
      <c r="W502" s="150"/>
      <c r="X502" s="150"/>
      <c r="Y502" s="150"/>
      <c r="Z502" s="150"/>
      <c r="AA502" s="150"/>
      <c r="AB502" s="150"/>
      <c r="AC502" s="150"/>
      <c r="AD502" s="150"/>
      <c r="AE502" s="150"/>
      <c r="AF502" s="150"/>
      <c r="AG502" s="150"/>
      <c r="AH502" s="150"/>
      <c r="AI502" s="150"/>
      <c r="AJ502" s="151"/>
      <c r="AK502" s="149">
        <v>41</v>
      </c>
      <c r="AL502" s="150"/>
      <c r="AM502" s="150"/>
      <c r="AN502" s="150"/>
      <c r="AO502" s="150"/>
      <c r="AP502" s="151"/>
      <c r="AQ502" s="155" t="s">
        <v>267</v>
      </c>
      <c r="AR502" s="156"/>
      <c r="AS502" s="156"/>
      <c r="AT502" s="157"/>
      <c r="AU502" s="155" t="s">
        <v>267</v>
      </c>
      <c r="AV502" s="156"/>
      <c r="AW502" s="156"/>
      <c r="AX502" s="157"/>
      <c r="AZ502" s="30"/>
      <c r="BA502" s="71"/>
      <c r="BB502" s="71"/>
      <c r="BC502" s="71"/>
      <c r="BD502" s="71"/>
      <c r="BE502" s="72"/>
      <c r="BF502" s="72"/>
      <c r="BG502" s="72"/>
      <c r="BH502" s="72"/>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row>
    <row r="503" spans="1:50" ht="13.5" hidden="1">
      <c r="A503" s="80"/>
      <c r="B503" s="80"/>
      <c r="C503" s="81"/>
      <c r="D503" s="82"/>
      <c r="E503" s="82"/>
      <c r="F503" s="82"/>
      <c r="G503" s="82"/>
      <c r="H503" s="82"/>
      <c r="I503" s="82"/>
      <c r="J503" s="82"/>
      <c r="K503" s="82"/>
      <c r="L503" s="83"/>
      <c r="M503" s="80"/>
      <c r="N503" s="80"/>
      <c r="O503" s="80"/>
      <c r="P503" s="80"/>
      <c r="Q503" s="80"/>
      <c r="R503" s="80"/>
      <c r="S503" s="80"/>
      <c r="T503" s="80"/>
      <c r="U503" s="80"/>
      <c r="V503" s="80"/>
      <c r="W503" s="80"/>
      <c r="X503" s="80"/>
      <c r="Y503" s="80"/>
      <c r="Z503" s="80"/>
      <c r="AA503" s="80"/>
      <c r="AB503" s="80"/>
      <c r="AC503" s="80"/>
      <c r="AD503" s="80"/>
      <c r="AE503" s="80"/>
      <c r="AF503" s="80"/>
      <c r="AG503" s="80"/>
      <c r="AH503" s="80"/>
      <c r="AI503" s="80"/>
      <c r="AJ503" s="80"/>
      <c r="AK503" s="84"/>
      <c r="AL503" s="85"/>
      <c r="AM503" s="85"/>
      <c r="AN503" s="85"/>
      <c r="AO503" s="85"/>
      <c r="AP503" s="85"/>
      <c r="AQ503" s="86"/>
      <c r="AR503" s="87"/>
      <c r="AS503" s="87"/>
      <c r="AT503" s="88"/>
      <c r="AU503" s="86"/>
      <c r="AV503" s="87"/>
      <c r="AW503" s="87"/>
      <c r="AX503" s="88"/>
    </row>
    <row r="504" spans="1:50" ht="13.5" hidden="1">
      <c r="A504" s="80"/>
      <c r="B504" s="80"/>
      <c r="C504" s="81"/>
      <c r="D504" s="82"/>
      <c r="E504" s="82"/>
      <c r="F504" s="82"/>
      <c r="G504" s="82"/>
      <c r="H504" s="82"/>
      <c r="I504" s="82"/>
      <c r="J504" s="82"/>
      <c r="K504" s="82"/>
      <c r="L504" s="83"/>
      <c r="M504" s="80"/>
      <c r="N504" s="80"/>
      <c r="O504" s="80"/>
      <c r="P504" s="80"/>
      <c r="Q504" s="80"/>
      <c r="R504" s="80"/>
      <c r="S504" s="80"/>
      <c r="T504" s="80"/>
      <c r="U504" s="80"/>
      <c r="V504" s="80"/>
      <c r="W504" s="80"/>
      <c r="X504" s="80"/>
      <c r="Y504" s="80"/>
      <c r="Z504" s="80"/>
      <c r="AA504" s="80"/>
      <c r="AB504" s="80"/>
      <c r="AC504" s="80"/>
      <c r="AD504" s="80"/>
      <c r="AE504" s="80"/>
      <c r="AF504" s="80"/>
      <c r="AG504" s="80"/>
      <c r="AH504" s="80"/>
      <c r="AI504" s="80"/>
      <c r="AJ504" s="80"/>
      <c r="AK504" s="84"/>
      <c r="AL504" s="85"/>
      <c r="AM504" s="85"/>
      <c r="AN504" s="85"/>
      <c r="AO504" s="85"/>
      <c r="AP504" s="85"/>
      <c r="AQ504" s="86"/>
      <c r="AR504" s="87"/>
      <c r="AS504" s="87"/>
      <c r="AT504" s="88"/>
      <c r="AU504" s="86"/>
      <c r="AV504" s="87"/>
      <c r="AW504" s="87"/>
      <c r="AX504" s="88"/>
    </row>
    <row r="505" spans="1:50" ht="13.5" hidden="1">
      <c r="A505" s="80"/>
      <c r="B505" s="80"/>
      <c r="C505" s="81"/>
      <c r="D505" s="82"/>
      <c r="E505" s="82"/>
      <c r="F505" s="82"/>
      <c r="G505" s="82"/>
      <c r="H505" s="82"/>
      <c r="I505" s="82"/>
      <c r="J505" s="82"/>
      <c r="K505" s="82"/>
      <c r="L505" s="83"/>
      <c r="M505" s="80"/>
      <c r="N505" s="80"/>
      <c r="O505" s="80"/>
      <c r="P505" s="80"/>
      <c r="Q505" s="80"/>
      <c r="R505" s="80"/>
      <c r="S505" s="80"/>
      <c r="T505" s="80"/>
      <c r="U505" s="80"/>
      <c r="V505" s="80"/>
      <c r="W505" s="80"/>
      <c r="X505" s="80"/>
      <c r="Y505" s="80"/>
      <c r="Z505" s="80"/>
      <c r="AA505" s="80"/>
      <c r="AB505" s="80"/>
      <c r="AC505" s="80"/>
      <c r="AD505" s="80"/>
      <c r="AE505" s="80"/>
      <c r="AF505" s="80"/>
      <c r="AG505" s="80"/>
      <c r="AH505" s="80"/>
      <c r="AI505" s="80"/>
      <c r="AJ505" s="80"/>
      <c r="AK505" s="84"/>
      <c r="AL505" s="85"/>
      <c r="AM505" s="85"/>
      <c r="AN505" s="85"/>
      <c r="AO505" s="85"/>
      <c r="AP505" s="85"/>
      <c r="AQ505" s="86"/>
      <c r="AR505" s="87"/>
      <c r="AS505" s="87"/>
      <c r="AT505" s="88"/>
      <c r="AU505" s="86"/>
      <c r="AV505" s="87"/>
      <c r="AW505" s="87"/>
      <c r="AX505" s="88"/>
    </row>
    <row r="506" spans="1:50" ht="13.5" hidden="1">
      <c r="A506" s="80"/>
      <c r="B506" s="80"/>
      <c r="C506" s="81"/>
      <c r="D506" s="82"/>
      <c r="E506" s="82"/>
      <c r="F506" s="82"/>
      <c r="G506" s="82"/>
      <c r="H506" s="82"/>
      <c r="I506" s="82"/>
      <c r="J506" s="82"/>
      <c r="K506" s="82"/>
      <c r="L506" s="83"/>
      <c r="M506" s="80"/>
      <c r="N506" s="80"/>
      <c r="O506" s="80"/>
      <c r="P506" s="80"/>
      <c r="Q506" s="80"/>
      <c r="R506" s="80"/>
      <c r="S506" s="80"/>
      <c r="T506" s="80"/>
      <c r="U506" s="80"/>
      <c r="V506" s="80"/>
      <c r="W506" s="80"/>
      <c r="X506" s="80"/>
      <c r="Y506" s="80"/>
      <c r="Z506" s="80"/>
      <c r="AA506" s="80"/>
      <c r="AB506" s="80"/>
      <c r="AC506" s="80"/>
      <c r="AD506" s="80"/>
      <c r="AE506" s="80"/>
      <c r="AF506" s="80"/>
      <c r="AG506" s="80"/>
      <c r="AH506" s="80"/>
      <c r="AI506" s="80"/>
      <c r="AJ506" s="80"/>
      <c r="AK506" s="84"/>
      <c r="AL506" s="85"/>
      <c r="AM506" s="85"/>
      <c r="AN506" s="85"/>
      <c r="AO506" s="85"/>
      <c r="AP506" s="85"/>
      <c r="AQ506" s="86"/>
      <c r="AR506" s="87"/>
      <c r="AS506" s="87"/>
      <c r="AT506" s="88"/>
      <c r="AU506" s="86"/>
      <c r="AV506" s="87"/>
      <c r="AW506" s="87"/>
      <c r="AX506" s="88"/>
    </row>
    <row r="507" spans="1:50" ht="13.5" hidden="1">
      <c r="A507" s="80"/>
      <c r="B507" s="80"/>
      <c r="C507" s="81"/>
      <c r="D507" s="82"/>
      <c r="E507" s="82"/>
      <c r="F507" s="82"/>
      <c r="G507" s="82"/>
      <c r="H507" s="82"/>
      <c r="I507" s="82"/>
      <c r="J507" s="82"/>
      <c r="K507" s="82"/>
      <c r="L507" s="83"/>
      <c r="M507" s="80"/>
      <c r="N507" s="80"/>
      <c r="O507" s="80"/>
      <c r="P507" s="80"/>
      <c r="Q507" s="80"/>
      <c r="R507" s="80"/>
      <c r="S507" s="80"/>
      <c r="T507" s="80"/>
      <c r="U507" s="80"/>
      <c r="V507" s="80"/>
      <c r="W507" s="80"/>
      <c r="X507" s="80"/>
      <c r="Y507" s="80"/>
      <c r="Z507" s="80"/>
      <c r="AA507" s="80"/>
      <c r="AB507" s="80"/>
      <c r="AC507" s="80"/>
      <c r="AD507" s="80"/>
      <c r="AE507" s="80"/>
      <c r="AF507" s="80"/>
      <c r="AG507" s="80"/>
      <c r="AH507" s="80"/>
      <c r="AI507" s="80"/>
      <c r="AJ507" s="80"/>
      <c r="AK507" s="84"/>
      <c r="AL507" s="85"/>
      <c r="AM507" s="85"/>
      <c r="AN507" s="85"/>
      <c r="AO507" s="85"/>
      <c r="AP507" s="85"/>
      <c r="AQ507" s="86"/>
      <c r="AR507" s="87"/>
      <c r="AS507" s="87"/>
      <c r="AT507" s="88"/>
      <c r="AU507" s="86"/>
      <c r="AV507" s="87"/>
      <c r="AW507" s="87"/>
      <c r="AX507" s="88"/>
    </row>
    <row r="508" spans="1:50" ht="13.5" hidden="1">
      <c r="A508" s="80"/>
      <c r="B508" s="80"/>
      <c r="C508" s="81"/>
      <c r="D508" s="82"/>
      <c r="E508" s="82"/>
      <c r="F508" s="82"/>
      <c r="G508" s="82"/>
      <c r="H508" s="82"/>
      <c r="I508" s="82"/>
      <c r="J508" s="82"/>
      <c r="K508" s="82"/>
      <c r="L508" s="83"/>
      <c r="M508" s="80"/>
      <c r="N508" s="80"/>
      <c r="O508" s="80"/>
      <c r="P508" s="80"/>
      <c r="Q508" s="80"/>
      <c r="R508" s="80"/>
      <c r="S508" s="80"/>
      <c r="T508" s="80"/>
      <c r="U508" s="80"/>
      <c r="V508" s="80"/>
      <c r="W508" s="80"/>
      <c r="X508" s="80"/>
      <c r="Y508" s="80"/>
      <c r="Z508" s="80"/>
      <c r="AA508" s="80"/>
      <c r="AB508" s="80"/>
      <c r="AC508" s="80"/>
      <c r="AD508" s="80"/>
      <c r="AE508" s="80"/>
      <c r="AF508" s="80"/>
      <c r="AG508" s="80"/>
      <c r="AH508" s="80"/>
      <c r="AI508" s="80"/>
      <c r="AJ508" s="80"/>
      <c r="AK508" s="84"/>
      <c r="AL508" s="85"/>
      <c r="AM508" s="85"/>
      <c r="AN508" s="85"/>
      <c r="AO508" s="85"/>
      <c r="AP508" s="85"/>
      <c r="AQ508" s="86"/>
      <c r="AR508" s="87"/>
      <c r="AS508" s="87"/>
      <c r="AT508" s="88"/>
      <c r="AU508" s="86"/>
      <c r="AV508" s="87"/>
      <c r="AW508" s="87"/>
      <c r="AX508" s="88"/>
    </row>
    <row r="509" spans="1:50" ht="13.5" hidden="1">
      <c r="A509" s="80"/>
      <c r="B509" s="80"/>
      <c r="C509" s="81"/>
      <c r="D509" s="82"/>
      <c r="E509" s="82"/>
      <c r="F509" s="82"/>
      <c r="G509" s="82"/>
      <c r="H509" s="82"/>
      <c r="I509" s="82"/>
      <c r="J509" s="82"/>
      <c r="K509" s="82"/>
      <c r="L509" s="83"/>
      <c r="M509" s="80"/>
      <c r="N509" s="80"/>
      <c r="O509" s="80"/>
      <c r="P509" s="80"/>
      <c r="Q509" s="80"/>
      <c r="R509" s="80"/>
      <c r="S509" s="80"/>
      <c r="T509" s="80"/>
      <c r="U509" s="80"/>
      <c r="V509" s="80"/>
      <c r="W509" s="80"/>
      <c r="X509" s="80"/>
      <c r="Y509" s="80"/>
      <c r="Z509" s="80"/>
      <c r="AA509" s="80"/>
      <c r="AB509" s="80"/>
      <c r="AC509" s="80"/>
      <c r="AD509" s="80"/>
      <c r="AE509" s="80"/>
      <c r="AF509" s="80"/>
      <c r="AG509" s="80"/>
      <c r="AH509" s="80"/>
      <c r="AI509" s="80"/>
      <c r="AJ509" s="80"/>
      <c r="AK509" s="84"/>
      <c r="AL509" s="85"/>
      <c r="AM509" s="85"/>
      <c r="AN509" s="85"/>
      <c r="AO509" s="85"/>
      <c r="AP509" s="85"/>
      <c r="AQ509" s="86"/>
      <c r="AR509" s="87"/>
      <c r="AS509" s="87"/>
      <c r="AT509" s="88"/>
      <c r="AU509" s="86"/>
      <c r="AV509" s="87"/>
      <c r="AW509" s="87"/>
      <c r="AX509" s="88"/>
    </row>
    <row r="510" spans="1:50" ht="13.5" hidden="1">
      <c r="A510" s="80"/>
      <c r="B510" s="80"/>
      <c r="C510" s="81"/>
      <c r="D510" s="82"/>
      <c r="E510" s="82"/>
      <c r="F510" s="82"/>
      <c r="G510" s="82"/>
      <c r="H510" s="82"/>
      <c r="I510" s="82"/>
      <c r="J510" s="82"/>
      <c r="K510" s="82"/>
      <c r="L510" s="83"/>
      <c r="M510" s="80"/>
      <c r="N510" s="80"/>
      <c r="O510" s="80"/>
      <c r="P510" s="80"/>
      <c r="Q510" s="80"/>
      <c r="R510" s="80"/>
      <c r="S510" s="80"/>
      <c r="T510" s="80"/>
      <c r="U510" s="80"/>
      <c r="V510" s="80"/>
      <c r="W510" s="80"/>
      <c r="X510" s="80"/>
      <c r="Y510" s="80"/>
      <c r="Z510" s="80"/>
      <c r="AA510" s="80"/>
      <c r="AB510" s="80"/>
      <c r="AC510" s="80"/>
      <c r="AD510" s="80"/>
      <c r="AE510" s="80"/>
      <c r="AF510" s="80"/>
      <c r="AG510" s="80"/>
      <c r="AH510" s="80"/>
      <c r="AI510" s="80"/>
      <c r="AJ510" s="80"/>
      <c r="AK510" s="84"/>
      <c r="AL510" s="85"/>
      <c r="AM510" s="85"/>
      <c r="AN510" s="85"/>
      <c r="AO510" s="85"/>
      <c r="AP510" s="85"/>
      <c r="AQ510" s="86"/>
      <c r="AR510" s="87"/>
      <c r="AS510" s="87"/>
      <c r="AT510" s="88"/>
      <c r="AU510" s="86"/>
      <c r="AV510" s="87"/>
      <c r="AW510" s="87"/>
      <c r="AX510" s="88"/>
    </row>
    <row r="511" spans="1:50" ht="13.5" hidden="1">
      <c r="A511" s="80"/>
      <c r="B511" s="80"/>
      <c r="C511" s="81"/>
      <c r="D511" s="82"/>
      <c r="E511" s="82"/>
      <c r="F511" s="82"/>
      <c r="G511" s="82"/>
      <c r="H511" s="82"/>
      <c r="I511" s="82"/>
      <c r="J511" s="82"/>
      <c r="K511" s="82"/>
      <c r="L511" s="83"/>
      <c r="M511" s="80"/>
      <c r="N511" s="80"/>
      <c r="O511" s="80"/>
      <c r="P511" s="80"/>
      <c r="Q511" s="80"/>
      <c r="R511" s="80"/>
      <c r="S511" s="80"/>
      <c r="T511" s="80"/>
      <c r="U511" s="80"/>
      <c r="V511" s="80"/>
      <c r="W511" s="80"/>
      <c r="X511" s="80"/>
      <c r="Y511" s="80"/>
      <c r="Z511" s="80"/>
      <c r="AA511" s="80"/>
      <c r="AB511" s="80"/>
      <c r="AC511" s="80"/>
      <c r="AD511" s="80"/>
      <c r="AE511" s="80"/>
      <c r="AF511" s="80"/>
      <c r="AG511" s="80"/>
      <c r="AH511" s="80"/>
      <c r="AI511" s="80"/>
      <c r="AJ511" s="80"/>
      <c r="AK511" s="84"/>
      <c r="AL511" s="85"/>
      <c r="AM511" s="85"/>
      <c r="AN511" s="85"/>
      <c r="AO511" s="85"/>
      <c r="AP511" s="85"/>
      <c r="AQ511" s="86"/>
      <c r="AR511" s="87"/>
      <c r="AS511" s="87"/>
      <c r="AT511" s="88"/>
      <c r="AU511" s="86"/>
      <c r="AV511" s="87"/>
      <c r="AW511" s="87"/>
      <c r="AX511" s="88"/>
    </row>
    <row r="512" spans="1:50" ht="13.5" hidden="1">
      <c r="A512" s="147"/>
      <c r="B512" s="148"/>
      <c r="C512" s="147"/>
      <c r="D512" s="676"/>
      <c r="E512" s="676"/>
      <c r="F512" s="676"/>
      <c r="G512" s="676"/>
      <c r="H512" s="676"/>
      <c r="I512" s="676"/>
      <c r="J512" s="676"/>
      <c r="K512" s="676"/>
      <c r="L512" s="148"/>
      <c r="M512" s="677"/>
      <c r="N512" s="678"/>
      <c r="O512" s="678"/>
      <c r="P512" s="678"/>
      <c r="Q512" s="678"/>
      <c r="R512" s="678"/>
      <c r="S512" s="678"/>
      <c r="T512" s="678"/>
      <c r="U512" s="678"/>
      <c r="V512" s="678"/>
      <c r="W512" s="678"/>
      <c r="X512" s="678"/>
      <c r="Y512" s="678"/>
      <c r="Z512" s="678"/>
      <c r="AA512" s="678"/>
      <c r="AB512" s="678"/>
      <c r="AC512" s="678"/>
      <c r="AD512" s="678"/>
      <c r="AE512" s="678"/>
      <c r="AF512" s="678"/>
      <c r="AG512" s="678"/>
      <c r="AH512" s="678"/>
      <c r="AI512" s="678"/>
      <c r="AJ512" s="679"/>
      <c r="AK512" s="81"/>
      <c r="AL512" s="82"/>
      <c r="AM512" s="82"/>
      <c r="AN512" s="82"/>
      <c r="AO512" s="82"/>
      <c r="AP512" s="83"/>
      <c r="AQ512" s="680"/>
      <c r="AR512" s="681"/>
      <c r="AS512" s="681"/>
      <c r="AT512" s="682"/>
      <c r="AU512" s="683"/>
      <c r="AV512" s="684"/>
      <c r="AW512" s="684"/>
      <c r="AX512" s="685"/>
    </row>
    <row r="513" spans="1:50" ht="13.5" hidden="1">
      <c r="A513" s="80"/>
      <c r="B513" s="80"/>
      <c r="C513" s="81"/>
      <c r="D513" s="82"/>
      <c r="E513" s="82"/>
      <c r="F513" s="82"/>
      <c r="G513" s="82"/>
      <c r="H513" s="82"/>
      <c r="I513" s="82"/>
      <c r="J513" s="82"/>
      <c r="K513" s="82"/>
      <c r="L513" s="83"/>
      <c r="M513" s="80"/>
      <c r="N513" s="80"/>
      <c r="O513" s="80"/>
      <c r="P513" s="80"/>
      <c r="Q513" s="80"/>
      <c r="R513" s="80"/>
      <c r="S513" s="80"/>
      <c r="T513" s="80"/>
      <c r="U513" s="80"/>
      <c r="V513" s="80"/>
      <c r="W513" s="80"/>
      <c r="X513" s="80"/>
      <c r="Y513" s="80"/>
      <c r="Z513" s="80"/>
      <c r="AA513" s="80"/>
      <c r="AB513" s="80"/>
      <c r="AC513" s="80"/>
      <c r="AD513" s="80"/>
      <c r="AE513" s="80"/>
      <c r="AF513" s="80"/>
      <c r="AG513" s="80"/>
      <c r="AH513" s="80"/>
      <c r="AI513" s="80"/>
      <c r="AJ513" s="80"/>
      <c r="AK513" s="84"/>
      <c r="AL513" s="85"/>
      <c r="AM513" s="85"/>
      <c r="AN513" s="85"/>
      <c r="AO513" s="85"/>
      <c r="AP513" s="85"/>
      <c r="AQ513" s="86"/>
      <c r="AR513" s="87"/>
      <c r="AS513" s="87"/>
      <c r="AT513" s="88"/>
      <c r="AU513" s="86"/>
      <c r="AV513" s="87"/>
      <c r="AW513" s="87"/>
      <c r="AX513" s="88"/>
    </row>
    <row r="514" spans="1:50" ht="13.5" hidden="1">
      <c r="A514" s="80"/>
      <c r="B514" s="80"/>
      <c r="C514" s="81"/>
      <c r="D514" s="82"/>
      <c r="E514" s="82"/>
      <c r="F514" s="82"/>
      <c r="G514" s="82"/>
      <c r="H514" s="82"/>
      <c r="I514" s="82"/>
      <c r="J514" s="82"/>
      <c r="K514" s="82"/>
      <c r="L514" s="83"/>
      <c r="M514" s="80"/>
      <c r="N514" s="80"/>
      <c r="O514" s="80"/>
      <c r="P514" s="80"/>
      <c r="Q514" s="80"/>
      <c r="R514" s="80"/>
      <c r="S514" s="80"/>
      <c r="T514" s="80"/>
      <c r="U514" s="80"/>
      <c r="V514" s="80"/>
      <c r="W514" s="80"/>
      <c r="X514" s="80"/>
      <c r="Y514" s="80"/>
      <c r="Z514" s="80"/>
      <c r="AA514" s="80"/>
      <c r="AB514" s="80"/>
      <c r="AC514" s="80"/>
      <c r="AD514" s="80"/>
      <c r="AE514" s="80"/>
      <c r="AF514" s="80"/>
      <c r="AG514" s="80"/>
      <c r="AH514" s="80"/>
      <c r="AI514" s="80"/>
      <c r="AJ514" s="80"/>
      <c r="AK514" s="84"/>
      <c r="AL514" s="85"/>
      <c r="AM514" s="85"/>
      <c r="AN514" s="85"/>
      <c r="AO514" s="85"/>
      <c r="AP514" s="85"/>
      <c r="AQ514" s="86"/>
      <c r="AR514" s="87"/>
      <c r="AS514" s="87"/>
      <c r="AT514" s="88"/>
      <c r="AU514" s="86"/>
      <c r="AV514" s="87"/>
      <c r="AW514" s="87"/>
      <c r="AX514" s="88"/>
    </row>
    <row r="515" spans="1:50" ht="13.5" hidden="1">
      <c r="A515" s="80"/>
      <c r="B515" s="80"/>
      <c r="C515" s="81"/>
      <c r="D515" s="82"/>
      <c r="E515" s="82"/>
      <c r="F515" s="82"/>
      <c r="G515" s="82"/>
      <c r="H515" s="82"/>
      <c r="I515" s="82"/>
      <c r="J515" s="82"/>
      <c r="K515" s="82"/>
      <c r="L515" s="83"/>
      <c r="M515" s="80"/>
      <c r="N515" s="80"/>
      <c r="O515" s="80"/>
      <c r="P515" s="80"/>
      <c r="Q515" s="80"/>
      <c r="R515" s="80"/>
      <c r="S515" s="80"/>
      <c r="T515" s="80"/>
      <c r="U515" s="80"/>
      <c r="V515" s="80"/>
      <c r="W515" s="80"/>
      <c r="X515" s="80"/>
      <c r="Y515" s="80"/>
      <c r="Z515" s="80"/>
      <c r="AA515" s="80"/>
      <c r="AB515" s="80"/>
      <c r="AC515" s="80"/>
      <c r="AD515" s="80"/>
      <c r="AE515" s="80"/>
      <c r="AF515" s="80"/>
      <c r="AG515" s="80"/>
      <c r="AH515" s="80"/>
      <c r="AI515" s="80"/>
      <c r="AJ515" s="80"/>
      <c r="AK515" s="84"/>
      <c r="AL515" s="85"/>
      <c r="AM515" s="85"/>
      <c r="AN515" s="85"/>
      <c r="AO515" s="85"/>
      <c r="AP515" s="85"/>
      <c r="AQ515" s="86"/>
      <c r="AR515" s="87"/>
      <c r="AS515" s="87"/>
      <c r="AT515" s="88"/>
      <c r="AU515" s="86"/>
      <c r="AV515" s="87"/>
      <c r="AW515" s="87"/>
      <c r="AX515" s="88"/>
    </row>
    <row r="516" spans="1:50" ht="13.5" hidden="1">
      <c r="A516" s="80"/>
      <c r="B516" s="80"/>
      <c r="C516" s="81"/>
      <c r="D516" s="82"/>
      <c r="E516" s="82"/>
      <c r="F516" s="82"/>
      <c r="G516" s="82"/>
      <c r="H516" s="82"/>
      <c r="I516" s="82"/>
      <c r="J516" s="82"/>
      <c r="K516" s="82"/>
      <c r="L516" s="83"/>
      <c r="M516" s="80"/>
      <c r="N516" s="80"/>
      <c r="O516" s="80"/>
      <c r="P516" s="80"/>
      <c r="Q516" s="80"/>
      <c r="R516" s="80"/>
      <c r="S516" s="80"/>
      <c r="T516" s="80"/>
      <c r="U516" s="80"/>
      <c r="V516" s="80"/>
      <c r="W516" s="80"/>
      <c r="X516" s="80"/>
      <c r="Y516" s="80"/>
      <c r="Z516" s="80"/>
      <c r="AA516" s="80"/>
      <c r="AB516" s="80"/>
      <c r="AC516" s="80"/>
      <c r="AD516" s="80"/>
      <c r="AE516" s="80"/>
      <c r="AF516" s="80"/>
      <c r="AG516" s="80"/>
      <c r="AH516" s="80"/>
      <c r="AI516" s="80"/>
      <c r="AJ516" s="80"/>
      <c r="AK516" s="84"/>
      <c r="AL516" s="85"/>
      <c r="AM516" s="85"/>
      <c r="AN516" s="85"/>
      <c r="AO516" s="85"/>
      <c r="AP516" s="85"/>
      <c r="AQ516" s="86"/>
      <c r="AR516" s="87"/>
      <c r="AS516" s="87"/>
      <c r="AT516" s="88"/>
      <c r="AU516" s="86"/>
      <c r="AV516" s="87"/>
      <c r="AW516" s="87"/>
      <c r="AX516" s="88"/>
    </row>
    <row r="517" spans="1:50" ht="13.5" hidden="1">
      <c r="A517" s="80"/>
      <c r="B517" s="80"/>
      <c r="C517" s="81"/>
      <c r="D517" s="82"/>
      <c r="E517" s="82"/>
      <c r="F517" s="82"/>
      <c r="G517" s="82"/>
      <c r="H517" s="82"/>
      <c r="I517" s="82"/>
      <c r="J517" s="82"/>
      <c r="K517" s="82"/>
      <c r="L517" s="83"/>
      <c r="M517" s="80"/>
      <c r="N517" s="80"/>
      <c r="O517" s="80"/>
      <c r="P517" s="80"/>
      <c r="Q517" s="80"/>
      <c r="R517" s="80"/>
      <c r="S517" s="80"/>
      <c r="T517" s="80"/>
      <c r="U517" s="80"/>
      <c r="V517" s="80"/>
      <c r="W517" s="80"/>
      <c r="X517" s="80"/>
      <c r="Y517" s="80"/>
      <c r="Z517" s="80"/>
      <c r="AA517" s="80"/>
      <c r="AB517" s="80"/>
      <c r="AC517" s="80"/>
      <c r="AD517" s="80"/>
      <c r="AE517" s="80"/>
      <c r="AF517" s="80"/>
      <c r="AG517" s="80"/>
      <c r="AH517" s="80"/>
      <c r="AI517" s="80"/>
      <c r="AJ517" s="80"/>
      <c r="AK517" s="84"/>
      <c r="AL517" s="85"/>
      <c r="AM517" s="85"/>
      <c r="AN517" s="85"/>
      <c r="AO517" s="85"/>
      <c r="AP517" s="85"/>
      <c r="AQ517" s="86"/>
      <c r="AR517" s="87"/>
      <c r="AS517" s="87"/>
      <c r="AT517" s="88"/>
      <c r="AU517" s="86"/>
      <c r="AV517" s="87"/>
      <c r="AW517" s="87"/>
      <c r="AX517" s="88"/>
    </row>
    <row r="518" spans="1:50" ht="13.5" hidden="1">
      <c r="A518" s="80"/>
      <c r="B518" s="80"/>
      <c r="C518" s="81"/>
      <c r="D518" s="82"/>
      <c r="E518" s="82"/>
      <c r="F518" s="82"/>
      <c r="G518" s="82"/>
      <c r="H518" s="82"/>
      <c r="I518" s="82"/>
      <c r="J518" s="82"/>
      <c r="K518" s="82"/>
      <c r="L518" s="83"/>
      <c r="M518" s="80"/>
      <c r="N518" s="80"/>
      <c r="O518" s="80"/>
      <c r="P518" s="80"/>
      <c r="Q518" s="80"/>
      <c r="R518" s="80"/>
      <c r="S518" s="80"/>
      <c r="T518" s="80"/>
      <c r="U518" s="80"/>
      <c r="V518" s="80"/>
      <c r="W518" s="80"/>
      <c r="X518" s="80"/>
      <c r="Y518" s="80"/>
      <c r="Z518" s="80"/>
      <c r="AA518" s="80"/>
      <c r="AB518" s="80"/>
      <c r="AC518" s="80"/>
      <c r="AD518" s="80"/>
      <c r="AE518" s="80"/>
      <c r="AF518" s="80"/>
      <c r="AG518" s="80"/>
      <c r="AH518" s="80"/>
      <c r="AI518" s="80"/>
      <c r="AJ518" s="80"/>
      <c r="AK518" s="84"/>
      <c r="AL518" s="85"/>
      <c r="AM518" s="85"/>
      <c r="AN518" s="85"/>
      <c r="AO518" s="85"/>
      <c r="AP518" s="85"/>
      <c r="AQ518" s="86"/>
      <c r="AR518" s="87"/>
      <c r="AS518" s="87"/>
      <c r="AT518" s="88"/>
      <c r="AU518" s="86"/>
      <c r="AV518" s="87"/>
      <c r="AW518" s="87"/>
      <c r="AX518" s="88"/>
    </row>
    <row r="519" spans="1:50" ht="13.5" hidden="1">
      <c r="A519" s="80"/>
      <c r="B519" s="80"/>
      <c r="C519" s="81"/>
      <c r="D519" s="82"/>
      <c r="E519" s="82"/>
      <c r="F519" s="82"/>
      <c r="G519" s="82"/>
      <c r="H519" s="82"/>
      <c r="I519" s="82"/>
      <c r="J519" s="82"/>
      <c r="K519" s="82"/>
      <c r="L519" s="83"/>
      <c r="M519" s="80"/>
      <c r="N519" s="80"/>
      <c r="O519" s="80"/>
      <c r="P519" s="80"/>
      <c r="Q519" s="80"/>
      <c r="R519" s="80"/>
      <c r="S519" s="80"/>
      <c r="T519" s="80"/>
      <c r="U519" s="80"/>
      <c r="V519" s="80"/>
      <c r="W519" s="80"/>
      <c r="X519" s="80"/>
      <c r="Y519" s="80"/>
      <c r="Z519" s="80"/>
      <c r="AA519" s="80"/>
      <c r="AB519" s="80"/>
      <c r="AC519" s="80"/>
      <c r="AD519" s="80"/>
      <c r="AE519" s="80"/>
      <c r="AF519" s="80"/>
      <c r="AG519" s="80"/>
      <c r="AH519" s="80"/>
      <c r="AI519" s="80"/>
      <c r="AJ519" s="80"/>
      <c r="AK519" s="84"/>
      <c r="AL519" s="85"/>
      <c r="AM519" s="85"/>
      <c r="AN519" s="85"/>
      <c r="AO519" s="85"/>
      <c r="AP519" s="85"/>
      <c r="AQ519" s="86"/>
      <c r="AR519" s="87"/>
      <c r="AS519" s="87"/>
      <c r="AT519" s="88"/>
      <c r="AU519" s="86"/>
      <c r="AV519" s="87"/>
      <c r="AW519" s="87"/>
      <c r="AX519" s="88"/>
    </row>
    <row r="520" spans="1:50" ht="13.5" hidden="1">
      <c r="A520" s="80"/>
      <c r="B520" s="80"/>
      <c r="C520" s="81"/>
      <c r="D520" s="82"/>
      <c r="E520" s="82"/>
      <c r="F520" s="82"/>
      <c r="G520" s="82"/>
      <c r="H520" s="82"/>
      <c r="I520" s="82"/>
      <c r="J520" s="82"/>
      <c r="K520" s="82"/>
      <c r="L520" s="83"/>
      <c r="M520" s="80"/>
      <c r="N520" s="80"/>
      <c r="O520" s="80"/>
      <c r="P520" s="80"/>
      <c r="Q520" s="80"/>
      <c r="R520" s="80"/>
      <c r="S520" s="80"/>
      <c r="T520" s="80"/>
      <c r="U520" s="80"/>
      <c r="V520" s="80"/>
      <c r="W520" s="80"/>
      <c r="X520" s="80"/>
      <c r="Y520" s="80"/>
      <c r="Z520" s="80"/>
      <c r="AA520" s="80"/>
      <c r="AB520" s="80"/>
      <c r="AC520" s="80"/>
      <c r="AD520" s="80"/>
      <c r="AE520" s="80"/>
      <c r="AF520" s="80"/>
      <c r="AG520" s="80"/>
      <c r="AH520" s="80"/>
      <c r="AI520" s="80"/>
      <c r="AJ520" s="80"/>
      <c r="AK520" s="84"/>
      <c r="AL520" s="85"/>
      <c r="AM520" s="85"/>
      <c r="AN520" s="85"/>
      <c r="AO520" s="85"/>
      <c r="AP520" s="85"/>
      <c r="AQ520" s="86"/>
      <c r="AR520" s="87"/>
      <c r="AS520" s="87"/>
      <c r="AT520" s="88"/>
      <c r="AU520" s="86"/>
      <c r="AV520" s="87"/>
      <c r="AW520" s="87"/>
      <c r="AX520" s="88"/>
    </row>
    <row r="521" spans="1:50" ht="13.5" hidden="1">
      <c r="A521" s="80"/>
      <c r="B521" s="80"/>
      <c r="C521" s="81"/>
      <c r="D521" s="82"/>
      <c r="E521" s="82"/>
      <c r="F521" s="82"/>
      <c r="G521" s="82"/>
      <c r="H521" s="82"/>
      <c r="I521" s="82"/>
      <c r="J521" s="82"/>
      <c r="K521" s="82"/>
      <c r="L521" s="83"/>
      <c r="M521" s="80"/>
      <c r="N521" s="80"/>
      <c r="O521" s="80"/>
      <c r="P521" s="80"/>
      <c r="Q521" s="80"/>
      <c r="R521" s="80"/>
      <c r="S521" s="80"/>
      <c r="T521" s="80"/>
      <c r="U521" s="80"/>
      <c r="V521" s="80"/>
      <c r="W521" s="80"/>
      <c r="X521" s="80"/>
      <c r="Y521" s="80"/>
      <c r="Z521" s="80"/>
      <c r="AA521" s="80"/>
      <c r="AB521" s="80"/>
      <c r="AC521" s="80"/>
      <c r="AD521" s="80"/>
      <c r="AE521" s="80"/>
      <c r="AF521" s="80"/>
      <c r="AG521" s="80"/>
      <c r="AH521" s="80"/>
      <c r="AI521" s="80"/>
      <c r="AJ521" s="80"/>
      <c r="AK521" s="84"/>
      <c r="AL521" s="85"/>
      <c r="AM521" s="85"/>
      <c r="AN521" s="85"/>
      <c r="AO521" s="85"/>
      <c r="AP521" s="85"/>
      <c r="AQ521" s="86"/>
      <c r="AR521" s="87"/>
      <c r="AS521" s="87"/>
      <c r="AT521" s="88"/>
      <c r="AU521" s="86"/>
      <c r="AV521" s="87"/>
      <c r="AW521" s="87"/>
      <c r="AX521" s="88"/>
    </row>
    <row r="522" spans="1:50" ht="13.5" hidden="1">
      <c r="A522" s="147"/>
      <c r="B522" s="148"/>
      <c r="C522" s="147"/>
      <c r="D522" s="676"/>
      <c r="E522" s="676"/>
      <c r="F522" s="676"/>
      <c r="G522" s="676"/>
      <c r="H522" s="676"/>
      <c r="I522" s="676"/>
      <c r="J522" s="676"/>
      <c r="K522" s="676"/>
      <c r="L522" s="148"/>
      <c r="M522" s="677"/>
      <c r="N522" s="678"/>
      <c r="O522" s="678"/>
      <c r="P522" s="678"/>
      <c r="Q522" s="678"/>
      <c r="R522" s="678"/>
      <c r="S522" s="678"/>
      <c r="T522" s="678"/>
      <c r="U522" s="678"/>
      <c r="V522" s="678"/>
      <c r="W522" s="678"/>
      <c r="X522" s="678"/>
      <c r="Y522" s="678"/>
      <c r="Z522" s="678"/>
      <c r="AA522" s="678"/>
      <c r="AB522" s="678"/>
      <c r="AC522" s="678"/>
      <c r="AD522" s="678"/>
      <c r="AE522" s="678"/>
      <c r="AF522" s="678"/>
      <c r="AG522" s="678"/>
      <c r="AH522" s="678"/>
      <c r="AI522" s="678"/>
      <c r="AJ522" s="679"/>
      <c r="AK522" s="81"/>
      <c r="AL522" s="82"/>
      <c r="AM522" s="82"/>
      <c r="AN522" s="82"/>
      <c r="AO522" s="82"/>
      <c r="AP522" s="83"/>
      <c r="AQ522" s="680"/>
      <c r="AR522" s="681"/>
      <c r="AS522" s="681"/>
      <c r="AT522" s="682"/>
      <c r="AU522" s="683"/>
      <c r="AV522" s="684"/>
      <c r="AW522" s="684"/>
      <c r="AX522" s="685"/>
    </row>
    <row r="523" spans="1:50" ht="13.5" hidden="1">
      <c r="A523" s="80"/>
      <c r="B523" s="80"/>
      <c r="C523" s="81"/>
      <c r="D523" s="82"/>
      <c r="E523" s="82"/>
      <c r="F523" s="82"/>
      <c r="G523" s="82"/>
      <c r="H523" s="82"/>
      <c r="I523" s="82"/>
      <c r="J523" s="82"/>
      <c r="K523" s="82"/>
      <c r="L523" s="83"/>
      <c r="M523" s="80"/>
      <c r="N523" s="80"/>
      <c r="O523" s="80"/>
      <c r="P523" s="80"/>
      <c r="Q523" s="80"/>
      <c r="R523" s="80"/>
      <c r="S523" s="80"/>
      <c r="T523" s="80"/>
      <c r="U523" s="80"/>
      <c r="V523" s="80"/>
      <c r="W523" s="80"/>
      <c r="X523" s="80"/>
      <c r="Y523" s="80"/>
      <c r="Z523" s="80"/>
      <c r="AA523" s="80"/>
      <c r="AB523" s="80"/>
      <c r="AC523" s="80"/>
      <c r="AD523" s="80"/>
      <c r="AE523" s="80"/>
      <c r="AF523" s="80"/>
      <c r="AG523" s="80"/>
      <c r="AH523" s="80"/>
      <c r="AI523" s="80"/>
      <c r="AJ523" s="80"/>
      <c r="AK523" s="84"/>
      <c r="AL523" s="85"/>
      <c r="AM523" s="85"/>
      <c r="AN523" s="85"/>
      <c r="AO523" s="85"/>
      <c r="AP523" s="85"/>
      <c r="AQ523" s="86"/>
      <c r="AR523" s="87"/>
      <c r="AS523" s="87"/>
      <c r="AT523" s="88"/>
      <c r="AU523" s="86"/>
      <c r="AV523" s="87"/>
      <c r="AW523" s="87"/>
      <c r="AX523" s="88"/>
    </row>
    <row r="524" spans="1:50" ht="13.5" hidden="1">
      <c r="A524" s="80"/>
      <c r="B524" s="80"/>
      <c r="C524" s="81"/>
      <c r="D524" s="82"/>
      <c r="E524" s="82"/>
      <c r="F524" s="82"/>
      <c r="G524" s="82"/>
      <c r="H524" s="82"/>
      <c r="I524" s="82"/>
      <c r="J524" s="82"/>
      <c r="K524" s="82"/>
      <c r="L524" s="83"/>
      <c r="M524" s="80"/>
      <c r="N524" s="80"/>
      <c r="O524" s="80"/>
      <c r="P524" s="80"/>
      <c r="Q524" s="80"/>
      <c r="R524" s="80"/>
      <c r="S524" s="80"/>
      <c r="T524" s="80"/>
      <c r="U524" s="80"/>
      <c r="V524" s="80"/>
      <c r="W524" s="80"/>
      <c r="X524" s="80"/>
      <c r="Y524" s="80"/>
      <c r="Z524" s="80"/>
      <c r="AA524" s="80"/>
      <c r="AB524" s="80"/>
      <c r="AC524" s="80"/>
      <c r="AD524" s="80"/>
      <c r="AE524" s="80"/>
      <c r="AF524" s="80"/>
      <c r="AG524" s="80"/>
      <c r="AH524" s="80"/>
      <c r="AI524" s="80"/>
      <c r="AJ524" s="80"/>
      <c r="AK524" s="84"/>
      <c r="AL524" s="85"/>
      <c r="AM524" s="85"/>
      <c r="AN524" s="85"/>
      <c r="AO524" s="85"/>
      <c r="AP524" s="85"/>
      <c r="AQ524" s="86"/>
      <c r="AR524" s="87"/>
      <c r="AS524" s="87"/>
      <c r="AT524" s="88"/>
      <c r="AU524" s="86"/>
      <c r="AV524" s="87"/>
      <c r="AW524" s="87"/>
      <c r="AX524" s="88"/>
    </row>
    <row r="525" spans="1:50" ht="13.5" hidden="1">
      <c r="A525" s="80"/>
      <c r="B525" s="80"/>
      <c r="C525" s="81"/>
      <c r="D525" s="82"/>
      <c r="E525" s="82"/>
      <c r="F525" s="82"/>
      <c r="G525" s="82"/>
      <c r="H525" s="82"/>
      <c r="I525" s="82"/>
      <c r="J525" s="82"/>
      <c r="K525" s="82"/>
      <c r="L525" s="83"/>
      <c r="M525" s="80"/>
      <c r="N525" s="80"/>
      <c r="O525" s="80"/>
      <c r="P525" s="80"/>
      <c r="Q525" s="80"/>
      <c r="R525" s="80"/>
      <c r="S525" s="80"/>
      <c r="T525" s="80"/>
      <c r="U525" s="80"/>
      <c r="V525" s="80"/>
      <c r="W525" s="80"/>
      <c r="X525" s="80"/>
      <c r="Y525" s="80"/>
      <c r="Z525" s="80"/>
      <c r="AA525" s="80"/>
      <c r="AB525" s="80"/>
      <c r="AC525" s="80"/>
      <c r="AD525" s="80"/>
      <c r="AE525" s="80"/>
      <c r="AF525" s="80"/>
      <c r="AG525" s="80"/>
      <c r="AH525" s="80"/>
      <c r="AI525" s="80"/>
      <c r="AJ525" s="80"/>
      <c r="AK525" s="84"/>
      <c r="AL525" s="85"/>
      <c r="AM525" s="85"/>
      <c r="AN525" s="85"/>
      <c r="AO525" s="85"/>
      <c r="AP525" s="85"/>
      <c r="AQ525" s="86"/>
      <c r="AR525" s="87"/>
      <c r="AS525" s="87"/>
      <c r="AT525" s="88"/>
      <c r="AU525" s="86"/>
      <c r="AV525" s="87"/>
      <c r="AW525" s="87"/>
      <c r="AX525" s="88"/>
    </row>
    <row r="526" spans="1:50" ht="13.5" hidden="1">
      <c r="A526" s="80"/>
      <c r="B526" s="80"/>
      <c r="C526" s="81"/>
      <c r="D526" s="82"/>
      <c r="E526" s="82"/>
      <c r="F526" s="82"/>
      <c r="G526" s="82"/>
      <c r="H526" s="82"/>
      <c r="I526" s="82"/>
      <c r="J526" s="82"/>
      <c r="K526" s="82"/>
      <c r="L526" s="83"/>
      <c r="M526" s="80"/>
      <c r="N526" s="80"/>
      <c r="O526" s="80"/>
      <c r="P526" s="80"/>
      <c r="Q526" s="80"/>
      <c r="R526" s="80"/>
      <c r="S526" s="80"/>
      <c r="T526" s="80"/>
      <c r="U526" s="80"/>
      <c r="V526" s="80"/>
      <c r="W526" s="80"/>
      <c r="X526" s="80"/>
      <c r="Y526" s="80"/>
      <c r="Z526" s="80"/>
      <c r="AA526" s="80"/>
      <c r="AB526" s="80"/>
      <c r="AC526" s="80"/>
      <c r="AD526" s="80"/>
      <c r="AE526" s="80"/>
      <c r="AF526" s="80"/>
      <c r="AG526" s="80"/>
      <c r="AH526" s="80"/>
      <c r="AI526" s="80"/>
      <c r="AJ526" s="80"/>
      <c r="AK526" s="84"/>
      <c r="AL526" s="85"/>
      <c r="AM526" s="85"/>
      <c r="AN526" s="85"/>
      <c r="AO526" s="85"/>
      <c r="AP526" s="85"/>
      <c r="AQ526" s="86"/>
      <c r="AR526" s="87"/>
      <c r="AS526" s="87"/>
      <c r="AT526" s="88"/>
      <c r="AU526" s="86"/>
      <c r="AV526" s="87"/>
      <c r="AW526" s="87"/>
      <c r="AX526" s="88"/>
    </row>
    <row r="527" spans="1:50" ht="13.5" hidden="1">
      <c r="A527" s="80"/>
      <c r="B527" s="80"/>
      <c r="C527" s="81"/>
      <c r="D527" s="82"/>
      <c r="E527" s="82"/>
      <c r="F527" s="82"/>
      <c r="G527" s="82"/>
      <c r="H527" s="82"/>
      <c r="I527" s="82"/>
      <c r="J527" s="82"/>
      <c r="K527" s="82"/>
      <c r="L527" s="83"/>
      <c r="M527" s="80"/>
      <c r="N527" s="80"/>
      <c r="O527" s="80"/>
      <c r="P527" s="80"/>
      <c r="Q527" s="80"/>
      <c r="R527" s="80"/>
      <c r="S527" s="80"/>
      <c r="T527" s="80"/>
      <c r="U527" s="80"/>
      <c r="V527" s="80"/>
      <c r="W527" s="80"/>
      <c r="X527" s="80"/>
      <c r="Y527" s="80"/>
      <c r="Z527" s="80"/>
      <c r="AA527" s="80"/>
      <c r="AB527" s="80"/>
      <c r="AC527" s="80"/>
      <c r="AD527" s="80"/>
      <c r="AE527" s="80"/>
      <c r="AF527" s="80"/>
      <c r="AG527" s="80"/>
      <c r="AH527" s="80"/>
      <c r="AI527" s="80"/>
      <c r="AJ527" s="80"/>
      <c r="AK527" s="84"/>
      <c r="AL527" s="85"/>
      <c r="AM527" s="85"/>
      <c r="AN527" s="85"/>
      <c r="AO527" s="85"/>
      <c r="AP527" s="85"/>
      <c r="AQ527" s="86"/>
      <c r="AR527" s="87"/>
      <c r="AS527" s="87"/>
      <c r="AT527" s="88"/>
      <c r="AU527" s="86"/>
      <c r="AV527" s="87"/>
      <c r="AW527" s="87"/>
      <c r="AX527" s="88"/>
    </row>
    <row r="528" spans="1:50" ht="13.5" hidden="1">
      <c r="A528" s="80"/>
      <c r="B528" s="80"/>
      <c r="C528" s="81"/>
      <c r="D528" s="82"/>
      <c r="E528" s="82"/>
      <c r="F528" s="82"/>
      <c r="G528" s="82"/>
      <c r="H528" s="82"/>
      <c r="I528" s="82"/>
      <c r="J528" s="82"/>
      <c r="K528" s="82"/>
      <c r="L528" s="83"/>
      <c r="M528" s="80"/>
      <c r="N528" s="80"/>
      <c r="O528" s="80"/>
      <c r="P528" s="80"/>
      <c r="Q528" s="80"/>
      <c r="R528" s="80"/>
      <c r="S528" s="80"/>
      <c r="T528" s="80"/>
      <c r="U528" s="80"/>
      <c r="V528" s="80"/>
      <c r="W528" s="80"/>
      <c r="X528" s="80"/>
      <c r="Y528" s="80"/>
      <c r="Z528" s="80"/>
      <c r="AA528" s="80"/>
      <c r="AB528" s="80"/>
      <c r="AC528" s="80"/>
      <c r="AD528" s="80"/>
      <c r="AE528" s="80"/>
      <c r="AF528" s="80"/>
      <c r="AG528" s="80"/>
      <c r="AH528" s="80"/>
      <c r="AI528" s="80"/>
      <c r="AJ528" s="80"/>
      <c r="AK528" s="84"/>
      <c r="AL528" s="85"/>
      <c r="AM528" s="85"/>
      <c r="AN528" s="85"/>
      <c r="AO528" s="85"/>
      <c r="AP528" s="85"/>
      <c r="AQ528" s="86"/>
      <c r="AR528" s="87"/>
      <c r="AS528" s="87"/>
      <c r="AT528" s="88"/>
      <c r="AU528" s="86"/>
      <c r="AV528" s="87"/>
      <c r="AW528" s="87"/>
      <c r="AX528" s="88"/>
    </row>
    <row r="529" spans="1:50" ht="13.5" hidden="1">
      <c r="A529" s="80"/>
      <c r="B529" s="80"/>
      <c r="C529" s="81"/>
      <c r="D529" s="82"/>
      <c r="E529" s="82"/>
      <c r="F529" s="82"/>
      <c r="G529" s="82"/>
      <c r="H529" s="82"/>
      <c r="I529" s="82"/>
      <c r="J529" s="82"/>
      <c r="K529" s="82"/>
      <c r="L529" s="83"/>
      <c r="M529" s="80"/>
      <c r="N529" s="80"/>
      <c r="O529" s="80"/>
      <c r="P529" s="80"/>
      <c r="Q529" s="80"/>
      <c r="R529" s="80"/>
      <c r="S529" s="80"/>
      <c r="T529" s="80"/>
      <c r="U529" s="80"/>
      <c r="V529" s="80"/>
      <c r="W529" s="80"/>
      <c r="X529" s="80"/>
      <c r="Y529" s="80"/>
      <c r="Z529" s="80"/>
      <c r="AA529" s="80"/>
      <c r="AB529" s="80"/>
      <c r="AC529" s="80"/>
      <c r="AD529" s="80"/>
      <c r="AE529" s="80"/>
      <c r="AF529" s="80"/>
      <c r="AG529" s="80"/>
      <c r="AH529" s="80"/>
      <c r="AI529" s="80"/>
      <c r="AJ529" s="80"/>
      <c r="AK529" s="84"/>
      <c r="AL529" s="85"/>
      <c r="AM529" s="85"/>
      <c r="AN529" s="85"/>
      <c r="AO529" s="85"/>
      <c r="AP529" s="85"/>
      <c r="AQ529" s="86"/>
      <c r="AR529" s="87"/>
      <c r="AS529" s="87"/>
      <c r="AT529" s="88"/>
      <c r="AU529" s="86"/>
      <c r="AV529" s="87"/>
      <c r="AW529" s="87"/>
      <c r="AX529" s="88"/>
    </row>
    <row r="530" spans="1:50" ht="13.5" hidden="1">
      <c r="A530" s="80"/>
      <c r="B530" s="80"/>
      <c r="C530" s="81"/>
      <c r="D530" s="82"/>
      <c r="E530" s="82"/>
      <c r="F530" s="82"/>
      <c r="G530" s="82"/>
      <c r="H530" s="82"/>
      <c r="I530" s="82"/>
      <c r="J530" s="82"/>
      <c r="K530" s="82"/>
      <c r="L530" s="83"/>
      <c r="M530" s="80"/>
      <c r="N530" s="80"/>
      <c r="O530" s="80"/>
      <c r="P530" s="80"/>
      <c r="Q530" s="80"/>
      <c r="R530" s="80"/>
      <c r="S530" s="80"/>
      <c r="T530" s="80"/>
      <c r="U530" s="80"/>
      <c r="V530" s="80"/>
      <c r="W530" s="80"/>
      <c r="X530" s="80"/>
      <c r="Y530" s="80"/>
      <c r="Z530" s="80"/>
      <c r="AA530" s="80"/>
      <c r="AB530" s="80"/>
      <c r="AC530" s="80"/>
      <c r="AD530" s="80"/>
      <c r="AE530" s="80"/>
      <c r="AF530" s="80"/>
      <c r="AG530" s="80"/>
      <c r="AH530" s="80"/>
      <c r="AI530" s="80"/>
      <c r="AJ530" s="80"/>
      <c r="AK530" s="84"/>
      <c r="AL530" s="85"/>
      <c r="AM530" s="85"/>
      <c r="AN530" s="85"/>
      <c r="AO530" s="85"/>
      <c r="AP530" s="85"/>
      <c r="AQ530" s="86"/>
      <c r="AR530" s="87"/>
      <c r="AS530" s="87"/>
      <c r="AT530" s="88"/>
      <c r="AU530" s="86"/>
      <c r="AV530" s="87"/>
      <c r="AW530" s="87"/>
      <c r="AX530" s="88"/>
    </row>
    <row r="531" spans="1:50" ht="13.5" hidden="1">
      <c r="A531" s="80"/>
      <c r="B531" s="80"/>
      <c r="C531" s="81"/>
      <c r="D531" s="82"/>
      <c r="E531" s="82"/>
      <c r="F531" s="82"/>
      <c r="G531" s="82"/>
      <c r="H531" s="82"/>
      <c r="I531" s="82"/>
      <c r="J531" s="82"/>
      <c r="K531" s="82"/>
      <c r="L531" s="83"/>
      <c r="M531" s="80"/>
      <c r="N531" s="80"/>
      <c r="O531" s="80"/>
      <c r="P531" s="80"/>
      <c r="Q531" s="80"/>
      <c r="R531" s="80"/>
      <c r="S531" s="80"/>
      <c r="T531" s="80"/>
      <c r="U531" s="80"/>
      <c r="V531" s="80"/>
      <c r="W531" s="80"/>
      <c r="X531" s="80"/>
      <c r="Y531" s="80"/>
      <c r="Z531" s="80"/>
      <c r="AA531" s="80"/>
      <c r="AB531" s="80"/>
      <c r="AC531" s="80"/>
      <c r="AD531" s="80"/>
      <c r="AE531" s="80"/>
      <c r="AF531" s="80"/>
      <c r="AG531" s="80"/>
      <c r="AH531" s="80"/>
      <c r="AI531" s="80"/>
      <c r="AJ531" s="80"/>
      <c r="AK531" s="84"/>
      <c r="AL531" s="85"/>
      <c r="AM531" s="85"/>
      <c r="AN531" s="85"/>
      <c r="AO531" s="85"/>
      <c r="AP531" s="85"/>
      <c r="AQ531" s="86"/>
      <c r="AR531" s="87"/>
      <c r="AS531" s="87"/>
      <c r="AT531" s="88"/>
      <c r="AU531" s="86"/>
      <c r="AV531" s="87"/>
      <c r="AW531" s="87"/>
      <c r="AX531" s="88"/>
    </row>
    <row r="532" spans="1:50" ht="13.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t="s">
        <v>140</v>
      </c>
      <c r="AE532" s="32"/>
      <c r="AF532" s="32"/>
      <c r="AG532" s="32"/>
      <c r="AH532" s="32"/>
      <c r="AI532" s="32"/>
      <c r="AJ532" s="32"/>
      <c r="AK532" s="33"/>
      <c r="AL532" s="32"/>
      <c r="AM532" s="32"/>
      <c r="AN532" s="32"/>
      <c r="AO532" s="32"/>
      <c r="AP532" s="32"/>
      <c r="AQ532" s="32"/>
      <c r="AR532" s="32"/>
      <c r="AS532" s="32"/>
      <c r="AT532" s="32"/>
      <c r="AU532" s="32"/>
      <c r="AV532" s="32"/>
      <c r="AW532" s="32"/>
      <c r="AX532" s="32"/>
    </row>
    <row r="533" spans="1:2" ht="13.5">
      <c r="A533" s="31"/>
      <c r="B533" s="31" t="s">
        <v>141</v>
      </c>
    </row>
    <row r="534" spans="1:98" ht="13.5">
      <c r="A534" s="80"/>
      <c r="B534" s="80"/>
      <c r="C534" s="161" t="s">
        <v>259</v>
      </c>
      <c r="D534" s="162"/>
      <c r="E534" s="162"/>
      <c r="F534" s="162"/>
      <c r="G534" s="162"/>
      <c r="H534" s="162"/>
      <c r="I534" s="162"/>
      <c r="J534" s="162"/>
      <c r="K534" s="162"/>
      <c r="L534" s="163"/>
      <c r="M534" s="168" t="s">
        <v>260</v>
      </c>
      <c r="N534" s="168"/>
      <c r="O534" s="168"/>
      <c r="P534" s="168"/>
      <c r="Q534" s="168"/>
      <c r="R534" s="168"/>
      <c r="S534" s="168"/>
      <c r="T534" s="168"/>
      <c r="U534" s="168"/>
      <c r="V534" s="168"/>
      <c r="W534" s="168"/>
      <c r="X534" s="168"/>
      <c r="Y534" s="168"/>
      <c r="Z534" s="168"/>
      <c r="AA534" s="168"/>
      <c r="AB534" s="168"/>
      <c r="AC534" s="168"/>
      <c r="AD534" s="168"/>
      <c r="AE534" s="168"/>
      <c r="AF534" s="168"/>
      <c r="AG534" s="168"/>
      <c r="AH534" s="168"/>
      <c r="AI534" s="168"/>
      <c r="AJ534" s="168"/>
      <c r="AK534" s="169" t="s">
        <v>261</v>
      </c>
      <c r="AL534" s="168"/>
      <c r="AM534" s="168"/>
      <c r="AN534" s="168"/>
      <c r="AO534" s="168"/>
      <c r="AP534" s="168"/>
      <c r="AQ534" s="168" t="s">
        <v>23</v>
      </c>
      <c r="AR534" s="168"/>
      <c r="AS534" s="168"/>
      <c r="AT534" s="168"/>
      <c r="AU534" s="161" t="s">
        <v>24</v>
      </c>
      <c r="AV534" s="162"/>
      <c r="AW534" s="162"/>
      <c r="AX534" s="170"/>
      <c r="AZ534" s="30"/>
      <c r="BA534" s="75"/>
      <c r="BB534" s="75"/>
      <c r="BC534" s="75"/>
      <c r="BD534" s="75"/>
      <c r="BE534" s="74"/>
      <c r="BF534" s="74"/>
      <c r="BG534" s="74"/>
      <c r="BH534" s="71"/>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row>
    <row r="535" spans="1:98" ht="26.25" customHeight="1">
      <c r="A535" s="80">
        <v>1</v>
      </c>
      <c r="B535" s="80">
        <v>1</v>
      </c>
      <c r="C535" s="149" t="s">
        <v>272</v>
      </c>
      <c r="D535" s="150"/>
      <c r="E535" s="150"/>
      <c r="F535" s="150"/>
      <c r="G535" s="150"/>
      <c r="H535" s="150"/>
      <c r="I535" s="150"/>
      <c r="J535" s="150"/>
      <c r="K535" s="150"/>
      <c r="L535" s="151"/>
      <c r="M535" s="149" t="s">
        <v>273</v>
      </c>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1"/>
      <c r="AK535" s="180">
        <v>20.270777</v>
      </c>
      <c r="AL535" s="181"/>
      <c r="AM535" s="181"/>
      <c r="AN535" s="181"/>
      <c r="AO535" s="181"/>
      <c r="AP535" s="181"/>
      <c r="AQ535" s="155" t="s">
        <v>133</v>
      </c>
      <c r="AR535" s="156"/>
      <c r="AS535" s="156"/>
      <c r="AT535" s="157"/>
      <c r="AU535" s="155" t="s">
        <v>267</v>
      </c>
      <c r="AV535" s="156"/>
      <c r="AW535" s="156"/>
      <c r="AX535" s="157"/>
      <c r="AZ535" s="30"/>
      <c r="BA535" s="73"/>
      <c r="BB535" s="73"/>
      <c r="BC535" s="73"/>
      <c r="BD535" s="73"/>
      <c r="BE535" s="74"/>
      <c r="BF535" s="74"/>
      <c r="BG535" s="74"/>
      <c r="BH535" s="71"/>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row>
    <row r="536" spans="1:50" ht="13.5" hidden="1">
      <c r="A536" s="80"/>
      <c r="B536" s="80"/>
      <c r="C536" s="81"/>
      <c r="D536" s="82"/>
      <c r="E536" s="82"/>
      <c r="F536" s="82"/>
      <c r="G536" s="82"/>
      <c r="H536" s="82"/>
      <c r="I536" s="82"/>
      <c r="J536" s="82"/>
      <c r="K536" s="82"/>
      <c r="L536" s="83"/>
      <c r="M536" s="80"/>
      <c r="N536" s="80"/>
      <c r="O536" s="80"/>
      <c r="P536" s="80"/>
      <c r="Q536" s="80"/>
      <c r="R536" s="80"/>
      <c r="S536" s="80"/>
      <c r="T536" s="80"/>
      <c r="U536" s="80"/>
      <c r="V536" s="80"/>
      <c r="W536" s="80"/>
      <c r="X536" s="80"/>
      <c r="Y536" s="80"/>
      <c r="Z536" s="80"/>
      <c r="AA536" s="80"/>
      <c r="AB536" s="80"/>
      <c r="AC536" s="80"/>
      <c r="AD536" s="80"/>
      <c r="AE536" s="80"/>
      <c r="AF536" s="80"/>
      <c r="AG536" s="80"/>
      <c r="AH536" s="80"/>
      <c r="AI536" s="80"/>
      <c r="AJ536" s="80"/>
      <c r="AK536" s="84"/>
      <c r="AL536" s="85"/>
      <c r="AM536" s="85"/>
      <c r="AN536" s="85"/>
      <c r="AO536" s="85"/>
      <c r="AP536" s="85"/>
      <c r="AQ536" s="86"/>
      <c r="AR536" s="87"/>
      <c r="AS536" s="87"/>
      <c r="AT536" s="88"/>
      <c r="AU536" s="86"/>
      <c r="AV536" s="87"/>
      <c r="AW536" s="87"/>
      <c r="AX536" s="88"/>
    </row>
    <row r="537" spans="1:50" ht="13.5" hidden="1">
      <c r="A537" s="80"/>
      <c r="B537" s="80"/>
      <c r="C537" s="81"/>
      <c r="D537" s="82"/>
      <c r="E537" s="82"/>
      <c r="F537" s="82"/>
      <c r="G537" s="82"/>
      <c r="H537" s="82"/>
      <c r="I537" s="82"/>
      <c r="J537" s="82"/>
      <c r="K537" s="82"/>
      <c r="L537" s="83"/>
      <c r="M537" s="80"/>
      <c r="N537" s="80"/>
      <c r="O537" s="80"/>
      <c r="P537" s="80"/>
      <c r="Q537" s="80"/>
      <c r="R537" s="80"/>
      <c r="S537" s="80"/>
      <c r="T537" s="80"/>
      <c r="U537" s="80"/>
      <c r="V537" s="80"/>
      <c r="W537" s="80"/>
      <c r="X537" s="80"/>
      <c r="Y537" s="80"/>
      <c r="Z537" s="80"/>
      <c r="AA537" s="80"/>
      <c r="AB537" s="80"/>
      <c r="AC537" s="80"/>
      <c r="AD537" s="80"/>
      <c r="AE537" s="80"/>
      <c r="AF537" s="80"/>
      <c r="AG537" s="80"/>
      <c r="AH537" s="80"/>
      <c r="AI537" s="80"/>
      <c r="AJ537" s="80"/>
      <c r="AK537" s="84"/>
      <c r="AL537" s="85"/>
      <c r="AM537" s="85"/>
      <c r="AN537" s="85"/>
      <c r="AO537" s="85"/>
      <c r="AP537" s="85"/>
      <c r="AQ537" s="86"/>
      <c r="AR537" s="87"/>
      <c r="AS537" s="87"/>
      <c r="AT537" s="88"/>
      <c r="AU537" s="86"/>
      <c r="AV537" s="87"/>
      <c r="AW537" s="87"/>
      <c r="AX537" s="88"/>
    </row>
    <row r="538" spans="1:50" ht="13.5" hidden="1">
      <c r="A538" s="80"/>
      <c r="B538" s="80"/>
      <c r="C538" s="81"/>
      <c r="D538" s="82"/>
      <c r="E538" s="82"/>
      <c r="F538" s="82"/>
      <c r="G538" s="82"/>
      <c r="H538" s="82"/>
      <c r="I538" s="82"/>
      <c r="J538" s="82"/>
      <c r="K538" s="82"/>
      <c r="L538" s="83"/>
      <c r="M538" s="80"/>
      <c r="N538" s="80"/>
      <c r="O538" s="80"/>
      <c r="P538" s="80"/>
      <c r="Q538" s="80"/>
      <c r="R538" s="80"/>
      <c r="S538" s="80"/>
      <c r="T538" s="80"/>
      <c r="U538" s="80"/>
      <c r="V538" s="80"/>
      <c r="W538" s="80"/>
      <c r="X538" s="80"/>
      <c r="Y538" s="80"/>
      <c r="Z538" s="80"/>
      <c r="AA538" s="80"/>
      <c r="AB538" s="80"/>
      <c r="AC538" s="80"/>
      <c r="AD538" s="80"/>
      <c r="AE538" s="80"/>
      <c r="AF538" s="80"/>
      <c r="AG538" s="80"/>
      <c r="AH538" s="80"/>
      <c r="AI538" s="80"/>
      <c r="AJ538" s="80"/>
      <c r="AK538" s="84"/>
      <c r="AL538" s="85"/>
      <c r="AM538" s="85"/>
      <c r="AN538" s="85"/>
      <c r="AO538" s="85"/>
      <c r="AP538" s="85"/>
      <c r="AQ538" s="86"/>
      <c r="AR538" s="87"/>
      <c r="AS538" s="87"/>
      <c r="AT538" s="88"/>
      <c r="AU538" s="86"/>
      <c r="AV538" s="87"/>
      <c r="AW538" s="87"/>
      <c r="AX538" s="88"/>
    </row>
    <row r="539" spans="1:50" ht="13.5" hidden="1">
      <c r="A539" s="80"/>
      <c r="B539" s="80"/>
      <c r="C539" s="81"/>
      <c r="D539" s="82"/>
      <c r="E539" s="82"/>
      <c r="F539" s="82"/>
      <c r="G539" s="82"/>
      <c r="H539" s="82"/>
      <c r="I539" s="82"/>
      <c r="J539" s="82"/>
      <c r="K539" s="82"/>
      <c r="L539" s="83"/>
      <c r="M539" s="80"/>
      <c r="N539" s="80"/>
      <c r="O539" s="80"/>
      <c r="P539" s="80"/>
      <c r="Q539" s="80"/>
      <c r="R539" s="80"/>
      <c r="S539" s="80"/>
      <c r="T539" s="80"/>
      <c r="U539" s="80"/>
      <c r="V539" s="80"/>
      <c r="W539" s="80"/>
      <c r="X539" s="80"/>
      <c r="Y539" s="80"/>
      <c r="Z539" s="80"/>
      <c r="AA539" s="80"/>
      <c r="AB539" s="80"/>
      <c r="AC539" s="80"/>
      <c r="AD539" s="80"/>
      <c r="AE539" s="80"/>
      <c r="AF539" s="80"/>
      <c r="AG539" s="80"/>
      <c r="AH539" s="80"/>
      <c r="AI539" s="80"/>
      <c r="AJ539" s="80"/>
      <c r="AK539" s="84"/>
      <c r="AL539" s="85"/>
      <c r="AM539" s="85"/>
      <c r="AN539" s="85"/>
      <c r="AO539" s="85"/>
      <c r="AP539" s="85"/>
      <c r="AQ539" s="86"/>
      <c r="AR539" s="87"/>
      <c r="AS539" s="87"/>
      <c r="AT539" s="88"/>
      <c r="AU539" s="86"/>
      <c r="AV539" s="87"/>
      <c r="AW539" s="87"/>
      <c r="AX539" s="88"/>
    </row>
    <row r="540" spans="1:50" ht="13.5" hidden="1">
      <c r="A540" s="80"/>
      <c r="B540" s="80"/>
      <c r="C540" s="81"/>
      <c r="D540" s="82"/>
      <c r="E540" s="82"/>
      <c r="F540" s="82"/>
      <c r="G540" s="82"/>
      <c r="H540" s="82"/>
      <c r="I540" s="82"/>
      <c r="J540" s="82"/>
      <c r="K540" s="82"/>
      <c r="L540" s="83"/>
      <c r="M540" s="80"/>
      <c r="N540" s="80"/>
      <c r="O540" s="80"/>
      <c r="P540" s="80"/>
      <c r="Q540" s="80"/>
      <c r="R540" s="80"/>
      <c r="S540" s="80"/>
      <c r="T540" s="80"/>
      <c r="U540" s="80"/>
      <c r="V540" s="80"/>
      <c r="W540" s="80"/>
      <c r="X540" s="80"/>
      <c r="Y540" s="80"/>
      <c r="Z540" s="80"/>
      <c r="AA540" s="80"/>
      <c r="AB540" s="80"/>
      <c r="AC540" s="80"/>
      <c r="AD540" s="80"/>
      <c r="AE540" s="80"/>
      <c r="AF540" s="80"/>
      <c r="AG540" s="80"/>
      <c r="AH540" s="80"/>
      <c r="AI540" s="80"/>
      <c r="AJ540" s="80"/>
      <c r="AK540" s="84"/>
      <c r="AL540" s="85"/>
      <c r="AM540" s="85"/>
      <c r="AN540" s="85"/>
      <c r="AO540" s="85"/>
      <c r="AP540" s="85"/>
      <c r="AQ540" s="86"/>
      <c r="AR540" s="87"/>
      <c r="AS540" s="87"/>
      <c r="AT540" s="88"/>
      <c r="AU540" s="86"/>
      <c r="AV540" s="87"/>
      <c r="AW540" s="87"/>
      <c r="AX540" s="88"/>
    </row>
    <row r="541" spans="1:50" ht="13.5" hidden="1">
      <c r="A541" s="80"/>
      <c r="B541" s="80"/>
      <c r="C541" s="81"/>
      <c r="D541" s="82"/>
      <c r="E541" s="82"/>
      <c r="F541" s="82"/>
      <c r="G541" s="82"/>
      <c r="H541" s="82"/>
      <c r="I541" s="82"/>
      <c r="J541" s="82"/>
      <c r="K541" s="82"/>
      <c r="L541" s="83"/>
      <c r="M541" s="80"/>
      <c r="N541" s="80"/>
      <c r="O541" s="80"/>
      <c r="P541" s="80"/>
      <c r="Q541" s="80"/>
      <c r="R541" s="80"/>
      <c r="S541" s="80"/>
      <c r="T541" s="80"/>
      <c r="U541" s="80"/>
      <c r="V541" s="80"/>
      <c r="W541" s="80"/>
      <c r="X541" s="80"/>
      <c r="Y541" s="80"/>
      <c r="Z541" s="80"/>
      <c r="AA541" s="80"/>
      <c r="AB541" s="80"/>
      <c r="AC541" s="80"/>
      <c r="AD541" s="80"/>
      <c r="AE541" s="80"/>
      <c r="AF541" s="80"/>
      <c r="AG541" s="80"/>
      <c r="AH541" s="80"/>
      <c r="AI541" s="80"/>
      <c r="AJ541" s="80"/>
      <c r="AK541" s="84"/>
      <c r="AL541" s="85"/>
      <c r="AM541" s="85"/>
      <c r="AN541" s="85"/>
      <c r="AO541" s="85"/>
      <c r="AP541" s="85"/>
      <c r="AQ541" s="86"/>
      <c r="AR541" s="87"/>
      <c r="AS541" s="87"/>
      <c r="AT541" s="88"/>
      <c r="AU541" s="86"/>
      <c r="AV541" s="87"/>
      <c r="AW541" s="87"/>
      <c r="AX541" s="88"/>
    </row>
    <row r="542" spans="1:50" ht="13.5" hidden="1">
      <c r="A542" s="80"/>
      <c r="B542" s="80"/>
      <c r="C542" s="81"/>
      <c r="D542" s="82"/>
      <c r="E542" s="82"/>
      <c r="F542" s="82"/>
      <c r="G542" s="82"/>
      <c r="H542" s="82"/>
      <c r="I542" s="82"/>
      <c r="J542" s="82"/>
      <c r="K542" s="82"/>
      <c r="L542" s="83"/>
      <c r="M542" s="80"/>
      <c r="N542" s="80"/>
      <c r="O542" s="80"/>
      <c r="P542" s="80"/>
      <c r="Q542" s="80"/>
      <c r="R542" s="80"/>
      <c r="S542" s="80"/>
      <c r="T542" s="80"/>
      <c r="U542" s="80"/>
      <c r="V542" s="80"/>
      <c r="W542" s="80"/>
      <c r="X542" s="80"/>
      <c r="Y542" s="80"/>
      <c r="Z542" s="80"/>
      <c r="AA542" s="80"/>
      <c r="AB542" s="80"/>
      <c r="AC542" s="80"/>
      <c r="AD542" s="80"/>
      <c r="AE542" s="80"/>
      <c r="AF542" s="80"/>
      <c r="AG542" s="80"/>
      <c r="AH542" s="80"/>
      <c r="AI542" s="80"/>
      <c r="AJ542" s="80"/>
      <c r="AK542" s="84"/>
      <c r="AL542" s="85"/>
      <c r="AM542" s="85"/>
      <c r="AN542" s="85"/>
      <c r="AO542" s="85"/>
      <c r="AP542" s="85"/>
      <c r="AQ542" s="86"/>
      <c r="AR542" s="87"/>
      <c r="AS542" s="87"/>
      <c r="AT542" s="88"/>
      <c r="AU542" s="86"/>
      <c r="AV542" s="87"/>
      <c r="AW542" s="87"/>
      <c r="AX542" s="88"/>
    </row>
    <row r="543" spans="1:50" ht="13.5" hidden="1">
      <c r="A543" s="80"/>
      <c r="B543" s="80"/>
      <c r="C543" s="81"/>
      <c r="D543" s="82"/>
      <c r="E543" s="82"/>
      <c r="F543" s="82"/>
      <c r="G543" s="82"/>
      <c r="H543" s="82"/>
      <c r="I543" s="82"/>
      <c r="J543" s="82"/>
      <c r="K543" s="82"/>
      <c r="L543" s="83"/>
      <c r="M543" s="80"/>
      <c r="N543" s="80"/>
      <c r="O543" s="80"/>
      <c r="P543" s="80"/>
      <c r="Q543" s="80"/>
      <c r="R543" s="80"/>
      <c r="S543" s="80"/>
      <c r="T543" s="80"/>
      <c r="U543" s="80"/>
      <c r="V543" s="80"/>
      <c r="W543" s="80"/>
      <c r="X543" s="80"/>
      <c r="Y543" s="80"/>
      <c r="Z543" s="80"/>
      <c r="AA543" s="80"/>
      <c r="AB543" s="80"/>
      <c r="AC543" s="80"/>
      <c r="AD543" s="80"/>
      <c r="AE543" s="80"/>
      <c r="AF543" s="80"/>
      <c r="AG543" s="80"/>
      <c r="AH543" s="80"/>
      <c r="AI543" s="80"/>
      <c r="AJ543" s="80"/>
      <c r="AK543" s="84"/>
      <c r="AL543" s="85"/>
      <c r="AM543" s="85"/>
      <c r="AN543" s="85"/>
      <c r="AO543" s="85"/>
      <c r="AP543" s="85"/>
      <c r="AQ543" s="86"/>
      <c r="AR543" s="87"/>
      <c r="AS543" s="87"/>
      <c r="AT543" s="88"/>
      <c r="AU543" s="86"/>
      <c r="AV543" s="87"/>
      <c r="AW543" s="87"/>
      <c r="AX543" s="88"/>
    </row>
    <row r="544" spans="1:50" ht="13.5" hidden="1">
      <c r="A544" s="80"/>
      <c r="B544" s="80"/>
      <c r="C544" s="81"/>
      <c r="D544" s="82"/>
      <c r="E544" s="82"/>
      <c r="F544" s="82"/>
      <c r="G544" s="82"/>
      <c r="H544" s="82"/>
      <c r="I544" s="82"/>
      <c r="J544" s="82"/>
      <c r="K544" s="82"/>
      <c r="L544" s="83"/>
      <c r="M544" s="80"/>
      <c r="N544" s="80"/>
      <c r="O544" s="80"/>
      <c r="P544" s="80"/>
      <c r="Q544" s="80"/>
      <c r="R544" s="80"/>
      <c r="S544" s="80"/>
      <c r="T544" s="80"/>
      <c r="U544" s="80"/>
      <c r="V544" s="80"/>
      <c r="W544" s="80"/>
      <c r="X544" s="80"/>
      <c r="Y544" s="80"/>
      <c r="Z544" s="80"/>
      <c r="AA544" s="80"/>
      <c r="AB544" s="80"/>
      <c r="AC544" s="80"/>
      <c r="AD544" s="80"/>
      <c r="AE544" s="80"/>
      <c r="AF544" s="80"/>
      <c r="AG544" s="80"/>
      <c r="AH544" s="80"/>
      <c r="AI544" s="80"/>
      <c r="AJ544" s="80"/>
      <c r="AK544" s="84"/>
      <c r="AL544" s="85"/>
      <c r="AM544" s="85"/>
      <c r="AN544" s="85"/>
      <c r="AO544" s="85"/>
      <c r="AP544" s="85"/>
      <c r="AQ544" s="86"/>
      <c r="AR544" s="87"/>
      <c r="AS544" s="87"/>
      <c r="AT544" s="88"/>
      <c r="AU544" s="86"/>
      <c r="AV544" s="87"/>
      <c r="AW544" s="87"/>
      <c r="AX544" s="88"/>
    </row>
    <row r="545" spans="1:50" ht="13.5" hidden="1">
      <c r="A545" s="147"/>
      <c r="B545" s="148"/>
      <c r="C545" s="147"/>
      <c r="D545" s="676"/>
      <c r="E545" s="676"/>
      <c r="F545" s="676"/>
      <c r="G545" s="676"/>
      <c r="H545" s="676"/>
      <c r="I545" s="676"/>
      <c r="J545" s="676"/>
      <c r="K545" s="676"/>
      <c r="L545" s="148"/>
      <c r="M545" s="677"/>
      <c r="N545" s="678"/>
      <c r="O545" s="678"/>
      <c r="P545" s="678"/>
      <c r="Q545" s="678"/>
      <c r="R545" s="678"/>
      <c r="S545" s="678"/>
      <c r="T545" s="678"/>
      <c r="U545" s="678"/>
      <c r="V545" s="678"/>
      <c r="W545" s="678"/>
      <c r="X545" s="678"/>
      <c r="Y545" s="678"/>
      <c r="Z545" s="678"/>
      <c r="AA545" s="678"/>
      <c r="AB545" s="678"/>
      <c r="AC545" s="678"/>
      <c r="AD545" s="678"/>
      <c r="AE545" s="678"/>
      <c r="AF545" s="678"/>
      <c r="AG545" s="678"/>
      <c r="AH545" s="678"/>
      <c r="AI545" s="678"/>
      <c r="AJ545" s="679"/>
      <c r="AK545" s="81"/>
      <c r="AL545" s="82"/>
      <c r="AM545" s="82"/>
      <c r="AN545" s="82"/>
      <c r="AO545" s="82"/>
      <c r="AP545" s="83"/>
      <c r="AQ545" s="680"/>
      <c r="AR545" s="681"/>
      <c r="AS545" s="681"/>
      <c r="AT545" s="682"/>
      <c r="AU545" s="683"/>
      <c r="AV545" s="684"/>
      <c r="AW545" s="684"/>
      <c r="AX545" s="685"/>
    </row>
    <row r="546" spans="1:50" ht="13.5" hidden="1">
      <c r="A546" s="80"/>
      <c r="B546" s="80"/>
      <c r="C546" s="81"/>
      <c r="D546" s="82"/>
      <c r="E546" s="82"/>
      <c r="F546" s="82"/>
      <c r="G546" s="82"/>
      <c r="H546" s="82"/>
      <c r="I546" s="82"/>
      <c r="J546" s="82"/>
      <c r="K546" s="82"/>
      <c r="L546" s="83"/>
      <c r="M546" s="80"/>
      <c r="N546" s="80"/>
      <c r="O546" s="80"/>
      <c r="P546" s="80"/>
      <c r="Q546" s="80"/>
      <c r="R546" s="80"/>
      <c r="S546" s="80"/>
      <c r="T546" s="80"/>
      <c r="U546" s="80"/>
      <c r="V546" s="80"/>
      <c r="W546" s="80"/>
      <c r="X546" s="80"/>
      <c r="Y546" s="80"/>
      <c r="Z546" s="80"/>
      <c r="AA546" s="80"/>
      <c r="AB546" s="80"/>
      <c r="AC546" s="80"/>
      <c r="AD546" s="80"/>
      <c r="AE546" s="80"/>
      <c r="AF546" s="80"/>
      <c r="AG546" s="80"/>
      <c r="AH546" s="80"/>
      <c r="AI546" s="80"/>
      <c r="AJ546" s="80"/>
      <c r="AK546" s="84"/>
      <c r="AL546" s="85"/>
      <c r="AM546" s="85"/>
      <c r="AN546" s="85"/>
      <c r="AO546" s="85"/>
      <c r="AP546" s="85"/>
      <c r="AQ546" s="86"/>
      <c r="AR546" s="87"/>
      <c r="AS546" s="87"/>
      <c r="AT546" s="88"/>
      <c r="AU546" s="86"/>
      <c r="AV546" s="87"/>
      <c r="AW546" s="87"/>
      <c r="AX546" s="88"/>
    </row>
    <row r="547" spans="1:50" ht="13.5" hidden="1">
      <c r="A547" s="80"/>
      <c r="B547" s="80"/>
      <c r="C547" s="81"/>
      <c r="D547" s="82"/>
      <c r="E547" s="82"/>
      <c r="F547" s="82"/>
      <c r="G547" s="82"/>
      <c r="H547" s="82"/>
      <c r="I547" s="82"/>
      <c r="J547" s="82"/>
      <c r="K547" s="82"/>
      <c r="L547" s="83"/>
      <c r="M547" s="80"/>
      <c r="N547" s="80"/>
      <c r="O547" s="80"/>
      <c r="P547" s="80"/>
      <c r="Q547" s="80"/>
      <c r="R547" s="80"/>
      <c r="S547" s="80"/>
      <c r="T547" s="80"/>
      <c r="U547" s="80"/>
      <c r="V547" s="80"/>
      <c r="W547" s="80"/>
      <c r="X547" s="80"/>
      <c r="Y547" s="80"/>
      <c r="Z547" s="80"/>
      <c r="AA547" s="80"/>
      <c r="AB547" s="80"/>
      <c r="AC547" s="80"/>
      <c r="AD547" s="80"/>
      <c r="AE547" s="80"/>
      <c r="AF547" s="80"/>
      <c r="AG547" s="80"/>
      <c r="AH547" s="80"/>
      <c r="AI547" s="80"/>
      <c r="AJ547" s="80"/>
      <c r="AK547" s="84"/>
      <c r="AL547" s="85"/>
      <c r="AM547" s="85"/>
      <c r="AN547" s="85"/>
      <c r="AO547" s="85"/>
      <c r="AP547" s="85"/>
      <c r="AQ547" s="86"/>
      <c r="AR547" s="87"/>
      <c r="AS547" s="87"/>
      <c r="AT547" s="88"/>
      <c r="AU547" s="86"/>
      <c r="AV547" s="87"/>
      <c r="AW547" s="87"/>
      <c r="AX547" s="88"/>
    </row>
    <row r="548" spans="1:50" ht="13.5" hidden="1">
      <c r="A548" s="80"/>
      <c r="B548" s="80"/>
      <c r="C548" s="81"/>
      <c r="D548" s="82"/>
      <c r="E548" s="82"/>
      <c r="F548" s="82"/>
      <c r="G548" s="82"/>
      <c r="H548" s="82"/>
      <c r="I548" s="82"/>
      <c r="J548" s="82"/>
      <c r="K548" s="82"/>
      <c r="L548" s="83"/>
      <c r="M548" s="80"/>
      <c r="N548" s="80"/>
      <c r="O548" s="80"/>
      <c r="P548" s="80"/>
      <c r="Q548" s="80"/>
      <c r="R548" s="80"/>
      <c r="S548" s="80"/>
      <c r="T548" s="80"/>
      <c r="U548" s="80"/>
      <c r="V548" s="80"/>
      <c r="W548" s="80"/>
      <c r="X548" s="80"/>
      <c r="Y548" s="80"/>
      <c r="Z548" s="80"/>
      <c r="AA548" s="80"/>
      <c r="AB548" s="80"/>
      <c r="AC548" s="80"/>
      <c r="AD548" s="80"/>
      <c r="AE548" s="80"/>
      <c r="AF548" s="80"/>
      <c r="AG548" s="80"/>
      <c r="AH548" s="80"/>
      <c r="AI548" s="80"/>
      <c r="AJ548" s="80"/>
      <c r="AK548" s="84"/>
      <c r="AL548" s="85"/>
      <c r="AM548" s="85"/>
      <c r="AN548" s="85"/>
      <c r="AO548" s="85"/>
      <c r="AP548" s="85"/>
      <c r="AQ548" s="86"/>
      <c r="AR548" s="87"/>
      <c r="AS548" s="87"/>
      <c r="AT548" s="88"/>
      <c r="AU548" s="86"/>
      <c r="AV548" s="87"/>
      <c r="AW548" s="87"/>
      <c r="AX548" s="88"/>
    </row>
    <row r="549" spans="1:50" ht="13.5" hidden="1">
      <c r="A549" s="80"/>
      <c r="B549" s="80"/>
      <c r="C549" s="81"/>
      <c r="D549" s="82"/>
      <c r="E549" s="82"/>
      <c r="F549" s="82"/>
      <c r="G549" s="82"/>
      <c r="H549" s="82"/>
      <c r="I549" s="82"/>
      <c r="J549" s="82"/>
      <c r="K549" s="82"/>
      <c r="L549" s="83"/>
      <c r="M549" s="80"/>
      <c r="N549" s="80"/>
      <c r="O549" s="80"/>
      <c r="P549" s="80"/>
      <c r="Q549" s="80"/>
      <c r="R549" s="80"/>
      <c r="S549" s="80"/>
      <c r="T549" s="80"/>
      <c r="U549" s="80"/>
      <c r="V549" s="80"/>
      <c r="W549" s="80"/>
      <c r="X549" s="80"/>
      <c r="Y549" s="80"/>
      <c r="Z549" s="80"/>
      <c r="AA549" s="80"/>
      <c r="AB549" s="80"/>
      <c r="AC549" s="80"/>
      <c r="AD549" s="80"/>
      <c r="AE549" s="80"/>
      <c r="AF549" s="80"/>
      <c r="AG549" s="80"/>
      <c r="AH549" s="80"/>
      <c r="AI549" s="80"/>
      <c r="AJ549" s="80"/>
      <c r="AK549" s="84"/>
      <c r="AL549" s="85"/>
      <c r="AM549" s="85"/>
      <c r="AN549" s="85"/>
      <c r="AO549" s="85"/>
      <c r="AP549" s="85"/>
      <c r="AQ549" s="86"/>
      <c r="AR549" s="87"/>
      <c r="AS549" s="87"/>
      <c r="AT549" s="88"/>
      <c r="AU549" s="86"/>
      <c r="AV549" s="87"/>
      <c r="AW549" s="87"/>
      <c r="AX549" s="88"/>
    </row>
    <row r="550" spans="1:50" ht="13.5" hidden="1">
      <c r="A550" s="80"/>
      <c r="B550" s="80"/>
      <c r="C550" s="81"/>
      <c r="D550" s="82"/>
      <c r="E550" s="82"/>
      <c r="F550" s="82"/>
      <c r="G550" s="82"/>
      <c r="H550" s="82"/>
      <c r="I550" s="82"/>
      <c r="J550" s="82"/>
      <c r="K550" s="82"/>
      <c r="L550" s="83"/>
      <c r="M550" s="80"/>
      <c r="N550" s="80"/>
      <c r="O550" s="80"/>
      <c r="P550" s="80"/>
      <c r="Q550" s="80"/>
      <c r="R550" s="80"/>
      <c r="S550" s="80"/>
      <c r="T550" s="80"/>
      <c r="U550" s="80"/>
      <c r="V550" s="80"/>
      <c r="W550" s="80"/>
      <c r="X550" s="80"/>
      <c r="Y550" s="80"/>
      <c r="Z550" s="80"/>
      <c r="AA550" s="80"/>
      <c r="AB550" s="80"/>
      <c r="AC550" s="80"/>
      <c r="AD550" s="80"/>
      <c r="AE550" s="80"/>
      <c r="AF550" s="80"/>
      <c r="AG550" s="80"/>
      <c r="AH550" s="80"/>
      <c r="AI550" s="80"/>
      <c r="AJ550" s="80"/>
      <c r="AK550" s="84"/>
      <c r="AL550" s="85"/>
      <c r="AM550" s="85"/>
      <c r="AN550" s="85"/>
      <c r="AO550" s="85"/>
      <c r="AP550" s="85"/>
      <c r="AQ550" s="86"/>
      <c r="AR550" s="87"/>
      <c r="AS550" s="87"/>
      <c r="AT550" s="88"/>
      <c r="AU550" s="86"/>
      <c r="AV550" s="87"/>
      <c r="AW550" s="87"/>
      <c r="AX550" s="88"/>
    </row>
    <row r="551" spans="1:50" ht="13.5" hidden="1">
      <c r="A551" s="80"/>
      <c r="B551" s="80"/>
      <c r="C551" s="81"/>
      <c r="D551" s="82"/>
      <c r="E551" s="82"/>
      <c r="F551" s="82"/>
      <c r="G551" s="82"/>
      <c r="H551" s="82"/>
      <c r="I551" s="82"/>
      <c r="J551" s="82"/>
      <c r="K551" s="82"/>
      <c r="L551" s="83"/>
      <c r="M551" s="80"/>
      <c r="N551" s="80"/>
      <c r="O551" s="80"/>
      <c r="P551" s="80"/>
      <c r="Q551" s="80"/>
      <c r="R551" s="80"/>
      <c r="S551" s="80"/>
      <c r="T551" s="80"/>
      <c r="U551" s="80"/>
      <c r="V551" s="80"/>
      <c r="W551" s="80"/>
      <c r="X551" s="80"/>
      <c r="Y551" s="80"/>
      <c r="Z551" s="80"/>
      <c r="AA551" s="80"/>
      <c r="AB551" s="80"/>
      <c r="AC551" s="80"/>
      <c r="AD551" s="80"/>
      <c r="AE551" s="80"/>
      <c r="AF551" s="80"/>
      <c r="AG551" s="80"/>
      <c r="AH551" s="80"/>
      <c r="AI551" s="80"/>
      <c r="AJ551" s="80"/>
      <c r="AK551" s="84"/>
      <c r="AL551" s="85"/>
      <c r="AM551" s="85"/>
      <c r="AN551" s="85"/>
      <c r="AO551" s="85"/>
      <c r="AP551" s="85"/>
      <c r="AQ551" s="86"/>
      <c r="AR551" s="87"/>
      <c r="AS551" s="87"/>
      <c r="AT551" s="88"/>
      <c r="AU551" s="86"/>
      <c r="AV551" s="87"/>
      <c r="AW551" s="87"/>
      <c r="AX551" s="88"/>
    </row>
    <row r="552" spans="1:50" ht="13.5" hidden="1">
      <c r="A552" s="80"/>
      <c r="B552" s="80"/>
      <c r="C552" s="81"/>
      <c r="D552" s="82"/>
      <c r="E552" s="82"/>
      <c r="F552" s="82"/>
      <c r="G552" s="82"/>
      <c r="H552" s="82"/>
      <c r="I552" s="82"/>
      <c r="J552" s="82"/>
      <c r="K552" s="82"/>
      <c r="L552" s="83"/>
      <c r="M552" s="80"/>
      <c r="N552" s="80"/>
      <c r="O552" s="80"/>
      <c r="P552" s="80"/>
      <c r="Q552" s="80"/>
      <c r="R552" s="80"/>
      <c r="S552" s="80"/>
      <c r="T552" s="80"/>
      <c r="U552" s="80"/>
      <c r="V552" s="80"/>
      <c r="W552" s="80"/>
      <c r="X552" s="80"/>
      <c r="Y552" s="80"/>
      <c r="Z552" s="80"/>
      <c r="AA552" s="80"/>
      <c r="AB552" s="80"/>
      <c r="AC552" s="80"/>
      <c r="AD552" s="80"/>
      <c r="AE552" s="80"/>
      <c r="AF552" s="80"/>
      <c r="AG552" s="80"/>
      <c r="AH552" s="80"/>
      <c r="AI552" s="80"/>
      <c r="AJ552" s="80"/>
      <c r="AK552" s="84"/>
      <c r="AL552" s="85"/>
      <c r="AM552" s="85"/>
      <c r="AN552" s="85"/>
      <c r="AO552" s="85"/>
      <c r="AP552" s="85"/>
      <c r="AQ552" s="86"/>
      <c r="AR552" s="87"/>
      <c r="AS552" s="87"/>
      <c r="AT552" s="88"/>
      <c r="AU552" s="86"/>
      <c r="AV552" s="87"/>
      <c r="AW552" s="87"/>
      <c r="AX552" s="88"/>
    </row>
    <row r="553" spans="1:50" ht="13.5" hidden="1">
      <c r="A553" s="80"/>
      <c r="B553" s="80"/>
      <c r="C553" s="81"/>
      <c r="D553" s="82"/>
      <c r="E553" s="82"/>
      <c r="F553" s="82"/>
      <c r="G553" s="82"/>
      <c r="H553" s="82"/>
      <c r="I553" s="82"/>
      <c r="J553" s="82"/>
      <c r="K553" s="82"/>
      <c r="L553" s="83"/>
      <c r="M553" s="80"/>
      <c r="N553" s="80"/>
      <c r="O553" s="80"/>
      <c r="P553" s="80"/>
      <c r="Q553" s="80"/>
      <c r="R553" s="80"/>
      <c r="S553" s="80"/>
      <c r="T553" s="80"/>
      <c r="U553" s="80"/>
      <c r="V553" s="80"/>
      <c r="W553" s="80"/>
      <c r="X553" s="80"/>
      <c r="Y553" s="80"/>
      <c r="Z553" s="80"/>
      <c r="AA553" s="80"/>
      <c r="AB553" s="80"/>
      <c r="AC553" s="80"/>
      <c r="AD553" s="80"/>
      <c r="AE553" s="80"/>
      <c r="AF553" s="80"/>
      <c r="AG553" s="80"/>
      <c r="AH553" s="80"/>
      <c r="AI553" s="80"/>
      <c r="AJ553" s="80"/>
      <c r="AK553" s="84"/>
      <c r="AL553" s="85"/>
      <c r="AM553" s="85"/>
      <c r="AN553" s="85"/>
      <c r="AO553" s="85"/>
      <c r="AP553" s="85"/>
      <c r="AQ553" s="86"/>
      <c r="AR553" s="87"/>
      <c r="AS553" s="87"/>
      <c r="AT553" s="88"/>
      <c r="AU553" s="86"/>
      <c r="AV553" s="87"/>
      <c r="AW553" s="87"/>
      <c r="AX553" s="88"/>
    </row>
    <row r="554" spans="1:50" ht="13.5" hidden="1">
      <c r="A554" s="80"/>
      <c r="B554" s="80"/>
      <c r="C554" s="81"/>
      <c r="D554" s="82"/>
      <c r="E554" s="82"/>
      <c r="F554" s="82"/>
      <c r="G554" s="82"/>
      <c r="H554" s="82"/>
      <c r="I554" s="82"/>
      <c r="J554" s="82"/>
      <c r="K554" s="82"/>
      <c r="L554" s="83"/>
      <c r="M554" s="80"/>
      <c r="N554" s="80"/>
      <c r="O554" s="80"/>
      <c r="P554" s="80"/>
      <c r="Q554" s="80"/>
      <c r="R554" s="80"/>
      <c r="S554" s="80"/>
      <c r="T554" s="80"/>
      <c r="U554" s="80"/>
      <c r="V554" s="80"/>
      <c r="W554" s="80"/>
      <c r="X554" s="80"/>
      <c r="Y554" s="80"/>
      <c r="Z554" s="80"/>
      <c r="AA554" s="80"/>
      <c r="AB554" s="80"/>
      <c r="AC554" s="80"/>
      <c r="AD554" s="80"/>
      <c r="AE554" s="80"/>
      <c r="AF554" s="80"/>
      <c r="AG554" s="80"/>
      <c r="AH554" s="80"/>
      <c r="AI554" s="80"/>
      <c r="AJ554" s="80"/>
      <c r="AK554" s="84"/>
      <c r="AL554" s="85"/>
      <c r="AM554" s="85"/>
      <c r="AN554" s="85"/>
      <c r="AO554" s="85"/>
      <c r="AP554" s="85"/>
      <c r="AQ554" s="86"/>
      <c r="AR554" s="87"/>
      <c r="AS554" s="87"/>
      <c r="AT554" s="88"/>
      <c r="AU554" s="86"/>
      <c r="AV554" s="87"/>
      <c r="AW554" s="87"/>
      <c r="AX554" s="88"/>
    </row>
    <row r="555" spans="1:50" ht="13.5" hidden="1">
      <c r="A555" s="147"/>
      <c r="B555" s="148"/>
      <c r="C555" s="147"/>
      <c r="D555" s="676"/>
      <c r="E555" s="676"/>
      <c r="F555" s="676"/>
      <c r="G555" s="676"/>
      <c r="H555" s="676"/>
      <c r="I555" s="676"/>
      <c r="J555" s="676"/>
      <c r="K555" s="676"/>
      <c r="L555" s="148"/>
      <c r="M555" s="677"/>
      <c r="N555" s="678"/>
      <c r="O555" s="678"/>
      <c r="P555" s="678"/>
      <c r="Q555" s="678"/>
      <c r="R555" s="678"/>
      <c r="S555" s="678"/>
      <c r="T555" s="678"/>
      <c r="U555" s="678"/>
      <c r="V555" s="678"/>
      <c r="W555" s="678"/>
      <c r="X555" s="678"/>
      <c r="Y555" s="678"/>
      <c r="Z555" s="678"/>
      <c r="AA555" s="678"/>
      <c r="AB555" s="678"/>
      <c r="AC555" s="678"/>
      <c r="AD555" s="678"/>
      <c r="AE555" s="678"/>
      <c r="AF555" s="678"/>
      <c r="AG555" s="678"/>
      <c r="AH555" s="678"/>
      <c r="AI555" s="678"/>
      <c r="AJ555" s="679"/>
      <c r="AK555" s="81"/>
      <c r="AL555" s="82"/>
      <c r="AM555" s="82"/>
      <c r="AN555" s="82"/>
      <c r="AO555" s="82"/>
      <c r="AP555" s="83"/>
      <c r="AQ555" s="680"/>
      <c r="AR555" s="681"/>
      <c r="AS555" s="681"/>
      <c r="AT555" s="682"/>
      <c r="AU555" s="683"/>
      <c r="AV555" s="684"/>
      <c r="AW555" s="684"/>
      <c r="AX555" s="685"/>
    </row>
    <row r="556" spans="1:50" ht="13.5" hidden="1">
      <c r="A556" s="80"/>
      <c r="B556" s="80"/>
      <c r="C556" s="81"/>
      <c r="D556" s="82"/>
      <c r="E556" s="82"/>
      <c r="F556" s="82"/>
      <c r="G556" s="82"/>
      <c r="H556" s="82"/>
      <c r="I556" s="82"/>
      <c r="J556" s="82"/>
      <c r="K556" s="82"/>
      <c r="L556" s="83"/>
      <c r="M556" s="80"/>
      <c r="N556" s="80"/>
      <c r="O556" s="80"/>
      <c r="P556" s="80"/>
      <c r="Q556" s="80"/>
      <c r="R556" s="80"/>
      <c r="S556" s="80"/>
      <c r="T556" s="80"/>
      <c r="U556" s="80"/>
      <c r="V556" s="80"/>
      <c r="W556" s="80"/>
      <c r="X556" s="80"/>
      <c r="Y556" s="80"/>
      <c r="Z556" s="80"/>
      <c r="AA556" s="80"/>
      <c r="AB556" s="80"/>
      <c r="AC556" s="80"/>
      <c r="AD556" s="80"/>
      <c r="AE556" s="80"/>
      <c r="AF556" s="80"/>
      <c r="AG556" s="80"/>
      <c r="AH556" s="80"/>
      <c r="AI556" s="80"/>
      <c r="AJ556" s="80"/>
      <c r="AK556" s="84"/>
      <c r="AL556" s="85"/>
      <c r="AM556" s="85"/>
      <c r="AN556" s="85"/>
      <c r="AO556" s="85"/>
      <c r="AP556" s="85"/>
      <c r="AQ556" s="86"/>
      <c r="AR556" s="87"/>
      <c r="AS556" s="87"/>
      <c r="AT556" s="88"/>
      <c r="AU556" s="86"/>
      <c r="AV556" s="87"/>
      <c r="AW556" s="87"/>
      <c r="AX556" s="88"/>
    </row>
    <row r="557" spans="1:50" ht="13.5" hidden="1">
      <c r="A557" s="80"/>
      <c r="B557" s="80"/>
      <c r="C557" s="81"/>
      <c r="D557" s="82"/>
      <c r="E557" s="82"/>
      <c r="F557" s="82"/>
      <c r="G557" s="82"/>
      <c r="H557" s="82"/>
      <c r="I557" s="82"/>
      <c r="J557" s="82"/>
      <c r="K557" s="82"/>
      <c r="L557" s="83"/>
      <c r="M557" s="80"/>
      <c r="N557" s="80"/>
      <c r="O557" s="80"/>
      <c r="P557" s="80"/>
      <c r="Q557" s="80"/>
      <c r="R557" s="80"/>
      <c r="S557" s="80"/>
      <c r="T557" s="80"/>
      <c r="U557" s="80"/>
      <c r="V557" s="80"/>
      <c r="W557" s="80"/>
      <c r="X557" s="80"/>
      <c r="Y557" s="80"/>
      <c r="Z557" s="80"/>
      <c r="AA557" s="80"/>
      <c r="AB557" s="80"/>
      <c r="AC557" s="80"/>
      <c r="AD557" s="80"/>
      <c r="AE557" s="80"/>
      <c r="AF557" s="80"/>
      <c r="AG557" s="80"/>
      <c r="AH557" s="80"/>
      <c r="AI557" s="80"/>
      <c r="AJ557" s="80"/>
      <c r="AK557" s="84"/>
      <c r="AL557" s="85"/>
      <c r="AM557" s="85"/>
      <c r="AN557" s="85"/>
      <c r="AO557" s="85"/>
      <c r="AP557" s="85"/>
      <c r="AQ557" s="86"/>
      <c r="AR557" s="87"/>
      <c r="AS557" s="87"/>
      <c r="AT557" s="88"/>
      <c r="AU557" s="86"/>
      <c r="AV557" s="87"/>
      <c r="AW557" s="87"/>
      <c r="AX557" s="88"/>
    </row>
    <row r="558" spans="1:50" ht="13.5" hidden="1">
      <c r="A558" s="80"/>
      <c r="B558" s="80"/>
      <c r="C558" s="81"/>
      <c r="D558" s="82"/>
      <c r="E558" s="82"/>
      <c r="F558" s="82"/>
      <c r="G558" s="82"/>
      <c r="H558" s="82"/>
      <c r="I558" s="82"/>
      <c r="J558" s="82"/>
      <c r="K558" s="82"/>
      <c r="L558" s="83"/>
      <c r="M558" s="80"/>
      <c r="N558" s="80"/>
      <c r="O558" s="80"/>
      <c r="P558" s="80"/>
      <c r="Q558" s="80"/>
      <c r="R558" s="80"/>
      <c r="S558" s="80"/>
      <c r="T558" s="80"/>
      <c r="U558" s="80"/>
      <c r="V558" s="80"/>
      <c r="W558" s="80"/>
      <c r="X558" s="80"/>
      <c r="Y558" s="80"/>
      <c r="Z558" s="80"/>
      <c r="AA558" s="80"/>
      <c r="AB558" s="80"/>
      <c r="AC558" s="80"/>
      <c r="AD558" s="80"/>
      <c r="AE558" s="80"/>
      <c r="AF558" s="80"/>
      <c r="AG558" s="80"/>
      <c r="AH558" s="80"/>
      <c r="AI558" s="80"/>
      <c r="AJ558" s="80"/>
      <c r="AK558" s="84"/>
      <c r="AL558" s="85"/>
      <c r="AM558" s="85"/>
      <c r="AN558" s="85"/>
      <c r="AO558" s="85"/>
      <c r="AP558" s="85"/>
      <c r="AQ558" s="86"/>
      <c r="AR558" s="87"/>
      <c r="AS558" s="87"/>
      <c r="AT558" s="88"/>
      <c r="AU558" s="86"/>
      <c r="AV558" s="87"/>
      <c r="AW558" s="87"/>
      <c r="AX558" s="88"/>
    </row>
    <row r="559" spans="1:50" ht="13.5" hidden="1">
      <c r="A559" s="80"/>
      <c r="B559" s="80"/>
      <c r="C559" s="81"/>
      <c r="D559" s="82"/>
      <c r="E559" s="82"/>
      <c r="F559" s="82"/>
      <c r="G559" s="82"/>
      <c r="H559" s="82"/>
      <c r="I559" s="82"/>
      <c r="J559" s="82"/>
      <c r="K559" s="82"/>
      <c r="L559" s="83"/>
      <c r="M559" s="80"/>
      <c r="N559" s="80"/>
      <c r="O559" s="80"/>
      <c r="P559" s="80"/>
      <c r="Q559" s="80"/>
      <c r="R559" s="80"/>
      <c r="S559" s="80"/>
      <c r="T559" s="80"/>
      <c r="U559" s="80"/>
      <c r="V559" s="80"/>
      <c r="W559" s="80"/>
      <c r="X559" s="80"/>
      <c r="Y559" s="80"/>
      <c r="Z559" s="80"/>
      <c r="AA559" s="80"/>
      <c r="AB559" s="80"/>
      <c r="AC559" s="80"/>
      <c r="AD559" s="80"/>
      <c r="AE559" s="80"/>
      <c r="AF559" s="80"/>
      <c r="AG559" s="80"/>
      <c r="AH559" s="80"/>
      <c r="AI559" s="80"/>
      <c r="AJ559" s="80"/>
      <c r="AK559" s="84"/>
      <c r="AL559" s="85"/>
      <c r="AM559" s="85"/>
      <c r="AN559" s="85"/>
      <c r="AO559" s="85"/>
      <c r="AP559" s="85"/>
      <c r="AQ559" s="86"/>
      <c r="AR559" s="87"/>
      <c r="AS559" s="87"/>
      <c r="AT559" s="88"/>
      <c r="AU559" s="86"/>
      <c r="AV559" s="87"/>
      <c r="AW559" s="87"/>
      <c r="AX559" s="88"/>
    </row>
    <row r="560" spans="1:50" ht="13.5" hidden="1">
      <c r="A560" s="80"/>
      <c r="B560" s="80"/>
      <c r="C560" s="81"/>
      <c r="D560" s="82"/>
      <c r="E560" s="82"/>
      <c r="F560" s="82"/>
      <c r="G560" s="82"/>
      <c r="H560" s="82"/>
      <c r="I560" s="82"/>
      <c r="J560" s="82"/>
      <c r="K560" s="82"/>
      <c r="L560" s="83"/>
      <c r="M560" s="80"/>
      <c r="N560" s="80"/>
      <c r="O560" s="80"/>
      <c r="P560" s="80"/>
      <c r="Q560" s="80"/>
      <c r="R560" s="80"/>
      <c r="S560" s="80"/>
      <c r="T560" s="80"/>
      <c r="U560" s="80"/>
      <c r="V560" s="80"/>
      <c r="W560" s="80"/>
      <c r="X560" s="80"/>
      <c r="Y560" s="80"/>
      <c r="Z560" s="80"/>
      <c r="AA560" s="80"/>
      <c r="AB560" s="80"/>
      <c r="AC560" s="80"/>
      <c r="AD560" s="80"/>
      <c r="AE560" s="80"/>
      <c r="AF560" s="80"/>
      <c r="AG560" s="80"/>
      <c r="AH560" s="80"/>
      <c r="AI560" s="80"/>
      <c r="AJ560" s="80"/>
      <c r="AK560" s="84"/>
      <c r="AL560" s="85"/>
      <c r="AM560" s="85"/>
      <c r="AN560" s="85"/>
      <c r="AO560" s="85"/>
      <c r="AP560" s="85"/>
      <c r="AQ560" s="86"/>
      <c r="AR560" s="87"/>
      <c r="AS560" s="87"/>
      <c r="AT560" s="88"/>
      <c r="AU560" s="86"/>
      <c r="AV560" s="87"/>
      <c r="AW560" s="87"/>
      <c r="AX560" s="88"/>
    </row>
    <row r="561" spans="1:50" ht="13.5" hidden="1">
      <c r="A561" s="80"/>
      <c r="B561" s="80"/>
      <c r="C561" s="81"/>
      <c r="D561" s="82"/>
      <c r="E561" s="82"/>
      <c r="F561" s="82"/>
      <c r="G561" s="82"/>
      <c r="H561" s="82"/>
      <c r="I561" s="82"/>
      <c r="J561" s="82"/>
      <c r="K561" s="82"/>
      <c r="L561" s="83"/>
      <c r="M561" s="80"/>
      <c r="N561" s="80"/>
      <c r="O561" s="80"/>
      <c r="P561" s="80"/>
      <c r="Q561" s="80"/>
      <c r="R561" s="80"/>
      <c r="S561" s="80"/>
      <c r="T561" s="80"/>
      <c r="U561" s="80"/>
      <c r="V561" s="80"/>
      <c r="W561" s="80"/>
      <c r="X561" s="80"/>
      <c r="Y561" s="80"/>
      <c r="Z561" s="80"/>
      <c r="AA561" s="80"/>
      <c r="AB561" s="80"/>
      <c r="AC561" s="80"/>
      <c r="AD561" s="80"/>
      <c r="AE561" s="80"/>
      <c r="AF561" s="80"/>
      <c r="AG561" s="80"/>
      <c r="AH561" s="80"/>
      <c r="AI561" s="80"/>
      <c r="AJ561" s="80"/>
      <c r="AK561" s="84"/>
      <c r="AL561" s="85"/>
      <c r="AM561" s="85"/>
      <c r="AN561" s="85"/>
      <c r="AO561" s="85"/>
      <c r="AP561" s="85"/>
      <c r="AQ561" s="86"/>
      <c r="AR561" s="87"/>
      <c r="AS561" s="87"/>
      <c r="AT561" s="88"/>
      <c r="AU561" s="86"/>
      <c r="AV561" s="87"/>
      <c r="AW561" s="87"/>
      <c r="AX561" s="88"/>
    </row>
    <row r="562" spans="1:50" ht="13.5" hidden="1">
      <c r="A562" s="80"/>
      <c r="B562" s="80"/>
      <c r="C562" s="81"/>
      <c r="D562" s="82"/>
      <c r="E562" s="82"/>
      <c r="F562" s="82"/>
      <c r="G562" s="82"/>
      <c r="H562" s="82"/>
      <c r="I562" s="82"/>
      <c r="J562" s="82"/>
      <c r="K562" s="82"/>
      <c r="L562" s="83"/>
      <c r="M562" s="80"/>
      <c r="N562" s="80"/>
      <c r="O562" s="80"/>
      <c r="P562" s="80"/>
      <c r="Q562" s="80"/>
      <c r="R562" s="80"/>
      <c r="S562" s="80"/>
      <c r="T562" s="80"/>
      <c r="U562" s="80"/>
      <c r="V562" s="80"/>
      <c r="W562" s="80"/>
      <c r="X562" s="80"/>
      <c r="Y562" s="80"/>
      <c r="Z562" s="80"/>
      <c r="AA562" s="80"/>
      <c r="AB562" s="80"/>
      <c r="AC562" s="80"/>
      <c r="AD562" s="80"/>
      <c r="AE562" s="80"/>
      <c r="AF562" s="80"/>
      <c r="AG562" s="80"/>
      <c r="AH562" s="80"/>
      <c r="AI562" s="80"/>
      <c r="AJ562" s="80"/>
      <c r="AK562" s="84"/>
      <c r="AL562" s="85"/>
      <c r="AM562" s="85"/>
      <c r="AN562" s="85"/>
      <c r="AO562" s="85"/>
      <c r="AP562" s="85"/>
      <c r="AQ562" s="86"/>
      <c r="AR562" s="87"/>
      <c r="AS562" s="87"/>
      <c r="AT562" s="88"/>
      <c r="AU562" s="86"/>
      <c r="AV562" s="87"/>
      <c r="AW562" s="87"/>
      <c r="AX562" s="88"/>
    </row>
    <row r="563" spans="1:50" ht="13.5" hidden="1">
      <c r="A563" s="80"/>
      <c r="B563" s="80"/>
      <c r="C563" s="81"/>
      <c r="D563" s="82"/>
      <c r="E563" s="82"/>
      <c r="F563" s="82"/>
      <c r="G563" s="82"/>
      <c r="H563" s="82"/>
      <c r="I563" s="82"/>
      <c r="J563" s="82"/>
      <c r="K563" s="82"/>
      <c r="L563" s="83"/>
      <c r="M563" s="80"/>
      <c r="N563" s="80"/>
      <c r="O563" s="80"/>
      <c r="P563" s="80"/>
      <c r="Q563" s="80"/>
      <c r="R563" s="80"/>
      <c r="S563" s="80"/>
      <c r="T563" s="80"/>
      <c r="U563" s="80"/>
      <c r="V563" s="80"/>
      <c r="W563" s="80"/>
      <c r="X563" s="80"/>
      <c r="Y563" s="80"/>
      <c r="Z563" s="80"/>
      <c r="AA563" s="80"/>
      <c r="AB563" s="80"/>
      <c r="AC563" s="80"/>
      <c r="AD563" s="80"/>
      <c r="AE563" s="80"/>
      <c r="AF563" s="80"/>
      <c r="AG563" s="80"/>
      <c r="AH563" s="80"/>
      <c r="AI563" s="80"/>
      <c r="AJ563" s="80"/>
      <c r="AK563" s="84"/>
      <c r="AL563" s="85"/>
      <c r="AM563" s="85"/>
      <c r="AN563" s="85"/>
      <c r="AO563" s="85"/>
      <c r="AP563" s="85"/>
      <c r="AQ563" s="86"/>
      <c r="AR563" s="87"/>
      <c r="AS563" s="87"/>
      <c r="AT563" s="88"/>
      <c r="AU563" s="86"/>
      <c r="AV563" s="87"/>
      <c r="AW563" s="87"/>
      <c r="AX563" s="88"/>
    </row>
    <row r="564" spans="1:50" ht="13.5" hidden="1">
      <c r="A564" s="80"/>
      <c r="B564" s="80"/>
      <c r="C564" s="81"/>
      <c r="D564" s="82"/>
      <c r="E564" s="82"/>
      <c r="F564" s="82"/>
      <c r="G564" s="82"/>
      <c r="H564" s="82"/>
      <c r="I564" s="82"/>
      <c r="J564" s="82"/>
      <c r="K564" s="82"/>
      <c r="L564" s="83"/>
      <c r="M564" s="80"/>
      <c r="N564" s="80"/>
      <c r="O564" s="80"/>
      <c r="P564" s="80"/>
      <c r="Q564" s="80"/>
      <c r="R564" s="80"/>
      <c r="S564" s="80"/>
      <c r="T564" s="80"/>
      <c r="U564" s="80"/>
      <c r="V564" s="80"/>
      <c r="W564" s="80"/>
      <c r="X564" s="80"/>
      <c r="Y564" s="80"/>
      <c r="Z564" s="80"/>
      <c r="AA564" s="80"/>
      <c r="AB564" s="80"/>
      <c r="AC564" s="80"/>
      <c r="AD564" s="80"/>
      <c r="AE564" s="80"/>
      <c r="AF564" s="80"/>
      <c r="AG564" s="80"/>
      <c r="AH564" s="80"/>
      <c r="AI564" s="80"/>
      <c r="AJ564" s="80"/>
      <c r="AK564" s="84"/>
      <c r="AL564" s="85"/>
      <c r="AM564" s="85"/>
      <c r="AN564" s="85"/>
      <c r="AO564" s="85"/>
      <c r="AP564" s="85"/>
      <c r="AQ564" s="86"/>
      <c r="AR564" s="87"/>
      <c r="AS564" s="87"/>
      <c r="AT564" s="88"/>
      <c r="AU564" s="86"/>
      <c r="AV564" s="87"/>
      <c r="AW564" s="87"/>
      <c r="AX564" s="88"/>
    </row>
    <row r="565" spans="1:50" ht="13.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3"/>
      <c r="AL565" s="32"/>
      <c r="AM565" s="32"/>
      <c r="AN565" s="32"/>
      <c r="AO565" s="32"/>
      <c r="AP565" s="32"/>
      <c r="AQ565" s="32"/>
      <c r="AR565" s="32"/>
      <c r="AS565" s="32"/>
      <c r="AT565" s="32"/>
      <c r="AU565" s="32"/>
      <c r="AV565" s="32"/>
      <c r="AW565" s="32"/>
      <c r="AX565" s="32"/>
    </row>
    <row r="566" spans="1:2" ht="13.5">
      <c r="A566" s="31"/>
      <c r="B566" s="31" t="s">
        <v>142</v>
      </c>
    </row>
    <row r="567" spans="1:98" ht="13.5">
      <c r="A567" s="147"/>
      <c r="B567" s="148"/>
      <c r="C567" s="161" t="s">
        <v>259</v>
      </c>
      <c r="D567" s="162"/>
      <c r="E567" s="162"/>
      <c r="F567" s="162"/>
      <c r="G567" s="162"/>
      <c r="H567" s="162"/>
      <c r="I567" s="162"/>
      <c r="J567" s="162"/>
      <c r="K567" s="162"/>
      <c r="L567" s="163"/>
      <c r="M567" s="161" t="s">
        <v>260</v>
      </c>
      <c r="N567" s="162"/>
      <c r="O567" s="162"/>
      <c r="P567" s="162"/>
      <c r="Q567" s="162"/>
      <c r="R567" s="162"/>
      <c r="S567" s="162"/>
      <c r="T567" s="162"/>
      <c r="U567" s="162"/>
      <c r="V567" s="162"/>
      <c r="W567" s="162"/>
      <c r="X567" s="162"/>
      <c r="Y567" s="162"/>
      <c r="Z567" s="162"/>
      <c r="AA567" s="162"/>
      <c r="AB567" s="162"/>
      <c r="AC567" s="162"/>
      <c r="AD567" s="162"/>
      <c r="AE567" s="162"/>
      <c r="AF567" s="162"/>
      <c r="AG567" s="162"/>
      <c r="AH567" s="162"/>
      <c r="AI567" s="162"/>
      <c r="AJ567" s="163"/>
      <c r="AK567" s="158" t="s">
        <v>261</v>
      </c>
      <c r="AL567" s="159"/>
      <c r="AM567" s="159"/>
      <c r="AN567" s="159"/>
      <c r="AO567" s="159"/>
      <c r="AP567" s="160"/>
      <c r="AQ567" s="161" t="s">
        <v>23</v>
      </c>
      <c r="AR567" s="162"/>
      <c r="AS567" s="162"/>
      <c r="AT567" s="163"/>
      <c r="AU567" s="161" t="s">
        <v>24</v>
      </c>
      <c r="AV567" s="162"/>
      <c r="AW567" s="162"/>
      <c r="AX567" s="163"/>
      <c r="AZ567" s="30"/>
      <c r="BA567" s="70"/>
      <c r="BB567" s="70"/>
      <c r="BC567" s="70"/>
      <c r="BD567" s="70"/>
      <c r="BE567" s="70"/>
      <c r="BF567" s="70"/>
      <c r="BG567" s="70"/>
      <c r="BH567" s="7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row>
    <row r="568" spans="1:98" ht="27" customHeight="1">
      <c r="A568" s="147">
        <v>1</v>
      </c>
      <c r="B568" s="148"/>
      <c r="C568" s="149" t="s">
        <v>274</v>
      </c>
      <c r="D568" s="150"/>
      <c r="E568" s="150"/>
      <c r="F568" s="150"/>
      <c r="G568" s="150"/>
      <c r="H568" s="150"/>
      <c r="I568" s="150"/>
      <c r="J568" s="150"/>
      <c r="K568" s="150"/>
      <c r="L568" s="151"/>
      <c r="M568" s="149" t="s">
        <v>143</v>
      </c>
      <c r="N568" s="150"/>
      <c r="O568" s="150"/>
      <c r="P568" s="150"/>
      <c r="Q568" s="150"/>
      <c r="R568" s="150"/>
      <c r="S568" s="150"/>
      <c r="T568" s="150"/>
      <c r="U568" s="150"/>
      <c r="V568" s="150"/>
      <c r="W568" s="150"/>
      <c r="X568" s="150"/>
      <c r="Y568" s="150"/>
      <c r="Z568" s="150"/>
      <c r="AA568" s="150"/>
      <c r="AB568" s="150"/>
      <c r="AC568" s="150"/>
      <c r="AD568" s="150"/>
      <c r="AE568" s="150"/>
      <c r="AF568" s="150"/>
      <c r="AG568" s="150"/>
      <c r="AH568" s="150"/>
      <c r="AI568" s="150"/>
      <c r="AJ568" s="151"/>
      <c r="AK568" s="171">
        <v>8.61</v>
      </c>
      <c r="AL568" s="172"/>
      <c r="AM568" s="172"/>
      <c r="AN568" s="172"/>
      <c r="AO568" s="172"/>
      <c r="AP568" s="173"/>
      <c r="AQ568" s="174">
        <v>1</v>
      </c>
      <c r="AR568" s="175"/>
      <c r="AS568" s="175"/>
      <c r="AT568" s="176"/>
      <c r="AU568" s="177">
        <f>8610000/8998500</f>
        <v>0.9568261376896149</v>
      </c>
      <c r="AV568" s="178"/>
      <c r="AW568" s="178"/>
      <c r="AX568" s="179"/>
      <c r="AZ568" s="30"/>
      <c r="BA568" s="71"/>
      <c r="BB568" s="71"/>
      <c r="BC568" s="71"/>
      <c r="BD568" s="71"/>
      <c r="BE568" s="72"/>
      <c r="BF568" s="72"/>
      <c r="BG568" s="72"/>
      <c r="BH568" s="72"/>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row>
    <row r="569" spans="1:50" ht="13.5" hidden="1">
      <c r="A569" s="80"/>
      <c r="B569" s="80"/>
      <c r="C569" s="81"/>
      <c r="D569" s="82"/>
      <c r="E569" s="82"/>
      <c r="F569" s="82"/>
      <c r="G569" s="82"/>
      <c r="H569" s="82"/>
      <c r="I569" s="82"/>
      <c r="J569" s="82"/>
      <c r="K569" s="82"/>
      <c r="L569" s="83"/>
      <c r="M569" s="80"/>
      <c r="N569" s="80"/>
      <c r="O569" s="80"/>
      <c r="P569" s="80"/>
      <c r="Q569" s="80"/>
      <c r="R569" s="80"/>
      <c r="S569" s="80"/>
      <c r="T569" s="80"/>
      <c r="U569" s="80"/>
      <c r="V569" s="80"/>
      <c r="W569" s="80"/>
      <c r="X569" s="80"/>
      <c r="Y569" s="80"/>
      <c r="Z569" s="80"/>
      <c r="AA569" s="80"/>
      <c r="AB569" s="80"/>
      <c r="AC569" s="80"/>
      <c r="AD569" s="80"/>
      <c r="AE569" s="80"/>
      <c r="AF569" s="80"/>
      <c r="AG569" s="80"/>
      <c r="AH569" s="80"/>
      <c r="AI569" s="80"/>
      <c r="AJ569" s="80"/>
      <c r="AK569" s="84"/>
      <c r="AL569" s="85"/>
      <c r="AM569" s="85"/>
      <c r="AN569" s="85"/>
      <c r="AO569" s="85"/>
      <c r="AP569" s="85"/>
      <c r="AQ569" s="86"/>
      <c r="AR569" s="87"/>
      <c r="AS569" s="87"/>
      <c r="AT569" s="88"/>
      <c r="AU569" s="86"/>
      <c r="AV569" s="87"/>
      <c r="AW569" s="87"/>
      <c r="AX569" s="88"/>
    </row>
    <row r="570" spans="1:50" ht="13.5" hidden="1">
      <c r="A570" s="80"/>
      <c r="B570" s="80"/>
      <c r="C570" s="81"/>
      <c r="D570" s="82"/>
      <c r="E570" s="82"/>
      <c r="F570" s="82"/>
      <c r="G570" s="82"/>
      <c r="H570" s="82"/>
      <c r="I570" s="82"/>
      <c r="J570" s="82"/>
      <c r="K570" s="82"/>
      <c r="L570" s="83"/>
      <c r="M570" s="80"/>
      <c r="N570" s="80"/>
      <c r="O570" s="80"/>
      <c r="P570" s="80"/>
      <c r="Q570" s="80"/>
      <c r="R570" s="80"/>
      <c r="S570" s="80"/>
      <c r="T570" s="80"/>
      <c r="U570" s="80"/>
      <c r="V570" s="80"/>
      <c r="W570" s="80"/>
      <c r="X570" s="80"/>
      <c r="Y570" s="80"/>
      <c r="Z570" s="80"/>
      <c r="AA570" s="80"/>
      <c r="AB570" s="80"/>
      <c r="AC570" s="80"/>
      <c r="AD570" s="80"/>
      <c r="AE570" s="80"/>
      <c r="AF570" s="80"/>
      <c r="AG570" s="80"/>
      <c r="AH570" s="80"/>
      <c r="AI570" s="80"/>
      <c r="AJ570" s="80"/>
      <c r="AK570" s="84"/>
      <c r="AL570" s="85"/>
      <c r="AM570" s="85"/>
      <c r="AN570" s="85"/>
      <c r="AO570" s="85"/>
      <c r="AP570" s="85"/>
      <c r="AQ570" s="86"/>
      <c r="AR570" s="87"/>
      <c r="AS570" s="87"/>
      <c r="AT570" s="88"/>
      <c r="AU570" s="86"/>
      <c r="AV570" s="87"/>
      <c r="AW570" s="87"/>
      <c r="AX570" s="88"/>
    </row>
    <row r="571" spans="1:50" ht="13.5" hidden="1">
      <c r="A571" s="80"/>
      <c r="B571" s="80"/>
      <c r="C571" s="81"/>
      <c r="D571" s="82"/>
      <c r="E571" s="82"/>
      <c r="F571" s="82"/>
      <c r="G571" s="82"/>
      <c r="H571" s="82"/>
      <c r="I571" s="82"/>
      <c r="J571" s="82"/>
      <c r="K571" s="82"/>
      <c r="L571" s="83"/>
      <c r="M571" s="80"/>
      <c r="N571" s="80"/>
      <c r="O571" s="80"/>
      <c r="P571" s="80"/>
      <c r="Q571" s="80"/>
      <c r="R571" s="80"/>
      <c r="S571" s="80"/>
      <c r="T571" s="80"/>
      <c r="U571" s="80"/>
      <c r="V571" s="80"/>
      <c r="W571" s="80"/>
      <c r="X571" s="80"/>
      <c r="Y571" s="80"/>
      <c r="Z571" s="80"/>
      <c r="AA571" s="80"/>
      <c r="AB571" s="80"/>
      <c r="AC571" s="80"/>
      <c r="AD571" s="80"/>
      <c r="AE571" s="80"/>
      <c r="AF571" s="80"/>
      <c r="AG571" s="80"/>
      <c r="AH571" s="80"/>
      <c r="AI571" s="80"/>
      <c r="AJ571" s="80"/>
      <c r="AK571" s="84"/>
      <c r="AL571" s="85"/>
      <c r="AM571" s="85"/>
      <c r="AN571" s="85"/>
      <c r="AO571" s="85"/>
      <c r="AP571" s="85"/>
      <c r="AQ571" s="86"/>
      <c r="AR571" s="87"/>
      <c r="AS571" s="87"/>
      <c r="AT571" s="88"/>
      <c r="AU571" s="86"/>
      <c r="AV571" s="87"/>
      <c r="AW571" s="87"/>
      <c r="AX571" s="88"/>
    </row>
    <row r="572" spans="1:50" ht="13.5" hidden="1">
      <c r="A572" s="80"/>
      <c r="B572" s="80"/>
      <c r="C572" s="81"/>
      <c r="D572" s="82"/>
      <c r="E572" s="82"/>
      <c r="F572" s="82"/>
      <c r="G572" s="82"/>
      <c r="H572" s="82"/>
      <c r="I572" s="82"/>
      <c r="J572" s="82"/>
      <c r="K572" s="82"/>
      <c r="L572" s="83"/>
      <c r="M572" s="80"/>
      <c r="N572" s="80"/>
      <c r="O572" s="80"/>
      <c r="P572" s="80"/>
      <c r="Q572" s="80"/>
      <c r="R572" s="80"/>
      <c r="S572" s="80"/>
      <c r="T572" s="80"/>
      <c r="U572" s="80"/>
      <c r="V572" s="80"/>
      <c r="W572" s="80"/>
      <c r="X572" s="80"/>
      <c r="Y572" s="80"/>
      <c r="Z572" s="80"/>
      <c r="AA572" s="80"/>
      <c r="AB572" s="80"/>
      <c r="AC572" s="80"/>
      <c r="AD572" s="80"/>
      <c r="AE572" s="80"/>
      <c r="AF572" s="80"/>
      <c r="AG572" s="80"/>
      <c r="AH572" s="80"/>
      <c r="AI572" s="80"/>
      <c r="AJ572" s="80"/>
      <c r="AK572" s="84"/>
      <c r="AL572" s="85"/>
      <c r="AM572" s="85"/>
      <c r="AN572" s="85"/>
      <c r="AO572" s="85"/>
      <c r="AP572" s="85"/>
      <c r="AQ572" s="86"/>
      <c r="AR572" s="87"/>
      <c r="AS572" s="87"/>
      <c r="AT572" s="88"/>
      <c r="AU572" s="86"/>
      <c r="AV572" s="87"/>
      <c r="AW572" s="87"/>
      <c r="AX572" s="88"/>
    </row>
    <row r="573" spans="1:50" ht="13.5" hidden="1">
      <c r="A573" s="80"/>
      <c r="B573" s="80"/>
      <c r="C573" s="81"/>
      <c r="D573" s="82"/>
      <c r="E573" s="82"/>
      <c r="F573" s="82"/>
      <c r="G573" s="82"/>
      <c r="H573" s="82"/>
      <c r="I573" s="82"/>
      <c r="J573" s="82"/>
      <c r="K573" s="82"/>
      <c r="L573" s="83"/>
      <c r="M573" s="80"/>
      <c r="N573" s="80"/>
      <c r="O573" s="80"/>
      <c r="P573" s="80"/>
      <c r="Q573" s="80"/>
      <c r="R573" s="80"/>
      <c r="S573" s="80"/>
      <c r="T573" s="80"/>
      <c r="U573" s="80"/>
      <c r="V573" s="80"/>
      <c r="W573" s="80"/>
      <c r="X573" s="80"/>
      <c r="Y573" s="80"/>
      <c r="Z573" s="80"/>
      <c r="AA573" s="80"/>
      <c r="AB573" s="80"/>
      <c r="AC573" s="80"/>
      <c r="AD573" s="80"/>
      <c r="AE573" s="80"/>
      <c r="AF573" s="80"/>
      <c r="AG573" s="80"/>
      <c r="AH573" s="80"/>
      <c r="AI573" s="80"/>
      <c r="AJ573" s="80"/>
      <c r="AK573" s="84"/>
      <c r="AL573" s="85"/>
      <c r="AM573" s="85"/>
      <c r="AN573" s="85"/>
      <c r="AO573" s="85"/>
      <c r="AP573" s="85"/>
      <c r="AQ573" s="86"/>
      <c r="AR573" s="87"/>
      <c r="AS573" s="87"/>
      <c r="AT573" s="88"/>
      <c r="AU573" s="86"/>
      <c r="AV573" s="87"/>
      <c r="AW573" s="87"/>
      <c r="AX573" s="88"/>
    </row>
    <row r="574" spans="1:50" ht="13.5" hidden="1">
      <c r="A574" s="80"/>
      <c r="B574" s="80"/>
      <c r="C574" s="81"/>
      <c r="D574" s="82"/>
      <c r="E574" s="82"/>
      <c r="F574" s="82"/>
      <c r="G574" s="82"/>
      <c r="H574" s="82"/>
      <c r="I574" s="82"/>
      <c r="J574" s="82"/>
      <c r="K574" s="82"/>
      <c r="L574" s="83"/>
      <c r="M574" s="80"/>
      <c r="N574" s="80"/>
      <c r="O574" s="80"/>
      <c r="P574" s="80"/>
      <c r="Q574" s="80"/>
      <c r="R574" s="80"/>
      <c r="S574" s="80"/>
      <c r="T574" s="80"/>
      <c r="U574" s="80"/>
      <c r="V574" s="80"/>
      <c r="W574" s="80"/>
      <c r="X574" s="80"/>
      <c r="Y574" s="80"/>
      <c r="Z574" s="80"/>
      <c r="AA574" s="80"/>
      <c r="AB574" s="80"/>
      <c r="AC574" s="80"/>
      <c r="AD574" s="80"/>
      <c r="AE574" s="80"/>
      <c r="AF574" s="80"/>
      <c r="AG574" s="80"/>
      <c r="AH574" s="80"/>
      <c r="AI574" s="80"/>
      <c r="AJ574" s="80"/>
      <c r="AK574" s="84"/>
      <c r="AL574" s="85"/>
      <c r="AM574" s="85"/>
      <c r="AN574" s="85"/>
      <c r="AO574" s="85"/>
      <c r="AP574" s="85"/>
      <c r="AQ574" s="86"/>
      <c r="AR574" s="87"/>
      <c r="AS574" s="87"/>
      <c r="AT574" s="88"/>
      <c r="AU574" s="86"/>
      <c r="AV574" s="87"/>
      <c r="AW574" s="87"/>
      <c r="AX574" s="88"/>
    </row>
    <row r="575" spans="1:50" ht="13.5" hidden="1">
      <c r="A575" s="80"/>
      <c r="B575" s="80"/>
      <c r="C575" s="81"/>
      <c r="D575" s="82"/>
      <c r="E575" s="82"/>
      <c r="F575" s="82"/>
      <c r="G575" s="82"/>
      <c r="H575" s="82"/>
      <c r="I575" s="82"/>
      <c r="J575" s="82"/>
      <c r="K575" s="82"/>
      <c r="L575" s="83"/>
      <c r="M575" s="80"/>
      <c r="N575" s="80"/>
      <c r="O575" s="80"/>
      <c r="P575" s="80"/>
      <c r="Q575" s="80"/>
      <c r="R575" s="80"/>
      <c r="S575" s="80"/>
      <c r="T575" s="80"/>
      <c r="U575" s="80"/>
      <c r="V575" s="80"/>
      <c r="W575" s="80"/>
      <c r="X575" s="80"/>
      <c r="Y575" s="80"/>
      <c r="Z575" s="80"/>
      <c r="AA575" s="80"/>
      <c r="AB575" s="80"/>
      <c r="AC575" s="80"/>
      <c r="AD575" s="80"/>
      <c r="AE575" s="80"/>
      <c r="AF575" s="80"/>
      <c r="AG575" s="80"/>
      <c r="AH575" s="80"/>
      <c r="AI575" s="80"/>
      <c r="AJ575" s="80"/>
      <c r="AK575" s="84"/>
      <c r="AL575" s="85"/>
      <c r="AM575" s="85"/>
      <c r="AN575" s="85"/>
      <c r="AO575" s="85"/>
      <c r="AP575" s="85"/>
      <c r="AQ575" s="86"/>
      <c r="AR575" s="87"/>
      <c r="AS575" s="87"/>
      <c r="AT575" s="88"/>
      <c r="AU575" s="86"/>
      <c r="AV575" s="87"/>
      <c r="AW575" s="87"/>
      <c r="AX575" s="88"/>
    </row>
    <row r="576" spans="1:50" ht="13.5" hidden="1">
      <c r="A576" s="80"/>
      <c r="B576" s="80"/>
      <c r="C576" s="81"/>
      <c r="D576" s="82"/>
      <c r="E576" s="82"/>
      <c r="F576" s="82"/>
      <c r="G576" s="82"/>
      <c r="H576" s="82"/>
      <c r="I576" s="82"/>
      <c r="J576" s="82"/>
      <c r="K576" s="82"/>
      <c r="L576" s="83"/>
      <c r="M576" s="80"/>
      <c r="N576" s="80"/>
      <c r="O576" s="80"/>
      <c r="P576" s="80"/>
      <c r="Q576" s="80"/>
      <c r="R576" s="80"/>
      <c r="S576" s="80"/>
      <c r="T576" s="80"/>
      <c r="U576" s="80"/>
      <c r="V576" s="80"/>
      <c r="W576" s="80"/>
      <c r="X576" s="80"/>
      <c r="Y576" s="80"/>
      <c r="Z576" s="80"/>
      <c r="AA576" s="80"/>
      <c r="AB576" s="80"/>
      <c r="AC576" s="80"/>
      <c r="AD576" s="80"/>
      <c r="AE576" s="80"/>
      <c r="AF576" s="80"/>
      <c r="AG576" s="80"/>
      <c r="AH576" s="80"/>
      <c r="AI576" s="80"/>
      <c r="AJ576" s="80"/>
      <c r="AK576" s="84"/>
      <c r="AL576" s="85"/>
      <c r="AM576" s="85"/>
      <c r="AN576" s="85"/>
      <c r="AO576" s="85"/>
      <c r="AP576" s="85"/>
      <c r="AQ576" s="86"/>
      <c r="AR576" s="87"/>
      <c r="AS576" s="87"/>
      <c r="AT576" s="88"/>
      <c r="AU576" s="86"/>
      <c r="AV576" s="87"/>
      <c r="AW576" s="87"/>
      <c r="AX576" s="88"/>
    </row>
    <row r="577" spans="1:50" ht="13.5" hidden="1">
      <c r="A577" s="80"/>
      <c r="B577" s="80"/>
      <c r="C577" s="81"/>
      <c r="D577" s="82"/>
      <c r="E577" s="82"/>
      <c r="F577" s="82"/>
      <c r="G577" s="82"/>
      <c r="H577" s="82"/>
      <c r="I577" s="82"/>
      <c r="J577" s="82"/>
      <c r="K577" s="82"/>
      <c r="L577" s="83"/>
      <c r="M577" s="80"/>
      <c r="N577" s="80"/>
      <c r="O577" s="80"/>
      <c r="P577" s="80"/>
      <c r="Q577" s="80"/>
      <c r="R577" s="80"/>
      <c r="S577" s="80"/>
      <c r="T577" s="80"/>
      <c r="U577" s="80"/>
      <c r="V577" s="80"/>
      <c r="W577" s="80"/>
      <c r="X577" s="80"/>
      <c r="Y577" s="80"/>
      <c r="Z577" s="80"/>
      <c r="AA577" s="80"/>
      <c r="AB577" s="80"/>
      <c r="AC577" s="80"/>
      <c r="AD577" s="80"/>
      <c r="AE577" s="80"/>
      <c r="AF577" s="80"/>
      <c r="AG577" s="80"/>
      <c r="AH577" s="80"/>
      <c r="AI577" s="80"/>
      <c r="AJ577" s="80"/>
      <c r="AK577" s="84"/>
      <c r="AL577" s="85"/>
      <c r="AM577" s="85"/>
      <c r="AN577" s="85"/>
      <c r="AO577" s="85"/>
      <c r="AP577" s="85"/>
      <c r="AQ577" s="86"/>
      <c r="AR577" s="87"/>
      <c r="AS577" s="87"/>
      <c r="AT577" s="88"/>
      <c r="AU577" s="86"/>
      <c r="AV577" s="87"/>
      <c r="AW577" s="87"/>
      <c r="AX577" s="88"/>
    </row>
    <row r="578" spans="1:50" ht="13.5" hidden="1">
      <c r="A578" s="147"/>
      <c r="B578" s="148"/>
      <c r="C578" s="147"/>
      <c r="D578" s="676"/>
      <c r="E578" s="676"/>
      <c r="F578" s="676"/>
      <c r="G578" s="676"/>
      <c r="H578" s="676"/>
      <c r="I578" s="676"/>
      <c r="J578" s="676"/>
      <c r="K578" s="676"/>
      <c r="L578" s="148"/>
      <c r="M578" s="677"/>
      <c r="N578" s="678"/>
      <c r="O578" s="678"/>
      <c r="P578" s="678"/>
      <c r="Q578" s="678"/>
      <c r="R578" s="678"/>
      <c r="S578" s="678"/>
      <c r="T578" s="678"/>
      <c r="U578" s="678"/>
      <c r="V578" s="678"/>
      <c r="W578" s="678"/>
      <c r="X578" s="678"/>
      <c r="Y578" s="678"/>
      <c r="Z578" s="678"/>
      <c r="AA578" s="678"/>
      <c r="AB578" s="678"/>
      <c r="AC578" s="678"/>
      <c r="AD578" s="678"/>
      <c r="AE578" s="678"/>
      <c r="AF578" s="678"/>
      <c r="AG578" s="678"/>
      <c r="AH578" s="678"/>
      <c r="AI578" s="678"/>
      <c r="AJ578" s="679"/>
      <c r="AK578" s="81"/>
      <c r="AL578" s="82"/>
      <c r="AM578" s="82"/>
      <c r="AN578" s="82"/>
      <c r="AO578" s="82"/>
      <c r="AP578" s="83"/>
      <c r="AQ578" s="680"/>
      <c r="AR578" s="681"/>
      <c r="AS578" s="681"/>
      <c r="AT578" s="682"/>
      <c r="AU578" s="683"/>
      <c r="AV578" s="684"/>
      <c r="AW578" s="684"/>
      <c r="AX578" s="685"/>
    </row>
    <row r="579" spans="1:50" ht="13.5" hidden="1">
      <c r="A579" s="80"/>
      <c r="B579" s="80"/>
      <c r="C579" s="81"/>
      <c r="D579" s="82"/>
      <c r="E579" s="82"/>
      <c r="F579" s="82"/>
      <c r="G579" s="82"/>
      <c r="H579" s="82"/>
      <c r="I579" s="82"/>
      <c r="J579" s="82"/>
      <c r="K579" s="82"/>
      <c r="L579" s="83"/>
      <c r="M579" s="80"/>
      <c r="N579" s="80"/>
      <c r="O579" s="80"/>
      <c r="P579" s="80"/>
      <c r="Q579" s="80"/>
      <c r="R579" s="80"/>
      <c r="S579" s="80"/>
      <c r="T579" s="80"/>
      <c r="U579" s="80"/>
      <c r="V579" s="80"/>
      <c r="W579" s="80"/>
      <c r="X579" s="80"/>
      <c r="Y579" s="80"/>
      <c r="Z579" s="80"/>
      <c r="AA579" s="80"/>
      <c r="AB579" s="80"/>
      <c r="AC579" s="80"/>
      <c r="AD579" s="80"/>
      <c r="AE579" s="80"/>
      <c r="AF579" s="80"/>
      <c r="AG579" s="80"/>
      <c r="AH579" s="80"/>
      <c r="AI579" s="80"/>
      <c r="AJ579" s="80"/>
      <c r="AK579" s="84"/>
      <c r="AL579" s="85"/>
      <c r="AM579" s="85"/>
      <c r="AN579" s="85"/>
      <c r="AO579" s="85"/>
      <c r="AP579" s="85"/>
      <c r="AQ579" s="86"/>
      <c r="AR579" s="87"/>
      <c r="AS579" s="87"/>
      <c r="AT579" s="88"/>
      <c r="AU579" s="86"/>
      <c r="AV579" s="87"/>
      <c r="AW579" s="87"/>
      <c r="AX579" s="88"/>
    </row>
    <row r="580" spans="1:50" ht="13.5" hidden="1">
      <c r="A580" s="80"/>
      <c r="B580" s="80"/>
      <c r="C580" s="81"/>
      <c r="D580" s="82"/>
      <c r="E580" s="82"/>
      <c r="F580" s="82"/>
      <c r="G580" s="82"/>
      <c r="H580" s="82"/>
      <c r="I580" s="82"/>
      <c r="J580" s="82"/>
      <c r="K580" s="82"/>
      <c r="L580" s="83"/>
      <c r="M580" s="80"/>
      <c r="N580" s="80"/>
      <c r="O580" s="80"/>
      <c r="P580" s="80"/>
      <c r="Q580" s="80"/>
      <c r="R580" s="80"/>
      <c r="S580" s="80"/>
      <c r="T580" s="80"/>
      <c r="U580" s="80"/>
      <c r="V580" s="80"/>
      <c r="W580" s="80"/>
      <c r="X580" s="80"/>
      <c r="Y580" s="80"/>
      <c r="Z580" s="80"/>
      <c r="AA580" s="80"/>
      <c r="AB580" s="80"/>
      <c r="AC580" s="80"/>
      <c r="AD580" s="80"/>
      <c r="AE580" s="80"/>
      <c r="AF580" s="80"/>
      <c r="AG580" s="80"/>
      <c r="AH580" s="80"/>
      <c r="AI580" s="80"/>
      <c r="AJ580" s="80"/>
      <c r="AK580" s="84"/>
      <c r="AL580" s="85"/>
      <c r="AM580" s="85"/>
      <c r="AN580" s="85"/>
      <c r="AO580" s="85"/>
      <c r="AP580" s="85"/>
      <c r="AQ580" s="86"/>
      <c r="AR580" s="87"/>
      <c r="AS580" s="87"/>
      <c r="AT580" s="88"/>
      <c r="AU580" s="86"/>
      <c r="AV580" s="87"/>
      <c r="AW580" s="87"/>
      <c r="AX580" s="88"/>
    </row>
    <row r="581" spans="1:50" ht="13.5" hidden="1">
      <c r="A581" s="80"/>
      <c r="B581" s="80"/>
      <c r="C581" s="81"/>
      <c r="D581" s="82"/>
      <c r="E581" s="82"/>
      <c r="F581" s="82"/>
      <c r="G581" s="82"/>
      <c r="H581" s="82"/>
      <c r="I581" s="82"/>
      <c r="J581" s="82"/>
      <c r="K581" s="82"/>
      <c r="L581" s="83"/>
      <c r="M581" s="80"/>
      <c r="N581" s="80"/>
      <c r="O581" s="80"/>
      <c r="P581" s="80"/>
      <c r="Q581" s="80"/>
      <c r="R581" s="80"/>
      <c r="S581" s="80"/>
      <c r="T581" s="80"/>
      <c r="U581" s="80"/>
      <c r="V581" s="80"/>
      <c r="W581" s="80"/>
      <c r="X581" s="80"/>
      <c r="Y581" s="80"/>
      <c r="Z581" s="80"/>
      <c r="AA581" s="80"/>
      <c r="AB581" s="80"/>
      <c r="AC581" s="80"/>
      <c r="AD581" s="80"/>
      <c r="AE581" s="80"/>
      <c r="AF581" s="80"/>
      <c r="AG581" s="80"/>
      <c r="AH581" s="80"/>
      <c r="AI581" s="80"/>
      <c r="AJ581" s="80"/>
      <c r="AK581" s="84"/>
      <c r="AL581" s="85"/>
      <c r="AM581" s="85"/>
      <c r="AN581" s="85"/>
      <c r="AO581" s="85"/>
      <c r="AP581" s="85"/>
      <c r="AQ581" s="86"/>
      <c r="AR581" s="87"/>
      <c r="AS581" s="87"/>
      <c r="AT581" s="88"/>
      <c r="AU581" s="86"/>
      <c r="AV581" s="87"/>
      <c r="AW581" s="87"/>
      <c r="AX581" s="88"/>
    </row>
    <row r="582" spans="1:50" ht="13.5" hidden="1">
      <c r="A582" s="80"/>
      <c r="B582" s="80"/>
      <c r="C582" s="81"/>
      <c r="D582" s="82"/>
      <c r="E582" s="82"/>
      <c r="F582" s="82"/>
      <c r="G582" s="82"/>
      <c r="H582" s="82"/>
      <c r="I582" s="82"/>
      <c r="J582" s="82"/>
      <c r="K582" s="82"/>
      <c r="L582" s="83"/>
      <c r="M582" s="80"/>
      <c r="N582" s="80"/>
      <c r="O582" s="80"/>
      <c r="P582" s="80"/>
      <c r="Q582" s="80"/>
      <c r="R582" s="80"/>
      <c r="S582" s="80"/>
      <c r="T582" s="80"/>
      <c r="U582" s="80"/>
      <c r="V582" s="80"/>
      <c r="W582" s="80"/>
      <c r="X582" s="80"/>
      <c r="Y582" s="80"/>
      <c r="Z582" s="80"/>
      <c r="AA582" s="80"/>
      <c r="AB582" s="80"/>
      <c r="AC582" s="80"/>
      <c r="AD582" s="80"/>
      <c r="AE582" s="80"/>
      <c r="AF582" s="80"/>
      <c r="AG582" s="80"/>
      <c r="AH582" s="80"/>
      <c r="AI582" s="80"/>
      <c r="AJ582" s="80"/>
      <c r="AK582" s="84"/>
      <c r="AL582" s="85"/>
      <c r="AM582" s="85"/>
      <c r="AN582" s="85"/>
      <c r="AO582" s="85"/>
      <c r="AP582" s="85"/>
      <c r="AQ582" s="86"/>
      <c r="AR582" s="87"/>
      <c r="AS582" s="87"/>
      <c r="AT582" s="88"/>
      <c r="AU582" s="86"/>
      <c r="AV582" s="87"/>
      <c r="AW582" s="87"/>
      <c r="AX582" s="88"/>
    </row>
    <row r="583" spans="1:50" ht="13.5" hidden="1">
      <c r="A583" s="80"/>
      <c r="B583" s="80"/>
      <c r="C583" s="81"/>
      <c r="D583" s="82"/>
      <c r="E583" s="82"/>
      <c r="F583" s="82"/>
      <c r="G583" s="82"/>
      <c r="H583" s="82"/>
      <c r="I583" s="82"/>
      <c r="J583" s="82"/>
      <c r="K583" s="82"/>
      <c r="L583" s="83"/>
      <c r="M583" s="80"/>
      <c r="N583" s="80"/>
      <c r="O583" s="80"/>
      <c r="P583" s="80"/>
      <c r="Q583" s="80"/>
      <c r="R583" s="80"/>
      <c r="S583" s="80"/>
      <c r="T583" s="80"/>
      <c r="U583" s="80"/>
      <c r="V583" s="80"/>
      <c r="W583" s="80"/>
      <c r="X583" s="80"/>
      <c r="Y583" s="80"/>
      <c r="Z583" s="80"/>
      <c r="AA583" s="80"/>
      <c r="AB583" s="80"/>
      <c r="AC583" s="80"/>
      <c r="AD583" s="80"/>
      <c r="AE583" s="80"/>
      <c r="AF583" s="80"/>
      <c r="AG583" s="80"/>
      <c r="AH583" s="80"/>
      <c r="AI583" s="80"/>
      <c r="AJ583" s="80"/>
      <c r="AK583" s="84"/>
      <c r="AL583" s="85"/>
      <c r="AM583" s="85"/>
      <c r="AN583" s="85"/>
      <c r="AO583" s="85"/>
      <c r="AP583" s="85"/>
      <c r="AQ583" s="86"/>
      <c r="AR583" s="87"/>
      <c r="AS583" s="87"/>
      <c r="AT583" s="88"/>
      <c r="AU583" s="86"/>
      <c r="AV583" s="87"/>
      <c r="AW583" s="87"/>
      <c r="AX583" s="88"/>
    </row>
    <row r="584" spans="1:50" ht="13.5" hidden="1">
      <c r="A584" s="80"/>
      <c r="B584" s="80"/>
      <c r="C584" s="81"/>
      <c r="D584" s="82"/>
      <c r="E584" s="82"/>
      <c r="F584" s="82"/>
      <c r="G584" s="82"/>
      <c r="H584" s="82"/>
      <c r="I584" s="82"/>
      <c r="J584" s="82"/>
      <c r="K584" s="82"/>
      <c r="L584" s="83"/>
      <c r="M584" s="80"/>
      <c r="N584" s="80"/>
      <c r="O584" s="80"/>
      <c r="P584" s="80"/>
      <c r="Q584" s="80"/>
      <c r="R584" s="80"/>
      <c r="S584" s="80"/>
      <c r="T584" s="80"/>
      <c r="U584" s="80"/>
      <c r="V584" s="80"/>
      <c r="W584" s="80"/>
      <c r="X584" s="80"/>
      <c r="Y584" s="80"/>
      <c r="Z584" s="80"/>
      <c r="AA584" s="80"/>
      <c r="AB584" s="80"/>
      <c r="AC584" s="80"/>
      <c r="AD584" s="80"/>
      <c r="AE584" s="80"/>
      <c r="AF584" s="80"/>
      <c r="AG584" s="80"/>
      <c r="AH584" s="80"/>
      <c r="AI584" s="80"/>
      <c r="AJ584" s="80"/>
      <c r="AK584" s="84"/>
      <c r="AL584" s="85"/>
      <c r="AM584" s="85"/>
      <c r="AN584" s="85"/>
      <c r="AO584" s="85"/>
      <c r="AP584" s="85"/>
      <c r="AQ584" s="86"/>
      <c r="AR584" s="87"/>
      <c r="AS584" s="87"/>
      <c r="AT584" s="88"/>
      <c r="AU584" s="86"/>
      <c r="AV584" s="87"/>
      <c r="AW584" s="87"/>
      <c r="AX584" s="88"/>
    </row>
    <row r="585" spans="1:50" ht="13.5" hidden="1">
      <c r="A585" s="80"/>
      <c r="B585" s="80"/>
      <c r="C585" s="81"/>
      <c r="D585" s="82"/>
      <c r="E585" s="82"/>
      <c r="F585" s="82"/>
      <c r="G585" s="82"/>
      <c r="H585" s="82"/>
      <c r="I585" s="82"/>
      <c r="J585" s="82"/>
      <c r="K585" s="82"/>
      <c r="L585" s="83"/>
      <c r="M585" s="80"/>
      <c r="N585" s="80"/>
      <c r="O585" s="80"/>
      <c r="P585" s="80"/>
      <c r="Q585" s="80"/>
      <c r="R585" s="80"/>
      <c r="S585" s="80"/>
      <c r="T585" s="80"/>
      <c r="U585" s="80"/>
      <c r="V585" s="80"/>
      <c r="W585" s="80"/>
      <c r="X585" s="80"/>
      <c r="Y585" s="80"/>
      <c r="Z585" s="80"/>
      <c r="AA585" s="80"/>
      <c r="AB585" s="80"/>
      <c r="AC585" s="80"/>
      <c r="AD585" s="80"/>
      <c r="AE585" s="80"/>
      <c r="AF585" s="80"/>
      <c r="AG585" s="80"/>
      <c r="AH585" s="80"/>
      <c r="AI585" s="80"/>
      <c r="AJ585" s="80"/>
      <c r="AK585" s="84"/>
      <c r="AL585" s="85"/>
      <c r="AM585" s="85"/>
      <c r="AN585" s="85"/>
      <c r="AO585" s="85"/>
      <c r="AP585" s="85"/>
      <c r="AQ585" s="86"/>
      <c r="AR585" s="87"/>
      <c r="AS585" s="87"/>
      <c r="AT585" s="88"/>
      <c r="AU585" s="86"/>
      <c r="AV585" s="87"/>
      <c r="AW585" s="87"/>
      <c r="AX585" s="88"/>
    </row>
    <row r="586" spans="1:50" ht="13.5" hidden="1">
      <c r="A586" s="80"/>
      <c r="B586" s="80"/>
      <c r="C586" s="81"/>
      <c r="D586" s="82"/>
      <c r="E586" s="82"/>
      <c r="F586" s="82"/>
      <c r="G586" s="82"/>
      <c r="H586" s="82"/>
      <c r="I586" s="82"/>
      <c r="J586" s="82"/>
      <c r="K586" s="82"/>
      <c r="L586" s="83"/>
      <c r="M586" s="80"/>
      <c r="N586" s="80"/>
      <c r="O586" s="80"/>
      <c r="P586" s="80"/>
      <c r="Q586" s="80"/>
      <c r="R586" s="80"/>
      <c r="S586" s="80"/>
      <c r="T586" s="80"/>
      <c r="U586" s="80"/>
      <c r="V586" s="80"/>
      <c r="W586" s="80"/>
      <c r="X586" s="80"/>
      <c r="Y586" s="80"/>
      <c r="Z586" s="80"/>
      <c r="AA586" s="80"/>
      <c r="AB586" s="80"/>
      <c r="AC586" s="80"/>
      <c r="AD586" s="80"/>
      <c r="AE586" s="80"/>
      <c r="AF586" s="80"/>
      <c r="AG586" s="80"/>
      <c r="AH586" s="80"/>
      <c r="AI586" s="80"/>
      <c r="AJ586" s="80"/>
      <c r="AK586" s="84"/>
      <c r="AL586" s="85"/>
      <c r="AM586" s="85"/>
      <c r="AN586" s="85"/>
      <c r="AO586" s="85"/>
      <c r="AP586" s="85"/>
      <c r="AQ586" s="86"/>
      <c r="AR586" s="87"/>
      <c r="AS586" s="87"/>
      <c r="AT586" s="88"/>
      <c r="AU586" s="86"/>
      <c r="AV586" s="87"/>
      <c r="AW586" s="87"/>
      <c r="AX586" s="88"/>
    </row>
    <row r="587" spans="1:50" ht="13.5" hidden="1">
      <c r="A587" s="80"/>
      <c r="B587" s="80"/>
      <c r="C587" s="81"/>
      <c r="D587" s="82"/>
      <c r="E587" s="82"/>
      <c r="F587" s="82"/>
      <c r="G587" s="82"/>
      <c r="H587" s="82"/>
      <c r="I587" s="82"/>
      <c r="J587" s="82"/>
      <c r="K587" s="82"/>
      <c r="L587" s="83"/>
      <c r="M587" s="80"/>
      <c r="N587" s="80"/>
      <c r="O587" s="80"/>
      <c r="P587" s="80"/>
      <c r="Q587" s="80"/>
      <c r="R587" s="80"/>
      <c r="S587" s="80"/>
      <c r="T587" s="80"/>
      <c r="U587" s="80"/>
      <c r="V587" s="80"/>
      <c r="W587" s="80"/>
      <c r="X587" s="80"/>
      <c r="Y587" s="80"/>
      <c r="Z587" s="80"/>
      <c r="AA587" s="80"/>
      <c r="AB587" s="80"/>
      <c r="AC587" s="80"/>
      <c r="AD587" s="80"/>
      <c r="AE587" s="80"/>
      <c r="AF587" s="80"/>
      <c r="AG587" s="80"/>
      <c r="AH587" s="80"/>
      <c r="AI587" s="80"/>
      <c r="AJ587" s="80"/>
      <c r="AK587" s="84"/>
      <c r="AL587" s="85"/>
      <c r="AM587" s="85"/>
      <c r="AN587" s="85"/>
      <c r="AO587" s="85"/>
      <c r="AP587" s="85"/>
      <c r="AQ587" s="86"/>
      <c r="AR587" s="87"/>
      <c r="AS587" s="87"/>
      <c r="AT587" s="88"/>
      <c r="AU587" s="86"/>
      <c r="AV587" s="87"/>
      <c r="AW587" s="87"/>
      <c r="AX587" s="88"/>
    </row>
    <row r="588" spans="1:50" ht="13.5" hidden="1">
      <c r="A588" s="147"/>
      <c r="B588" s="148"/>
      <c r="C588" s="147"/>
      <c r="D588" s="676"/>
      <c r="E588" s="676"/>
      <c r="F588" s="676"/>
      <c r="G588" s="676"/>
      <c r="H588" s="676"/>
      <c r="I588" s="676"/>
      <c r="J588" s="676"/>
      <c r="K588" s="676"/>
      <c r="L588" s="148"/>
      <c r="M588" s="677"/>
      <c r="N588" s="678"/>
      <c r="O588" s="678"/>
      <c r="P588" s="678"/>
      <c r="Q588" s="678"/>
      <c r="R588" s="678"/>
      <c r="S588" s="678"/>
      <c r="T588" s="678"/>
      <c r="U588" s="678"/>
      <c r="V588" s="678"/>
      <c r="W588" s="678"/>
      <c r="X588" s="678"/>
      <c r="Y588" s="678"/>
      <c r="Z588" s="678"/>
      <c r="AA588" s="678"/>
      <c r="AB588" s="678"/>
      <c r="AC588" s="678"/>
      <c r="AD588" s="678"/>
      <c r="AE588" s="678"/>
      <c r="AF588" s="678"/>
      <c r="AG588" s="678"/>
      <c r="AH588" s="678"/>
      <c r="AI588" s="678"/>
      <c r="AJ588" s="679"/>
      <c r="AK588" s="81"/>
      <c r="AL588" s="82"/>
      <c r="AM588" s="82"/>
      <c r="AN588" s="82"/>
      <c r="AO588" s="82"/>
      <c r="AP588" s="83"/>
      <c r="AQ588" s="680"/>
      <c r="AR588" s="681"/>
      <c r="AS588" s="681"/>
      <c r="AT588" s="682"/>
      <c r="AU588" s="683"/>
      <c r="AV588" s="684"/>
      <c r="AW588" s="684"/>
      <c r="AX588" s="685"/>
    </row>
    <row r="589" spans="1:50" ht="13.5" hidden="1">
      <c r="A589" s="80"/>
      <c r="B589" s="80"/>
      <c r="C589" s="81"/>
      <c r="D589" s="82"/>
      <c r="E589" s="82"/>
      <c r="F589" s="82"/>
      <c r="G589" s="82"/>
      <c r="H589" s="82"/>
      <c r="I589" s="82"/>
      <c r="J589" s="82"/>
      <c r="K589" s="82"/>
      <c r="L589" s="83"/>
      <c r="M589" s="80"/>
      <c r="N589" s="80"/>
      <c r="O589" s="80"/>
      <c r="P589" s="80"/>
      <c r="Q589" s="80"/>
      <c r="R589" s="80"/>
      <c r="S589" s="80"/>
      <c r="T589" s="80"/>
      <c r="U589" s="80"/>
      <c r="V589" s="80"/>
      <c r="W589" s="80"/>
      <c r="X589" s="80"/>
      <c r="Y589" s="80"/>
      <c r="Z589" s="80"/>
      <c r="AA589" s="80"/>
      <c r="AB589" s="80"/>
      <c r="AC589" s="80"/>
      <c r="AD589" s="80"/>
      <c r="AE589" s="80"/>
      <c r="AF589" s="80"/>
      <c r="AG589" s="80"/>
      <c r="AH589" s="80"/>
      <c r="AI589" s="80"/>
      <c r="AJ589" s="80"/>
      <c r="AK589" s="84"/>
      <c r="AL589" s="85"/>
      <c r="AM589" s="85"/>
      <c r="AN589" s="85"/>
      <c r="AO589" s="85"/>
      <c r="AP589" s="85"/>
      <c r="AQ589" s="86"/>
      <c r="AR589" s="87"/>
      <c r="AS589" s="87"/>
      <c r="AT589" s="88"/>
      <c r="AU589" s="86"/>
      <c r="AV589" s="87"/>
      <c r="AW589" s="87"/>
      <c r="AX589" s="88"/>
    </row>
    <row r="590" spans="1:50" ht="13.5" hidden="1">
      <c r="A590" s="80"/>
      <c r="B590" s="80"/>
      <c r="C590" s="81"/>
      <c r="D590" s="82"/>
      <c r="E590" s="82"/>
      <c r="F590" s="82"/>
      <c r="G590" s="82"/>
      <c r="H590" s="82"/>
      <c r="I590" s="82"/>
      <c r="J590" s="82"/>
      <c r="K590" s="82"/>
      <c r="L590" s="83"/>
      <c r="M590" s="80"/>
      <c r="N590" s="80"/>
      <c r="O590" s="80"/>
      <c r="P590" s="80"/>
      <c r="Q590" s="80"/>
      <c r="R590" s="80"/>
      <c r="S590" s="80"/>
      <c r="T590" s="80"/>
      <c r="U590" s="80"/>
      <c r="V590" s="80"/>
      <c r="W590" s="80"/>
      <c r="X590" s="80"/>
      <c r="Y590" s="80"/>
      <c r="Z590" s="80"/>
      <c r="AA590" s="80"/>
      <c r="AB590" s="80"/>
      <c r="AC590" s="80"/>
      <c r="AD590" s="80"/>
      <c r="AE590" s="80"/>
      <c r="AF590" s="80"/>
      <c r="AG590" s="80"/>
      <c r="AH590" s="80"/>
      <c r="AI590" s="80"/>
      <c r="AJ590" s="80"/>
      <c r="AK590" s="84"/>
      <c r="AL590" s="85"/>
      <c r="AM590" s="85"/>
      <c r="AN590" s="85"/>
      <c r="AO590" s="85"/>
      <c r="AP590" s="85"/>
      <c r="AQ590" s="86"/>
      <c r="AR590" s="87"/>
      <c r="AS590" s="87"/>
      <c r="AT590" s="88"/>
      <c r="AU590" s="86"/>
      <c r="AV590" s="87"/>
      <c r="AW590" s="87"/>
      <c r="AX590" s="88"/>
    </row>
    <row r="591" spans="1:50" ht="13.5" hidden="1">
      <c r="A591" s="80"/>
      <c r="B591" s="80"/>
      <c r="C591" s="81"/>
      <c r="D591" s="82"/>
      <c r="E591" s="82"/>
      <c r="F591" s="82"/>
      <c r="G591" s="82"/>
      <c r="H591" s="82"/>
      <c r="I591" s="82"/>
      <c r="J591" s="82"/>
      <c r="K591" s="82"/>
      <c r="L591" s="83"/>
      <c r="M591" s="80"/>
      <c r="N591" s="80"/>
      <c r="O591" s="80"/>
      <c r="P591" s="80"/>
      <c r="Q591" s="80"/>
      <c r="R591" s="80"/>
      <c r="S591" s="80"/>
      <c r="T591" s="80"/>
      <c r="U591" s="80"/>
      <c r="V591" s="80"/>
      <c r="W591" s="80"/>
      <c r="X591" s="80"/>
      <c r="Y591" s="80"/>
      <c r="Z591" s="80"/>
      <c r="AA591" s="80"/>
      <c r="AB591" s="80"/>
      <c r="AC591" s="80"/>
      <c r="AD591" s="80"/>
      <c r="AE591" s="80"/>
      <c r="AF591" s="80"/>
      <c r="AG591" s="80"/>
      <c r="AH591" s="80"/>
      <c r="AI591" s="80"/>
      <c r="AJ591" s="80"/>
      <c r="AK591" s="84"/>
      <c r="AL591" s="85"/>
      <c r="AM591" s="85"/>
      <c r="AN591" s="85"/>
      <c r="AO591" s="85"/>
      <c r="AP591" s="85"/>
      <c r="AQ591" s="86"/>
      <c r="AR591" s="87"/>
      <c r="AS591" s="87"/>
      <c r="AT591" s="88"/>
      <c r="AU591" s="86"/>
      <c r="AV591" s="87"/>
      <c r="AW591" s="87"/>
      <c r="AX591" s="88"/>
    </row>
    <row r="592" spans="1:50" ht="13.5" hidden="1">
      <c r="A592" s="80"/>
      <c r="B592" s="80"/>
      <c r="C592" s="81"/>
      <c r="D592" s="82"/>
      <c r="E592" s="82"/>
      <c r="F592" s="82"/>
      <c r="G592" s="82"/>
      <c r="H592" s="82"/>
      <c r="I592" s="82"/>
      <c r="J592" s="82"/>
      <c r="K592" s="82"/>
      <c r="L592" s="83"/>
      <c r="M592" s="80"/>
      <c r="N592" s="80"/>
      <c r="O592" s="80"/>
      <c r="P592" s="80"/>
      <c r="Q592" s="80"/>
      <c r="R592" s="80"/>
      <c r="S592" s="80"/>
      <c r="T592" s="80"/>
      <c r="U592" s="80"/>
      <c r="V592" s="80"/>
      <c r="W592" s="80"/>
      <c r="X592" s="80"/>
      <c r="Y592" s="80"/>
      <c r="Z592" s="80"/>
      <c r="AA592" s="80"/>
      <c r="AB592" s="80"/>
      <c r="AC592" s="80"/>
      <c r="AD592" s="80"/>
      <c r="AE592" s="80"/>
      <c r="AF592" s="80"/>
      <c r="AG592" s="80"/>
      <c r="AH592" s="80"/>
      <c r="AI592" s="80"/>
      <c r="AJ592" s="80"/>
      <c r="AK592" s="84"/>
      <c r="AL592" s="85"/>
      <c r="AM592" s="85"/>
      <c r="AN592" s="85"/>
      <c r="AO592" s="85"/>
      <c r="AP592" s="85"/>
      <c r="AQ592" s="86"/>
      <c r="AR592" s="87"/>
      <c r="AS592" s="87"/>
      <c r="AT592" s="88"/>
      <c r="AU592" s="86"/>
      <c r="AV592" s="87"/>
      <c r="AW592" s="87"/>
      <c r="AX592" s="88"/>
    </row>
    <row r="593" spans="1:50" ht="13.5" hidden="1">
      <c r="A593" s="80"/>
      <c r="B593" s="80"/>
      <c r="C593" s="81"/>
      <c r="D593" s="82"/>
      <c r="E593" s="82"/>
      <c r="F593" s="82"/>
      <c r="G593" s="82"/>
      <c r="H593" s="82"/>
      <c r="I593" s="82"/>
      <c r="J593" s="82"/>
      <c r="K593" s="82"/>
      <c r="L593" s="83"/>
      <c r="M593" s="80"/>
      <c r="N593" s="80"/>
      <c r="O593" s="80"/>
      <c r="P593" s="80"/>
      <c r="Q593" s="80"/>
      <c r="R593" s="80"/>
      <c r="S593" s="80"/>
      <c r="T593" s="80"/>
      <c r="U593" s="80"/>
      <c r="V593" s="80"/>
      <c r="W593" s="80"/>
      <c r="X593" s="80"/>
      <c r="Y593" s="80"/>
      <c r="Z593" s="80"/>
      <c r="AA593" s="80"/>
      <c r="AB593" s="80"/>
      <c r="AC593" s="80"/>
      <c r="AD593" s="80"/>
      <c r="AE593" s="80"/>
      <c r="AF593" s="80"/>
      <c r="AG593" s="80"/>
      <c r="AH593" s="80"/>
      <c r="AI593" s="80"/>
      <c r="AJ593" s="80"/>
      <c r="AK593" s="84"/>
      <c r="AL593" s="85"/>
      <c r="AM593" s="85"/>
      <c r="AN593" s="85"/>
      <c r="AO593" s="85"/>
      <c r="AP593" s="85"/>
      <c r="AQ593" s="86"/>
      <c r="AR593" s="87"/>
      <c r="AS593" s="87"/>
      <c r="AT593" s="88"/>
      <c r="AU593" s="86"/>
      <c r="AV593" s="87"/>
      <c r="AW593" s="87"/>
      <c r="AX593" s="88"/>
    </row>
    <row r="594" spans="1:50" ht="13.5" hidden="1">
      <c r="A594" s="80"/>
      <c r="B594" s="80"/>
      <c r="C594" s="81"/>
      <c r="D594" s="82"/>
      <c r="E594" s="82"/>
      <c r="F594" s="82"/>
      <c r="G594" s="82"/>
      <c r="H594" s="82"/>
      <c r="I594" s="82"/>
      <c r="J594" s="82"/>
      <c r="K594" s="82"/>
      <c r="L594" s="83"/>
      <c r="M594" s="80"/>
      <c r="N594" s="80"/>
      <c r="O594" s="80"/>
      <c r="P594" s="80"/>
      <c r="Q594" s="80"/>
      <c r="R594" s="80"/>
      <c r="S594" s="80"/>
      <c r="T594" s="80"/>
      <c r="U594" s="80"/>
      <c r="V594" s="80"/>
      <c r="W594" s="80"/>
      <c r="X594" s="80"/>
      <c r="Y594" s="80"/>
      <c r="Z594" s="80"/>
      <c r="AA594" s="80"/>
      <c r="AB594" s="80"/>
      <c r="AC594" s="80"/>
      <c r="AD594" s="80"/>
      <c r="AE594" s="80"/>
      <c r="AF594" s="80"/>
      <c r="AG594" s="80"/>
      <c r="AH594" s="80"/>
      <c r="AI594" s="80"/>
      <c r="AJ594" s="80"/>
      <c r="AK594" s="84"/>
      <c r="AL594" s="85"/>
      <c r="AM594" s="85"/>
      <c r="AN594" s="85"/>
      <c r="AO594" s="85"/>
      <c r="AP594" s="85"/>
      <c r="AQ594" s="86"/>
      <c r="AR594" s="87"/>
      <c r="AS594" s="87"/>
      <c r="AT594" s="88"/>
      <c r="AU594" s="86"/>
      <c r="AV594" s="87"/>
      <c r="AW594" s="87"/>
      <c r="AX594" s="88"/>
    </row>
    <row r="595" spans="1:50" ht="13.5" hidden="1">
      <c r="A595" s="80"/>
      <c r="B595" s="80"/>
      <c r="C595" s="81"/>
      <c r="D595" s="82"/>
      <c r="E595" s="82"/>
      <c r="F595" s="82"/>
      <c r="G595" s="82"/>
      <c r="H595" s="82"/>
      <c r="I595" s="82"/>
      <c r="J595" s="82"/>
      <c r="K595" s="82"/>
      <c r="L595" s="83"/>
      <c r="M595" s="80"/>
      <c r="N595" s="80"/>
      <c r="O595" s="80"/>
      <c r="P595" s="80"/>
      <c r="Q595" s="80"/>
      <c r="R595" s="80"/>
      <c r="S595" s="80"/>
      <c r="T595" s="80"/>
      <c r="U595" s="80"/>
      <c r="V595" s="80"/>
      <c r="W595" s="80"/>
      <c r="X595" s="80"/>
      <c r="Y595" s="80"/>
      <c r="Z595" s="80"/>
      <c r="AA595" s="80"/>
      <c r="AB595" s="80"/>
      <c r="AC595" s="80"/>
      <c r="AD595" s="80"/>
      <c r="AE595" s="80"/>
      <c r="AF595" s="80"/>
      <c r="AG595" s="80"/>
      <c r="AH595" s="80"/>
      <c r="AI595" s="80"/>
      <c r="AJ595" s="80"/>
      <c r="AK595" s="84"/>
      <c r="AL595" s="85"/>
      <c r="AM595" s="85"/>
      <c r="AN595" s="85"/>
      <c r="AO595" s="85"/>
      <c r="AP595" s="85"/>
      <c r="AQ595" s="86"/>
      <c r="AR595" s="87"/>
      <c r="AS595" s="87"/>
      <c r="AT595" s="88"/>
      <c r="AU595" s="86"/>
      <c r="AV595" s="87"/>
      <c r="AW595" s="87"/>
      <c r="AX595" s="88"/>
    </row>
    <row r="596" spans="1:50" ht="13.5" hidden="1">
      <c r="A596" s="80"/>
      <c r="B596" s="80"/>
      <c r="C596" s="81"/>
      <c r="D596" s="82"/>
      <c r="E596" s="82"/>
      <c r="F596" s="82"/>
      <c r="G596" s="82"/>
      <c r="H596" s="82"/>
      <c r="I596" s="82"/>
      <c r="J596" s="82"/>
      <c r="K596" s="82"/>
      <c r="L596" s="83"/>
      <c r="M596" s="80"/>
      <c r="N596" s="80"/>
      <c r="O596" s="80"/>
      <c r="P596" s="80"/>
      <c r="Q596" s="80"/>
      <c r="R596" s="80"/>
      <c r="S596" s="80"/>
      <c r="T596" s="80"/>
      <c r="U596" s="80"/>
      <c r="V596" s="80"/>
      <c r="W596" s="80"/>
      <c r="X596" s="80"/>
      <c r="Y596" s="80"/>
      <c r="Z596" s="80"/>
      <c r="AA596" s="80"/>
      <c r="AB596" s="80"/>
      <c r="AC596" s="80"/>
      <c r="AD596" s="80"/>
      <c r="AE596" s="80"/>
      <c r="AF596" s="80"/>
      <c r="AG596" s="80"/>
      <c r="AH596" s="80"/>
      <c r="AI596" s="80"/>
      <c r="AJ596" s="80"/>
      <c r="AK596" s="84"/>
      <c r="AL596" s="85"/>
      <c r="AM596" s="85"/>
      <c r="AN596" s="85"/>
      <c r="AO596" s="85"/>
      <c r="AP596" s="85"/>
      <c r="AQ596" s="86"/>
      <c r="AR596" s="87"/>
      <c r="AS596" s="87"/>
      <c r="AT596" s="88"/>
      <c r="AU596" s="86"/>
      <c r="AV596" s="87"/>
      <c r="AW596" s="87"/>
      <c r="AX596" s="88"/>
    </row>
    <row r="597" spans="1:50" ht="13.5" hidden="1">
      <c r="A597" s="80"/>
      <c r="B597" s="80"/>
      <c r="C597" s="81"/>
      <c r="D597" s="82"/>
      <c r="E597" s="82"/>
      <c r="F597" s="82"/>
      <c r="G597" s="82"/>
      <c r="H597" s="82"/>
      <c r="I597" s="82"/>
      <c r="J597" s="82"/>
      <c r="K597" s="82"/>
      <c r="L597" s="83"/>
      <c r="M597" s="80"/>
      <c r="N597" s="80"/>
      <c r="O597" s="80"/>
      <c r="P597" s="80"/>
      <c r="Q597" s="80"/>
      <c r="R597" s="80"/>
      <c r="S597" s="80"/>
      <c r="T597" s="80"/>
      <c r="U597" s="80"/>
      <c r="V597" s="80"/>
      <c r="W597" s="80"/>
      <c r="X597" s="80"/>
      <c r="Y597" s="80"/>
      <c r="Z597" s="80"/>
      <c r="AA597" s="80"/>
      <c r="AB597" s="80"/>
      <c r="AC597" s="80"/>
      <c r="AD597" s="80"/>
      <c r="AE597" s="80"/>
      <c r="AF597" s="80"/>
      <c r="AG597" s="80"/>
      <c r="AH597" s="80"/>
      <c r="AI597" s="80"/>
      <c r="AJ597" s="80"/>
      <c r="AK597" s="84"/>
      <c r="AL597" s="85"/>
      <c r="AM597" s="85"/>
      <c r="AN597" s="85"/>
      <c r="AO597" s="85"/>
      <c r="AP597" s="85"/>
      <c r="AQ597" s="86"/>
      <c r="AR597" s="87"/>
      <c r="AS597" s="87"/>
      <c r="AT597" s="88"/>
      <c r="AU597" s="86"/>
      <c r="AV597" s="87"/>
      <c r="AW597" s="87"/>
      <c r="AX597" s="88"/>
    </row>
    <row r="598" spans="1:50" ht="13.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3"/>
      <c r="AL598" s="32"/>
      <c r="AM598" s="32"/>
      <c r="AN598" s="32"/>
      <c r="AO598" s="32"/>
      <c r="AP598" s="32"/>
      <c r="AQ598" s="32"/>
      <c r="AR598" s="32"/>
      <c r="AS598" s="32"/>
      <c r="AT598" s="32"/>
      <c r="AU598" s="32"/>
      <c r="AV598" s="32"/>
      <c r="AW598" s="32"/>
      <c r="AX598" s="32"/>
    </row>
    <row r="599" spans="1:2" ht="13.5">
      <c r="A599" s="31"/>
      <c r="B599" s="31" t="s">
        <v>144</v>
      </c>
    </row>
    <row r="600" spans="1:98" ht="13.5">
      <c r="A600" s="80"/>
      <c r="B600" s="80"/>
      <c r="C600" s="161" t="s">
        <v>259</v>
      </c>
      <c r="D600" s="162"/>
      <c r="E600" s="162"/>
      <c r="F600" s="162"/>
      <c r="G600" s="162"/>
      <c r="H600" s="162"/>
      <c r="I600" s="162"/>
      <c r="J600" s="162"/>
      <c r="K600" s="162"/>
      <c r="L600" s="163"/>
      <c r="M600" s="168" t="s">
        <v>260</v>
      </c>
      <c r="N600" s="168"/>
      <c r="O600" s="168"/>
      <c r="P600" s="168"/>
      <c r="Q600" s="168"/>
      <c r="R600" s="168"/>
      <c r="S600" s="168"/>
      <c r="T600" s="168"/>
      <c r="U600" s="168"/>
      <c r="V600" s="168"/>
      <c r="W600" s="168"/>
      <c r="X600" s="168"/>
      <c r="Y600" s="168"/>
      <c r="Z600" s="168"/>
      <c r="AA600" s="168"/>
      <c r="AB600" s="168"/>
      <c r="AC600" s="168"/>
      <c r="AD600" s="168"/>
      <c r="AE600" s="168"/>
      <c r="AF600" s="168"/>
      <c r="AG600" s="168"/>
      <c r="AH600" s="168"/>
      <c r="AI600" s="168"/>
      <c r="AJ600" s="168"/>
      <c r="AK600" s="169" t="s">
        <v>261</v>
      </c>
      <c r="AL600" s="168"/>
      <c r="AM600" s="168"/>
      <c r="AN600" s="168"/>
      <c r="AO600" s="168"/>
      <c r="AP600" s="168"/>
      <c r="AQ600" s="168" t="s">
        <v>23</v>
      </c>
      <c r="AR600" s="168"/>
      <c r="AS600" s="168"/>
      <c r="AT600" s="168"/>
      <c r="AU600" s="161" t="s">
        <v>24</v>
      </c>
      <c r="AV600" s="162"/>
      <c r="AW600" s="162"/>
      <c r="AX600" s="170"/>
      <c r="AZ600" s="30"/>
      <c r="BA600" s="75"/>
      <c r="BB600" s="75"/>
      <c r="BC600" s="75"/>
      <c r="BD600" s="75"/>
      <c r="BE600" s="74"/>
      <c r="BF600" s="74"/>
      <c r="BG600" s="74"/>
      <c r="BH600" s="71"/>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row>
    <row r="601" spans="1:98" ht="27.75" customHeight="1">
      <c r="A601" s="80">
        <v>1</v>
      </c>
      <c r="B601" s="80">
        <v>1</v>
      </c>
      <c r="C601" s="149" t="s">
        <v>272</v>
      </c>
      <c r="D601" s="150"/>
      <c r="E601" s="150"/>
      <c r="F601" s="150"/>
      <c r="G601" s="150"/>
      <c r="H601" s="150"/>
      <c r="I601" s="150"/>
      <c r="J601" s="150"/>
      <c r="K601" s="150"/>
      <c r="L601" s="151"/>
      <c r="M601" s="165" t="s">
        <v>145</v>
      </c>
      <c r="N601" s="165"/>
      <c r="O601" s="165"/>
      <c r="P601" s="165"/>
      <c r="Q601" s="165"/>
      <c r="R601" s="165"/>
      <c r="S601" s="165"/>
      <c r="T601" s="165"/>
      <c r="U601" s="165"/>
      <c r="V601" s="165"/>
      <c r="W601" s="165"/>
      <c r="X601" s="165"/>
      <c r="Y601" s="165"/>
      <c r="Z601" s="165"/>
      <c r="AA601" s="165"/>
      <c r="AB601" s="165"/>
      <c r="AC601" s="165"/>
      <c r="AD601" s="165"/>
      <c r="AE601" s="165"/>
      <c r="AF601" s="165"/>
      <c r="AG601" s="165"/>
      <c r="AH601" s="165"/>
      <c r="AI601" s="165"/>
      <c r="AJ601" s="165"/>
      <c r="AK601" s="166">
        <v>10.793426</v>
      </c>
      <c r="AL601" s="167"/>
      <c r="AM601" s="167"/>
      <c r="AN601" s="167"/>
      <c r="AO601" s="167"/>
      <c r="AP601" s="167"/>
      <c r="AQ601" s="155" t="s">
        <v>133</v>
      </c>
      <c r="AR601" s="156"/>
      <c r="AS601" s="156"/>
      <c r="AT601" s="157"/>
      <c r="AU601" s="155" t="s">
        <v>267</v>
      </c>
      <c r="AV601" s="156"/>
      <c r="AW601" s="156"/>
      <c r="AX601" s="157"/>
      <c r="AZ601" s="30"/>
      <c r="BA601" s="73"/>
      <c r="BB601" s="73"/>
      <c r="BC601" s="73"/>
      <c r="BD601" s="73"/>
      <c r="BE601" s="74"/>
      <c r="BF601" s="74"/>
      <c r="BG601" s="74"/>
      <c r="BH601" s="71"/>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row>
    <row r="602" spans="1:50" ht="13.5" hidden="1">
      <c r="A602" s="80"/>
      <c r="B602" s="80"/>
      <c r="C602" s="81"/>
      <c r="D602" s="82"/>
      <c r="E602" s="82"/>
      <c r="F602" s="82"/>
      <c r="G602" s="82"/>
      <c r="H602" s="82"/>
      <c r="I602" s="82"/>
      <c r="J602" s="82"/>
      <c r="K602" s="82"/>
      <c r="L602" s="83"/>
      <c r="M602" s="80"/>
      <c r="N602" s="80"/>
      <c r="O602" s="80"/>
      <c r="P602" s="80"/>
      <c r="Q602" s="80"/>
      <c r="R602" s="80"/>
      <c r="S602" s="80"/>
      <c r="T602" s="80"/>
      <c r="U602" s="80"/>
      <c r="V602" s="80"/>
      <c r="W602" s="80"/>
      <c r="X602" s="80"/>
      <c r="Y602" s="80"/>
      <c r="Z602" s="80"/>
      <c r="AA602" s="80"/>
      <c r="AB602" s="80"/>
      <c r="AC602" s="80"/>
      <c r="AD602" s="80"/>
      <c r="AE602" s="80"/>
      <c r="AF602" s="80"/>
      <c r="AG602" s="80"/>
      <c r="AH602" s="80"/>
      <c r="AI602" s="80"/>
      <c r="AJ602" s="80"/>
      <c r="AK602" s="84"/>
      <c r="AL602" s="85"/>
      <c r="AM602" s="85"/>
      <c r="AN602" s="85"/>
      <c r="AO602" s="85"/>
      <c r="AP602" s="85"/>
      <c r="AQ602" s="86"/>
      <c r="AR602" s="87"/>
      <c r="AS602" s="87"/>
      <c r="AT602" s="88"/>
      <c r="AU602" s="86"/>
      <c r="AV602" s="87"/>
      <c r="AW602" s="87"/>
      <c r="AX602" s="88"/>
    </row>
    <row r="603" spans="1:50" ht="13.5" hidden="1">
      <c r="A603" s="80"/>
      <c r="B603" s="80"/>
      <c r="C603" s="81"/>
      <c r="D603" s="82"/>
      <c r="E603" s="82"/>
      <c r="F603" s="82"/>
      <c r="G603" s="82"/>
      <c r="H603" s="82"/>
      <c r="I603" s="82"/>
      <c r="J603" s="82"/>
      <c r="K603" s="82"/>
      <c r="L603" s="83"/>
      <c r="M603" s="80"/>
      <c r="N603" s="80"/>
      <c r="O603" s="80"/>
      <c r="P603" s="80"/>
      <c r="Q603" s="80"/>
      <c r="R603" s="80"/>
      <c r="S603" s="80"/>
      <c r="T603" s="80"/>
      <c r="U603" s="80"/>
      <c r="V603" s="80"/>
      <c r="W603" s="80"/>
      <c r="X603" s="80"/>
      <c r="Y603" s="80"/>
      <c r="Z603" s="80"/>
      <c r="AA603" s="80"/>
      <c r="AB603" s="80"/>
      <c r="AC603" s="80"/>
      <c r="AD603" s="80"/>
      <c r="AE603" s="80"/>
      <c r="AF603" s="80"/>
      <c r="AG603" s="80"/>
      <c r="AH603" s="80"/>
      <c r="AI603" s="80"/>
      <c r="AJ603" s="80"/>
      <c r="AK603" s="84"/>
      <c r="AL603" s="85"/>
      <c r="AM603" s="85"/>
      <c r="AN603" s="85"/>
      <c r="AO603" s="85"/>
      <c r="AP603" s="85"/>
      <c r="AQ603" s="86"/>
      <c r="AR603" s="87"/>
      <c r="AS603" s="87"/>
      <c r="AT603" s="88"/>
      <c r="AU603" s="86"/>
      <c r="AV603" s="87"/>
      <c r="AW603" s="87"/>
      <c r="AX603" s="88"/>
    </row>
    <row r="604" spans="1:50" ht="13.5" hidden="1">
      <c r="A604" s="80"/>
      <c r="B604" s="80"/>
      <c r="C604" s="81"/>
      <c r="D604" s="82"/>
      <c r="E604" s="82"/>
      <c r="F604" s="82"/>
      <c r="G604" s="82"/>
      <c r="H604" s="82"/>
      <c r="I604" s="82"/>
      <c r="J604" s="82"/>
      <c r="K604" s="82"/>
      <c r="L604" s="83"/>
      <c r="M604" s="80"/>
      <c r="N604" s="80"/>
      <c r="O604" s="80"/>
      <c r="P604" s="80"/>
      <c r="Q604" s="80"/>
      <c r="R604" s="80"/>
      <c r="S604" s="80"/>
      <c r="T604" s="80"/>
      <c r="U604" s="80"/>
      <c r="V604" s="80"/>
      <c r="W604" s="80"/>
      <c r="X604" s="80"/>
      <c r="Y604" s="80"/>
      <c r="Z604" s="80"/>
      <c r="AA604" s="80"/>
      <c r="AB604" s="80"/>
      <c r="AC604" s="80"/>
      <c r="AD604" s="80"/>
      <c r="AE604" s="80"/>
      <c r="AF604" s="80"/>
      <c r="AG604" s="80"/>
      <c r="AH604" s="80"/>
      <c r="AI604" s="80"/>
      <c r="AJ604" s="80"/>
      <c r="AK604" s="84"/>
      <c r="AL604" s="85"/>
      <c r="AM604" s="85"/>
      <c r="AN604" s="85"/>
      <c r="AO604" s="85"/>
      <c r="AP604" s="85"/>
      <c r="AQ604" s="86"/>
      <c r="AR604" s="87"/>
      <c r="AS604" s="87"/>
      <c r="AT604" s="88"/>
      <c r="AU604" s="86"/>
      <c r="AV604" s="87"/>
      <c r="AW604" s="87"/>
      <c r="AX604" s="88"/>
    </row>
    <row r="605" spans="1:50" ht="13.5" hidden="1">
      <c r="A605" s="80"/>
      <c r="B605" s="80"/>
      <c r="C605" s="81"/>
      <c r="D605" s="82"/>
      <c r="E605" s="82"/>
      <c r="F605" s="82"/>
      <c r="G605" s="82"/>
      <c r="H605" s="82"/>
      <c r="I605" s="82"/>
      <c r="J605" s="82"/>
      <c r="K605" s="82"/>
      <c r="L605" s="83"/>
      <c r="M605" s="80"/>
      <c r="N605" s="80"/>
      <c r="O605" s="80"/>
      <c r="P605" s="80"/>
      <c r="Q605" s="80"/>
      <c r="R605" s="80"/>
      <c r="S605" s="80"/>
      <c r="T605" s="80"/>
      <c r="U605" s="80"/>
      <c r="V605" s="80"/>
      <c r="W605" s="80"/>
      <c r="X605" s="80"/>
      <c r="Y605" s="80"/>
      <c r="Z605" s="80"/>
      <c r="AA605" s="80"/>
      <c r="AB605" s="80"/>
      <c r="AC605" s="80"/>
      <c r="AD605" s="80"/>
      <c r="AE605" s="80"/>
      <c r="AF605" s="80"/>
      <c r="AG605" s="80"/>
      <c r="AH605" s="80"/>
      <c r="AI605" s="80"/>
      <c r="AJ605" s="80"/>
      <c r="AK605" s="84"/>
      <c r="AL605" s="85"/>
      <c r="AM605" s="85"/>
      <c r="AN605" s="85"/>
      <c r="AO605" s="85"/>
      <c r="AP605" s="85"/>
      <c r="AQ605" s="86"/>
      <c r="AR605" s="87"/>
      <c r="AS605" s="87"/>
      <c r="AT605" s="88"/>
      <c r="AU605" s="86"/>
      <c r="AV605" s="87"/>
      <c r="AW605" s="87"/>
      <c r="AX605" s="88"/>
    </row>
    <row r="606" spans="1:50" ht="13.5" hidden="1">
      <c r="A606" s="80"/>
      <c r="B606" s="80"/>
      <c r="C606" s="81"/>
      <c r="D606" s="82"/>
      <c r="E606" s="82"/>
      <c r="F606" s="82"/>
      <c r="G606" s="82"/>
      <c r="H606" s="82"/>
      <c r="I606" s="82"/>
      <c r="J606" s="82"/>
      <c r="K606" s="82"/>
      <c r="L606" s="83"/>
      <c r="M606" s="80"/>
      <c r="N606" s="80"/>
      <c r="O606" s="80"/>
      <c r="P606" s="80"/>
      <c r="Q606" s="80"/>
      <c r="R606" s="80"/>
      <c r="S606" s="80"/>
      <c r="T606" s="80"/>
      <c r="U606" s="80"/>
      <c r="V606" s="80"/>
      <c r="W606" s="80"/>
      <c r="X606" s="80"/>
      <c r="Y606" s="80"/>
      <c r="Z606" s="80"/>
      <c r="AA606" s="80"/>
      <c r="AB606" s="80"/>
      <c r="AC606" s="80"/>
      <c r="AD606" s="80"/>
      <c r="AE606" s="80"/>
      <c r="AF606" s="80"/>
      <c r="AG606" s="80"/>
      <c r="AH606" s="80"/>
      <c r="AI606" s="80"/>
      <c r="AJ606" s="80"/>
      <c r="AK606" s="84"/>
      <c r="AL606" s="85"/>
      <c r="AM606" s="85"/>
      <c r="AN606" s="85"/>
      <c r="AO606" s="85"/>
      <c r="AP606" s="85"/>
      <c r="AQ606" s="86"/>
      <c r="AR606" s="87"/>
      <c r="AS606" s="87"/>
      <c r="AT606" s="88"/>
      <c r="AU606" s="86"/>
      <c r="AV606" s="87"/>
      <c r="AW606" s="87"/>
      <c r="AX606" s="88"/>
    </row>
    <row r="607" spans="1:50" ht="13.5" hidden="1">
      <c r="A607" s="80"/>
      <c r="B607" s="80"/>
      <c r="C607" s="81"/>
      <c r="D607" s="82"/>
      <c r="E607" s="82"/>
      <c r="F607" s="82"/>
      <c r="G607" s="82"/>
      <c r="H607" s="82"/>
      <c r="I607" s="82"/>
      <c r="J607" s="82"/>
      <c r="K607" s="82"/>
      <c r="L607" s="83"/>
      <c r="M607" s="80"/>
      <c r="N607" s="80"/>
      <c r="O607" s="80"/>
      <c r="P607" s="80"/>
      <c r="Q607" s="80"/>
      <c r="R607" s="80"/>
      <c r="S607" s="80"/>
      <c r="T607" s="80"/>
      <c r="U607" s="80"/>
      <c r="V607" s="80"/>
      <c r="W607" s="80"/>
      <c r="X607" s="80"/>
      <c r="Y607" s="80"/>
      <c r="Z607" s="80"/>
      <c r="AA607" s="80"/>
      <c r="AB607" s="80"/>
      <c r="AC607" s="80"/>
      <c r="AD607" s="80"/>
      <c r="AE607" s="80"/>
      <c r="AF607" s="80"/>
      <c r="AG607" s="80"/>
      <c r="AH607" s="80"/>
      <c r="AI607" s="80"/>
      <c r="AJ607" s="80"/>
      <c r="AK607" s="84"/>
      <c r="AL607" s="85"/>
      <c r="AM607" s="85"/>
      <c r="AN607" s="85"/>
      <c r="AO607" s="85"/>
      <c r="AP607" s="85"/>
      <c r="AQ607" s="86"/>
      <c r="AR607" s="87"/>
      <c r="AS607" s="87"/>
      <c r="AT607" s="88"/>
      <c r="AU607" s="86"/>
      <c r="AV607" s="87"/>
      <c r="AW607" s="87"/>
      <c r="AX607" s="88"/>
    </row>
    <row r="608" spans="1:50" ht="13.5" hidden="1">
      <c r="A608" s="80"/>
      <c r="B608" s="80"/>
      <c r="C608" s="81"/>
      <c r="D608" s="82"/>
      <c r="E608" s="82"/>
      <c r="F608" s="82"/>
      <c r="G608" s="82"/>
      <c r="H608" s="82"/>
      <c r="I608" s="82"/>
      <c r="J608" s="82"/>
      <c r="K608" s="82"/>
      <c r="L608" s="83"/>
      <c r="M608" s="80"/>
      <c r="N608" s="80"/>
      <c r="O608" s="80"/>
      <c r="P608" s="80"/>
      <c r="Q608" s="80"/>
      <c r="R608" s="80"/>
      <c r="S608" s="80"/>
      <c r="T608" s="80"/>
      <c r="U608" s="80"/>
      <c r="V608" s="80"/>
      <c r="W608" s="80"/>
      <c r="X608" s="80"/>
      <c r="Y608" s="80"/>
      <c r="Z608" s="80"/>
      <c r="AA608" s="80"/>
      <c r="AB608" s="80"/>
      <c r="AC608" s="80"/>
      <c r="AD608" s="80"/>
      <c r="AE608" s="80"/>
      <c r="AF608" s="80"/>
      <c r="AG608" s="80"/>
      <c r="AH608" s="80"/>
      <c r="AI608" s="80"/>
      <c r="AJ608" s="80"/>
      <c r="AK608" s="84"/>
      <c r="AL608" s="85"/>
      <c r="AM608" s="85"/>
      <c r="AN608" s="85"/>
      <c r="AO608" s="85"/>
      <c r="AP608" s="85"/>
      <c r="AQ608" s="86"/>
      <c r="AR608" s="87"/>
      <c r="AS608" s="87"/>
      <c r="AT608" s="88"/>
      <c r="AU608" s="86"/>
      <c r="AV608" s="87"/>
      <c r="AW608" s="87"/>
      <c r="AX608" s="88"/>
    </row>
    <row r="609" spans="1:50" ht="13.5" hidden="1">
      <c r="A609" s="80"/>
      <c r="B609" s="80"/>
      <c r="C609" s="81"/>
      <c r="D609" s="82"/>
      <c r="E609" s="82"/>
      <c r="F609" s="82"/>
      <c r="G609" s="82"/>
      <c r="H609" s="82"/>
      <c r="I609" s="82"/>
      <c r="J609" s="82"/>
      <c r="K609" s="82"/>
      <c r="L609" s="83"/>
      <c r="M609" s="80"/>
      <c r="N609" s="80"/>
      <c r="O609" s="80"/>
      <c r="P609" s="80"/>
      <c r="Q609" s="80"/>
      <c r="R609" s="80"/>
      <c r="S609" s="80"/>
      <c r="T609" s="80"/>
      <c r="U609" s="80"/>
      <c r="V609" s="80"/>
      <c r="W609" s="80"/>
      <c r="X609" s="80"/>
      <c r="Y609" s="80"/>
      <c r="Z609" s="80"/>
      <c r="AA609" s="80"/>
      <c r="AB609" s="80"/>
      <c r="AC609" s="80"/>
      <c r="AD609" s="80"/>
      <c r="AE609" s="80"/>
      <c r="AF609" s="80"/>
      <c r="AG609" s="80"/>
      <c r="AH609" s="80"/>
      <c r="AI609" s="80"/>
      <c r="AJ609" s="80"/>
      <c r="AK609" s="84"/>
      <c r="AL609" s="85"/>
      <c r="AM609" s="85"/>
      <c r="AN609" s="85"/>
      <c r="AO609" s="85"/>
      <c r="AP609" s="85"/>
      <c r="AQ609" s="86"/>
      <c r="AR609" s="87"/>
      <c r="AS609" s="87"/>
      <c r="AT609" s="88"/>
      <c r="AU609" s="86"/>
      <c r="AV609" s="87"/>
      <c r="AW609" s="87"/>
      <c r="AX609" s="88"/>
    </row>
    <row r="610" spans="1:50" ht="13.5" hidden="1">
      <c r="A610" s="80"/>
      <c r="B610" s="80"/>
      <c r="C610" s="81"/>
      <c r="D610" s="82"/>
      <c r="E610" s="82"/>
      <c r="F610" s="82"/>
      <c r="G610" s="82"/>
      <c r="H610" s="82"/>
      <c r="I610" s="82"/>
      <c r="J610" s="82"/>
      <c r="K610" s="82"/>
      <c r="L610" s="83"/>
      <c r="M610" s="80"/>
      <c r="N610" s="80"/>
      <c r="O610" s="80"/>
      <c r="P610" s="80"/>
      <c r="Q610" s="80"/>
      <c r="R610" s="80"/>
      <c r="S610" s="80"/>
      <c r="T610" s="80"/>
      <c r="U610" s="80"/>
      <c r="V610" s="80"/>
      <c r="W610" s="80"/>
      <c r="X610" s="80"/>
      <c r="Y610" s="80"/>
      <c r="Z610" s="80"/>
      <c r="AA610" s="80"/>
      <c r="AB610" s="80"/>
      <c r="AC610" s="80"/>
      <c r="AD610" s="80"/>
      <c r="AE610" s="80"/>
      <c r="AF610" s="80"/>
      <c r="AG610" s="80"/>
      <c r="AH610" s="80"/>
      <c r="AI610" s="80"/>
      <c r="AJ610" s="80"/>
      <c r="AK610" s="84"/>
      <c r="AL610" s="85"/>
      <c r="AM610" s="85"/>
      <c r="AN610" s="85"/>
      <c r="AO610" s="85"/>
      <c r="AP610" s="85"/>
      <c r="AQ610" s="86"/>
      <c r="AR610" s="87"/>
      <c r="AS610" s="87"/>
      <c r="AT610" s="88"/>
      <c r="AU610" s="86"/>
      <c r="AV610" s="87"/>
      <c r="AW610" s="87"/>
      <c r="AX610" s="88"/>
    </row>
    <row r="611" spans="1:50" ht="13.5" hidden="1">
      <c r="A611" s="147"/>
      <c r="B611" s="148"/>
      <c r="C611" s="147"/>
      <c r="D611" s="676"/>
      <c r="E611" s="676"/>
      <c r="F611" s="676"/>
      <c r="G611" s="676"/>
      <c r="H611" s="676"/>
      <c r="I611" s="676"/>
      <c r="J611" s="676"/>
      <c r="K611" s="676"/>
      <c r="L611" s="148"/>
      <c r="M611" s="677"/>
      <c r="N611" s="678"/>
      <c r="O611" s="678"/>
      <c r="P611" s="678"/>
      <c r="Q611" s="678"/>
      <c r="R611" s="678"/>
      <c r="S611" s="678"/>
      <c r="T611" s="678"/>
      <c r="U611" s="678"/>
      <c r="V611" s="678"/>
      <c r="W611" s="678"/>
      <c r="X611" s="678"/>
      <c r="Y611" s="678"/>
      <c r="Z611" s="678"/>
      <c r="AA611" s="678"/>
      <c r="AB611" s="678"/>
      <c r="AC611" s="678"/>
      <c r="AD611" s="678"/>
      <c r="AE611" s="678"/>
      <c r="AF611" s="678"/>
      <c r="AG611" s="678"/>
      <c r="AH611" s="678"/>
      <c r="AI611" s="678"/>
      <c r="AJ611" s="679"/>
      <c r="AK611" s="81"/>
      <c r="AL611" s="82"/>
      <c r="AM611" s="82"/>
      <c r="AN611" s="82"/>
      <c r="AO611" s="82"/>
      <c r="AP611" s="83"/>
      <c r="AQ611" s="680"/>
      <c r="AR611" s="681"/>
      <c r="AS611" s="681"/>
      <c r="AT611" s="682"/>
      <c r="AU611" s="683"/>
      <c r="AV611" s="684"/>
      <c r="AW611" s="684"/>
      <c r="AX611" s="685"/>
    </row>
    <row r="612" spans="1:50" ht="13.5" hidden="1">
      <c r="A612" s="80"/>
      <c r="B612" s="80"/>
      <c r="C612" s="81"/>
      <c r="D612" s="82"/>
      <c r="E612" s="82"/>
      <c r="F612" s="82"/>
      <c r="G612" s="82"/>
      <c r="H612" s="82"/>
      <c r="I612" s="82"/>
      <c r="J612" s="82"/>
      <c r="K612" s="82"/>
      <c r="L612" s="83"/>
      <c r="M612" s="80"/>
      <c r="N612" s="80"/>
      <c r="O612" s="80"/>
      <c r="P612" s="80"/>
      <c r="Q612" s="80"/>
      <c r="R612" s="80"/>
      <c r="S612" s="80"/>
      <c r="T612" s="80"/>
      <c r="U612" s="80"/>
      <c r="V612" s="80"/>
      <c r="W612" s="80"/>
      <c r="X612" s="80"/>
      <c r="Y612" s="80"/>
      <c r="Z612" s="80"/>
      <c r="AA612" s="80"/>
      <c r="AB612" s="80"/>
      <c r="AC612" s="80"/>
      <c r="AD612" s="80"/>
      <c r="AE612" s="80"/>
      <c r="AF612" s="80"/>
      <c r="AG612" s="80"/>
      <c r="AH612" s="80"/>
      <c r="AI612" s="80"/>
      <c r="AJ612" s="80"/>
      <c r="AK612" s="84"/>
      <c r="AL612" s="85"/>
      <c r="AM612" s="85"/>
      <c r="AN612" s="85"/>
      <c r="AO612" s="85"/>
      <c r="AP612" s="85"/>
      <c r="AQ612" s="86"/>
      <c r="AR612" s="87"/>
      <c r="AS612" s="87"/>
      <c r="AT612" s="88"/>
      <c r="AU612" s="86"/>
      <c r="AV612" s="87"/>
      <c r="AW612" s="87"/>
      <c r="AX612" s="88"/>
    </row>
    <row r="613" spans="1:50" ht="13.5" hidden="1">
      <c r="A613" s="80"/>
      <c r="B613" s="80"/>
      <c r="C613" s="81"/>
      <c r="D613" s="82"/>
      <c r="E613" s="82"/>
      <c r="F613" s="82"/>
      <c r="G613" s="82"/>
      <c r="H613" s="82"/>
      <c r="I613" s="82"/>
      <c r="J613" s="82"/>
      <c r="K613" s="82"/>
      <c r="L613" s="83"/>
      <c r="M613" s="80"/>
      <c r="N613" s="80"/>
      <c r="O613" s="80"/>
      <c r="P613" s="80"/>
      <c r="Q613" s="80"/>
      <c r="R613" s="80"/>
      <c r="S613" s="80"/>
      <c r="T613" s="80"/>
      <c r="U613" s="80"/>
      <c r="V613" s="80"/>
      <c r="W613" s="80"/>
      <c r="X613" s="80"/>
      <c r="Y613" s="80"/>
      <c r="Z613" s="80"/>
      <c r="AA613" s="80"/>
      <c r="AB613" s="80"/>
      <c r="AC613" s="80"/>
      <c r="AD613" s="80"/>
      <c r="AE613" s="80"/>
      <c r="AF613" s="80"/>
      <c r="AG613" s="80"/>
      <c r="AH613" s="80"/>
      <c r="AI613" s="80"/>
      <c r="AJ613" s="80"/>
      <c r="AK613" s="84"/>
      <c r="AL613" s="85"/>
      <c r="AM613" s="85"/>
      <c r="AN613" s="85"/>
      <c r="AO613" s="85"/>
      <c r="AP613" s="85"/>
      <c r="AQ613" s="86"/>
      <c r="AR613" s="87"/>
      <c r="AS613" s="87"/>
      <c r="AT613" s="88"/>
      <c r="AU613" s="86"/>
      <c r="AV613" s="87"/>
      <c r="AW613" s="87"/>
      <c r="AX613" s="88"/>
    </row>
    <row r="614" spans="1:50" ht="13.5" hidden="1">
      <c r="A614" s="80"/>
      <c r="B614" s="80"/>
      <c r="C614" s="81"/>
      <c r="D614" s="82"/>
      <c r="E614" s="82"/>
      <c r="F614" s="82"/>
      <c r="G614" s="82"/>
      <c r="H614" s="82"/>
      <c r="I614" s="82"/>
      <c r="J614" s="82"/>
      <c r="K614" s="82"/>
      <c r="L614" s="83"/>
      <c r="M614" s="80"/>
      <c r="N614" s="80"/>
      <c r="O614" s="80"/>
      <c r="P614" s="80"/>
      <c r="Q614" s="80"/>
      <c r="R614" s="80"/>
      <c r="S614" s="80"/>
      <c r="T614" s="80"/>
      <c r="U614" s="80"/>
      <c r="V614" s="80"/>
      <c r="W614" s="80"/>
      <c r="X614" s="80"/>
      <c r="Y614" s="80"/>
      <c r="Z614" s="80"/>
      <c r="AA614" s="80"/>
      <c r="AB614" s="80"/>
      <c r="AC614" s="80"/>
      <c r="AD614" s="80"/>
      <c r="AE614" s="80"/>
      <c r="AF614" s="80"/>
      <c r="AG614" s="80"/>
      <c r="AH614" s="80"/>
      <c r="AI614" s="80"/>
      <c r="AJ614" s="80"/>
      <c r="AK614" s="84"/>
      <c r="AL614" s="85"/>
      <c r="AM614" s="85"/>
      <c r="AN614" s="85"/>
      <c r="AO614" s="85"/>
      <c r="AP614" s="85"/>
      <c r="AQ614" s="86"/>
      <c r="AR614" s="87"/>
      <c r="AS614" s="87"/>
      <c r="AT614" s="88"/>
      <c r="AU614" s="86"/>
      <c r="AV614" s="87"/>
      <c r="AW614" s="87"/>
      <c r="AX614" s="88"/>
    </row>
    <row r="615" spans="1:50" ht="13.5" hidden="1">
      <c r="A615" s="80"/>
      <c r="B615" s="80"/>
      <c r="C615" s="81"/>
      <c r="D615" s="82"/>
      <c r="E615" s="82"/>
      <c r="F615" s="82"/>
      <c r="G615" s="82"/>
      <c r="H615" s="82"/>
      <c r="I615" s="82"/>
      <c r="J615" s="82"/>
      <c r="K615" s="82"/>
      <c r="L615" s="83"/>
      <c r="M615" s="80"/>
      <c r="N615" s="80"/>
      <c r="O615" s="80"/>
      <c r="P615" s="80"/>
      <c r="Q615" s="80"/>
      <c r="R615" s="80"/>
      <c r="S615" s="80"/>
      <c r="T615" s="80"/>
      <c r="U615" s="80"/>
      <c r="V615" s="80"/>
      <c r="W615" s="80"/>
      <c r="X615" s="80"/>
      <c r="Y615" s="80"/>
      <c r="Z615" s="80"/>
      <c r="AA615" s="80"/>
      <c r="AB615" s="80"/>
      <c r="AC615" s="80"/>
      <c r="AD615" s="80"/>
      <c r="AE615" s="80"/>
      <c r="AF615" s="80"/>
      <c r="AG615" s="80"/>
      <c r="AH615" s="80"/>
      <c r="AI615" s="80"/>
      <c r="AJ615" s="80"/>
      <c r="AK615" s="84"/>
      <c r="AL615" s="85"/>
      <c r="AM615" s="85"/>
      <c r="AN615" s="85"/>
      <c r="AO615" s="85"/>
      <c r="AP615" s="85"/>
      <c r="AQ615" s="86"/>
      <c r="AR615" s="87"/>
      <c r="AS615" s="87"/>
      <c r="AT615" s="88"/>
      <c r="AU615" s="86"/>
      <c r="AV615" s="87"/>
      <c r="AW615" s="87"/>
      <c r="AX615" s="88"/>
    </row>
    <row r="616" spans="1:50" ht="13.5" hidden="1">
      <c r="A616" s="80"/>
      <c r="B616" s="80"/>
      <c r="C616" s="81"/>
      <c r="D616" s="82"/>
      <c r="E616" s="82"/>
      <c r="F616" s="82"/>
      <c r="G616" s="82"/>
      <c r="H616" s="82"/>
      <c r="I616" s="82"/>
      <c r="J616" s="82"/>
      <c r="K616" s="82"/>
      <c r="L616" s="83"/>
      <c r="M616" s="80"/>
      <c r="N616" s="80"/>
      <c r="O616" s="80"/>
      <c r="P616" s="80"/>
      <c r="Q616" s="80"/>
      <c r="R616" s="80"/>
      <c r="S616" s="80"/>
      <c r="T616" s="80"/>
      <c r="U616" s="80"/>
      <c r="V616" s="80"/>
      <c r="W616" s="80"/>
      <c r="X616" s="80"/>
      <c r="Y616" s="80"/>
      <c r="Z616" s="80"/>
      <c r="AA616" s="80"/>
      <c r="AB616" s="80"/>
      <c r="AC616" s="80"/>
      <c r="AD616" s="80"/>
      <c r="AE616" s="80"/>
      <c r="AF616" s="80"/>
      <c r="AG616" s="80"/>
      <c r="AH616" s="80"/>
      <c r="AI616" s="80"/>
      <c r="AJ616" s="80"/>
      <c r="AK616" s="84"/>
      <c r="AL616" s="85"/>
      <c r="AM616" s="85"/>
      <c r="AN616" s="85"/>
      <c r="AO616" s="85"/>
      <c r="AP616" s="85"/>
      <c r="AQ616" s="86"/>
      <c r="AR616" s="87"/>
      <c r="AS616" s="87"/>
      <c r="AT616" s="88"/>
      <c r="AU616" s="86"/>
      <c r="AV616" s="87"/>
      <c r="AW616" s="87"/>
      <c r="AX616" s="88"/>
    </row>
    <row r="617" spans="1:50" ht="13.5" hidden="1">
      <c r="A617" s="80"/>
      <c r="B617" s="80"/>
      <c r="C617" s="81"/>
      <c r="D617" s="82"/>
      <c r="E617" s="82"/>
      <c r="F617" s="82"/>
      <c r="G617" s="82"/>
      <c r="H617" s="82"/>
      <c r="I617" s="82"/>
      <c r="J617" s="82"/>
      <c r="K617" s="82"/>
      <c r="L617" s="83"/>
      <c r="M617" s="80"/>
      <c r="N617" s="80"/>
      <c r="O617" s="80"/>
      <c r="P617" s="80"/>
      <c r="Q617" s="80"/>
      <c r="R617" s="80"/>
      <c r="S617" s="80"/>
      <c r="T617" s="80"/>
      <c r="U617" s="80"/>
      <c r="V617" s="80"/>
      <c r="W617" s="80"/>
      <c r="X617" s="80"/>
      <c r="Y617" s="80"/>
      <c r="Z617" s="80"/>
      <c r="AA617" s="80"/>
      <c r="AB617" s="80"/>
      <c r="AC617" s="80"/>
      <c r="AD617" s="80"/>
      <c r="AE617" s="80"/>
      <c r="AF617" s="80"/>
      <c r="AG617" s="80"/>
      <c r="AH617" s="80"/>
      <c r="AI617" s="80"/>
      <c r="AJ617" s="80"/>
      <c r="AK617" s="84"/>
      <c r="AL617" s="85"/>
      <c r="AM617" s="85"/>
      <c r="AN617" s="85"/>
      <c r="AO617" s="85"/>
      <c r="AP617" s="85"/>
      <c r="AQ617" s="86"/>
      <c r="AR617" s="87"/>
      <c r="AS617" s="87"/>
      <c r="AT617" s="88"/>
      <c r="AU617" s="86"/>
      <c r="AV617" s="87"/>
      <c r="AW617" s="87"/>
      <c r="AX617" s="88"/>
    </row>
    <row r="618" spans="1:50" ht="13.5" hidden="1">
      <c r="A618" s="80"/>
      <c r="B618" s="80"/>
      <c r="C618" s="81"/>
      <c r="D618" s="82"/>
      <c r="E618" s="82"/>
      <c r="F618" s="82"/>
      <c r="G618" s="82"/>
      <c r="H618" s="82"/>
      <c r="I618" s="82"/>
      <c r="J618" s="82"/>
      <c r="K618" s="82"/>
      <c r="L618" s="83"/>
      <c r="M618" s="80"/>
      <c r="N618" s="80"/>
      <c r="O618" s="80"/>
      <c r="P618" s="80"/>
      <c r="Q618" s="80"/>
      <c r="R618" s="80"/>
      <c r="S618" s="80"/>
      <c r="T618" s="80"/>
      <c r="U618" s="80"/>
      <c r="V618" s="80"/>
      <c r="W618" s="80"/>
      <c r="X618" s="80"/>
      <c r="Y618" s="80"/>
      <c r="Z618" s="80"/>
      <c r="AA618" s="80"/>
      <c r="AB618" s="80"/>
      <c r="AC618" s="80"/>
      <c r="AD618" s="80"/>
      <c r="AE618" s="80"/>
      <c r="AF618" s="80"/>
      <c r="AG618" s="80"/>
      <c r="AH618" s="80"/>
      <c r="AI618" s="80"/>
      <c r="AJ618" s="80"/>
      <c r="AK618" s="84"/>
      <c r="AL618" s="85"/>
      <c r="AM618" s="85"/>
      <c r="AN618" s="85"/>
      <c r="AO618" s="85"/>
      <c r="AP618" s="85"/>
      <c r="AQ618" s="86"/>
      <c r="AR618" s="87"/>
      <c r="AS618" s="87"/>
      <c r="AT618" s="88"/>
      <c r="AU618" s="86"/>
      <c r="AV618" s="87"/>
      <c r="AW618" s="87"/>
      <c r="AX618" s="88"/>
    </row>
    <row r="619" spans="1:50" ht="13.5" hidden="1">
      <c r="A619" s="80"/>
      <c r="B619" s="80"/>
      <c r="C619" s="81"/>
      <c r="D619" s="82"/>
      <c r="E619" s="82"/>
      <c r="F619" s="82"/>
      <c r="G619" s="82"/>
      <c r="H619" s="82"/>
      <c r="I619" s="82"/>
      <c r="J619" s="82"/>
      <c r="K619" s="82"/>
      <c r="L619" s="83"/>
      <c r="M619" s="80"/>
      <c r="N619" s="80"/>
      <c r="O619" s="80"/>
      <c r="P619" s="80"/>
      <c r="Q619" s="80"/>
      <c r="R619" s="80"/>
      <c r="S619" s="80"/>
      <c r="T619" s="80"/>
      <c r="U619" s="80"/>
      <c r="V619" s="80"/>
      <c r="W619" s="80"/>
      <c r="X619" s="80"/>
      <c r="Y619" s="80"/>
      <c r="Z619" s="80"/>
      <c r="AA619" s="80"/>
      <c r="AB619" s="80"/>
      <c r="AC619" s="80"/>
      <c r="AD619" s="80"/>
      <c r="AE619" s="80"/>
      <c r="AF619" s="80"/>
      <c r="AG619" s="80"/>
      <c r="AH619" s="80"/>
      <c r="AI619" s="80"/>
      <c r="AJ619" s="80"/>
      <c r="AK619" s="84"/>
      <c r="AL619" s="85"/>
      <c r="AM619" s="85"/>
      <c r="AN619" s="85"/>
      <c r="AO619" s="85"/>
      <c r="AP619" s="85"/>
      <c r="AQ619" s="86"/>
      <c r="AR619" s="87"/>
      <c r="AS619" s="87"/>
      <c r="AT619" s="88"/>
      <c r="AU619" s="86"/>
      <c r="AV619" s="87"/>
      <c r="AW619" s="87"/>
      <c r="AX619" s="88"/>
    </row>
    <row r="620" spans="1:50" ht="13.5" hidden="1">
      <c r="A620" s="80"/>
      <c r="B620" s="80"/>
      <c r="C620" s="81"/>
      <c r="D620" s="82"/>
      <c r="E620" s="82"/>
      <c r="F620" s="82"/>
      <c r="G620" s="82"/>
      <c r="H620" s="82"/>
      <c r="I620" s="82"/>
      <c r="J620" s="82"/>
      <c r="K620" s="82"/>
      <c r="L620" s="83"/>
      <c r="M620" s="80"/>
      <c r="N620" s="80"/>
      <c r="O620" s="80"/>
      <c r="P620" s="80"/>
      <c r="Q620" s="80"/>
      <c r="R620" s="80"/>
      <c r="S620" s="80"/>
      <c r="T620" s="80"/>
      <c r="U620" s="80"/>
      <c r="V620" s="80"/>
      <c r="W620" s="80"/>
      <c r="X620" s="80"/>
      <c r="Y620" s="80"/>
      <c r="Z620" s="80"/>
      <c r="AA620" s="80"/>
      <c r="AB620" s="80"/>
      <c r="AC620" s="80"/>
      <c r="AD620" s="80"/>
      <c r="AE620" s="80"/>
      <c r="AF620" s="80"/>
      <c r="AG620" s="80"/>
      <c r="AH620" s="80"/>
      <c r="AI620" s="80"/>
      <c r="AJ620" s="80"/>
      <c r="AK620" s="84"/>
      <c r="AL620" s="85"/>
      <c r="AM620" s="85"/>
      <c r="AN620" s="85"/>
      <c r="AO620" s="85"/>
      <c r="AP620" s="85"/>
      <c r="AQ620" s="86"/>
      <c r="AR620" s="87"/>
      <c r="AS620" s="87"/>
      <c r="AT620" s="88"/>
      <c r="AU620" s="86"/>
      <c r="AV620" s="87"/>
      <c r="AW620" s="87"/>
      <c r="AX620" s="88"/>
    </row>
    <row r="621" spans="1:50" ht="13.5" hidden="1">
      <c r="A621" s="147"/>
      <c r="B621" s="148"/>
      <c r="C621" s="147"/>
      <c r="D621" s="676"/>
      <c r="E621" s="676"/>
      <c r="F621" s="676"/>
      <c r="G621" s="676"/>
      <c r="H621" s="676"/>
      <c r="I621" s="676"/>
      <c r="J621" s="676"/>
      <c r="K621" s="676"/>
      <c r="L621" s="148"/>
      <c r="M621" s="677"/>
      <c r="N621" s="678"/>
      <c r="O621" s="678"/>
      <c r="P621" s="678"/>
      <c r="Q621" s="678"/>
      <c r="R621" s="678"/>
      <c r="S621" s="678"/>
      <c r="T621" s="678"/>
      <c r="U621" s="678"/>
      <c r="V621" s="678"/>
      <c r="W621" s="678"/>
      <c r="X621" s="678"/>
      <c r="Y621" s="678"/>
      <c r="Z621" s="678"/>
      <c r="AA621" s="678"/>
      <c r="AB621" s="678"/>
      <c r="AC621" s="678"/>
      <c r="AD621" s="678"/>
      <c r="AE621" s="678"/>
      <c r="AF621" s="678"/>
      <c r="AG621" s="678"/>
      <c r="AH621" s="678"/>
      <c r="AI621" s="678"/>
      <c r="AJ621" s="679"/>
      <c r="AK621" s="81"/>
      <c r="AL621" s="82"/>
      <c r="AM621" s="82"/>
      <c r="AN621" s="82"/>
      <c r="AO621" s="82"/>
      <c r="AP621" s="83"/>
      <c r="AQ621" s="680"/>
      <c r="AR621" s="681"/>
      <c r="AS621" s="681"/>
      <c r="AT621" s="682"/>
      <c r="AU621" s="683"/>
      <c r="AV621" s="684"/>
      <c r="AW621" s="684"/>
      <c r="AX621" s="685"/>
    </row>
    <row r="622" spans="1:50" ht="13.5" hidden="1">
      <c r="A622" s="80"/>
      <c r="B622" s="80"/>
      <c r="C622" s="81"/>
      <c r="D622" s="82"/>
      <c r="E622" s="82"/>
      <c r="F622" s="82"/>
      <c r="G622" s="82"/>
      <c r="H622" s="82"/>
      <c r="I622" s="82"/>
      <c r="J622" s="82"/>
      <c r="K622" s="82"/>
      <c r="L622" s="83"/>
      <c r="M622" s="80"/>
      <c r="N622" s="80"/>
      <c r="O622" s="80"/>
      <c r="P622" s="80"/>
      <c r="Q622" s="80"/>
      <c r="R622" s="80"/>
      <c r="S622" s="80"/>
      <c r="T622" s="80"/>
      <c r="U622" s="80"/>
      <c r="V622" s="80"/>
      <c r="W622" s="80"/>
      <c r="X622" s="80"/>
      <c r="Y622" s="80"/>
      <c r="Z622" s="80"/>
      <c r="AA622" s="80"/>
      <c r="AB622" s="80"/>
      <c r="AC622" s="80"/>
      <c r="AD622" s="80"/>
      <c r="AE622" s="80"/>
      <c r="AF622" s="80"/>
      <c r="AG622" s="80"/>
      <c r="AH622" s="80"/>
      <c r="AI622" s="80"/>
      <c r="AJ622" s="80"/>
      <c r="AK622" s="84"/>
      <c r="AL622" s="85"/>
      <c r="AM622" s="85"/>
      <c r="AN622" s="85"/>
      <c r="AO622" s="85"/>
      <c r="AP622" s="85"/>
      <c r="AQ622" s="86"/>
      <c r="AR622" s="87"/>
      <c r="AS622" s="87"/>
      <c r="AT622" s="88"/>
      <c r="AU622" s="86"/>
      <c r="AV622" s="87"/>
      <c r="AW622" s="87"/>
      <c r="AX622" s="88"/>
    </row>
    <row r="623" spans="1:50" ht="13.5" hidden="1">
      <c r="A623" s="80"/>
      <c r="B623" s="80"/>
      <c r="C623" s="81"/>
      <c r="D623" s="82"/>
      <c r="E623" s="82"/>
      <c r="F623" s="82"/>
      <c r="G623" s="82"/>
      <c r="H623" s="82"/>
      <c r="I623" s="82"/>
      <c r="J623" s="82"/>
      <c r="K623" s="82"/>
      <c r="L623" s="83"/>
      <c r="M623" s="80"/>
      <c r="N623" s="80"/>
      <c r="O623" s="80"/>
      <c r="P623" s="80"/>
      <c r="Q623" s="80"/>
      <c r="R623" s="80"/>
      <c r="S623" s="80"/>
      <c r="T623" s="80"/>
      <c r="U623" s="80"/>
      <c r="V623" s="80"/>
      <c r="W623" s="80"/>
      <c r="X623" s="80"/>
      <c r="Y623" s="80"/>
      <c r="Z623" s="80"/>
      <c r="AA623" s="80"/>
      <c r="AB623" s="80"/>
      <c r="AC623" s="80"/>
      <c r="AD623" s="80"/>
      <c r="AE623" s="80"/>
      <c r="AF623" s="80"/>
      <c r="AG623" s="80"/>
      <c r="AH623" s="80"/>
      <c r="AI623" s="80"/>
      <c r="AJ623" s="80"/>
      <c r="AK623" s="84"/>
      <c r="AL623" s="85"/>
      <c r="AM623" s="85"/>
      <c r="AN623" s="85"/>
      <c r="AO623" s="85"/>
      <c r="AP623" s="85"/>
      <c r="AQ623" s="86"/>
      <c r="AR623" s="87"/>
      <c r="AS623" s="87"/>
      <c r="AT623" s="88"/>
      <c r="AU623" s="86"/>
      <c r="AV623" s="87"/>
      <c r="AW623" s="87"/>
      <c r="AX623" s="88"/>
    </row>
    <row r="624" spans="1:50" ht="13.5" hidden="1">
      <c r="A624" s="80"/>
      <c r="B624" s="80"/>
      <c r="C624" s="81"/>
      <c r="D624" s="82"/>
      <c r="E624" s="82"/>
      <c r="F624" s="82"/>
      <c r="G624" s="82"/>
      <c r="H624" s="82"/>
      <c r="I624" s="82"/>
      <c r="J624" s="82"/>
      <c r="K624" s="82"/>
      <c r="L624" s="83"/>
      <c r="M624" s="80"/>
      <c r="N624" s="80"/>
      <c r="O624" s="80"/>
      <c r="P624" s="80"/>
      <c r="Q624" s="80"/>
      <c r="R624" s="80"/>
      <c r="S624" s="80"/>
      <c r="T624" s="80"/>
      <c r="U624" s="80"/>
      <c r="V624" s="80"/>
      <c r="W624" s="80"/>
      <c r="X624" s="80"/>
      <c r="Y624" s="80"/>
      <c r="Z624" s="80"/>
      <c r="AA624" s="80"/>
      <c r="AB624" s="80"/>
      <c r="AC624" s="80"/>
      <c r="AD624" s="80"/>
      <c r="AE624" s="80"/>
      <c r="AF624" s="80"/>
      <c r="AG624" s="80"/>
      <c r="AH624" s="80"/>
      <c r="AI624" s="80"/>
      <c r="AJ624" s="80"/>
      <c r="AK624" s="84"/>
      <c r="AL624" s="85"/>
      <c r="AM624" s="85"/>
      <c r="AN624" s="85"/>
      <c r="AO624" s="85"/>
      <c r="AP624" s="85"/>
      <c r="AQ624" s="86"/>
      <c r="AR624" s="87"/>
      <c r="AS624" s="87"/>
      <c r="AT624" s="88"/>
      <c r="AU624" s="86"/>
      <c r="AV624" s="87"/>
      <c r="AW624" s="87"/>
      <c r="AX624" s="88"/>
    </row>
    <row r="625" spans="1:50" ht="13.5" hidden="1">
      <c r="A625" s="80"/>
      <c r="B625" s="80"/>
      <c r="C625" s="81"/>
      <c r="D625" s="82"/>
      <c r="E625" s="82"/>
      <c r="F625" s="82"/>
      <c r="G625" s="82"/>
      <c r="H625" s="82"/>
      <c r="I625" s="82"/>
      <c r="J625" s="82"/>
      <c r="K625" s="82"/>
      <c r="L625" s="83"/>
      <c r="M625" s="80"/>
      <c r="N625" s="80"/>
      <c r="O625" s="80"/>
      <c r="P625" s="80"/>
      <c r="Q625" s="80"/>
      <c r="R625" s="80"/>
      <c r="S625" s="80"/>
      <c r="T625" s="80"/>
      <c r="U625" s="80"/>
      <c r="V625" s="80"/>
      <c r="W625" s="80"/>
      <c r="X625" s="80"/>
      <c r="Y625" s="80"/>
      <c r="Z625" s="80"/>
      <c r="AA625" s="80"/>
      <c r="AB625" s="80"/>
      <c r="AC625" s="80"/>
      <c r="AD625" s="80"/>
      <c r="AE625" s="80"/>
      <c r="AF625" s="80"/>
      <c r="AG625" s="80"/>
      <c r="AH625" s="80"/>
      <c r="AI625" s="80"/>
      <c r="AJ625" s="80"/>
      <c r="AK625" s="84"/>
      <c r="AL625" s="85"/>
      <c r="AM625" s="85"/>
      <c r="AN625" s="85"/>
      <c r="AO625" s="85"/>
      <c r="AP625" s="85"/>
      <c r="AQ625" s="86"/>
      <c r="AR625" s="87"/>
      <c r="AS625" s="87"/>
      <c r="AT625" s="88"/>
      <c r="AU625" s="86"/>
      <c r="AV625" s="87"/>
      <c r="AW625" s="87"/>
      <c r="AX625" s="88"/>
    </row>
    <row r="626" spans="1:50" ht="13.5" hidden="1">
      <c r="A626" s="80"/>
      <c r="B626" s="80"/>
      <c r="C626" s="81"/>
      <c r="D626" s="82"/>
      <c r="E626" s="82"/>
      <c r="F626" s="82"/>
      <c r="G626" s="82"/>
      <c r="H626" s="82"/>
      <c r="I626" s="82"/>
      <c r="J626" s="82"/>
      <c r="K626" s="82"/>
      <c r="L626" s="83"/>
      <c r="M626" s="80"/>
      <c r="N626" s="80"/>
      <c r="O626" s="80"/>
      <c r="P626" s="80"/>
      <c r="Q626" s="80"/>
      <c r="R626" s="80"/>
      <c r="S626" s="80"/>
      <c r="T626" s="80"/>
      <c r="U626" s="80"/>
      <c r="V626" s="80"/>
      <c r="W626" s="80"/>
      <c r="X626" s="80"/>
      <c r="Y626" s="80"/>
      <c r="Z626" s="80"/>
      <c r="AA626" s="80"/>
      <c r="AB626" s="80"/>
      <c r="AC626" s="80"/>
      <c r="AD626" s="80"/>
      <c r="AE626" s="80"/>
      <c r="AF626" s="80"/>
      <c r="AG626" s="80"/>
      <c r="AH626" s="80"/>
      <c r="AI626" s="80"/>
      <c r="AJ626" s="80"/>
      <c r="AK626" s="84"/>
      <c r="AL626" s="85"/>
      <c r="AM626" s="85"/>
      <c r="AN626" s="85"/>
      <c r="AO626" s="85"/>
      <c r="AP626" s="85"/>
      <c r="AQ626" s="86"/>
      <c r="AR626" s="87"/>
      <c r="AS626" s="87"/>
      <c r="AT626" s="88"/>
      <c r="AU626" s="86"/>
      <c r="AV626" s="87"/>
      <c r="AW626" s="87"/>
      <c r="AX626" s="88"/>
    </row>
    <row r="627" spans="1:50" ht="13.5" hidden="1">
      <c r="A627" s="80"/>
      <c r="B627" s="80"/>
      <c r="C627" s="81"/>
      <c r="D627" s="82"/>
      <c r="E627" s="82"/>
      <c r="F627" s="82"/>
      <c r="G627" s="82"/>
      <c r="H627" s="82"/>
      <c r="I627" s="82"/>
      <c r="J627" s="82"/>
      <c r="K627" s="82"/>
      <c r="L627" s="83"/>
      <c r="M627" s="80"/>
      <c r="N627" s="80"/>
      <c r="O627" s="80"/>
      <c r="P627" s="80"/>
      <c r="Q627" s="80"/>
      <c r="R627" s="80"/>
      <c r="S627" s="80"/>
      <c r="T627" s="80"/>
      <c r="U627" s="80"/>
      <c r="V627" s="80"/>
      <c r="W627" s="80"/>
      <c r="X627" s="80"/>
      <c r="Y627" s="80"/>
      <c r="Z627" s="80"/>
      <c r="AA627" s="80"/>
      <c r="AB627" s="80"/>
      <c r="AC627" s="80"/>
      <c r="AD627" s="80"/>
      <c r="AE627" s="80"/>
      <c r="AF627" s="80"/>
      <c r="AG627" s="80"/>
      <c r="AH627" s="80"/>
      <c r="AI627" s="80"/>
      <c r="AJ627" s="80"/>
      <c r="AK627" s="84"/>
      <c r="AL627" s="85"/>
      <c r="AM627" s="85"/>
      <c r="AN627" s="85"/>
      <c r="AO627" s="85"/>
      <c r="AP627" s="85"/>
      <c r="AQ627" s="86"/>
      <c r="AR627" s="87"/>
      <c r="AS627" s="87"/>
      <c r="AT627" s="88"/>
      <c r="AU627" s="86"/>
      <c r="AV627" s="87"/>
      <c r="AW627" s="87"/>
      <c r="AX627" s="88"/>
    </row>
    <row r="628" spans="1:50" ht="13.5" hidden="1">
      <c r="A628" s="80"/>
      <c r="B628" s="80"/>
      <c r="C628" s="81"/>
      <c r="D628" s="82"/>
      <c r="E628" s="82"/>
      <c r="F628" s="82"/>
      <c r="G628" s="82"/>
      <c r="H628" s="82"/>
      <c r="I628" s="82"/>
      <c r="J628" s="82"/>
      <c r="K628" s="82"/>
      <c r="L628" s="83"/>
      <c r="M628" s="80"/>
      <c r="N628" s="80"/>
      <c r="O628" s="80"/>
      <c r="P628" s="80"/>
      <c r="Q628" s="80"/>
      <c r="R628" s="80"/>
      <c r="S628" s="80"/>
      <c r="T628" s="80"/>
      <c r="U628" s="80"/>
      <c r="V628" s="80"/>
      <c r="W628" s="80"/>
      <c r="X628" s="80"/>
      <c r="Y628" s="80"/>
      <c r="Z628" s="80"/>
      <c r="AA628" s="80"/>
      <c r="AB628" s="80"/>
      <c r="AC628" s="80"/>
      <c r="AD628" s="80"/>
      <c r="AE628" s="80"/>
      <c r="AF628" s="80"/>
      <c r="AG628" s="80"/>
      <c r="AH628" s="80"/>
      <c r="AI628" s="80"/>
      <c r="AJ628" s="80"/>
      <c r="AK628" s="84"/>
      <c r="AL628" s="85"/>
      <c r="AM628" s="85"/>
      <c r="AN628" s="85"/>
      <c r="AO628" s="85"/>
      <c r="AP628" s="85"/>
      <c r="AQ628" s="86"/>
      <c r="AR628" s="87"/>
      <c r="AS628" s="87"/>
      <c r="AT628" s="88"/>
      <c r="AU628" s="86"/>
      <c r="AV628" s="87"/>
      <c r="AW628" s="87"/>
      <c r="AX628" s="88"/>
    </row>
    <row r="629" spans="1:50" ht="13.5" hidden="1">
      <c r="A629" s="80"/>
      <c r="B629" s="80"/>
      <c r="C629" s="81"/>
      <c r="D629" s="82"/>
      <c r="E629" s="82"/>
      <c r="F629" s="82"/>
      <c r="G629" s="82"/>
      <c r="H629" s="82"/>
      <c r="I629" s="82"/>
      <c r="J629" s="82"/>
      <c r="K629" s="82"/>
      <c r="L629" s="83"/>
      <c r="M629" s="80"/>
      <c r="N629" s="80"/>
      <c r="O629" s="80"/>
      <c r="P629" s="80"/>
      <c r="Q629" s="80"/>
      <c r="R629" s="80"/>
      <c r="S629" s="80"/>
      <c r="T629" s="80"/>
      <c r="U629" s="80"/>
      <c r="V629" s="80"/>
      <c r="W629" s="80"/>
      <c r="X629" s="80"/>
      <c r="Y629" s="80"/>
      <c r="Z629" s="80"/>
      <c r="AA629" s="80"/>
      <c r="AB629" s="80"/>
      <c r="AC629" s="80"/>
      <c r="AD629" s="80"/>
      <c r="AE629" s="80"/>
      <c r="AF629" s="80"/>
      <c r="AG629" s="80"/>
      <c r="AH629" s="80"/>
      <c r="AI629" s="80"/>
      <c r="AJ629" s="80"/>
      <c r="AK629" s="84"/>
      <c r="AL629" s="85"/>
      <c r="AM629" s="85"/>
      <c r="AN629" s="85"/>
      <c r="AO629" s="85"/>
      <c r="AP629" s="85"/>
      <c r="AQ629" s="86"/>
      <c r="AR629" s="87"/>
      <c r="AS629" s="87"/>
      <c r="AT629" s="88"/>
      <c r="AU629" s="86"/>
      <c r="AV629" s="87"/>
      <c r="AW629" s="87"/>
      <c r="AX629" s="88"/>
    </row>
    <row r="630" spans="1:50" ht="13.5" hidden="1">
      <c r="A630" s="80"/>
      <c r="B630" s="80"/>
      <c r="C630" s="81"/>
      <c r="D630" s="82"/>
      <c r="E630" s="82"/>
      <c r="F630" s="82"/>
      <c r="G630" s="82"/>
      <c r="H630" s="82"/>
      <c r="I630" s="82"/>
      <c r="J630" s="82"/>
      <c r="K630" s="82"/>
      <c r="L630" s="83"/>
      <c r="M630" s="80"/>
      <c r="N630" s="80"/>
      <c r="O630" s="80"/>
      <c r="P630" s="80"/>
      <c r="Q630" s="80"/>
      <c r="R630" s="80"/>
      <c r="S630" s="80"/>
      <c r="T630" s="80"/>
      <c r="U630" s="80"/>
      <c r="V630" s="80"/>
      <c r="W630" s="80"/>
      <c r="X630" s="80"/>
      <c r="Y630" s="80"/>
      <c r="Z630" s="80"/>
      <c r="AA630" s="80"/>
      <c r="AB630" s="80"/>
      <c r="AC630" s="80"/>
      <c r="AD630" s="80"/>
      <c r="AE630" s="80"/>
      <c r="AF630" s="80"/>
      <c r="AG630" s="80"/>
      <c r="AH630" s="80"/>
      <c r="AI630" s="80"/>
      <c r="AJ630" s="80"/>
      <c r="AK630" s="84"/>
      <c r="AL630" s="85"/>
      <c r="AM630" s="85"/>
      <c r="AN630" s="85"/>
      <c r="AO630" s="85"/>
      <c r="AP630" s="85"/>
      <c r="AQ630" s="86"/>
      <c r="AR630" s="87"/>
      <c r="AS630" s="87"/>
      <c r="AT630" s="88"/>
      <c r="AU630" s="86"/>
      <c r="AV630" s="87"/>
      <c r="AW630" s="87"/>
      <c r="AX630" s="88"/>
    </row>
    <row r="631" spans="1:50" ht="13.5">
      <c r="A631" s="32"/>
      <c r="B631" s="32"/>
      <c r="C631" s="33"/>
      <c r="D631" s="33"/>
      <c r="E631" s="33"/>
      <c r="F631" s="33"/>
      <c r="G631" s="33"/>
      <c r="H631" s="33"/>
      <c r="I631" s="33"/>
      <c r="J631" s="33"/>
      <c r="K631" s="33"/>
      <c r="L631" s="33"/>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3"/>
      <c r="AL631" s="32"/>
      <c r="AM631" s="32"/>
      <c r="AN631" s="32"/>
      <c r="AO631" s="32"/>
      <c r="AP631" s="32"/>
      <c r="AQ631" s="32"/>
      <c r="AR631" s="32"/>
      <c r="AS631" s="32"/>
      <c r="AT631" s="32"/>
      <c r="AU631" s="32"/>
      <c r="AV631" s="32"/>
      <c r="AW631" s="32"/>
      <c r="AX631" s="32"/>
    </row>
    <row r="632" spans="1:12" ht="13.5">
      <c r="A632" s="31"/>
      <c r="B632" s="31" t="s">
        <v>146</v>
      </c>
      <c r="C632" s="34"/>
      <c r="D632" s="34"/>
      <c r="E632" s="34"/>
      <c r="F632" s="34"/>
      <c r="G632" s="34"/>
      <c r="H632" s="34"/>
      <c r="I632" s="34"/>
      <c r="J632" s="34"/>
      <c r="K632" s="34"/>
      <c r="L632" s="34"/>
    </row>
    <row r="633" spans="1:98" ht="13.5">
      <c r="A633" s="80"/>
      <c r="B633" s="80"/>
      <c r="C633" s="158" t="s">
        <v>259</v>
      </c>
      <c r="D633" s="159"/>
      <c r="E633" s="159"/>
      <c r="F633" s="159"/>
      <c r="G633" s="159"/>
      <c r="H633" s="159"/>
      <c r="I633" s="159"/>
      <c r="J633" s="159"/>
      <c r="K633" s="159"/>
      <c r="L633" s="160"/>
      <c r="M633" s="168" t="s">
        <v>260</v>
      </c>
      <c r="N633" s="168"/>
      <c r="O633" s="168"/>
      <c r="P633" s="168"/>
      <c r="Q633" s="168"/>
      <c r="R633" s="168"/>
      <c r="S633" s="168"/>
      <c r="T633" s="168"/>
      <c r="U633" s="168"/>
      <c r="V633" s="168"/>
      <c r="W633" s="168"/>
      <c r="X633" s="168"/>
      <c r="Y633" s="168"/>
      <c r="Z633" s="168"/>
      <c r="AA633" s="168"/>
      <c r="AB633" s="168"/>
      <c r="AC633" s="168"/>
      <c r="AD633" s="168"/>
      <c r="AE633" s="168"/>
      <c r="AF633" s="168"/>
      <c r="AG633" s="168"/>
      <c r="AH633" s="168"/>
      <c r="AI633" s="168"/>
      <c r="AJ633" s="168"/>
      <c r="AK633" s="169" t="s">
        <v>261</v>
      </c>
      <c r="AL633" s="168"/>
      <c r="AM633" s="168"/>
      <c r="AN633" s="168"/>
      <c r="AO633" s="168"/>
      <c r="AP633" s="168"/>
      <c r="AQ633" s="168" t="s">
        <v>23</v>
      </c>
      <c r="AR633" s="168"/>
      <c r="AS633" s="168"/>
      <c r="AT633" s="168"/>
      <c r="AU633" s="161" t="s">
        <v>24</v>
      </c>
      <c r="AV633" s="162"/>
      <c r="AW633" s="162"/>
      <c r="AX633" s="170"/>
      <c r="AZ633" s="30"/>
      <c r="BA633" s="75"/>
      <c r="BB633" s="75"/>
      <c r="BC633" s="75"/>
      <c r="BD633" s="75"/>
      <c r="BE633" s="74"/>
      <c r="BF633" s="74"/>
      <c r="BG633" s="74"/>
      <c r="BH633" s="71"/>
      <c r="BI633" s="30"/>
      <c r="BJ633" s="30"/>
      <c r="BK633" s="30"/>
      <c r="BL633" s="30"/>
      <c r="BM633" s="30"/>
      <c r="BN633" s="30"/>
      <c r="BO633" s="30"/>
      <c r="BP633" s="30"/>
      <c r="BQ633" s="30"/>
      <c r="BR633" s="30"/>
      <c r="BS633" s="30"/>
      <c r="BT633" s="30"/>
      <c r="BU633" s="30"/>
      <c r="BV633" s="30"/>
      <c r="BW633" s="30"/>
      <c r="BX633" s="30"/>
      <c r="BY633" s="30"/>
      <c r="BZ633" s="30"/>
      <c r="CA633" s="30"/>
      <c r="CB633" s="30"/>
      <c r="CC633" s="30"/>
      <c r="CD633" s="30"/>
      <c r="CE633" s="30"/>
      <c r="CF633" s="30"/>
      <c r="CG633" s="30"/>
      <c r="CH633" s="30"/>
      <c r="CI633" s="30"/>
      <c r="CJ633" s="30"/>
      <c r="CK633" s="30"/>
      <c r="CL633" s="30"/>
      <c r="CM633" s="30"/>
      <c r="CN633" s="30"/>
      <c r="CO633" s="30"/>
      <c r="CP633" s="30"/>
      <c r="CQ633" s="30"/>
      <c r="CR633" s="30"/>
      <c r="CS633" s="30"/>
      <c r="CT633" s="30"/>
    </row>
    <row r="634" spans="1:98" ht="28.5" customHeight="1">
      <c r="A634" s="80">
        <v>1</v>
      </c>
      <c r="B634" s="80">
        <v>1</v>
      </c>
      <c r="C634" s="81" t="s">
        <v>153</v>
      </c>
      <c r="D634" s="82"/>
      <c r="E634" s="82"/>
      <c r="F634" s="82"/>
      <c r="G634" s="82"/>
      <c r="H634" s="82"/>
      <c r="I634" s="82"/>
      <c r="J634" s="82"/>
      <c r="K634" s="82"/>
      <c r="L634" s="83"/>
      <c r="M634" s="165" t="s">
        <v>147</v>
      </c>
      <c r="N634" s="165"/>
      <c r="O634" s="165"/>
      <c r="P634" s="165"/>
      <c r="Q634" s="165"/>
      <c r="R634" s="165"/>
      <c r="S634" s="165"/>
      <c r="T634" s="165"/>
      <c r="U634" s="165"/>
      <c r="V634" s="165"/>
      <c r="W634" s="165"/>
      <c r="X634" s="165"/>
      <c r="Y634" s="165"/>
      <c r="Z634" s="165"/>
      <c r="AA634" s="165"/>
      <c r="AB634" s="165"/>
      <c r="AC634" s="165"/>
      <c r="AD634" s="165"/>
      <c r="AE634" s="165"/>
      <c r="AF634" s="165"/>
      <c r="AG634" s="165"/>
      <c r="AH634" s="165"/>
      <c r="AI634" s="165"/>
      <c r="AJ634" s="165"/>
      <c r="AK634" s="166">
        <v>4.432759</v>
      </c>
      <c r="AL634" s="167"/>
      <c r="AM634" s="167"/>
      <c r="AN634" s="167"/>
      <c r="AO634" s="167"/>
      <c r="AP634" s="167"/>
      <c r="AQ634" s="155" t="s">
        <v>133</v>
      </c>
      <c r="AR634" s="156"/>
      <c r="AS634" s="156"/>
      <c r="AT634" s="157"/>
      <c r="AU634" s="155" t="s">
        <v>267</v>
      </c>
      <c r="AV634" s="156"/>
      <c r="AW634" s="156"/>
      <c r="AX634" s="157"/>
      <c r="AZ634" s="30"/>
      <c r="BA634" s="73"/>
      <c r="BB634" s="73"/>
      <c r="BC634" s="73"/>
      <c r="BD634" s="73"/>
      <c r="BE634" s="74"/>
      <c r="BF634" s="74"/>
      <c r="BG634" s="74"/>
      <c r="BH634" s="71"/>
      <c r="BI634" s="30"/>
      <c r="BJ634" s="30"/>
      <c r="BK634" s="30"/>
      <c r="BL634" s="30"/>
      <c r="BM634" s="30"/>
      <c r="BN634" s="30"/>
      <c r="BO634" s="30"/>
      <c r="BP634" s="30"/>
      <c r="BQ634" s="30"/>
      <c r="BR634" s="30"/>
      <c r="BS634" s="30"/>
      <c r="BT634" s="30"/>
      <c r="BU634" s="30"/>
      <c r="BV634" s="30"/>
      <c r="BW634" s="30"/>
      <c r="BX634" s="30"/>
      <c r="BY634" s="30"/>
      <c r="BZ634" s="30"/>
      <c r="CA634" s="30"/>
      <c r="CB634" s="30"/>
      <c r="CC634" s="30"/>
      <c r="CD634" s="30"/>
      <c r="CE634" s="30"/>
      <c r="CF634" s="30"/>
      <c r="CG634" s="30"/>
      <c r="CH634" s="30"/>
      <c r="CI634" s="30"/>
      <c r="CJ634" s="30"/>
      <c r="CK634" s="30"/>
      <c r="CL634" s="30"/>
      <c r="CM634" s="30"/>
      <c r="CN634" s="30"/>
      <c r="CO634" s="30"/>
      <c r="CP634" s="30"/>
      <c r="CQ634" s="30"/>
      <c r="CR634" s="30"/>
      <c r="CS634" s="30"/>
      <c r="CT634" s="30"/>
    </row>
    <row r="635" spans="1:50" ht="13.5" hidden="1">
      <c r="A635" s="80"/>
      <c r="B635" s="80"/>
      <c r="C635" s="81"/>
      <c r="D635" s="82"/>
      <c r="E635" s="82"/>
      <c r="F635" s="82"/>
      <c r="G635" s="82"/>
      <c r="H635" s="82"/>
      <c r="I635" s="82"/>
      <c r="J635" s="82"/>
      <c r="K635" s="82"/>
      <c r="L635" s="83"/>
      <c r="M635" s="80"/>
      <c r="N635" s="80"/>
      <c r="O635" s="80"/>
      <c r="P635" s="80"/>
      <c r="Q635" s="80"/>
      <c r="R635" s="80"/>
      <c r="S635" s="80"/>
      <c r="T635" s="80"/>
      <c r="U635" s="80"/>
      <c r="V635" s="80"/>
      <c r="W635" s="80"/>
      <c r="X635" s="80"/>
      <c r="Y635" s="80"/>
      <c r="Z635" s="80"/>
      <c r="AA635" s="80"/>
      <c r="AB635" s="80"/>
      <c r="AC635" s="80"/>
      <c r="AD635" s="80"/>
      <c r="AE635" s="80"/>
      <c r="AF635" s="80"/>
      <c r="AG635" s="80"/>
      <c r="AH635" s="80"/>
      <c r="AI635" s="80"/>
      <c r="AJ635" s="80"/>
      <c r="AK635" s="84"/>
      <c r="AL635" s="85"/>
      <c r="AM635" s="85"/>
      <c r="AN635" s="85"/>
      <c r="AO635" s="85"/>
      <c r="AP635" s="85"/>
      <c r="AQ635" s="86"/>
      <c r="AR635" s="87"/>
      <c r="AS635" s="87"/>
      <c r="AT635" s="88"/>
      <c r="AU635" s="86"/>
      <c r="AV635" s="87"/>
      <c r="AW635" s="87"/>
      <c r="AX635" s="88"/>
    </row>
    <row r="636" spans="1:50" ht="13.5" hidden="1">
      <c r="A636" s="80"/>
      <c r="B636" s="80"/>
      <c r="C636" s="81"/>
      <c r="D636" s="82"/>
      <c r="E636" s="82"/>
      <c r="F636" s="82"/>
      <c r="G636" s="82"/>
      <c r="H636" s="82"/>
      <c r="I636" s="82"/>
      <c r="J636" s="82"/>
      <c r="K636" s="82"/>
      <c r="L636" s="83"/>
      <c r="M636" s="80"/>
      <c r="N636" s="80"/>
      <c r="O636" s="80"/>
      <c r="P636" s="80"/>
      <c r="Q636" s="80"/>
      <c r="R636" s="80"/>
      <c r="S636" s="80"/>
      <c r="T636" s="80"/>
      <c r="U636" s="80"/>
      <c r="V636" s="80"/>
      <c r="W636" s="80"/>
      <c r="X636" s="80"/>
      <c r="Y636" s="80"/>
      <c r="Z636" s="80"/>
      <c r="AA636" s="80"/>
      <c r="AB636" s="80"/>
      <c r="AC636" s="80"/>
      <c r="AD636" s="80"/>
      <c r="AE636" s="80"/>
      <c r="AF636" s="80"/>
      <c r="AG636" s="80"/>
      <c r="AH636" s="80"/>
      <c r="AI636" s="80"/>
      <c r="AJ636" s="80"/>
      <c r="AK636" s="84"/>
      <c r="AL636" s="85"/>
      <c r="AM636" s="85"/>
      <c r="AN636" s="85"/>
      <c r="AO636" s="85"/>
      <c r="AP636" s="85"/>
      <c r="AQ636" s="86"/>
      <c r="AR636" s="87"/>
      <c r="AS636" s="87"/>
      <c r="AT636" s="88"/>
      <c r="AU636" s="86"/>
      <c r="AV636" s="87"/>
      <c r="AW636" s="87"/>
      <c r="AX636" s="88"/>
    </row>
    <row r="637" spans="1:50" ht="13.5" hidden="1">
      <c r="A637" s="80"/>
      <c r="B637" s="80"/>
      <c r="C637" s="81"/>
      <c r="D637" s="82"/>
      <c r="E637" s="82"/>
      <c r="F637" s="82"/>
      <c r="G637" s="82"/>
      <c r="H637" s="82"/>
      <c r="I637" s="82"/>
      <c r="J637" s="82"/>
      <c r="K637" s="82"/>
      <c r="L637" s="83"/>
      <c r="M637" s="80"/>
      <c r="N637" s="80"/>
      <c r="O637" s="80"/>
      <c r="P637" s="80"/>
      <c r="Q637" s="80"/>
      <c r="R637" s="80"/>
      <c r="S637" s="80"/>
      <c r="T637" s="80"/>
      <c r="U637" s="80"/>
      <c r="V637" s="80"/>
      <c r="W637" s="80"/>
      <c r="X637" s="80"/>
      <c r="Y637" s="80"/>
      <c r="Z637" s="80"/>
      <c r="AA637" s="80"/>
      <c r="AB637" s="80"/>
      <c r="AC637" s="80"/>
      <c r="AD637" s="80"/>
      <c r="AE637" s="80"/>
      <c r="AF637" s="80"/>
      <c r="AG637" s="80"/>
      <c r="AH637" s="80"/>
      <c r="AI637" s="80"/>
      <c r="AJ637" s="80"/>
      <c r="AK637" s="84"/>
      <c r="AL637" s="85"/>
      <c r="AM637" s="85"/>
      <c r="AN637" s="85"/>
      <c r="AO637" s="85"/>
      <c r="AP637" s="85"/>
      <c r="AQ637" s="86"/>
      <c r="AR637" s="87"/>
      <c r="AS637" s="87"/>
      <c r="AT637" s="88"/>
      <c r="AU637" s="86"/>
      <c r="AV637" s="87"/>
      <c r="AW637" s="87"/>
      <c r="AX637" s="88"/>
    </row>
    <row r="638" spans="1:50" ht="13.5" hidden="1">
      <c r="A638" s="80"/>
      <c r="B638" s="80"/>
      <c r="C638" s="81"/>
      <c r="D638" s="82"/>
      <c r="E638" s="82"/>
      <c r="F638" s="82"/>
      <c r="G638" s="82"/>
      <c r="H638" s="82"/>
      <c r="I638" s="82"/>
      <c r="J638" s="82"/>
      <c r="K638" s="82"/>
      <c r="L638" s="83"/>
      <c r="M638" s="80"/>
      <c r="N638" s="80"/>
      <c r="O638" s="80"/>
      <c r="P638" s="80"/>
      <c r="Q638" s="80"/>
      <c r="R638" s="80"/>
      <c r="S638" s="80"/>
      <c r="T638" s="80"/>
      <c r="U638" s="80"/>
      <c r="V638" s="80"/>
      <c r="W638" s="80"/>
      <c r="X638" s="80"/>
      <c r="Y638" s="80"/>
      <c r="Z638" s="80"/>
      <c r="AA638" s="80"/>
      <c r="AB638" s="80"/>
      <c r="AC638" s="80"/>
      <c r="AD638" s="80"/>
      <c r="AE638" s="80"/>
      <c r="AF638" s="80"/>
      <c r="AG638" s="80"/>
      <c r="AH638" s="80"/>
      <c r="AI638" s="80"/>
      <c r="AJ638" s="80"/>
      <c r="AK638" s="84"/>
      <c r="AL638" s="85"/>
      <c r="AM638" s="85"/>
      <c r="AN638" s="85"/>
      <c r="AO638" s="85"/>
      <c r="AP638" s="85"/>
      <c r="AQ638" s="86"/>
      <c r="AR638" s="87"/>
      <c r="AS638" s="87"/>
      <c r="AT638" s="88"/>
      <c r="AU638" s="86"/>
      <c r="AV638" s="87"/>
      <c r="AW638" s="87"/>
      <c r="AX638" s="88"/>
    </row>
    <row r="639" spans="1:50" ht="13.5" hidden="1">
      <c r="A639" s="80"/>
      <c r="B639" s="80"/>
      <c r="C639" s="81"/>
      <c r="D639" s="82"/>
      <c r="E639" s="82"/>
      <c r="F639" s="82"/>
      <c r="G639" s="82"/>
      <c r="H639" s="82"/>
      <c r="I639" s="82"/>
      <c r="J639" s="82"/>
      <c r="K639" s="82"/>
      <c r="L639" s="83"/>
      <c r="M639" s="80"/>
      <c r="N639" s="80"/>
      <c r="O639" s="80"/>
      <c r="P639" s="80"/>
      <c r="Q639" s="80"/>
      <c r="R639" s="80"/>
      <c r="S639" s="80"/>
      <c r="T639" s="80"/>
      <c r="U639" s="80"/>
      <c r="V639" s="80"/>
      <c r="W639" s="80"/>
      <c r="X639" s="80"/>
      <c r="Y639" s="80"/>
      <c r="Z639" s="80"/>
      <c r="AA639" s="80"/>
      <c r="AB639" s="80"/>
      <c r="AC639" s="80"/>
      <c r="AD639" s="80"/>
      <c r="AE639" s="80"/>
      <c r="AF639" s="80"/>
      <c r="AG639" s="80"/>
      <c r="AH639" s="80"/>
      <c r="AI639" s="80"/>
      <c r="AJ639" s="80"/>
      <c r="AK639" s="84"/>
      <c r="AL639" s="85"/>
      <c r="AM639" s="85"/>
      <c r="AN639" s="85"/>
      <c r="AO639" s="85"/>
      <c r="AP639" s="85"/>
      <c r="AQ639" s="86"/>
      <c r="AR639" s="87"/>
      <c r="AS639" s="87"/>
      <c r="AT639" s="88"/>
      <c r="AU639" s="86"/>
      <c r="AV639" s="87"/>
      <c r="AW639" s="87"/>
      <c r="AX639" s="88"/>
    </row>
    <row r="640" spans="1:50" ht="13.5" hidden="1">
      <c r="A640" s="80"/>
      <c r="B640" s="80"/>
      <c r="C640" s="81"/>
      <c r="D640" s="82"/>
      <c r="E640" s="82"/>
      <c r="F640" s="82"/>
      <c r="G640" s="82"/>
      <c r="H640" s="82"/>
      <c r="I640" s="82"/>
      <c r="J640" s="82"/>
      <c r="K640" s="82"/>
      <c r="L640" s="83"/>
      <c r="M640" s="80"/>
      <c r="N640" s="80"/>
      <c r="O640" s="80"/>
      <c r="P640" s="80"/>
      <c r="Q640" s="80"/>
      <c r="R640" s="80"/>
      <c r="S640" s="80"/>
      <c r="T640" s="80"/>
      <c r="U640" s="80"/>
      <c r="V640" s="80"/>
      <c r="W640" s="80"/>
      <c r="X640" s="80"/>
      <c r="Y640" s="80"/>
      <c r="Z640" s="80"/>
      <c r="AA640" s="80"/>
      <c r="AB640" s="80"/>
      <c r="AC640" s="80"/>
      <c r="AD640" s="80"/>
      <c r="AE640" s="80"/>
      <c r="AF640" s="80"/>
      <c r="AG640" s="80"/>
      <c r="AH640" s="80"/>
      <c r="AI640" s="80"/>
      <c r="AJ640" s="80"/>
      <c r="AK640" s="84"/>
      <c r="AL640" s="85"/>
      <c r="AM640" s="85"/>
      <c r="AN640" s="85"/>
      <c r="AO640" s="85"/>
      <c r="AP640" s="85"/>
      <c r="AQ640" s="86"/>
      <c r="AR640" s="87"/>
      <c r="AS640" s="87"/>
      <c r="AT640" s="88"/>
      <c r="AU640" s="86"/>
      <c r="AV640" s="87"/>
      <c r="AW640" s="87"/>
      <c r="AX640" s="88"/>
    </row>
    <row r="641" spans="1:50" ht="13.5" hidden="1">
      <c r="A641" s="80"/>
      <c r="B641" s="80"/>
      <c r="C641" s="81"/>
      <c r="D641" s="82"/>
      <c r="E641" s="82"/>
      <c r="F641" s="82"/>
      <c r="G641" s="82"/>
      <c r="H641" s="82"/>
      <c r="I641" s="82"/>
      <c r="J641" s="82"/>
      <c r="K641" s="82"/>
      <c r="L641" s="83"/>
      <c r="M641" s="80"/>
      <c r="N641" s="80"/>
      <c r="O641" s="80"/>
      <c r="P641" s="80"/>
      <c r="Q641" s="80"/>
      <c r="R641" s="80"/>
      <c r="S641" s="80"/>
      <c r="T641" s="80"/>
      <c r="U641" s="80"/>
      <c r="V641" s="80"/>
      <c r="W641" s="80"/>
      <c r="X641" s="80"/>
      <c r="Y641" s="80"/>
      <c r="Z641" s="80"/>
      <c r="AA641" s="80"/>
      <c r="AB641" s="80"/>
      <c r="AC641" s="80"/>
      <c r="AD641" s="80"/>
      <c r="AE641" s="80"/>
      <c r="AF641" s="80"/>
      <c r="AG641" s="80"/>
      <c r="AH641" s="80"/>
      <c r="AI641" s="80"/>
      <c r="AJ641" s="80"/>
      <c r="AK641" s="84"/>
      <c r="AL641" s="85"/>
      <c r="AM641" s="85"/>
      <c r="AN641" s="85"/>
      <c r="AO641" s="85"/>
      <c r="AP641" s="85"/>
      <c r="AQ641" s="86"/>
      <c r="AR641" s="87"/>
      <c r="AS641" s="87"/>
      <c r="AT641" s="88"/>
      <c r="AU641" s="86"/>
      <c r="AV641" s="87"/>
      <c r="AW641" s="87"/>
      <c r="AX641" s="88"/>
    </row>
    <row r="642" spans="1:50" ht="13.5" hidden="1">
      <c r="A642" s="80"/>
      <c r="B642" s="80"/>
      <c r="C642" s="81"/>
      <c r="D642" s="82"/>
      <c r="E642" s="82"/>
      <c r="F642" s="82"/>
      <c r="G642" s="82"/>
      <c r="H642" s="82"/>
      <c r="I642" s="82"/>
      <c r="J642" s="82"/>
      <c r="K642" s="82"/>
      <c r="L642" s="83"/>
      <c r="M642" s="80"/>
      <c r="N642" s="80"/>
      <c r="O642" s="80"/>
      <c r="P642" s="80"/>
      <c r="Q642" s="80"/>
      <c r="R642" s="80"/>
      <c r="S642" s="80"/>
      <c r="T642" s="80"/>
      <c r="U642" s="80"/>
      <c r="V642" s="80"/>
      <c r="W642" s="80"/>
      <c r="X642" s="80"/>
      <c r="Y642" s="80"/>
      <c r="Z642" s="80"/>
      <c r="AA642" s="80"/>
      <c r="AB642" s="80"/>
      <c r="AC642" s="80"/>
      <c r="AD642" s="80"/>
      <c r="AE642" s="80"/>
      <c r="AF642" s="80"/>
      <c r="AG642" s="80"/>
      <c r="AH642" s="80"/>
      <c r="AI642" s="80"/>
      <c r="AJ642" s="80"/>
      <c r="AK642" s="84"/>
      <c r="AL642" s="85"/>
      <c r="AM642" s="85"/>
      <c r="AN642" s="85"/>
      <c r="AO642" s="85"/>
      <c r="AP642" s="85"/>
      <c r="AQ642" s="86"/>
      <c r="AR642" s="87"/>
      <c r="AS642" s="87"/>
      <c r="AT642" s="88"/>
      <c r="AU642" s="86"/>
      <c r="AV642" s="87"/>
      <c r="AW642" s="87"/>
      <c r="AX642" s="88"/>
    </row>
    <row r="643" spans="1:50" ht="13.5" hidden="1">
      <c r="A643" s="80"/>
      <c r="B643" s="80"/>
      <c r="C643" s="81"/>
      <c r="D643" s="82"/>
      <c r="E643" s="82"/>
      <c r="F643" s="82"/>
      <c r="G643" s="82"/>
      <c r="H643" s="82"/>
      <c r="I643" s="82"/>
      <c r="J643" s="82"/>
      <c r="K643" s="82"/>
      <c r="L643" s="83"/>
      <c r="M643" s="80"/>
      <c r="N643" s="80"/>
      <c r="O643" s="80"/>
      <c r="P643" s="80"/>
      <c r="Q643" s="80"/>
      <c r="R643" s="80"/>
      <c r="S643" s="80"/>
      <c r="T643" s="80"/>
      <c r="U643" s="80"/>
      <c r="V643" s="80"/>
      <c r="W643" s="80"/>
      <c r="X643" s="80"/>
      <c r="Y643" s="80"/>
      <c r="Z643" s="80"/>
      <c r="AA643" s="80"/>
      <c r="AB643" s="80"/>
      <c r="AC643" s="80"/>
      <c r="AD643" s="80"/>
      <c r="AE643" s="80"/>
      <c r="AF643" s="80"/>
      <c r="AG643" s="80"/>
      <c r="AH643" s="80"/>
      <c r="AI643" s="80"/>
      <c r="AJ643" s="80"/>
      <c r="AK643" s="84"/>
      <c r="AL643" s="85"/>
      <c r="AM643" s="85"/>
      <c r="AN643" s="85"/>
      <c r="AO643" s="85"/>
      <c r="AP643" s="85"/>
      <c r="AQ643" s="86"/>
      <c r="AR643" s="87"/>
      <c r="AS643" s="87"/>
      <c r="AT643" s="88"/>
      <c r="AU643" s="86"/>
      <c r="AV643" s="87"/>
      <c r="AW643" s="87"/>
      <c r="AX643" s="88"/>
    </row>
    <row r="644" spans="1:50" ht="13.5" hidden="1">
      <c r="A644" s="147"/>
      <c r="B644" s="148"/>
      <c r="C644" s="147"/>
      <c r="D644" s="676"/>
      <c r="E644" s="676"/>
      <c r="F644" s="676"/>
      <c r="G644" s="676"/>
      <c r="H644" s="676"/>
      <c r="I644" s="676"/>
      <c r="J644" s="676"/>
      <c r="K644" s="676"/>
      <c r="L644" s="148"/>
      <c r="M644" s="677"/>
      <c r="N644" s="678"/>
      <c r="O644" s="678"/>
      <c r="P644" s="678"/>
      <c r="Q644" s="678"/>
      <c r="R644" s="678"/>
      <c r="S644" s="678"/>
      <c r="T644" s="678"/>
      <c r="U644" s="678"/>
      <c r="V644" s="678"/>
      <c r="W644" s="678"/>
      <c r="X644" s="678"/>
      <c r="Y644" s="678"/>
      <c r="Z644" s="678"/>
      <c r="AA644" s="678"/>
      <c r="AB644" s="678"/>
      <c r="AC644" s="678"/>
      <c r="AD644" s="678"/>
      <c r="AE644" s="678"/>
      <c r="AF644" s="678"/>
      <c r="AG644" s="678"/>
      <c r="AH644" s="678"/>
      <c r="AI644" s="678"/>
      <c r="AJ644" s="679"/>
      <c r="AK644" s="81"/>
      <c r="AL644" s="82"/>
      <c r="AM644" s="82"/>
      <c r="AN644" s="82"/>
      <c r="AO644" s="82"/>
      <c r="AP644" s="83"/>
      <c r="AQ644" s="680"/>
      <c r="AR644" s="681"/>
      <c r="AS644" s="681"/>
      <c r="AT644" s="682"/>
      <c r="AU644" s="683"/>
      <c r="AV644" s="684"/>
      <c r="AW644" s="684"/>
      <c r="AX644" s="685"/>
    </row>
    <row r="645" spans="1:50" ht="13.5" hidden="1">
      <c r="A645" s="80"/>
      <c r="B645" s="80"/>
      <c r="C645" s="81"/>
      <c r="D645" s="82"/>
      <c r="E645" s="82"/>
      <c r="F645" s="82"/>
      <c r="G645" s="82"/>
      <c r="H645" s="82"/>
      <c r="I645" s="82"/>
      <c r="J645" s="82"/>
      <c r="K645" s="82"/>
      <c r="L645" s="83"/>
      <c r="M645" s="80"/>
      <c r="N645" s="80"/>
      <c r="O645" s="80"/>
      <c r="P645" s="80"/>
      <c r="Q645" s="80"/>
      <c r="R645" s="80"/>
      <c r="S645" s="80"/>
      <c r="T645" s="80"/>
      <c r="U645" s="80"/>
      <c r="V645" s="80"/>
      <c r="W645" s="80"/>
      <c r="X645" s="80"/>
      <c r="Y645" s="80"/>
      <c r="Z645" s="80"/>
      <c r="AA645" s="80"/>
      <c r="AB645" s="80"/>
      <c r="AC645" s="80"/>
      <c r="AD645" s="80"/>
      <c r="AE645" s="80"/>
      <c r="AF645" s="80"/>
      <c r="AG645" s="80"/>
      <c r="AH645" s="80"/>
      <c r="AI645" s="80"/>
      <c r="AJ645" s="80"/>
      <c r="AK645" s="84"/>
      <c r="AL645" s="85"/>
      <c r="AM645" s="85"/>
      <c r="AN645" s="85"/>
      <c r="AO645" s="85"/>
      <c r="AP645" s="85"/>
      <c r="AQ645" s="86"/>
      <c r="AR645" s="87"/>
      <c r="AS645" s="87"/>
      <c r="AT645" s="88"/>
      <c r="AU645" s="86"/>
      <c r="AV645" s="87"/>
      <c r="AW645" s="87"/>
      <c r="AX645" s="88"/>
    </row>
    <row r="646" spans="1:50" ht="13.5" hidden="1">
      <c r="A646" s="80"/>
      <c r="B646" s="80"/>
      <c r="C646" s="81"/>
      <c r="D646" s="82"/>
      <c r="E646" s="82"/>
      <c r="F646" s="82"/>
      <c r="G646" s="82"/>
      <c r="H646" s="82"/>
      <c r="I646" s="82"/>
      <c r="J646" s="82"/>
      <c r="K646" s="82"/>
      <c r="L646" s="83"/>
      <c r="M646" s="80"/>
      <c r="N646" s="80"/>
      <c r="O646" s="80"/>
      <c r="P646" s="80"/>
      <c r="Q646" s="80"/>
      <c r="R646" s="80"/>
      <c r="S646" s="80"/>
      <c r="T646" s="80"/>
      <c r="U646" s="80"/>
      <c r="V646" s="80"/>
      <c r="W646" s="80"/>
      <c r="X646" s="80"/>
      <c r="Y646" s="80"/>
      <c r="Z646" s="80"/>
      <c r="AA646" s="80"/>
      <c r="AB646" s="80"/>
      <c r="AC646" s="80"/>
      <c r="AD646" s="80"/>
      <c r="AE646" s="80"/>
      <c r="AF646" s="80"/>
      <c r="AG646" s="80"/>
      <c r="AH646" s="80"/>
      <c r="AI646" s="80"/>
      <c r="AJ646" s="80"/>
      <c r="AK646" s="84"/>
      <c r="AL646" s="85"/>
      <c r="AM646" s="85"/>
      <c r="AN646" s="85"/>
      <c r="AO646" s="85"/>
      <c r="AP646" s="85"/>
      <c r="AQ646" s="86"/>
      <c r="AR646" s="87"/>
      <c r="AS646" s="87"/>
      <c r="AT646" s="88"/>
      <c r="AU646" s="86"/>
      <c r="AV646" s="87"/>
      <c r="AW646" s="87"/>
      <c r="AX646" s="88"/>
    </row>
    <row r="647" spans="1:50" ht="13.5" hidden="1">
      <c r="A647" s="80"/>
      <c r="B647" s="80"/>
      <c r="C647" s="81"/>
      <c r="D647" s="82"/>
      <c r="E647" s="82"/>
      <c r="F647" s="82"/>
      <c r="G647" s="82"/>
      <c r="H647" s="82"/>
      <c r="I647" s="82"/>
      <c r="J647" s="82"/>
      <c r="K647" s="82"/>
      <c r="L647" s="83"/>
      <c r="M647" s="80"/>
      <c r="N647" s="80"/>
      <c r="O647" s="80"/>
      <c r="P647" s="80"/>
      <c r="Q647" s="80"/>
      <c r="R647" s="80"/>
      <c r="S647" s="80"/>
      <c r="T647" s="80"/>
      <c r="U647" s="80"/>
      <c r="V647" s="80"/>
      <c r="W647" s="80"/>
      <c r="X647" s="80"/>
      <c r="Y647" s="80"/>
      <c r="Z647" s="80"/>
      <c r="AA647" s="80"/>
      <c r="AB647" s="80"/>
      <c r="AC647" s="80"/>
      <c r="AD647" s="80"/>
      <c r="AE647" s="80"/>
      <c r="AF647" s="80"/>
      <c r="AG647" s="80"/>
      <c r="AH647" s="80"/>
      <c r="AI647" s="80"/>
      <c r="AJ647" s="80"/>
      <c r="AK647" s="84"/>
      <c r="AL647" s="85"/>
      <c r="AM647" s="85"/>
      <c r="AN647" s="85"/>
      <c r="AO647" s="85"/>
      <c r="AP647" s="85"/>
      <c r="AQ647" s="86"/>
      <c r="AR647" s="87"/>
      <c r="AS647" s="87"/>
      <c r="AT647" s="88"/>
      <c r="AU647" s="86"/>
      <c r="AV647" s="87"/>
      <c r="AW647" s="87"/>
      <c r="AX647" s="88"/>
    </row>
    <row r="648" spans="1:50" ht="13.5" hidden="1">
      <c r="A648" s="80"/>
      <c r="B648" s="80"/>
      <c r="C648" s="81"/>
      <c r="D648" s="82"/>
      <c r="E648" s="82"/>
      <c r="F648" s="82"/>
      <c r="G648" s="82"/>
      <c r="H648" s="82"/>
      <c r="I648" s="82"/>
      <c r="J648" s="82"/>
      <c r="K648" s="82"/>
      <c r="L648" s="83"/>
      <c r="M648" s="80"/>
      <c r="N648" s="80"/>
      <c r="O648" s="80"/>
      <c r="P648" s="80"/>
      <c r="Q648" s="80"/>
      <c r="R648" s="80"/>
      <c r="S648" s="80"/>
      <c r="T648" s="80"/>
      <c r="U648" s="80"/>
      <c r="V648" s="80"/>
      <c r="W648" s="80"/>
      <c r="X648" s="80"/>
      <c r="Y648" s="80"/>
      <c r="Z648" s="80"/>
      <c r="AA648" s="80"/>
      <c r="AB648" s="80"/>
      <c r="AC648" s="80"/>
      <c r="AD648" s="80"/>
      <c r="AE648" s="80"/>
      <c r="AF648" s="80"/>
      <c r="AG648" s="80"/>
      <c r="AH648" s="80"/>
      <c r="AI648" s="80"/>
      <c r="AJ648" s="80"/>
      <c r="AK648" s="84"/>
      <c r="AL648" s="85"/>
      <c r="AM648" s="85"/>
      <c r="AN648" s="85"/>
      <c r="AO648" s="85"/>
      <c r="AP648" s="85"/>
      <c r="AQ648" s="86"/>
      <c r="AR648" s="87"/>
      <c r="AS648" s="87"/>
      <c r="AT648" s="88"/>
      <c r="AU648" s="86"/>
      <c r="AV648" s="87"/>
      <c r="AW648" s="87"/>
      <c r="AX648" s="88"/>
    </row>
    <row r="649" spans="1:50" ht="13.5" hidden="1">
      <c r="A649" s="80"/>
      <c r="B649" s="80"/>
      <c r="C649" s="81"/>
      <c r="D649" s="82"/>
      <c r="E649" s="82"/>
      <c r="F649" s="82"/>
      <c r="G649" s="82"/>
      <c r="H649" s="82"/>
      <c r="I649" s="82"/>
      <c r="J649" s="82"/>
      <c r="K649" s="82"/>
      <c r="L649" s="83"/>
      <c r="M649" s="80"/>
      <c r="N649" s="80"/>
      <c r="O649" s="80"/>
      <c r="P649" s="80"/>
      <c r="Q649" s="80"/>
      <c r="R649" s="80"/>
      <c r="S649" s="80"/>
      <c r="T649" s="80"/>
      <c r="U649" s="80"/>
      <c r="V649" s="80"/>
      <c r="W649" s="80"/>
      <c r="X649" s="80"/>
      <c r="Y649" s="80"/>
      <c r="Z649" s="80"/>
      <c r="AA649" s="80"/>
      <c r="AB649" s="80"/>
      <c r="AC649" s="80"/>
      <c r="AD649" s="80"/>
      <c r="AE649" s="80"/>
      <c r="AF649" s="80"/>
      <c r="AG649" s="80"/>
      <c r="AH649" s="80"/>
      <c r="AI649" s="80"/>
      <c r="AJ649" s="80"/>
      <c r="AK649" s="84"/>
      <c r="AL649" s="85"/>
      <c r="AM649" s="85"/>
      <c r="AN649" s="85"/>
      <c r="AO649" s="85"/>
      <c r="AP649" s="85"/>
      <c r="AQ649" s="86"/>
      <c r="AR649" s="87"/>
      <c r="AS649" s="87"/>
      <c r="AT649" s="88"/>
      <c r="AU649" s="86"/>
      <c r="AV649" s="87"/>
      <c r="AW649" s="87"/>
      <c r="AX649" s="88"/>
    </row>
    <row r="650" spans="1:50" ht="13.5" hidden="1">
      <c r="A650" s="80"/>
      <c r="B650" s="80"/>
      <c r="C650" s="81"/>
      <c r="D650" s="82"/>
      <c r="E650" s="82"/>
      <c r="F650" s="82"/>
      <c r="G650" s="82"/>
      <c r="H650" s="82"/>
      <c r="I650" s="82"/>
      <c r="J650" s="82"/>
      <c r="K650" s="82"/>
      <c r="L650" s="83"/>
      <c r="M650" s="80"/>
      <c r="N650" s="80"/>
      <c r="O650" s="80"/>
      <c r="P650" s="80"/>
      <c r="Q650" s="80"/>
      <c r="R650" s="80"/>
      <c r="S650" s="80"/>
      <c r="T650" s="80"/>
      <c r="U650" s="80"/>
      <c r="V650" s="80"/>
      <c r="W650" s="80"/>
      <c r="X650" s="80"/>
      <c r="Y650" s="80"/>
      <c r="Z650" s="80"/>
      <c r="AA650" s="80"/>
      <c r="AB650" s="80"/>
      <c r="AC650" s="80"/>
      <c r="AD650" s="80"/>
      <c r="AE650" s="80"/>
      <c r="AF650" s="80"/>
      <c r="AG650" s="80"/>
      <c r="AH650" s="80"/>
      <c r="AI650" s="80"/>
      <c r="AJ650" s="80"/>
      <c r="AK650" s="84"/>
      <c r="AL650" s="85"/>
      <c r="AM650" s="85"/>
      <c r="AN650" s="85"/>
      <c r="AO650" s="85"/>
      <c r="AP650" s="85"/>
      <c r="AQ650" s="86"/>
      <c r="AR650" s="87"/>
      <c r="AS650" s="87"/>
      <c r="AT650" s="88"/>
      <c r="AU650" s="86"/>
      <c r="AV650" s="87"/>
      <c r="AW650" s="87"/>
      <c r="AX650" s="88"/>
    </row>
    <row r="651" spans="1:50" ht="13.5" hidden="1">
      <c r="A651" s="80"/>
      <c r="B651" s="80"/>
      <c r="C651" s="81"/>
      <c r="D651" s="82"/>
      <c r="E651" s="82"/>
      <c r="F651" s="82"/>
      <c r="G651" s="82"/>
      <c r="H651" s="82"/>
      <c r="I651" s="82"/>
      <c r="J651" s="82"/>
      <c r="K651" s="82"/>
      <c r="L651" s="83"/>
      <c r="M651" s="80"/>
      <c r="N651" s="80"/>
      <c r="O651" s="80"/>
      <c r="P651" s="80"/>
      <c r="Q651" s="80"/>
      <c r="R651" s="80"/>
      <c r="S651" s="80"/>
      <c r="T651" s="80"/>
      <c r="U651" s="80"/>
      <c r="V651" s="80"/>
      <c r="W651" s="80"/>
      <c r="X651" s="80"/>
      <c r="Y651" s="80"/>
      <c r="Z651" s="80"/>
      <c r="AA651" s="80"/>
      <c r="AB651" s="80"/>
      <c r="AC651" s="80"/>
      <c r="AD651" s="80"/>
      <c r="AE651" s="80"/>
      <c r="AF651" s="80"/>
      <c r="AG651" s="80"/>
      <c r="AH651" s="80"/>
      <c r="AI651" s="80"/>
      <c r="AJ651" s="80"/>
      <c r="AK651" s="84"/>
      <c r="AL651" s="85"/>
      <c r="AM651" s="85"/>
      <c r="AN651" s="85"/>
      <c r="AO651" s="85"/>
      <c r="AP651" s="85"/>
      <c r="AQ651" s="86"/>
      <c r="AR651" s="87"/>
      <c r="AS651" s="87"/>
      <c r="AT651" s="88"/>
      <c r="AU651" s="86"/>
      <c r="AV651" s="87"/>
      <c r="AW651" s="87"/>
      <c r="AX651" s="88"/>
    </row>
    <row r="652" spans="1:50" ht="13.5" hidden="1">
      <c r="A652" s="80"/>
      <c r="B652" s="80"/>
      <c r="C652" s="81"/>
      <c r="D652" s="82"/>
      <c r="E652" s="82"/>
      <c r="F652" s="82"/>
      <c r="G652" s="82"/>
      <c r="H652" s="82"/>
      <c r="I652" s="82"/>
      <c r="J652" s="82"/>
      <c r="K652" s="82"/>
      <c r="L652" s="83"/>
      <c r="M652" s="80"/>
      <c r="N652" s="80"/>
      <c r="O652" s="80"/>
      <c r="P652" s="80"/>
      <c r="Q652" s="80"/>
      <c r="R652" s="80"/>
      <c r="S652" s="80"/>
      <c r="T652" s="80"/>
      <c r="U652" s="80"/>
      <c r="V652" s="80"/>
      <c r="W652" s="80"/>
      <c r="X652" s="80"/>
      <c r="Y652" s="80"/>
      <c r="Z652" s="80"/>
      <c r="AA652" s="80"/>
      <c r="AB652" s="80"/>
      <c r="AC652" s="80"/>
      <c r="AD652" s="80"/>
      <c r="AE652" s="80"/>
      <c r="AF652" s="80"/>
      <c r="AG652" s="80"/>
      <c r="AH652" s="80"/>
      <c r="AI652" s="80"/>
      <c r="AJ652" s="80"/>
      <c r="AK652" s="84"/>
      <c r="AL652" s="85"/>
      <c r="AM652" s="85"/>
      <c r="AN652" s="85"/>
      <c r="AO652" s="85"/>
      <c r="AP652" s="85"/>
      <c r="AQ652" s="86"/>
      <c r="AR652" s="87"/>
      <c r="AS652" s="87"/>
      <c r="AT652" s="88"/>
      <c r="AU652" s="86"/>
      <c r="AV652" s="87"/>
      <c r="AW652" s="87"/>
      <c r="AX652" s="88"/>
    </row>
    <row r="653" spans="1:50" ht="13.5" hidden="1">
      <c r="A653" s="80"/>
      <c r="B653" s="80"/>
      <c r="C653" s="81"/>
      <c r="D653" s="82"/>
      <c r="E653" s="82"/>
      <c r="F653" s="82"/>
      <c r="G653" s="82"/>
      <c r="H653" s="82"/>
      <c r="I653" s="82"/>
      <c r="J653" s="82"/>
      <c r="K653" s="82"/>
      <c r="L653" s="83"/>
      <c r="M653" s="80"/>
      <c r="N653" s="80"/>
      <c r="O653" s="80"/>
      <c r="P653" s="80"/>
      <c r="Q653" s="80"/>
      <c r="R653" s="80"/>
      <c r="S653" s="80"/>
      <c r="T653" s="80"/>
      <c r="U653" s="80"/>
      <c r="V653" s="80"/>
      <c r="W653" s="80"/>
      <c r="X653" s="80"/>
      <c r="Y653" s="80"/>
      <c r="Z653" s="80"/>
      <c r="AA653" s="80"/>
      <c r="AB653" s="80"/>
      <c r="AC653" s="80"/>
      <c r="AD653" s="80"/>
      <c r="AE653" s="80"/>
      <c r="AF653" s="80"/>
      <c r="AG653" s="80"/>
      <c r="AH653" s="80"/>
      <c r="AI653" s="80"/>
      <c r="AJ653" s="80"/>
      <c r="AK653" s="84"/>
      <c r="AL653" s="85"/>
      <c r="AM653" s="85"/>
      <c r="AN653" s="85"/>
      <c r="AO653" s="85"/>
      <c r="AP653" s="85"/>
      <c r="AQ653" s="86"/>
      <c r="AR653" s="87"/>
      <c r="AS653" s="87"/>
      <c r="AT653" s="88"/>
      <c r="AU653" s="86"/>
      <c r="AV653" s="87"/>
      <c r="AW653" s="87"/>
      <c r="AX653" s="88"/>
    </row>
    <row r="654" spans="1:50" ht="13.5" hidden="1">
      <c r="A654" s="147"/>
      <c r="B654" s="148"/>
      <c r="C654" s="147"/>
      <c r="D654" s="676"/>
      <c r="E654" s="676"/>
      <c r="F654" s="676"/>
      <c r="G654" s="676"/>
      <c r="H654" s="676"/>
      <c r="I654" s="676"/>
      <c r="J654" s="676"/>
      <c r="K654" s="676"/>
      <c r="L654" s="148"/>
      <c r="M654" s="677"/>
      <c r="N654" s="678"/>
      <c r="O654" s="678"/>
      <c r="P654" s="678"/>
      <c r="Q654" s="678"/>
      <c r="R654" s="678"/>
      <c r="S654" s="678"/>
      <c r="T654" s="678"/>
      <c r="U654" s="678"/>
      <c r="V654" s="678"/>
      <c r="W654" s="678"/>
      <c r="X654" s="678"/>
      <c r="Y654" s="678"/>
      <c r="Z654" s="678"/>
      <c r="AA654" s="678"/>
      <c r="AB654" s="678"/>
      <c r="AC654" s="678"/>
      <c r="AD654" s="678"/>
      <c r="AE654" s="678"/>
      <c r="AF654" s="678"/>
      <c r="AG654" s="678"/>
      <c r="AH654" s="678"/>
      <c r="AI654" s="678"/>
      <c r="AJ654" s="679"/>
      <c r="AK654" s="81"/>
      <c r="AL654" s="82"/>
      <c r="AM654" s="82"/>
      <c r="AN654" s="82"/>
      <c r="AO654" s="82"/>
      <c r="AP654" s="83"/>
      <c r="AQ654" s="680"/>
      <c r="AR654" s="681"/>
      <c r="AS654" s="681"/>
      <c r="AT654" s="682"/>
      <c r="AU654" s="683"/>
      <c r="AV654" s="684"/>
      <c r="AW654" s="684"/>
      <c r="AX654" s="685"/>
    </row>
    <row r="655" spans="1:50" ht="13.5" hidden="1">
      <c r="A655" s="80"/>
      <c r="B655" s="80"/>
      <c r="C655" s="81"/>
      <c r="D655" s="82"/>
      <c r="E655" s="82"/>
      <c r="F655" s="82"/>
      <c r="G655" s="82"/>
      <c r="H655" s="82"/>
      <c r="I655" s="82"/>
      <c r="J655" s="82"/>
      <c r="K655" s="82"/>
      <c r="L655" s="83"/>
      <c r="M655" s="80"/>
      <c r="N655" s="80"/>
      <c r="O655" s="80"/>
      <c r="P655" s="80"/>
      <c r="Q655" s="80"/>
      <c r="R655" s="80"/>
      <c r="S655" s="80"/>
      <c r="T655" s="80"/>
      <c r="U655" s="80"/>
      <c r="V655" s="80"/>
      <c r="W655" s="80"/>
      <c r="X655" s="80"/>
      <c r="Y655" s="80"/>
      <c r="Z655" s="80"/>
      <c r="AA655" s="80"/>
      <c r="AB655" s="80"/>
      <c r="AC655" s="80"/>
      <c r="AD655" s="80"/>
      <c r="AE655" s="80"/>
      <c r="AF655" s="80"/>
      <c r="AG655" s="80"/>
      <c r="AH655" s="80"/>
      <c r="AI655" s="80"/>
      <c r="AJ655" s="80"/>
      <c r="AK655" s="84"/>
      <c r="AL655" s="85"/>
      <c r="AM655" s="85"/>
      <c r="AN655" s="85"/>
      <c r="AO655" s="85"/>
      <c r="AP655" s="85"/>
      <c r="AQ655" s="86"/>
      <c r="AR655" s="87"/>
      <c r="AS655" s="87"/>
      <c r="AT655" s="88"/>
      <c r="AU655" s="86"/>
      <c r="AV655" s="87"/>
      <c r="AW655" s="87"/>
      <c r="AX655" s="88"/>
    </row>
    <row r="656" spans="1:50" ht="13.5" hidden="1">
      <c r="A656" s="80"/>
      <c r="B656" s="80"/>
      <c r="C656" s="81"/>
      <c r="D656" s="82"/>
      <c r="E656" s="82"/>
      <c r="F656" s="82"/>
      <c r="G656" s="82"/>
      <c r="H656" s="82"/>
      <c r="I656" s="82"/>
      <c r="J656" s="82"/>
      <c r="K656" s="82"/>
      <c r="L656" s="83"/>
      <c r="M656" s="80"/>
      <c r="N656" s="80"/>
      <c r="O656" s="80"/>
      <c r="P656" s="80"/>
      <c r="Q656" s="80"/>
      <c r="R656" s="80"/>
      <c r="S656" s="80"/>
      <c r="T656" s="80"/>
      <c r="U656" s="80"/>
      <c r="V656" s="80"/>
      <c r="W656" s="80"/>
      <c r="X656" s="80"/>
      <c r="Y656" s="80"/>
      <c r="Z656" s="80"/>
      <c r="AA656" s="80"/>
      <c r="AB656" s="80"/>
      <c r="AC656" s="80"/>
      <c r="AD656" s="80"/>
      <c r="AE656" s="80"/>
      <c r="AF656" s="80"/>
      <c r="AG656" s="80"/>
      <c r="AH656" s="80"/>
      <c r="AI656" s="80"/>
      <c r="AJ656" s="80"/>
      <c r="AK656" s="84"/>
      <c r="AL656" s="85"/>
      <c r="AM656" s="85"/>
      <c r="AN656" s="85"/>
      <c r="AO656" s="85"/>
      <c r="AP656" s="85"/>
      <c r="AQ656" s="86"/>
      <c r="AR656" s="87"/>
      <c r="AS656" s="87"/>
      <c r="AT656" s="88"/>
      <c r="AU656" s="86"/>
      <c r="AV656" s="87"/>
      <c r="AW656" s="87"/>
      <c r="AX656" s="88"/>
    </row>
    <row r="657" spans="1:50" ht="13.5" hidden="1">
      <c r="A657" s="80"/>
      <c r="B657" s="80"/>
      <c r="C657" s="81"/>
      <c r="D657" s="82"/>
      <c r="E657" s="82"/>
      <c r="F657" s="82"/>
      <c r="G657" s="82"/>
      <c r="H657" s="82"/>
      <c r="I657" s="82"/>
      <c r="J657" s="82"/>
      <c r="K657" s="82"/>
      <c r="L657" s="83"/>
      <c r="M657" s="80"/>
      <c r="N657" s="80"/>
      <c r="O657" s="80"/>
      <c r="P657" s="80"/>
      <c r="Q657" s="80"/>
      <c r="R657" s="80"/>
      <c r="S657" s="80"/>
      <c r="T657" s="80"/>
      <c r="U657" s="80"/>
      <c r="V657" s="80"/>
      <c r="W657" s="80"/>
      <c r="X657" s="80"/>
      <c r="Y657" s="80"/>
      <c r="Z657" s="80"/>
      <c r="AA657" s="80"/>
      <c r="AB657" s="80"/>
      <c r="AC657" s="80"/>
      <c r="AD657" s="80"/>
      <c r="AE657" s="80"/>
      <c r="AF657" s="80"/>
      <c r="AG657" s="80"/>
      <c r="AH657" s="80"/>
      <c r="AI657" s="80"/>
      <c r="AJ657" s="80"/>
      <c r="AK657" s="84"/>
      <c r="AL657" s="85"/>
      <c r="AM657" s="85"/>
      <c r="AN657" s="85"/>
      <c r="AO657" s="85"/>
      <c r="AP657" s="85"/>
      <c r="AQ657" s="86"/>
      <c r="AR657" s="87"/>
      <c r="AS657" s="87"/>
      <c r="AT657" s="88"/>
      <c r="AU657" s="86"/>
      <c r="AV657" s="87"/>
      <c r="AW657" s="87"/>
      <c r="AX657" s="88"/>
    </row>
    <row r="658" spans="1:50" ht="13.5" hidden="1">
      <c r="A658" s="80"/>
      <c r="B658" s="80"/>
      <c r="C658" s="81"/>
      <c r="D658" s="82"/>
      <c r="E658" s="82"/>
      <c r="F658" s="82"/>
      <c r="G658" s="82"/>
      <c r="H658" s="82"/>
      <c r="I658" s="82"/>
      <c r="J658" s="82"/>
      <c r="K658" s="82"/>
      <c r="L658" s="83"/>
      <c r="M658" s="80"/>
      <c r="N658" s="80"/>
      <c r="O658" s="80"/>
      <c r="P658" s="80"/>
      <c r="Q658" s="80"/>
      <c r="R658" s="80"/>
      <c r="S658" s="80"/>
      <c r="T658" s="80"/>
      <c r="U658" s="80"/>
      <c r="V658" s="80"/>
      <c r="W658" s="80"/>
      <c r="X658" s="80"/>
      <c r="Y658" s="80"/>
      <c r="Z658" s="80"/>
      <c r="AA658" s="80"/>
      <c r="AB658" s="80"/>
      <c r="AC658" s="80"/>
      <c r="AD658" s="80"/>
      <c r="AE658" s="80"/>
      <c r="AF658" s="80"/>
      <c r="AG658" s="80"/>
      <c r="AH658" s="80"/>
      <c r="AI658" s="80"/>
      <c r="AJ658" s="80"/>
      <c r="AK658" s="84"/>
      <c r="AL658" s="85"/>
      <c r="AM658" s="85"/>
      <c r="AN658" s="85"/>
      <c r="AO658" s="85"/>
      <c r="AP658" s="85"/>
      <c r="AQ658" s="86"/>
      <c r="AR658" s="87"/>
      <c r="AS658" s="87"/>
      <c r="AT658" s="88"/>
      <c r="AU658" s="86"/>
      <c r="AV658" s="87"/>
      <c r="AW658" s="87"/>
      <c r="AX658" s="88"/>
    </row>
    <row r="659" spans="1:50" ht="13.5" hidden="1">
      <c r="A659" s="80"/>
      <c r="B659" s="80"/>
      <c r="C659" s="81"/>
      <c r="D659" s="82"/>
      <c r="E659" s="82"/>
      <c r="F659" s="82"/>
      <c r="G659" s="82"/>
      <c r="H659" s="82"/>
      <c r="I659" s="82"/>
      <c r="J659" s="82"/>
      <c r="K659" s="82"/>
      <c r="L659" s="83"/>
      <c r="M659" s="80"/>
      <c r="N659" s="80"/>
      <c r="O659" s="80"/>
      <c r="P659" s="80"/>
      <c r="Q659" s="80"/>
      <c r="R659" s="80"/>
      <c r="S659" s="80"/>
      <c r="T659" s="80"/>
      <c r="U659" s="80"/>
      <c r="V659" s="80"/>
      <c r="W659" s="80"/>
      <c r="X659" s="80"/>
      <c r="Y659" s="80"/>
      <c r="Z659" s="80"/>
      <c r="AA659" s="80"/>
      <c r="AB659" s="80"/>
      <c r="AC659" s="80"/>
      <c r="AD659" s="80"/>
      <c r="AE659" s="80"/>
      <c r="AF659" s="80"/>
      <c r="AG659" s="80"/>
      <c r="AH659" s="80"/>
      <c r="AI659" s="80"/>
      <c r="AJ659" s="80"/>
      <c r="AK659" s="84"/>
      <c r="AL659" s="85"/>
      <c r="AM659" s="85"/>
      <c r="AN659" s="85"/>
      <c r="AO659" s="85"/>
      <c r="AP659" s="85"/>
      <c r="AQ659" s="86"/>
      <c r="AR659" s="87"/>
      <c r="AS659" s="87"/>
      <c r="AT659" s="88"/>
      <c r="AU659" s="86"/>
      <c r="AV659" s="87"/>
      <c r="AW659" s="87"/>
      <c r="AX659" s="88"/>
    </row>
    <row r="660" spans="1:50" ht="13.5" hidden="1">
      <c r="A660" s="80"/>
      <c r="B660" s="80"/>
      <c r="C660" s="81"/>
      <c r="D660" s="82"/>
      <c r="E660" s="82"/>
      <c r="F660" s="82"/>
      <c r="G660" s="82"/>
      <c r="H660" s="82"/>
      <c r="I660" s="82"/>
      <c r="J660" s="82"/>
      <c r="K660" s="82"/>
      <c r="L660" s="83"/>
      <c r="M660" s="80"/>
      <c r="N660" s="80"/>
      <c r="O660" s="80"/>
      <c r="P660" s="80"/>
      <c r="Q660" s="80"/>
      <c r="R660" s="80"/>
      <c r="S660" s="80"/>
      <c r="T660" s="80"/>
      <c r="U660" s="80"/>
      <c r="V660" s="80"/>
      <c r="W660" s="80"/>
      <c r="X660" s="80"/>
      <c r="Y660" s="80"/>
      <c r="Z660" s="80"/>
      <c r="AA660" s="80"/>
      <c r="AB660" s="80"/>
      <c r="AC660" s="80"/>
      <c r="AD660" s="80"/>
      <c r="AE660" s="80"/>
      <c r="AF660" s="80"/>
      <c r="AG660" s="80"/>
      <c r="AH660" s="80"/>
      <c r="AI660" s="80"/>
      <c r="AJ660" s="80"/>
      <c r="AK660" s="84"/>
      <c r="AL660" s="85"/>
      <c r="AM660" s="85"/>
      <c r="AN660" s="85"/>
      <c r="AO660" s="85"/>
      <c r="AP660" s="85"/>
      <c r="AQ660" s="86"/>
      <c r="AR660" s="87"/>
      <c r="AS660" s="87"/>
      <c r="AT660" s="88"/>
      <c r="AU660" s="86"/>
      <c r="AV660" s="87"/>
      <c r="AW660" s="87"/>
      <c r="AX660" s="88"/>
    </row>
    <row r="661" spans="1:50" ht="13.5" hidden="1">
      <c r="A661" s="80"/>
      <c r="B661" s="80"/>
      <c r="C661" s="81"/>
      <c r="D661" s="82"/>
      <c r="E661" s="82"/>
      <c r="F661" s="82"/>
      <c r="G661" s="82"/>
      <c r="H661" s="82"/>
      <c r="I661" s="82"/>
      <c r="J661" s="82"/>
      <c r="K661" s="82"/>
      <c r="L661" s="83"/>
      <c r="M661" s="80"/>
      <c r="N661" s="80"/>
      <c r="O661" s="80"/>
      <c r="P661" s="80"/>
      <c r="Q661" s="80"/>
      <c r="R661" s="80"/>
      <c r="S661" s="80"/>
      <c r="T661" s="80"/>
      <c r="U661" s="80"/>
      <c r="V661" s="80"/>
      <c r="W661" s="80"/>
      <c r="X661" s="80"/>
      <c r="Y661" s="80"/>
      <c r="Z661" s="80"/>
      <c r="AA661" s="80"/>
      <c r="AB661" s="80"/>
      <c r="AC661" s="80"/>
      <c r="AD661" s="80"/>
      <c r="AE661" s="80"/>
      <c r="AF661" s="80"/>
      <c r="AG661" s="80"/>
      <c r="AH661" s="80"/>
      <c r="AI661" s="80"/>
      <c r="AJ661" s="80"/>
      <c r="AK661" s="84"/>
      <c r="AL661" s="85"/>
      <c r="AM661" s="85"/>
      <c r="AN661" s="85"/>
      <c r="AO661" s="85"/>
      <c r="AP661" s="85"/>
      <c r="AQ661" s="86"/>
      <c r="AR661" s="87"/>
      <c r="AS661" s="87"/>
      <c r="AT661" s="88"/>
      <c r="AU661" s="86"/>
      <c r="AV661" s="87"/>
      <c r="AW661" s="87"/>
      <c r="AX661" s="88"/>
    </row>
    <row r="662" spans="1:50" ht="13.5" hidden="1">
      <c r="A662" s="80"/>
      <c r="B662" s="80"/>
      <c r="C662" s="81"/>
      <c r="D662" s="82"/>
      <c r="E662" s="82"/>
      <c r="F662" s="82"/>
      <c r="G662" s="82"/>
      <c r="H662" s="82"/>
      <c r="I662" s="82"/>
      <c r="J662" s="82"/>
      <c r="K662" s="82"/>
      <c r="L662" s="83"/>
      <c r="M662" s="80"/>
      <c r="N662" s="80"/>
      <c r="O662" s="80"/>
      <c r="P662" s="80"/>
      <c r="Q662" s="80"/>
      <c r="R662" s="80"/>
      <c r="S662" s="80"/>
      <c r="T662" s="80"/>
      <c r="U662" s="80"/>
      <c r="V662" s="80"/>
      <c r="W662" s="80"/>
      <c r="X662" s="80"/>
      <c r="Y662" s="80"/>
      <c r="Z662" s="80"/>
      <c r="AA662" s="80"/>
      <c r="AB662" s="80"/>
      <c r="AC662" s="80"/>
      <c r="AD662" s="80"/>
      <c r="AE662" s="80"/>
      <c r="AF662" s="80"/>
      <c r="AG662" s="80"/>
      <c r="AH662" s="80"/>
      <c r="AI662" s="80"/>
      <c r="AJ662" s="80"/>
      <c r="AK662" s="84"/>
      <c r="AL662" s="85"/>
      <c r="AM662" s="85"/>
      <c r="AN662" s="85"/>
      <c r="AO662" s="85"/>
      <c r="AP662" s="85"/>
      <c r="AQ662" s="86"/>
      <c r="AR662" s="87"/>
      <c r="AS662" s="87"/>
      <c r="AT662" s="88"/>
      <c r="AU662" s="86"/>
      <c r="AV662" s="87"/>
      <c r="AW662" s="87"/>
      <c r="AX662" s="88"/>
    </row>
    <row r="663" spans="1:50" ht="13.5" hidden="1">
      <c r="A663" s="80"/>
      <c r="B663" s="80"/>
      <c r="C663" s="81"/>
      <c r="D663" s="82"/>
      <c r="E663" s="82"/>
      <c r="F663" s="82"/>
      <c r="G663" s="82"/>
      <c r="H663" s="82"/>
      <c r="I663" s="82"/>
      <c r="J663" s="82"/>
      <c r="K663" s="82"/>
      <c r="L663" s="83"/>
      <c r="M663" s="80"/>
      <c r="N663" s="80"/>
      <c r="O663" s="80"/>
      <c r="P663" s="80"/>
      <c r="Q663" s="80"/>
      <c r="R663" s="80"/>
      <c r="S663" s="80"/>
      <c r="T663" s="80"/>
      <c r="U663" s="80"/>
      <c r="V663" s="80"/>
      <c r="W663" s="80"/>
      <c r="X663" s="80"/>
      <c r="Y663" s="80"/>
      <c r="Z663" s="80"/>
      <c r="AA663" s="80"/>
      <c r="AB663" s="80"/>
      <c r="AC663" s="80"/>
      <c r="AD663" s="80"/>
      <c r="AE663" s="80"/>
      <c r="AF663" s="80"/>
      <c r="AG663" s="80"/>
      <c r="AH663" s="80"/>
      <c r="AI663" s="80"/>
      <c r="AJ663" s="80"/>
      <c r="AK663" s="84"/>
      <c r="AL663" s="85"/>
      <c r="AM663" s="85"/>
      <c r="AN663" s="85"/>
      <c r="AO663" s="85"/>
      <c r="AP663" s="85"/>
      <c r="AQ663" s="86"/>
      <c r="AR663" s="87"/>
      <c r="AS663" s="87"/>
      <c r="AT663" s="88"/>
      <c r="AU663" s="86"/>
      <c r="AV663" s="87"/>
      <c r="AW663" s="87"/>
      <c r="AX663" s="88"/>
    </row>
    <row r="664" spans="1:50" ht="13.5">
      <c r="A664" s="32"/>
      <c r="B664" s="32"/>
      <c r="C664" s="33"/>
      <c r="D664" s="33"/>
      <c r="E664" s="33"/>
      <c r="F664" s="33"/>
      <c r="G664" s="33"/>
      <c r="H664" s="33"/>
      <c r="I664" s="33"/>
      <c r="J664" s="33"/>
      <c r="K664" s="33"/>
      <c r="L664" s="33"/>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3"/>
      <c r="AL664" s="32"/>
      <c r="AM664" s="32"/>
      <c r="AN664" s="32"/>
      <c r="AO664" s="32"/>
      <c r="AP664" s="32"/>
      <c r="AQ664" s="32"/>
      <c r="AR664" s="32"/>
      <c r="AS664" s="32"/>
      <c r="AT664" s="32"/>
      <c r="AU664" s="32"/>
      <c r="AV664" s="32"/>
      <c r="AW664" s="32"/>
      <c r="AX664" s="32"/>
    </row>
    <row r="665" spans="1:12" ht="13.5">
      <c r="A665" s="31"/>
      <c r="B665" s="31" t="s">
        <v>148</v>
      </c>
      <c r="C665" s="34"/>
      <c r="D665" s="34"/>
      <c r="E665" s="34"/>
      <c r="F665" s="34"/>
      <c r="G665" s="34"/>
      <c r="H665" s="34"/>
      <c r="I665" s="34"/>
      <c r="J665" s="34"/>
      <c r="K665" s="34"/>
      <c r="L665" s="34"/>
    </row>
    <row r="666" spans="1:98" ht="13.5">
      <c r="A666" s="147"/>
      <c r="B666" s="148"/>
      <c r="C666" s="158" t="s">
        <v>259</v>
      </c>
      <c r="D666" s="159"/>
      <c r="E666" s="159"/>
      <c r="F666" s="159"/>
      <c r="G666" s="159"/>
      <c r="H666" s="159"/>
      <c r="I666" s="159"/>
      <c r="J666" s="159"/>
      <c r="K666" s="159"/>
      <c r="L666" s="160"/>
      <c r="M666" s="161" t="s">
        <v>260</v>
      </c>
      <c r="N666" s="162"/>
      <c r="O666" s="162"/>
      <c r="P666" s="162"/>
      <c r="Q666" s="162"/>
      <c r="R666" s="162"/>
      <c r="S666" s="162"/>
      <c r="T666" s="162"/>
      <c r="U666" s="162"/>
      <c r="V666" s="162"/>
      <c r="W666" s="162"/>
      <c r="X666" s="162"/>
      <c r="Y666" s="162"/>
      <c r="Z666" s="162"/>
      <c r="AA666" s="162"/>
      <c r="AB666" s="162"/>
      <c r="AC666" s="162"/>
      <c r="AD666" s="162"/>
      <c r="AE666" s="162"/>
      <c r="AF666" s="162"/>
      <c r="AG666" s="162"/>
      <c r="AH666" s="162"/>
      <c r="AI666" s="162"/>
      <c r="AJ666" s="163"/>
      <c r="AK666" s="158" t="s">
        <v>261</v>
      </c>
      <c r="AL666" s="159"/>
      <c r="AM666" s="159"/>
      <c r="AN666" s="159"/>
      <c r="AO666" s="159"/>
      <c r="AP666" s="160"/>
      <c r="AQ666" s="161" t="s">
        <v>23</v>
      </c>
      <c r="AR666" s="162"/>
      <c r="AS666" s="162"/>
      <c r="AT666" s="163"/>
      <c r="AU666" s="161" t="s">
        <v>24</v>
      </c>
      <c r="AV666" s="162"/>
      <c r="AW666" s="162"/>
      <c r="AX666" s="163"/>
      <c r="AZ666" s="30"/>
      <c r="BA666" s="70"/>
      <c r="BB666" s="70"/>
      <c r="BC666" s="70"/>
      <c r="BD666" s="70"/>
      <c r="BE666" s="70"/>
      <c r="BF666" s="70"/>
      <c r="BG666" s="70"/>
      <c r="BH666" s="70"/>
      <c r="BI666" s="30"/>
      <c r="BJ666" s="30"/>
      <c r="BK666" s="30"/>
      <c r="BL666" s="30"/>
      <c r="BM666" s="30"/>
      <c r="BN666" s="30"/>
      <c r="BO666" s="30"/>
      <c r="BP666" s="30"/>
      <c r="BQ666" s="30"/>
      <c r="BR666" s="30"/>
      <c r="BS666" s="30"/>
      <c r="BT666" s="30"/>
      <c r="BU666" s="30"/>
      <c r="BV666" s="30"/>
      <c r="BW666" s="30"/>
      <c r="BX666" s="30"/>
      <c r="BY666" s="30"/>
      <c r="BZ666" s="30"/>
      <c r="CA666" s="30"/>
      <c r="CB666" s="30"/>
      <c r="CC666" s="30"/>
      <c r="CD666" s="30"/>
      <c r="CE666" s="30"/>
      <c r="CF666" s="30"/>
      <c r="CG666" s="30"/>
      <c r="CH666" s="30"/>
      <c r="CI666" s="30"/>
      <c r="CJ666" s="30"/>
      <c r="CK666" s="30"/>
      <c r="CL666" s="30"/>
      <c r="CM666" s="30"/>
      <c r="CN666" s="30"/>
      <c r="CO666" s="30"/>
      <c r="CP666" s="30"/>
      <c r="CQ666" s="30"/>
      <c r="CR666" s="30"/>
      <c r="CS666" s="30"/>
      <c r="CT666" s="30"/>
    </row>
    <row r="667" spans="1:98" ht="21" customHeight="1">
      <c r="A667" s="147">
        <v>1</v>
      </c>
      <c r="B667" s="148"/>
      <c r="C667" s="149" t="s">
        <v>154</v>
      </c>
      <c r="D667" s="150"/>
      <c r="E667" s="150"/>
      <c r="F667" s="150"/>
      <c r="G667" s="150"/>
      <c r="H667" s="150"/>
      <c r="I667" s="150"/>
      <c r="J667" s="150"/>
      <c r="K667" s="150"/>
      <c r="L667" s="151"/>
      <c r="M667" s="149" t="s">
        <v>275</v>
      </c>
      <c r="N667" s="150"/>
      <c r="O667" s="150"/>
      <c r="P667" s="150"/>
      <c r="Q667" s="150"/>
      <c r="R667" s="150"/>
      <c r="S667" s="150"/>
      <c r="T667" s="150"/>
      <c r="U667" s="150"/>
      <c r="V667" s="150"/>
      <c r="W667" s="150"/>
      <c r="X667" s="150"/>
      <c r="Y667" s="150"/>
      <c r="Z667" s="150"/>
      <c r="AA667" s="150"/>
      <c r="AB667" s="150"/>
      <c r="AC667" s="150"/>
      <c r="AD667" s="150"/>
      <c r="AE667" s="150"/>
      <c r="AF667" s="150"/>
      <c r="AG667" s="150"/>
      <c r="AH667" s="150"/>
      <c r="AI667" s="150"/>
      <c r="AJ667" s="151"/>
      <c r="AK667" s="152">
        <v>6.426551</v>
      </c>
      <c r="AL667" s="153"/>
      <c r="AM667" s="153"/>
      <c r="AN667" s="153"/>
      <c r="AO667" s="153"/>
      <c r="AP667" s="154"/>
      <c r="AQ667" s="155" t="s">
        <v>133</v>
      </c>
      <c r="AR667" s="156"/>
      <c r="AS667" s="156"/>
      <c r="AT667" s="157"/>
      <c r="AU667" s="155" t="s">
        <v>267</v>
      </c>
      <c r="AV667" s="156"/>
      <c r="AW667" s="156"/>
      <c r="AX667" s="157"/>
      <c r="AZ667" s="30"/>
      <c r="BA667" s="71"/>
      <c r="BB667" s="71"/>
      <c r="BC667" s="71"/>
      <c r="BD667" s="71"/>
      <c r="BE667" s="72"/>
      <c r="BF667" s="72"/>
      <c r="BG667" s="72"/>
      <c r="BH667" s="72"/>
      <c r="BI667" s="30"/>
      <c r="BJ667" s="30"/>
      <c r="BK667" s="30"/>
      <c r="BL667" s="30"/>
      <c r="BM667" s="30"/>
      <c r="BN667" s="30"/>
      <c r="BO667" s="30"/>
      <c r="BP667" s="30"/>
      <c r="BQ667" s="30"/>
      <c r="BR667" s="30"/>
      <c r="BS667" s="30"/>
      <c r="BT667" s="30"/>
      <c r="BU667" s="30"/>
      <c r="BV667" s="30"/>
      <c r="BW667" s="30"/>
      <c r="BX667" s="30"/>
      <c r="BY667" s="30"/>
      <c r="BZ667" s="30"/>
      <c r="CA667" s="30"/>
      <c r="CB667" s="30"/>
      <c r="CC667" s="30"/>
      <c r="CD667" s="30"/>
      <c r="CE667" s="30"/>
      <c r="CF667" s="30"/>
      <c r="CG667" s="30"/>
      <c r="CH667" s="30"/>
      <c r="CI667" s="30"/>
      <c r="CJ667" s="30"/>
      <c r="CK667" s="30"/>
      <c r="CL667" s="30"/>
      <c r="CM667" s="30"/>
      <c r="CN667" s="30"/>
      <c r="CO667" s="30"/>
      <c r="CP667" s="30"/>
      <c r="CQ667" s="30"/>
      <c r="CR667" s="30"/>
      <c r="CS667" s="30"/>
      <c r="CT667" s="30"/>
    </row>
    <row r="668" spans="1:50" ht="13.5" hidden="1">
      <c r="A668" s="80"/>
      <c r="B668" s="80"/>
      <c r="C668" s="81"/>
      <c r="D668" s="82"/>
      <c r="E668" s="82"/>
      <c r="F668" s="82"/>
      <c r="G668" s="82"/>
      <c r="H668" s="82"/>
      <c r="I668" s="82"/>
      <c r="J668" s="82"/>
      <c r="K668" s="82"/>
      <c r="L668" s="83"/>
      <c r="M668" s="80"/>
      <c r="N668" s="80"/>
      <c r="O668" s="80"/>
      <c r="P668" s="80"/>
      <c r="Q668" s="80"/>
      <c r="R668" s="80"/>
      <c r="S668" s="80"/>
      <c r="T668" s="80"/>
      <c r="U668" s="80"/>
      <c r="V668" s="80"/>
      <c r="W668" s="80"/>
      <c r="X668" s="80"/>
      <c r="Y668" s="80"/>
      <c r="Z668" s="80"/>
      <c r="AA668" s="80"/>
      <c r="AB668" s="80"/>
      <c r="AC668" s="80"/>
      <c r="AD668" s="80"/>
      <c r="AE668" s="80"/>
      <c r="AF668" s="80"/>
      <c r="AG668" s="80"/>
      <c r="AH668" s="80"/>
      <c r="AI668" s="80"/>
      <c r="AJ668" s="80"/>
      <c r="AK668" s="84"/>
      <c r="AL668" s="85"/>
      <c r="AM668" s="85"/>
      <c r="AN668" s="85"/>
      <c r="AO668" s="85"/>
      <c r="AP668" s="85"/>
      <c r="AQ668" s="86"/>
      <c r="AR668" s="87"/>
      <c r="AS668" s="87"/>
      <c r="AT668" s="88"/>
      <c r="AU668" s="86"/>
      <c r="AV668" s="87"/>
      <c r="AW668" s="87"/>
      <c r="AX668" s="88"/>
    </row>
    <row r="669" spans="1:50" ht="13.5" hidden="1">
      <c r="A669" s="80"/>
      <c r="B669" s="80"/>
      <c r="C669" s="81"/>
      <c r="D669" s="82"/>
      <c r="E669" s="82"/>
      <c r="F669" s="82"/>
      <c r="G669" s="82"/>
      <c r="H669" s="82"/>
      <c r="I669" s="82"/>
      <c r="J669" s="82"/>
      <c r="K669" s="82"/>
      <c r="L669" s="83"/>
      <c r="M669" s="80"/>
      <c r="N669" s="80"/>
      <c r="O669" s="80"/>
      <c r="P669" s="80"/>
      <c r="Q669" s="80"/>
      <c r="R669" s="80"/>
      <c r="S669" s="80"/>
      <c r="T669" s="80"/>
      <c r="U669" s="80"/>
      <c r="V669" s="80"/>
      <c r="W669" s="80"/>
      <c r="X669" s="80"/>
      <c r="Y669" s="80"/>
      <c r="Z669" s="80"/>
      <c r="AA669" s="80"/>
      <c r="AB669" s="80"/>
      <c r="AC669" s="80"/>
      <c r="AD669" s="80"/>
      <c r="AE669" s="80"/>
      <c r="AF669" s="80"/>
      <c r="AG669" s="80"/>
      <c r="AH669" s="80"/>
      <c r="AI669" s="80"/>
      <c r="AJ669" s="80"/>
      <c r="AK669" s="84"/>
      <c r="AL669" s="85"/>
      <c r="AM669" s="85"/>
      <c r="AN669" s="85"/>
      <c r="AO669" s="85"/>
      <c r="AP669" s="85"/>
      <c r="AQ669" s="86"/>
      <c r="AR669" s="87"/>
      <c r="AS669" s="87"/>
      <c r="AT669" s="88"/>
      <c r="AU669" s="86"/>
      <c r="AV669" s="87"/>
      <c r="AW669" s="87"/>
      <c r="AX669" s="88"/>
    </row>
    <row r="670" spans="1:50" ht="13.5" hidden="1">
      <c r="A670" s="80"/>
      <c r="B670" s="80"/>
      <c r="C670" s="81"/>
      <c r="D670" s="82"/>
      <c r="E670" s="82"/>
      <c r="F670" s="82"/>
      <c r="G670" s="82"/>
      <c r="H670" s="82"/>
      <c r="I670" s="82"/>
      <c r="J670" s="82"/>
      <c r="K670" s="82"/>
      <c r="L670" s="83"/>
      <c r="M670" s="80"/>
      <c r="N670" s="80"/>
      <c r="O670" s="80"/>
      <c r="P670" s="80"/>
      <c r="Q670" s="80"/>
      <c r="R670" s="80"/>
      <c r="S670" s="80"/>
      <c r="T670" s="80"/>
      <c r="U670" s="80"/>
      <c r="V670" s="80"/>
      <c r="W670" s="80"/>
      <c r="X670" s="80"/>
      <c r="Y670" s="80"/>
      <c r="Z670" s="80"/>
      <c r="AA670" s="80"/>
      <c r="AB670" s="80"/>
      <c r="AC670" s="80"/>
      <c r="AD670" s="80"/>
      <c r="AE670" s="80"/>
      <c r="AF670" s="80"/>
      <c r="AG670" s="80"/>
      <c r="AH670" s="80"/>
      <c r="AI670" s="80"/>
      <c r="AJ670" s="80"/>
      <c r="AK670" s="84"/>
      <c r="AL670" s="85"/>
      <c r="AM670" s="85"/>
      <c r="AN670" s="85"/>
      <c r="AO670" s="85"/>
      <c r="AP670" s="85"/>
      <c r="AQ670" s="86"/>
      <c r="AR670" s="87"/>
      <c r="AS670" s="87"/>
      <c r="AT670" s="88"/>
      <c r="AU670" s="86"/>
      <c r="AV670" s="87"/>
      <c r="AW670" s="87"/>
      <c r="AX670" s="88"/>
    </row>
    <row r="671" spans="1:50" ht="13.5" hidden="1">
      <c r="A671" s="80"/>
      <c r="B671" s="80"/>
      <c r="C671" s="81"/>
      <c r="D671" s="82"/>
      <c r="E671" s="82"/>
      <c r="F671" s="82"/>
      <c r="G671" s="82"/>
      <c r="H671" s="82"/>
      <c r="I671" s="82"/>
      <c r="J671" s="82"/>
      <c r="K671" s="82"/>
      <c r="L671" s="83"/>
      <c r="M671" s="80"/>
      <c r="N671" s="80"/>
      <c r="O671" s="80"/>
      <c r="P671" s="80"/>
      <c r="Q671" s="80"/>
      <c r="R671" s="80"/>
      <c r="S671" s="80"/>
      <c r="T671" s="80"/>
      <c r="U671" s="80"/>
      <c r="V671" s="80"/>
      <c r="W671" s="80"/>
      <c r="X671" s="80"/>
      <c r="Y671" s="80"/>
      <c r="Z671" s="80"/>
      <c r="AA671" s="80"/>
      <c r="AB671" s="80"/>
      <c r="AC671" s="80"/>
      <c r="AD671" s="80"/>
      <c r="AE671" s="80"/>
      <c r="AF671" s="80"/>
      <c r="AG671" s="80"/>
      <c r="AH671" s="80"/>
      <c r="AI671" s="80"/>
      <c r="AJ671" s="80"/>
      <c r="AK671" s="84"/>
      <c r="AL671" s="85"/>
      <c r="AM671" s="85"/>
      <c r="AN671" s="85"/>
      <c r="AO671" s="85"/>
      <c r="AP671" s="85"/>
      <c r="AQ671" s="86"/>
      <c r="AR671" s="87"/>
      <c r="AS671" s="87"/>
      <c r="AT671" s="88"/>
      <c r="AU671" s="86"/>
      <c r="AV671" s="87"/>
      <c r="AW671" s="87"/>
      <c r="AX671" s="88"/>
    </row>
    <row r="672" spans="1:50" ht="13.5" hidden="1">
      <c r="A672" s="80"/>
      <c r="B672" s="80"/>
      <c r="C672" s="81"/>
      <c r="D672" s="82"/>
      <c r="E672" s="82"/>
      <c r="F672" s="82"/>
      <c r="G672" s="82"/>
      <c r="H672" s="82"/>
      <c r="I672" s="82"/>
      <c r="J672" s="82"/>
      <c r="K672" s="82"/>
      <c r="L672" s="83"/>
      <c r="M672" s="80"/>
      <c r="N672" s="80"/>
      <c r="O672" s="80"/>
      <c r="P672" s="80"/>
      <c r="Q672" s="80"/>
      <c r="R672" s="80"/>
      <c r="S672" s="80"/>
      <c r="T672" s="80"/>
      <c r="U672" s="80"/>
      <c r="V672" s="80"/>
      <c r="W672" s="80"/>
      <c r="X672" s="80"/>
      <c r="Y672" s="80"/>
      <c r="Z672" s="80"/>
      <c r="AA672" s="80"/>
      <c r="AB672" s="80"/>
      <c r="AC672" s="80"/>
      <c r="AD672" s="80"/>
      <c r="AE672" s="80"/>
      <c r="AF672" s="80"/>
      <c r="AG672" s="80"/>
      <c r="AH672" s="80"/>
      <c r="AI672" s="80"/>
      <c r="AJ672" s="80"/>
      <c r="AK672" s="84"/>
      <c r="AL672" s="85"/>
      <c r="AM672" s="85"/>
      <c r="AN672" s="85"/>
      <c r="AO672" s="85"/>
      <c r="AP672" s="85"/>
      <c r="AQ672" s="86"/>
      <c r="AR672" s="87"/>
      <c r="AS672" s="87"/>
      <c r="AT672" s="88"/>
      <c r="AU672" s="86"/>
      <c r="AV672" s="87"/>
      <c r="AW672" s="87"/>
      <c r="AX672" s="88"/>
    </row>
    <row r="673" spans="1:50" ht="13.5" hidden="1">
      <c r="A673" s="80"/>
      <c r="B673" s="80"/>
      <c r="C673" s="81"/>
      <c r="D673" s="82"/>
      <c r="E673" s="82"/>
      <c r="F673" s="82"/>
      <c r="G673" s="82"/>
      <c r="H673" s="82"/>
      <c r="I673" s="82"/>
      <c r="J673" s="82"/>
      <c r="K673" s="82"/>
      <c r="L673" s="83"/>
      <c r="M673" s="80"/>
      <c r="N673" s="80"/>
      <c r="O673" s="80"/>
      <c r="P673" s="80"/>
      <c r="Q673" s="80"/>
      <c r="R673" s="80"/>
      <c r="S673" s="80"/>
      <c r="T673" s="80"/>
      <c r="U673" s="80"/>
      <c r="V673" s="80"/>
      <c r="W673" s="80"/>
      <c r="X673" s="80"/>
      <c r="Y673" s="80"/>
      <c r="Z673" s="80"/>
      <c r="AA673" s="80"/>
      <c r="AB673" s="80"/>
      <c r="AC673" s="80"/>
      <c r="AD673" s="80"/>
      <c r="AE673" s="80"/>
      <c r="AF673" s="80"/>
      <c r="AG673" s="80"/>
      <c r="AH673" s="80"/>
      <c r="AI673" s="80"/>
      <c r="AJ673" s="80"/>
      <c r="AK673" s="84"/>
      <c r="AL673" s="85"/>
      <c r="AM673" s="85"/>
      <c r="AN673" s="85"/>
      <c r="AO673" s="85"/>
      <c r="AP673" s="85"/>
      <c r="AQ673" s="86"/>
      <c r="AR673" s="87"/>
      <c r="AS673" s="87"/>
      <c r="AT673" s="88"/>
      <c r="AU673" s="86"/>
      <c r="AV673" s="87"/>
      <c r="AW673" s="87"/>
      <c r="AX673" s="88"/>
    </row>
    <row r="674" spans="1:50" ht="13.5" hidden="1">
      <c r="A674" s="80"/>
      <c r="B674" s="80"/>
      <c r="C674" s="81"/>
      <c r="D674" s="82"/>
      <c r="E674" s="82"/>
      <c r="F674" s="82"/>
      <c r="G674" s="82"/>
      <c r="H674" s="82"/>
      <c r="I674" s="82"/>
      <c r="J674" s="82"/>
      <c r="K674" s="82"/>
      <c r="L674" s="83"/>
      <c r="M674" s="80"/>
      <c r="N674" s="80"/>
      <c r="O674" s="80"/>
      <c r="P674" s="80"/>
      <c r="Q674" s="80"/>
      <c r="R674" s="80"/>
      <c r="S674" s="80"/>
      <c r="T674" s="80"/>
      <c r="U674" s="80"/>
      <c r="V674" s="80"/>
      <c r="W674" s="80"/>
      <c r="X674" s="80"/>
      <c r="Y674" s="80"/>
      <c r="Z674" s="80"/>
      <c r="AA674" s="80"/>
      <c r="AB674" s="80"/>
      <c r="AC674" s="80"/>
      <c r="AD674" s="80"/>
      <c r="AE674" s="80"/>
      <c r="AF674" s="80"/>
      <c r="AG674" s="80"/>
      <c r="AH674" s="80"/>
      <c r="AI674" s="80"/>
      <c r="AJ674" s="80"/>
      <c r="AK674" s="84"/>
      <c r="AL674" s="85"/>
      <c r="AM674" s="85"/>
      <c r="AN674" s="85"/>
      <c r="AO674" s="85"/>
      <c r="AP674" s="85"/>
      <c r="AQ674" s="86"/>
      <c r="AR674" s="87"/>
      <c r="AS674" s="87"/>
      <c r="AT674" s="88"/>
      <c r="AU674" s="86"/>
      <c r="AV674" s="87"/>
      <c r="AW674" s="87"/>
      <c r="AX674" s="88"/>
    </row>
    <row r="675" spans="1:50" ht="13.5" hidden="1">
      <c r="A675" s="80"/>
      <c r="B675" s="80"/>
      <c r="C675" s="81"/>
      <c r="D675" s="82"/>
      <c r="E675" s="82"/>
      <c r="F675" s="82"/>
      <c r="G675" s="82"/>
      <c r="H675" s="82"/>
      <c r="I675" s="82"/>
      <c r="J675" s="82"/>
      <c r="K675" s="82"/>
      <c r="L675" s="83"/>
      <c r="M675" s="80"/>
      <c r="N675" s="80"/>
      <c r="O675" s="80"/>
      <c r="P675" s="80"/>
      <c r="Q675" s="80"/>
      <c r="R675" s="80"/>
      <c r="S675" s="80"/>
      <c r="T675" s="80"/>
      <c r="U675" s="80"/>
      <c r="V675" s="80"/>
      <c r="W675" s="80"/>
      <c r="X675" s="80"/>
      <c r="Y675" s="80"/>
      <c r="Z675" s="80"/>
      <c r="AA675" s="80"/>
      <c r="AB675" s="80"/>
      <c r="AC675" s="80"/>
      <c r="AD675" s="80"/>
      <c r="AE675" s="80"/>
      <c r="AF675" s="80"/>
      <c r="AG675" s="80"/>
      <c r="AH675" s="80"/>
      <c r="AI675" s="80"/>
      <c r="AJ675" s="80"/>
      <c r="AK675" s="84"/>
      <c r="AL675" s="85"/>
      <c r="AM675" s="85"/>
      <c r="AN675" s="85"/>
      <c r="AO675" s="85"/>
      <c r="AP675" s="85"/>
      <c r="AQ675" s="86"/>
      <c r="AR675" s="87"/>
      <c r="AS675" s="87"/>
      <c r="AT675" s="88"/>
      <c r="AU675" s="86"/>
      <c r="AV675" s="87"/>
      <c r="AW675" s="87"/>
      <c r="AX675" s="88"/>
    </row>
    <row r="676" spans="1:50" ht="13.5" hidden="1">
      <c r="A676" s="80"/>
      <c r="B676" s="80"/>
      <c r="C676" s="81"/>
      <c r="D676" s="82"/>
      <c r="E676" s="82"/>
      <c r="F676" s="82"/>
      <c r="G676" s="82"/>
      <c r="H676" s="82"/>
      <c r="I676" s="82"/>
      <c r="J676" s="82"/>
      <c r="K676" s="82"/>
      <c r="L676" s="83"/>
      <c r="M676" s="80"/>
      <c r="N676" s="80"/>
      <c r="O676" s="80"/>
      <c r="P676" s="80"/>
      <c r="Q676" s="80"/>
      <c r="R676" s="80"/>
      <c r="S676" s="80"/>
      <c r="T676" s="80"/>
      <c r="U676" s="80"/>
      <c r="V676" s="80"/>
      <c r="W676" s="80"/>
      <c r="X676" s="80"/>
      <c r="Y676" s="80"/>
      <c r="Z676" s="80"/>
      <c r="AA676" s="80"/>
      <c r="AB676" s="80"/>
      <c r="AC676" s="80"/>
      <c r="AD676" s="80"/>
      <c r="AE676" s="80"/>
      <c r="AF676" s="80"/>
      <c r="AG676" s="80"/>
      <c r="AH676" s="80"/>
      <c r="AI676" s="80"/>
      <c r="AJ676" s="80"/>
      <c r="AK676" s="84"/>
      <c r="AL676" s="85"/>
      <c r="AM676" s="85"/>
      <c r="AN676" s="85"/>
      <c r="AO676" s="85"/>
      <c r="AP676" s="85"/>
      <c r="AQ676" s="86"/>
      <c r="AR676" s="87"/>
      <c r="AS676" s="87"/>
      <c r="AT676" s="88"/>
      <c r="AU676" s="86"/>
      <c r="AV676" s="87"/>
      <c r="AW676" s="87"/>
      <c r="AX676" s="88"/>
    </row>
    <row r="677" spans="1:50" ht="13.5" hidden="1">
      <c r="A677" s="147"/>
      <c r="B677" s="148"/>
      <c r="C677" s="147"/>
      <c r="D677" s="676"/>
      <c r="E677" s="676"/>
      <c r="F677" s="676"/>
      <c r="G677" s="676"/>
      <c r="H677" s="676"/>
      <c r="I677" s="676"/>
      <c r="J677" s="676"/>
      <c r="K677" s="676"/>
      <c r="L677" s="148"/>
      <c r="M677" s="677"/>
      <c r="N677" s="678"/>
      <c r="O677" s="678"/>
      <c r="P677" s="678"/>
      <c r="Q677" s="678"/>
      <c r="R677" s="678"/>
      <c r="S677" s="678"/>
      <c r="T677" s="678"/>
      <c r="U677" s="678"/>
      <c r="V677" s="678"/>
      <c r="W677" s="678"/>
      <c r="X677" s="678"/>
      <c r="Y677" s="678"/>
      <c r="Z677" s="678"/>
      <c r="AA677" s="678"/>
      <c r="AB677" s="678"/>
      <c r="AC677" s="678"/>
      <c r="AD677" s="678"/>
      <c r="AE677" s="678"/>
      <c r="AF677" s="678"/>
      <c r="AG677" s="678"/>
      <c r="AH677" s="678"/>
      <c r="AI677" s="678"/>
      <c r="AJ677" s="679"/>
      <c r="AK677" s="81"/>
      <c r="AL677" s="82"/>
      <c r="AM677" s="82"/>
      <c r="AN677" s="82"/>
      <c r="AO677" s="82"/>
      <c r="AP677" s="83"/>
      <c r="AQ677" s="680"/>
      <c r="AR677" s="681"/>
      <c r="AS677" s="681"/>
      <c r="AT677" s="682"/>
      <c r="AU677" s="683"/>
      <c r="AV677" s="684"/>
      <c r="AW677" s="684"/>
      <c r="AX677" s="685"/>
    </row>
    <row r="678" spans="1:50" ht="13.5" hidden="1">
      <c r="A678" s="80"/>
      <c r="B678" s="80"/>
      <c r="C678" s="81"/>
      <c r="D678" s="82"/>
      <c r="E678" s="82"/>
      <c r="F678" s="82"/>
      <c r="G678" s="82"/>
      <c r="H678" s="82"/>
      <c r="I678" s="82"/>
      <c r="J678" s="82"/>
      <c r="K678" s="82"/>
      <c r="L678" s="83"/>
      <c r="M678" s="80"/>
      <c r="N678" s="80"/>
      <c r="O678" s="80"/>
      <c r="P678" s="80"/>
      <c r="Q678" s="80"/>
      <c r="R678" s="80"/>
      <c r="S678" s="80"/>
      <c r="T678" s="80"/>
      <c r="U678" s="80"/>
      <c r="V678" s="80"/>
      <c r="W678" s="80"/>
      <c r="X678" s="80"/>
      <c r="Y678" s="80"/>
      <c r="Z678" s="80"/>
      <c r="AA678" s="80"/>
      <c r="AB678" s="80"/>
      <c r="AC678" s="80"/>
      <c r="AD678" s="80"/>
      <c r="AE678" s="80"/>
      <c r="AF678" s="80"/>
      <c r="AG678" s="80"/>
      <c r="AH678" s="80"/>
      <c r="AI678" s="80"/>
      <c r="AJ678" s="80"/>
      <c r="AK678" s="84"/>
      <c r="AL678" s="85"/>
      <c r="AM678" s="85"/>
      <c r="AN678" s="85"/>
      <c r="AO678" s="85"/>
      <c r="AP678" s="85"/>
      <c r="AQ678" s="86"/>
      <c r="AR678" s="87"/>
      <c r="AS678" s="87"/>
      <c r="AT678" s="88"/>
      <c r="AU678" s="86"/>
      <c r="AV678" s="87"/>
      <c r="AW678" s="87"/>
      <c r="AX678" s="88"/>
    </row>
    <row r="679" spans="1:50" ht="13.5" hidden="1">
      <c r="A679" s="80"/>
      <c r="B679" s="80"/>
      <c r="C679" s="81"/>
      <c r="D679" s="82"/>
      <c r="E679" s="82"/>
      <c r="F679" s="82"/>
      <c r="G679" s="82"/>
      <c r="H679" s="82"/>
      <c r="I679" s="82"/>
      <c r="J679" s="82"/>
      <c r="K679" s="82"/>
      <c r="L679" s="83"/>
      <c r="M679" s="80"/>
      <c r="N679" s="80"/>
      <c r="O679" s="80"/>
      <c r="P679" s="80"/>
      <c r="Q679" s="80"/>
      <c r="R679" s="80"/>
      <c r="S679" s="80"/>
      <c r="T679" s="80"/>
      <c r="U679" s="80"/>
      <c r="V679" s="80"/>
      <c r="W679" s="80"/>
      <c r="X679" s="80"/>
      <c r="Y679" s="80"/>
      <c r="Z679" s="80"/>
      <c r="AA679" s="80"/>
      <c r="AB679" s="80"/>
      <c r="AC679" s="80"/>
      <c r="AD679" s="80"/>
      <c r="AE679" s="80"/>
      <c r="AF679" s="80"/>
      <c r="AG679" s="80"/>
      <c r="AH679" s="80"/>
      <c r="AI679" s="80"/>
      <c r="AJ679" s="80"/>
      <c r="AK679" s="84"/>
      <c r="AL679" s="85"/>
      <c r="AM679" s="85"/>
      <c r="AN679" s="85"/>
      <c r="AO679" s="85"/>
      <c r="AP679" s="85"/>
      <c r="AQ679" s="86"/>
      <c r="AR679" s="87"/>
      <c r="AS679" s="87"/>
      <c r="AT679" s="88"/>
      <c r="AU679" s="86"/>
      <c r="AV679" s="87"/>
      <c r="AW679" s="87"/>
      <c r="AX679" s="88"/>
    </row>
    <row r="680" spans="1:50" ht="13.5" hidden="1">
      <c r="A680" s="80"/>
      <c r="B680" s="80"/>
      <c r="C680" s="81"/>
      <c r="D680" s="82"/>
      <c r="E680" s="82"/>
      <c r="F680" s="82"/>
      <c r="G680" s="82"/>
      <c r="H680" s="82"/>
      <c r="I680" s="82"/>
      <c r="J680" s="82"/>
      <c r="K680" s="82"/>
      <c r="L680" s="83"/>
      <c r="M680" s="80"/>
      <c r="N680" s="80"/>
      <c r="O680" s="80"/>
      <c r="P680" s="80"/>
      <c r="Q680" s="80"/>
      <c r="R680" s="80"/>
      <c r="S680" s="80"/>
      <c r="T680" s="80"/>
      <c r="U680" s="80"/>
      <c r="V680" s="80"/>
      <c r="W680" s="80"/>
      <c r="X680" s="80"/>
      <c r="Y680" s="80"/>
      <c r="Z680" s="80"/>
      <c r="AA680" s="80"/>
      <c r="AB680" s="80"/>
      <c r="AC680" s="80"/>
      <c r="AD680" s="80"/>
      <c r="AE680" s="80"/>
      <c r="AF680" s="80"/>
      <c r="AG680" s="80"/>
      <c r="AH680" s="80"/>
      <c r="AI680" s="80"/>
      <c r="AJ680" s="80"/>
      <c r="AK680" s="84"/>
      <c r="AL680" s="85"/>
      <c r="AM680" s="85"/>
      <c r="AN680" s="85"/>
      <c r="AO680" s="85"/>
      <c r="AP680" s="85"/>
      <c r="AQ680" s="86"/>
      <c r="AR680" s="87"/>
      <c r="AS680" s="87"/>
      <c r="AT680" s="88"/>
      <c r="AU680" s="86"/>
      <c r="AV680" s="87"/>
      <c r="AW680" s="87"/>
      <c r="AX680" s="88"/>
    </row>
    <row r="681" spans="1:50" ht="13.5" hidden="1">
      <c r="A681" s="80"/>
      <c r="B681" s="80"/>
      <c r="C681" s="81"/>
      <c r="D681" s="82"/>
      <c r="E681" s="82"/>
      <c r="F681" s="82"/>
      <c r="G681" s="82"/>
      <c r="H681" s="82"/>
      <c r="I681" s="82"/>
      <c r="J681" s="82"/>
      <c r="K681" s="82"/>
      <c r="L681" s="83"/>
      <c r="M681" s="80"/>
      <c r="N681" s="80"/>
      <c r="O681" s="80"/>
      <c r="P681" s="80"/>
      <c r="Q681" s="80"/>
      <c r="R681" s="80"/>
      <c r="S681" s="80"/>
      <c r="T681" s="80"/>
      <c r="U681" s="80"/>
      <c r="V681" s="80"/>
      <c r="W681" s="80"/>
      <c r="X681" s="80"/>
      <c r="Y681" s="80"/>
      <c r="Z681" s="80"/>
      <c r="AA681" s="80"/>
      <c r="AB681" s="80"/>
      <c r="AC681" s="80"/>
      <c r="AD681" s="80"/>
      <c r="AE681" s="80"/>
      <c r="AF681" s="80"/>
      <c r="AG681" s="80"/>
      <c r="AH681" s="80"/>
      <c r="AI681" s="80"/>
      <c r="AJ681" s="80"/>
      <c r="AK681" s="84"/>
      <c r="AL681" s="85"/>
      <c r="AM681" s="85"/>
      <c r="AN681" s="85"/>
      <c r="AO681" s="85"/>
      <c r="AP681" s="85"/>
      <c r="AQ681" s="86"/>
      <c r="AR681" s="87"/>
      <c r="AS681" s="87"/>
      <c r="AT681" s="88"/>
      <c r="AU681" s="86"/>
      <c r="AV681" s="87"/>
      <c r="AW681" s="87"/>
      <c r="AX681" s="88"/>
    </row>
    <row r="682" spans="1:50" ht="13.5" hidden="1">
      <c r="A682" s="80"/>
      <c r="B682" s="80"/>
      <c r="C682" s="81"/>
      <c r="D682" s="82"/>
      <c r="E682" s="82"/>
      <c r="F682" s="82"/>
      <c r="G682" s="82"/>
      <c r="H682" s="82"/>
      <c r="I682" s="82"/>
      <c r="J682" s="82"/>
      <c r="K682" s="82"/>
      <c r="L682" s="83"/>
      <c r="M682" s="80"/>
      <c r="N682" s="80"/>
      <c r="O682" s="80"/>
      <c r="P682" s="80"/>
      <c r="Q682" s="80"/>
      <c r="R682" s="80"/>
      <c r="S682" s="80"/>
      <c r="T682" s="80"/>
      <c r="U682" s="80"/>
      <c r="V682" s="80"/>
      <c r="W682" s="80"/>
      <c r="X682" s="80"/>
      <c r="Y682" s="80"/>
      <c r="Z682" s="80"/>
      <c r="AA682" s="80"/>
      <c r="AB682" s="80"/>
      <c r="AC682" s="80"/>
      <c r="AD682" s="80"/>
      <c r="AE682" s="80"/>
      <c r="AF682" s="80"/>
      <c r="AG682" s="80"/>
      <c r="AH682" s="80"/>
      <c r="AI682" s="80"/>
      <c r="AJ682" s="80"/>
      <c r="AK682" s="84"/>
      <c r="AL682" s="85"/>
      <c r="AM682" s="85"/>
      <c r="AN682" s="85"/>
      <c r="AO682" s="85"/>
      <c r="AP682" s="85"/>
      <c r="AQ682" s="86"/>
      <c r="AR682" s="87"/>
      <c r="AS682" s="87"/>
      <c r="AT682" s="88"/>
      <c r="AU682" s="86"/>
      <c r="AV682" s="87"/>
      <c r="AW682" s="87"/>
      <c r="AX682" s="88"/>
    </row>
    <row r="683" spans="1:50" ht="13.5" hidden="1">
      <c r="A683" s="80"/>
      <c r="B683" s="80"/>
      <c r="C683" s="81"/>
      <c r="D683" s="82"/>
      <c r="E683" s="82"/>
      <c r="F683" s="82"/>
      <c r="G683" s="82"/>
      <c r="H683" s="82"/>
      <c r="I683" s="82"/>
      <c r="J683" s="82"/>
      <c r="K683" s="82"/>
      <c r="L683" s="83"/>
      <c r="M683" s="80"/>
      <c r="N683" s="80"/>
      <c r="O683" s="80"/>
      <c r="P683" s="80"/>
      <c r="Q683" s="80"/>
      <c r="R683" s="80"/>
      <c r="S683" s="80"/>
      <c r="T683" s="80"/>
      <c r="U683" s="80"/>
      <c r="V683" s="80"/>
      <c r="W683" s="80"/>
      <c r="X683" s="80"/>
      <c r="Y683" s="80"/>
      <c r="Z683" s="80"/>
      <c r="AA683" s="80"/>
      <c r="AB683" s="80"/>
      <c r="AC683" s="80"/>
      <c r="AD683" s="80"/>
      <c r="AE683" s="80"/>
      <c r="AF683" s="80"/>
      <c r="AG683" s="80"/>
      <c r="AH683" s="80"/>
      <c r="AI683" s="80"/>
      <c r="AJ683" s="80"/>
      <c r="AK683" s="84"/>
      <c r="AL683" s="85"/>
      <c r="AM683" s="85"/>
      <c r="AN683" s="85"/>
      <c r="AO683" s="85"/>
      <c r="AP683" s="85"/>
      <c r="AQ683" s="86"/>
      <c r="AR683" s="87"/>
      <c r="AS683" s="87"/>
      <c r="AT683" s="88"/>
      <c r="AU683" s="86"/>
      <c r="AV683" s="87"/>
      <c r="AW683" s="87"/>
      <c r="AX683" s="88"/>
    </row>
    <row r="684" spans="1:50" ht="13.5" hidden="1">
      <c r="A684" s="80"/>
      <c r="B684" s="80"/>
      <c r="C684" s="81"/>
      <c r="D684" s="82"/>
      <c r="E684" s="82"/>
      <c r="F684" s="82"/>
      <c r="G684" s="82"/>
      <c r="H684" s="82"/>
      <c r="I684" s="82"/>
      <c r="J684" s="82"/>
      <c r="K684" s="82"/>
      <c r="L684" s="83"/>
      <c r="M684" s="80"/>
      <c r="N684" s="80"/>
      <c r="O684" s="80"/>
      <c r="P684" s="80"/>
      <c r="Q684" s="80"/>
      <c r="R684" s="80"/>
      <c r="S684" s="80"/>
      <c r="T684" s="80"/>
      <c r="U684" s="80"/>
      <c r="V684" s="80"/>
      <c r="W684" s="80"/>
      <c r="X684" s="80"/>
      <c r="Y684" s="80"/>
      <c r="Z684" s="80"/>
      <c r="AA684" s="80"/>
      <c r="AB684" s="80"/>
      <c r="AC684" s="80"/>
      <c r="AD684" s="80"/>
      <c r="AE684" s="80"/>
      <c r="AF684" s="80"/>
      <c r="AG684" s="80"/>
      <c r="AH684" s="80"/>
      <c r="AI684" s="80"/>
      <c r="AJ684" s="80"/>
      <c r="AK684" s="84"/>
      <c r="AL684" s="85"/>
      <c r="AM684" s="85"/>
      <c r="AN684" s="85"/>
      <c r="AO684" s="85"/>
      <c r="AP684" s="85"/>
      <c r="AQ684" s="86"/>
      <c r="AR684" s="87"/>
      <c r="AS684" s="87"/>
      <c r="AT684" s="88"/>
      <c r="AU684" s="86"/>
      <c r="AV684" s="87"/>
      <c r="AW684" s="87"/>
      <c r="AX684" s="88"/>
    </row>
    <row r="685" spans="1:50" ht="13.5" hidden="1">
      <c r="A685" s="80"/>
      <c r="B685" s="80"/>
      <c r="C685" s="81"/>
      <c r="D685" s="82"/>
      <c r="E685" s="82"/>
      <c r="F685" s="82"/>
      <c r="G685" s="82"/>
      <c r="H685" s="82"/>
      <c r="I685" s="82"/>
      <c r="J685" s="82"/>
      <c r="K685" s="82"/>
      <c r="L685" s="83"/>
      <c r="M685" s="80"/>
      <c r="N685" s="80"/>
      <c r="O685" s="80"/>
      <c r="P685" s="80"/>
      <c r="Q685" s="80"/>
      <c r="R685" s="80"/>
      <c r="S685" s="80"/>
      <c r="T685" s="80"/>
      <c r="U685" s="80"/>
      <c r="V685" s="80"/>
      <c r="W685" s="80"/>
      <c r="X685" s="80"/>
      <c r="Y685" s="80"/>
      <c r="Z685" s="80"/>
      <c r="AA685" s="80"/>
      <c r="AB685" s="80"/>
      <c r="AC685" s="80"/>
      <c r="AD685" s="80"/>
      <c r="AE685" s="80"/>
      <c r="AF685" s="80"/>
      <c r="AG685" s="80"/>
      <c r="AH685" s="80"/>
      <c r="AI685" s="80"/>
      <c r="AJ685" s="80"/>
      <c r="AK685" s="84"/>
      <c r="AL685" s="85"/>
      <c r="AM685" s="85"/>
      <c r="AN685" s="85"/>
      <c r="AO685" s="85"/>
      <c r="AP685" s="85"/>
      <c r="AQ685" s="86"/>
      <c r="AR685" s="87"/>
      <c r="AS685" s="87"/>
      <c r="AT685" s="88"/>
      <c r="AU685" s="86"/>
      <c r="AV685" s="87"/>
      <c r="AW685" s="87"/>
      <c r="AX685" s="88"/>
    </row>
    <row r="686" spans="1:50" ht="13.5" hidden="1">
      <c r="A686" s="80"/>
      <c r="B686" s="80"/>
      <c r="C686" s="81"/>
      <c r="D686" s="82"/>
      <c r="E686" s="82"/>
      <c r="F686" s="82"/>
      <c r="G686" s="82"/>
      <c r="H686" s="82"/>
      <c r="I686" s="82"/>
      <c r="J686" s="82"/>
      <c r="K686" s="82"/>
      <c r="L686" s="83"/>
      <c r="M686" s="80"/>
      <c r="N686" s="80"/>
      <c r="O686" s="80"/>
      <c r="P686" s="80"/>
      <c r="Q686" s="80"/>
      <c r="R686" s="80"/>
      <c r="S686" s="80"/>
      <c r="T686" s="80"/>
      <c r="U686" s="80"/>
      <c r="V686" s="80"/>
      <c r="W686" s="80"/>
      <c r="X686" s="80"/>
      <c r="Y686" s="80"/>
      <c r="Z686" s="80"/>
      <c r="AA686" s="80"/>
      <c r="AB686" s="80"/>
      <c r="AC686" s="80"/>
      <c r="AD686" s="80"/>
      <c r="AE686" s="80"/>
      <c r="AF686" s="80"/>
      <c r="AG686" s="80"/>
      <c r="AH686" s="80"/>
      <c r="AI686" s="80"/>
      <c r="AJ686" s="80"/>
      <c r="AK686" s="84"/>
      <c r="AL686" s="85"/>
      <c r="AM686" s="85"/>
      <c r="AN686" s="85"/>
      <c r="AO686" s="85"/>
      <c r="AP686" s="85"/>
      <c r="AQ686" s="86"/>
      <c r="AR686" s="87"/>
      <c r="AS686" s="87"/>
      <c r="AT686" s="88"/>
      <c r="AU686" s="86"/>
      <c r="AV686" s="87"/>
      <c r="AW686" s="87"/>
      <c r="AX686" s="88"/>
    </row>
    <row r="687" spans="1:50" ht="13.5" hidden="1">
      <c r="A687" s="147"/>
      <c r="B687" s="148"/>
      <c r="C687" s="147"/>
      <c r="D687" s="676"/>
      <c r="E687" s="676"/>
      <c r="F687" s="676"/>
      <c r="G687" s="676"/>
      <c r="H687" s="676"/>
      <c r="I687" s="676"/>
      <c r="J687" s="676"/>
      <c r="K687" s="676"/>
      <c r="L687" s="148"/>
      <c r="M687" s="677"/>
      <c r="N687" s="678"/>
      <c r="O687" s="678"/>
      <c r="P687" s="678"/>
      <c r="Q687" s="678"/>
      <c r="R687" s="678"/>
      <c r="S687" s="678"/>
      <c r="T687" s="678"/>
      <c r="U687" s="678"/>
      <c r="V687" s="678"/>
      <c r="W687" s="678"/>
      <c r="X687" s="678"/>
      <c r="Y687" s="678"/>
      <c r="Z687" s="678"/>
      <c r="AA687" s="678"/>
      <c r="AB687" s="678"/>
      <c r="AC687" s="678"/>
      <c r="AD687" s="678"/>
      <c r="AE687" s="678"/>
      <c r="AF687" s="678"/>
      <c r="AG687" s="678"/>
      <c r="AH687" s="678"/>
      <c r="AI687" s="678"/>
      <c r="AJ687" s="679"/>
      <c r="AK687" s="81"/>
      <c r="AL687" s="82"/>
      <c r="AM687" s="82"/>
      <c r="AN687" s="82"/>
      <c r="AO687" s="82"/>
      <c r="AP687" s="83"/>
      <c r="AQ687" s="680"/>
      <c r="AR687" s="681"/>
      <c r="AS687" s="681"/>
      <c r="AT687" s="682"/>
      <c r="AU687" s="683"/>
      <c r="AV687" s="684"/>
      <c r="AW687" s="684"/>
      <c r="AX687" s="685"/>
    </row>
    <row r="688" spans="1:50" ht="13.5" hidden="1">
      <c r="A688" s="80"/>
      <c r="B688" s="80"/>
      <c r="C688" s="81"/>
      <c r="D688" s="82"/>
      <c r="E688" s="82"/>
      <c r="F688" s="82"/>
      <c r="G688" s="82"/>
      <c r="H688" s="82"/>
      <c r="I688" s="82"/>
      <c r="J688" s="82"/>
      <c r="K688" s="82"/>
      <c r="L688" s="83"/>
      <c r="M688" s="80"/>
      <c r="N688" s="80"/>
      <c r="O688" s="80"/>
      <c r="P688" s="80"/>
      <c r="Q688" s="80"/>
      <c r="R688" s="80"/>
      <c r="S688" s="80"/>
      <c r="T688" s="80"/>
      <c r="U688" s="80"/>
      <c r="V688" s="80"/>
      <c r="W688" s="80"/>
      <c r="X688" s="80"/>
      <c r="Y688" s="80"/>
      <c r="Z688" s="80"/>
      <c r="AA688" s="80"/>
      <c r="AB688" s="80"/>
      <c r="AC688" s="80"/>
      <c r="AD688" s="80"/>
      <c r="AE688" s="80"/>
      <c r="AF688" s="80"/>
      <c r="AG688" s="80"/>
      <c r="AH688" s="80"/>
      <c r="AI688" s="80"/>
      <c r="AJ688" s="80"/>
      <c r="AK688" s="84"/>
      <c r="AL688" s="85"/>
      <c r="AM688" s="85"/>
      <c r="AN688" s="85"/>
      <c r="AO688" s="85"/>
      <c r="AP688" s="85"/>
      <c r="AQ688" s="86"/>
      <c r="AR688" s="87"/>
      <c r="AS688" s="87"/>
      <c r="AT688" s="88"/>
      <c r="AU688" s="86"/>
      <c r="AV688" s="87"/>
      <c r="AW688" s="87"/>
      <c r="AX688" s="88"/>
    </row>
    <row r="689" spans="1:50" ht="13.5" hidden="1">
      <c r="A689" s="80"/>
      <c r="B689" s="80"/>
      <c r="C689" s="81"/>
      <c r="D689" s="82"/>
      <c r="E689" s="82"/>
      <c r="F689" s="82"/>
      <c r="G689" s="82"/>
      <c r="H689" s="82"/>
      <c r="I689" s="82"/>
      <c r="J689" s="82"/>
      <c r="K689" s="82"/>
      <c r="L689" s="83"/>
      <c r="M689" s="80"/>
      <c r="N689" s="80"/>
      <c r="O689" s="80"/>
      <c r="P689" s="80"/>
      <c r="Q689" s="80"/>
      <c r="R689" s="80"/>
      <c r="S689" s="80"/>
      <c r="T689" s="80"/>
      <c r="U689" s="80"/>
      <c r="V689" s="80"/>
      <c r="W689" s="80"/>
      <c r="X689" s="80"/>
      <c r="Y689" s="80"/>
      <c r="Z689" s="80"/>
      <c r="AA689" s="80"/>
      <c r="AB689" s="80"/>
      <c r="AC689" s="80"/>
      <c r="AD689" s="80"/>
      <c r="AE689" s="80"/>
      <c r="AF689" s="80"/>
      <c r="AG689" s="80"/>
      <c r="AH689" s="80"/>
      <c r="AI689" s="80"/>
      <c r="AJ689" s="80"/>
      <c r="AK689" s="84"/>
      <c r="AL689" s="85"/>
      <c r="AM689" s="85"/>
      <c r="AN689" s="85"/>
      <c r="AO689" s="85"/>
      <c r="AP689" s="85"/>
      <c r="AQ689" s="86"/>
      <c r="AR689" s="87"/>
      <c r="AS689" s="87"/>
      <c r="AT689" s="88"/>
      <c r="AU689" s="86"/>
      <c r="AV689" s="87"/>
      <c r="AW689" s="87"/>
      <c r="AX689" s="88"/>
    </row>
    <row r="690" spans="1:50" ht="13.5" hidden="1">
      <c r="A690" s="80"/>
      <c r="B690" s="80"/>
      <c r="C690" s="81"/>
      <c r="D690" s="82"/>
      <c r="E690" s="82"/>
      <c r="F690" s="82"/>
      <c r="G690" s="82"/>
      <c r="H690" s="82"/>
      <c r="I690" s="82"/>
      <c r="J690" s="82"/>
      <c r="K690" s="82"/>
      <c r="L690" s="83"/>
      <c r="M690" s="80"/>
      <c r="N690" s="80"/>
      <c r="O690" s="80"/>
      <c r="P690" s="80"/>
      <c r="Q690" s="80"/>
      <c r="R690" s="80"/>
      <c r="S690" s="80"/>
      <c r="T690" s="80"/>
      <c r="U690" s="80"/>
      <c r="V690" s="80"/>
      <c r="W690" s="80"/>
      <c r="X690" s="80"/>
      <c r="Y690" s="80"/>
      <c r="Z690" s="80"/>
      <c r="AA690" s="80"/>
      <c r="AB690" s="80"/>
      <c r="AC690" s="80"/>
      <c r="AD690" s="80"/>
      <c r="AE690" s="80"/>
      <c r="AF690" s="80"/>
      <c r="AG690" s="80"/>
      <c r="AH690" s="80"/>
      <c r="AI690" s="80"/>
      <c r="AJ690" s="80"/>
      <c r="AK690" s="84"/>
      <c r="AL690" s="85"/>
      <c r="AM690" s="85"/>
      <c r="AN690" s="85"/>
      <c r="AO690" s="85"/>
      <c r="AP690" s="85"/>
      <c r="AQ690" s="86"/>
      <c r="AR690" s="87"/>
      <c r="AS690" s="87"/>
      <c r="AT690" s="88"/>
      <c r="AU690" s="86"/>
      <c r="AV690" s="87"/>
      <c r="AW690" s="87"/>
      <c r="AX690" s="88"/>
    </row>
    <row r="691" spans="1:50" ht="13.5" hidden="1">
      <c r="A691" s="80"/>
      <c r="B691" s="80"/>
      <c r="C691" s="81"/>
      <c r="D691" s="82"/>
      <c r="E691" s="82"/>
      <c r="F691" s="82"/>
      <c r="G691" s="82"/>
      <c r="H691" s="82"/>
      <c r="I691" s="82"/>
      <c r="J691" s="82"/>
      <c r="K691" s="82"/>
      <c r="L691" s="83"/>
      <c r="M691" s="80"/>
      <c r="N691" s="80"/>
      <c r="O691" s="80"/>
      <c r="P691" s="80"/>
      <c r="Q691" s="80"/>
      <c r="R691" s="80"/>
      <c r="S691" s="80"/>
      <c r="T691" s="80"/>
      <c r="U691" s="80"/>
      <c r="V691" s="80"/>
      <c r="W691" s="80"/>
      <c r="X691" s="80"/>
      <c r="Y691" s="80"/>
      <c r="Z691" s="80"/>
      <c r="AA691" s="80"/>
      <c r="AB691" s="80"/>
      <c r="AC691" s="80"/>
      <c r="AD691" s="80"/>
      <c r="AE691" s="80"/>
      <c r="AF691" s="80"/>
      <c r="AG691" s="80"/>
      <c r="AH691" s="80"/>
      <c r="AI691" s="80"/>
      <c r="AJ691" s="80"/>
      <c r="AK691" s="84"/>
      <c r="AL691" s="85"/>
      <c r="AM691" s="85"/>
      <c r="AN691" s="85"/>
      <c r="AO691" s="85"/>
      <c r="AP691" s="85"/>
      <c r="AQ691" s="86"/>
      <c r="AR691" s="87"/>
      <c r="AS691" s="87"/>
      <c r="AT691" s="88"/>
      <c r="AU691" s="86"/>
      <c r="AV691" s="87"/>
      <c r="AW691" s="87"/>
      <c r="AX691" s="88"/>
    </row>
    <row r="692" spans="1:50" ht="13.5" hidden="1">
      <c r="A692" s="80"/>
      <c r="B692" s="80"/>
      <c r="C692" s="81"/>
      <c r="D692" s="82"/>
      <c r="E692" s="82"/>
      <c r="F692" s="82"/>
      <c r="G692" s="82"/>
      <c r="H692" s="82"/>
      <c r="I692" s="82"/>
      <c r="J692" s="82"/>
      <c r="K692" s="82"/>
      <c r="L692" s="83"/>
      <c r="M692" s="80"/>
      <c r="N692" s="80"/>
      <c r="O692" s="80"/>
      <c r="P692" s="80"/>
      <c r="Q692" s="80"/>
      <c r="R692" s="80"/>
      <c r="S692" s="80"/>
      <c r="T692" s="80"/>
      <c r="U692" s="80"/>
      <c r="V692" s="80"/>
      <c r="W692" s="80"/>
      <c r="X692" s="80"/>
      <c r="Y692" s="80"/>
      <c r="Z692" s="80"/>
      <c r="AA692" s="80"/>
      <c r="AB692" s="80"/>
      <c r="AC692" s="80"/>
      <c r="AD692" s="80"/>
      <c r="AE692" s="80"/>
      <c r="AF692" s="80"/>
      <c r="AG692" s="80"/>
      <c r="AH692" s="80"/>
      <c r="AI692" s="80"/>
      <c r="AJ692" s="80"/>
      <c r="AK692" s="84"/>
      <c r="AL692" s="85"/>
      <c r="AM692" s="85"/>
      <c r="AN692" s="85"/>
      <c r="AO692" s="85"/>
      <c r="AP692" s="85"/>
      <c r="AQ692" s="86"/>
      <c r="AR692" s="87"/>
      <c r="AS692" s="87"/>
      <c r="AT692" s="88"/>
      <c r="AU692" s="86"/>
      <c r="AV692" s="87"/>
      <c r="AW692" s="87"/>
      <c r="AX692" s="88"/>
    </row>
    <row r="693" spans="1:50" ht="13.5" hidden="1">
      <c r="A693" s="80"/>
      <c r="B693" s="80"/>
      <c r="C693" s="81"/>
      <c r="D693" s="82"/>
      <c r="E693" s="82"/>
      <c r="F693" s="82"/>
      <c r="G693" s="82"/>
      <c r="H693" s="82"/>
      <c r="I693" s="82"/>
      <c r="J693" s="82"/>
      <c r="K693" s="82"/>
      <c r="L693" s="83"/>
      <c r="M693" s="80"/>
      <c r="N693" s="80"/>
      <c r="O693" s="80"/>
      <c r="P693" s="80"/>
      <c r="Q693" s="80"/>
      <c r="R693" s="80"/>
      <c r="S693" s="80"/>
      <c r="T693" s="80"/>
      <c r="U693" s="80"/>
      <c r="V693" s="80"/>
      <c r="W693" s="80"/>
      <c r="X693" s="80"/>
      <c r="Y693" s="80"/>
      <c r="Z693" s="80"/>
      <c r="AA693" s="80"/>
      <c r="AB693" s="80"/>
      <c r="AC693" s="80"/>
      <c r="AD693" s="80"/>
      <c r="AE693" s="80"/>
      <c r="AF693" s="80"/>
      <c r="AG693" s="80"/>
      <c r="AH693" s="80"/>
      <c r="AI693" s="80"/>
      <c r="AJ693" s="80"/>
      <c r="AK693" s="84"/>
      <c r="AL693" s="85"/>
      <c r="AM693" s="85"/>
      <c r="AN693" s="85"/>
      <c r="AO693" s="85"/>
      <c r="AP693" s="85"/>
      <c r="AQ693" s="86"/>
      <c r="AR693" s="87"/>
      <c r="AS693" s="87"/>
      <c r="AT693" s="88"/>
      <c r="AU693" s="86"/>
      <c r="AV693" s="87"/>
      <c r="AW693" s="87"/>
      <c r="AX693" s="88"/>
    </row>
    <row r="694" spans="1:50" ht="13.5" hidden="1">
      <c r="A694" s="80"/>
      <c r="B694" s="80"/>
      <c r="C694" s="81"/>
      <c r="D694" s="82"/>
      <c r="E694" s="82"/>
      <c r="F694" s="82"/>
      <c r="G694" s="82"/>
      <c r="H694" s="82"/>
      <c r="I694" s="82"/>
      <c r="J694" s="82"/>
      <c r="K694" s="82"/>
      <c r="L694" s="83"/>
      <c r="M694" s="80"/>
      <c r="N694" s="80"/>
      <c r="O694" s="80"/>
      <c r="P694" s="80"/>
      <c r="Q694" s="80"/>
      <c r="R694" s="80"/>
      <c r="S694" s="80"/>
      <c r="T694" s="80"/>
      <c r="U694" s="80"/>
      <c r="V694" s="80"/>
      <c r="W694" s="80"/>
      <c r="X694" s="80"/>
      <c r="Y694" s="80"/>
      <c r="Z694" s="80"/>
      <c r="AA694" s="80"/>
      <c r="AB694" s="80"/>
      <c r="AC694" s="80"/>
      <c r="AD694" s="80"/>
      <c r="AE694" s="80"/>
      <c r="AF694" s="80"/>
      <c r="AG694" s="80"/>
      <c r="AH694" s="80"/>
      <c r="AI694" s="80"/>
      <c r="AJ694" s="80"/>
      <c r="AK694" s="84"/>
      <c r="AL694" s="85"/>
      <c r="AM694" s="85"/>
      <c r="AN694" s="85"/>
      <c r="AO694" s="85"/>
      <c r="AP694" s="85"/>
      <c r="AQ694" s="86"/>
      <c r="AR694" s="87"/>
      <c r="AS694" s="87"/>
      <c r="AT694" s="88"/>
      <c r="AU694" s="86"/>
      <c r="AV694" s="87"/>
      <c r="AW694" s="87"/>
      <c r="AX694" s="88"/>
    </row>
    <row r="695" spans="1:50" ht="13.5" hidden="1">
      <c r="A695" s="80"/>
      <c r="B695" s="80"/>
      <c r="C695" s="81"/>
      <c r="D695" s="82"/>
      <c r="E695" s="82"/>
      <c r="F695" s="82"/>
      <c r="G695" s="82"/>
      <c r="H695" s="82"/>
      <c r="I695" s="82"/>
      <c r="J695" s="82"/>
      <c r="K695" s="82"/>
      <c r="L695" s="83"/>
      <c r="M695" s="80"/>
      <c r="N695" s="80"/>
      <c r="O695" s="80"/>
      <c r="P695" s="80"/>
      <c r="Q695" s="80"/>
      <c r="R695" s="80"/>
      <c r="S695" s="80"/>
      <c r="T695" s="80"/>
      <c r="U695" s="80"/>
      <c r="V695" s="80"/>
      <c r="W695" s="80"/>
      <c r="X695" s="80"/>
      <c r="Y695" s="80"/>
      <c r="Z695" s="80"/>
      <c r="AA695" s="80"/>
      <c r="AB695" s="80"/>
      <c r="AC695" s="80"/>
      <c r="AD695" s="80"/>
      <c r="AE695" s="80"/>
      <c r="AF695" s="80"/>
      <c r="AG695" s="80"/>
      <c r="AH695" s="80"/>
      <c r="AI695" s="80"/>
      <c r="AJ695" s="80"/>
      <c r="AK695" s="84"/>
      <c r="AL695" s="85"/>
      <c r="AM695" s="85"/>
      <c r="AN695" s="85"/>
      <c r="AO695" s="85"/>
      <c r="AP695" s="85"/>
      <c r="AQ695" s="86"/>
      <c r="AR695" s="87"/>
      <c r="AS695" s="87"/>
      <c r="AT695" s="88"/>
      <c r="AU695" s="86"/>
      <c r="AV695" s="87"/>
      <c r="AW695" s="87"/>
      <c r="AX695" s="88"/>
    </row>
    <row r="696" spans="1:50" ht="13.5" hidden="1">
      <c r="A696" s="80"/>
      <c r="B696" s="80"/>
      <c r="C696" s="81"/>
      <c r="D696" s="82"/>
      <c r="E696" s="82"/>
      <c r="F696" s="82"/>
      <c r="G696" s="82"/>
      <c r="H696" s="82"/>
      <c r="I696" s="82"/>
      <c r="J696" s="82"/>
      <c r="K696" s="82"/>
      <c r="L696" s="83"/>
      <c r="M696" s="80"/>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4"/>
      <c r="AL696" s="85"/>
      <c r="AM696" s="85"/>
      <c r="AN696" s="85"/>
      <c r="AO696" s="85"/>
      <c r="AP696" s="85"/>
      <c r="AQ696" s="86"/>
      <c r="AR696" s="87"/>
      <c r="AS696" s="87"/>
      <c r="AT696" s="88"/>
      <c r="AU696" s="86"/>
      <c r="AV696" s="87"/>
      <c r="AW696" s="87"/>
      <c r="AX696" s="88"/>
    </row>
    <row r="697" spans="1:50" ht="13.5">
      <c r="A697" s="32"/>
      <c r="B697" s="32"/>
      <c r="C697" s="33"/>
      <c r="D697" s="33"/>
      <c r="E697" s="33"/>
      <c r="F697" s="33"/>
      <c r="G697" s="33"/>
      <c r="H697" s="33"/>
      <c r="I697" s="33"/>
      <c r="J697" s="33"/>
      <c r="K697" s="33"/>
      <c r="L697" s="33"/>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3"/>
      <c r="AL697" s="32"/>
      <c r="AM697" s="32"/>
      <c r="AN697" s="32"/>
      <c r="AO697" s="32"/>
      <c r="AP697" s="32"/>
      <c r="AQ697" s="32"/>
      <c r="AR697" s="32"/>
      <c r="AS697" s="32"/>
      <c r="AT697" s="32"/>
      <c r="AU697" s="32"/>
      <c r="AV697" s="32"/>
      <c r="AW697" s="32"/>
      <c r="AX697" s="32"/>
    </row>
    <row r="698" spans="1:12" ht="13.5">
      <c r="A698" s="31"/>
      <c r="B698" s="31" t="s">
        <v>149</v>
      </c>
      <c r="C698" s="34"/>
      <c r="D698" s="34"/>
      <c r="E698" s="34"/>
      <c r="F698" s="34"/>
      <c r="G698" s="34"/>
      <c r="H698" s="34"/>
      <c r="I698" s="34"/>
      <c r="J698" s="34"/>
      <c r="K698" s="34"/>
      <c r="L698" s="34"/>
    </row>
    <row r="699" spans="1:98" ht="12.75" customHeight="1">
      <c r="A699" s="147"/>
      <c r="B699" s="148"/>
      <c r="C699" s="161" t="s">
        <v>259</v>
      </c>
      <c r="D699" s="162"/>
      <c r="E699" s="162"/>
      <c r="F699" s="162"/>
      <c r="G699" s="162"/>
      <c r="H699" s="162"/>
      <c r="I699" s="162"/>
      <c r="J699" s="162"/>
      <c r="K699" s="162"/>
      <c r="L699" s="163"/>
      <c r="M699" s="161" t="s">
        <v>260</v>
      </c>
      <c r="N699" s="162"/>
      <c r="O699" s="162"/>
      <c r="P699" s="162"/>
      <c r="Q699" s="162"/>
      <c r="R699" s="162"/>
      <c r="S699" s="162"/>
      <c r="T699" s="162"/>
      <c r="U699" s="162"/>
      <c r="V699" s="162"/>
      <c r="W699" s="162"/>
      <c r="X699" s="162"/>
      <c r="Y699" s="162"/>
      <c r="Z699" s="162"/>
      <c r="AA699" s="162"/>
      <c r="AB699" s="162"/>
      <c r="AC699" s="162"/>
      <c r="AD699" s="162"/>
      <c r="AE699" s="162"/>
      <c r="AF699" s="162"/>
      <c r="AG699" s="162"/>
      <c r="AH699" s="162"/>
      <c r="AI699" s="162"/>
      <c r="AJ699" s="163"/>
      <c r="AK699" s="158" t="s">
        <v>261</v>
      </c>
      <c r="AL699" s="159"/>
      <c r="AM699" s="159"/>
      <c r="AN699" s="159"/>
      <c r="AO699" s="159"/>
      <c r="AP699" s="160"/>
      <c r="AQ699" s="161" t="s">
        <v>23</v>
      </c>
      <c r="AR699" s="162"/>
      <c r="AS699" s="162"/>
      <c r="AT699" s="163"/>
      <c r="AU699" s="161" t="s">
        <v>24</v>
      </c>
      <c r="AV699" s="162"/>
      <c r="AW699" s="162"/>
      <c r="AX699" s="163"/>
      <c r="AZ699" s="30"/>
      <c r="BA699" s="21"/>
      <c r="BB699" s="21"/>
      <c r="BC699" s="21"/>
      <c r="BD699" s="21"/>
      <c r="BE699" s="54"/>
      <c r="BF699" s="54"/>
      <c r="BG699" s="54"/>
      <c r="BH699" s="47"/>
      <c r="BI699" s="30"/>
      <c r="BJ699" s="30"/>
      <c r="BK699" s="30"/>
      <c r="BL699" s="30"/>
      <c r="BM699" s="30"/>
      <c r="BN699" s="30"/>
      <c r="BO699" s="30"/>
      <c r="BP699" s="30"/>
      <c r="BQ699" s="30"/>
      <c r="BR699" s="30"/>
      <c r="BS699" s="30"/>
      <c r="BT699" s="30"/>
      <c r="BU699" s="30"/>
      <c r="BV699" s="30"/>
      <c r="BW699" s="30"/>
      <c r="BX699" s="30"/>
      <c r="BY699" s="30"/>
      <c r="BZ699" s="30"/>
      <c r="CA699" s="30"/>
      <c r="CB699" s="30"/>
      <c r="CC699" s="30"/>
      <c r="CD699" s="30"/>
      <c r="CE699" s="30"/>
      <c r="CF699" s="30"/>
      <c r="CG699" s="30"/>
      <c r="CH699" s="30"/>
      <c r="CI699" s="30"/>
      <c r="CJ699" s="30"/>
      <c r="CK699" s="30"/>
      <c r="CL699" s="30"/>
      <c r="CM699" s="30"/>
      <c r="CN699" s="30"/>
      <c r="CO699" s="30"/>
      <c r="CP699" s="30"/>
      <c r="CQ699" s="30"/>
      <c r="CR699" s="30"/>
      <c r="CS699" s="30"/>
      <c r="CT699" s="30"/>
    </row>
    <row r="700" spans="1:98" ht="12.75" customHeight="1">
      <c r="A700" s="80">
        <v>1</v>
      </c>
      <c r="B700" s="80">
        <v>1</v>
      </c>
      <c r="C700" s="149" t="s">
        <v>276</v>
      </c>
      <c r="D700" s="150"/>
      <c r="E700" s="150"/>
      <c r="F700" s="150"/>
      <c r="G700" s="150"/>
      <c r="H700" s="150"/>
      <c r="I700" s="150"/>
      <c r="J700" s="150"/>
      <c r="K700" s="150"/>
      <c r="L700" s="151"/>
      <c r="M700" s="165" t="s">
        <v>227</v>
      </c>
      <c r="N700" s="165"/>
      <c r="O700" s="165"/>
      <c r="P700" s="165"/>
      <c r="Q700" s="165"/>
      <c r="R700" s="165"/>
      <c r="S700" s="165"/>
      <c r="T700" s="165"/>
      <c r="U700" s="165"/>
      <c r="V700" s="165"/>
      <c r="W700" s="165"/>
      <c r="X700" s="165"/>
      <c r="Y700" s="165"/>
      <c r="Z700" s="165"/>
      <c r="AA700" s="165"/>
      <c r="AB700" s="165"/>
      <c r="AC700" s="165"/>
      <c r="AD700" s="165"/>
      <c r="AE700" s="165"/>
      <c r="AF700" s="165"/>
      <c r="AG700" s="165"/>
      <c r="AH700" s="165"/>
      <c r="AI700" s="165"/>
      <c r="AJ700" s="165"/>
      <c r="AK700" s="171">
        <v>2</v>
      </c>
      <c r="AL700" s="172"/>
      <c r="AM700" s="172"/>
      <c r="AN700" s="172"/>
      <c r="AO700" s="172"/>
      <c r="AP700" s="173"/>
      <c r="AQ700" s="155" t="s">
        <v>267</v>
      </c>
      <c r="AR700" s="156"/>
      <c r="AS700" s="156"/>
      <c r="AT700" s="157"/>
      <c r="AU700" s="155" t="s">
        <v>267</v>
      </c>
      <c r="AV700" s="156"/>
      <c r="AW700" s="156"/>
      <c r="AX700" s="157"/>
      <c r="AZ700" s="30"/>
      <c r="BA700" s="21"/>
      <c r="BB700" s="21"/>
      <c r="BC700" s="21"/>
      <c r="BD700" s="21"/>
      <c r="BE700" s="54"/>
      <c r="BF700" s="54"/>
      <c r="BG700" s="54"/>
      <c r="BH700" s="47"/>
      <c r="BI700" s="30"/>
      <c r="BJ700" s="30"/>
      <c r="BK700" s="30"/>
      <c r="BL700" s="30"/>
      <c r="BM700" s="30"/>
      <c r="BN700" s="30"/>
      <c r="BO700" s="30"/>
      <c r="BP700" s="30"/>
      <c r="BQ700" s="30"/>
      <c r="BR700" s="30"/>
      <c r="BS700" s="30"/>
      <c r="BT700" s="30"/>
      <c r="BU700" s="30"/>
      <c r="BV700" s="30"/>
      <c r="BW700" s="30"/>
      <c r="BX700" s="30"/>
      <c r="BY700" s="30"/>
      <c r="BZ700" s="30"/>
      <c r="CA700" s="30"/>
      <c r="CB700" s="30"/>
      <c r="CC700" s="30"/>
      <c r="CD700" s="30"/>
      <c r="CE700" s="30"/>
      <c r="CF700" s="30"/>
      <c r="CG700" s="30"/>
      <c r="CH700" s="30"/>
      <c r="CI700" s="30"/>
      <c r="CJ700" s="30"/>
      <c r="CK700" s="30"/>
      <c r="CL700" s="30"/>
      <c r="CM700" s="30"/>
      <c r="CN700" s="30"/>
      <c r="CO700" s="30"/>
      <c r="CP700" s="30"/>
      <c r="CQ700" s="30"/>
      <c r="CR700" s="30"/>
      <c r="CS700" s="30"/>
      <c r="CT700" s="30"/>
    </row>
    <row r="701" spans="1:50" ht="13.5" hidden="1">
      <c r="A701" s="80"/>
      <c r="B701" s="80"/>
      <c r="C701" s="81"/>
      <c r="D701" s="82"/>
      <c r="E701" s="82"/>
      <c r="F701" s="82"/>
      <c r="G701" s="82"/>
      <c r="H701" s="82"/>
      <c r="I701" s="82"/>
      <c r="J701" s="82"/>
      <c r="K701" s="82"/>
      <c r="L701" s="83"/>
      <c r="M701" s="80"/>
      <c r="N701" s="80"/>
      <c r="O701" s="80"/>
      <c r="P701" s="80"/>
      <c r="Q701" s="80"/>
      <c r="R701" s="80"/>
      <c r="S701" s="80"/>
      <c r="T701" s="80"/>
      <c r="U701" s="80"/>
      <c r="V701" s="80"/>
      <c r="W701" s="80"/>
      <c r="X701" s="80"/>
      <c r="Y701" s="80"/>
      <c r="Z701" s="80"/>
      <c r="AA701" s="80"/>
      <c r="AB701" s="80"/>
      <c r="AC701" s="80"/>
      <c r="AD701" s="80"/>
      <c r="AE701" s="80"/>
      <c r="AF701" s="80"/>
      <c r="AG701" s="80"/>
      <c r="AH701" s="80"/>
      <c r="AI701" s="80"/>
      <c r="AJ701" s="80"/>
      <c r="AK701" s="84"/>
      <c r="AL701" s="85"/>
      <c r="AM701" s="85"/>
      <c r="AN701" s="85"/>
      <c r="AO701" s="85"/>
      <c r="AP701" s="85"/>
      <c r="AQ701" s="86"/>
      <c r="AR701" s="87"/>
      <c r="AS701" s="87"/>
      <c r="AT701" s="88"/>
      <c r="AU701" s="86"/>
      <c r="AV701" s="87"/>
      <c r="AW701" s="87"/>
      <c r="AX701" s="88"/>
    </row>
    <row r="702" spans="1:50" ht="13.5" hidden="1">
      <c r="A702" s="80"/>
      <c r="B702" s="80"/>
      <c r="C702" s="81"/>
      <c r="D702" s="82"/>
      <c r="E702" s="82"/>
      <c r="F702" s="82"/>
      <c r="G702" s="82"/>
      <c r="H702" s="82"/>
      <c r="I702" s="82"/>
      <c r="J702" s="82"/>
      <c r="K702" s="82"/>
      <c r="L702" s="83"/>
      <c r="M702" s="80"/>
      <c r="N702" s="80"/>
      <c r="O702" s="80"/>
      <c r="P702" s="80"/>
      <c r="Q702" s="80"/>
      <c r="R702" s="80"/>
      <c r="S702" s="80"/>
      <c r="T702" s="80"/>
      <c r="U702" s="80"/>
      <c r="V702" s="80"/>
      <c r="W702" s="80"/>
      <c r="X702" s="80"/>
      <c r="Y702" s="80"/>
      <c r="Z702" s="80"/>
      <c r="AA702" s="80"/>
      <c r="AB702" s="80"/>
      <c r="AC702" s="80"/>
      <c r="AD702" s="80"/>
      <c r="AE702" s="80"/>
      <c r="AF702" s="80"/>
      <c r="AG702" s="80"/>
      <c r="AH702" s="80"/>
      <c r="AI702" s="80"/>
      <c r="AJ702" s="80"/>
      <c r="AK702" s="84"/>
      <c r="AL702" s="85"/>
      <c r="AM702" s="85"/>
      <c r="AN702" s="85"/>
      <c r="AO702" s="85"/>
      <c r="AP702" s="85"/>
      <c r="AQ702" s="86"/>
      <c r="AR702" s="87"/>
      <c r="AS702" s="87"/>
      <c r="AT702" s="88"/>
      <c r="AU702" s="86"/>
      <c r="AV702" s="87"/>
      <c r="AW702" s="87"/>
      <c r="AX702" s="88"/>
    </row>
    <row r="703" spans="1:50" ht="13.5" hidden="1">
      <c r="A703" s="80"/>
      <c r="B703" s="80"/>
      <c r="C703" s="81"/>
      <c r="D703" s="82"/>
      <c r="E703" s="82"/>
      <c r="F703" s="82"/>
      <c r="G703" s="82"/>
      <c r="H703" s="82"/>
      <c r="I703" s="82"/>
      <c r="J703" s="82"/>
      <c r="K703" s="82"/>
      <c r="L703" s="83"/>
      <c r="M703" s="80"/>
      <c r="N703" s="80"/>
      <c r="O703" s="80"/>
      <c r="P703" s="80"/>
      <c r="Q703" s="80"/>
      <c r="R703" s="80"/>
      <c r="S703" s="80"/>
      <c r="T703" s="80"/>
      <c r="U703" s="80"/>
      <c r="V703" s="80"/>
      <c r="W703" s="80"/>
      <c r="X703" s="80"/>
      <c r="Y703" s="80"/>
      <c r="Z703" s="80"/>
      <c r="AA703" s="80"/>
      <c r="AB703" s="80"/>
      <c r="AC703" s="80"/>
      <c r="AD703" s="80"/>
      <c r="AE703" s="80"/>
      <c r="AF703" s="80"/>
      <c r="AG703" s="80"/>
      <c r="AH703" s="80"/>
      <c r="AI703" s="80"/>
      <c r="AJ703" s="80"/>
      <c r="AK703" s="84"/>
      <c r="AL703" s="85"/>
      <c r="AM703" s="85"/>
      <c r="AN703" s="85"/>
      <c r="AO703" s="85"/>
      <c r="AP703" s="85"/>
      <c r="AQ703" s="86"/>
      <c r="AR703" s="87"/>
      <c r="AS703" s="87"/>
      <c r="AT703" s="88"/>
      <c r="AU703" s="86"/>
      <c r="AV703" s="87"/>
      <c r="AW703" s="87"/>
      <c r="AX703" s="88"/>
    </row>
    <row r="704" spans="1:50" ht="13.5" hidden="1">
      <c r="A704" s="80"/>
      <c r="B704" s="80"/>
      <c r="C704" s="81"/>
      <c r="D704" s="82"/>
      <c r="E704" s="82"/>
      <c r="F704" s="82"/>
      <c r="G704" s="82"/>
      <c r="H704" s="82"/>
      <c r="I704" s="82"/>
      <c r="J704" s="82"/>
      <c r="K704" s="82"/>
      <c r="L704" s="83"/>
      <c r="M704" s="80"/>
      <c r="N704" s="80"/>
      <c r="O704" s="80"/>
      <c r="P704" s="80"/>
      <c r="Q704" s="80"/>
      <c r="R704" s="80"/>
      <c r="S704" s="80"/>
      <c r="T704" s="80"/>
      <c r="U704" s="80"/>
      <c r="V704" s="80"/>
      <c r="W704" s="80"/>
      <c r="X704" s="80"/>
      <c r="Y704" s="80"/>
      <c r="Z704" s="80"/>
      <c r="AA704" s="80"/>
      <c r="AB704" s="80"/>
      <c r="AC704" s="80"/>
      <c r="AD704" s="80"/>
      <c r="AE704" s="80"/>
      <c r="AF704" s="80"/>
      <c r="AG704" s="80"/>
      <c r="AH704" s="80"/>
      <c r="AI704" s="80"/>
      <c r="AJ704" s="80"/>
      <c r="AK704" s="84"/>
      <c r="AL704" s="85"/>
      <c r="AM704" s="85"/>
      <c r="AN704" s="85"/>
      <c r="AO704" s="85"/>
      <c r="AP704" s="85"/>
      <c r="AQ704" s="86"/>
      <c r="AR704" s="87"/>
      <c r="AS704" s="87"/>
      <c r="AT704" s="88"/>
      <c r="AU704" s="86"/>
      <c r="AV704" s="87"/>
      <c r="AW704" s="87"/>
      <c r="AX704" s="88"/>
    </row>
    <row r="705" spans="1:50" ht="13.5" hidden="1">
      <c r="A705" s="80"/>
      <c r="B705" s="80"/>
      <c r="C705" s="81"/>
      <c r="D705" s="82"/>
      <c r="E705" s="82"/>
      <c r="F705" s="82"/>
      <c r="G705" s="82"/>
      <c r="H705" s="82"/>
      <c r="I705" s="82"/>
      <c r="J705" s="82"/>
      <c r="K705" s="82"/>
      <c r="L705" s="83"/>
      <c r="M705" s="80"/>
      <c r="N705" s="80"/>
      <c r="O705" s="80"/>
      <c r="P705" s="80"/>
      <c r="Q705" s="80"/>
      <c r="R705" s="80"/>
      <c r="S705" s="80"/>
      <c r="T705" s="80"/>
      <c r="U705" s="80"/>
      <c r="V705" s="80"/>
      <c r="W705" s="80"/>
      <c r="X705" s="80"/>
      <c r="Y705" s="80"/>
      <c r="Z705" s="80"/>
      <c r="AA705" s="80"/>
      <c r="AB705" s="80"/>
      <c r="AC705" s="80"/>
      <c r="AD705" s="80"/>
      <c r="AE705" s="80"/>
      <c r="AF705" s="80"/>
      <c r="AG705" s="80"/>
      <c r="AH705" s="80"/>
      <c r="AI705" s="80"/>
      <c r="AJ705" s="80"/>
      <c r="AK705" s="84"/>
      <c r="AL705" s="85"/>
      <c r="AM705" s="85"/>
      <c r="AN705" s="85"/>
      <c r="AO705" s="85"/>
      <c r="AP705" s="85"/>
      <c r="AQ705" s="86"/>
      <c r="AR705" s="87"/>
      <c r="AS705" s="87"/>
      <c r="AT705" s="88"/>
      <c r="AU705" s="86"/>
      <c r="AV705" s="87"/>
      <c r="AW705" s="87"/>
      <c r="AX705" s="88"/>
    </row>
    <row r="706" spans="1:50" ht="13.5" hidden="1">
      <c r="A706" s="80"/>
      <c r="B706" s="80"/>
      <c r="C706" s="81"/>
      <c r="D706" s="82"/>
      <c r="E706" s="82"/>
      <c r="F706" s="82"/>
      <c r="G706" s="82"/>
      <c r="H706" s="82"/>
      <c r="I706" s="82"/>
      <c r="J706" s="82"/>
      <c r="K706" s="82"/>
      <c r="L706" s="83"/>
      <c r="M706" s="80"/>
      <c r="N706" s="80"/>
      <c r="O706" s="80"/>
      <c r="P706" s="80"/>
      <c r="Q706" s="80"/>
      <c r="R706" s="80"/>
      <c r="S706" s="80"/>
      <c r="T706" s="80"/>
      <c r="U706" s="80"/>
      <c r="V706" s="80"/>
      <c r="W706" s="80"/>
      <c r="X706" s="80"/>
      <c r="Y706" s="80"/>
      <c r="Z706" s="80"/>
      <c r="AA706" s="80"/>
      <c r="AB706" s="80"/>
      <c r="AC706" s="80"/>
      <c r="AD706" s="80"/>
      <c r="AE706" s="80"/>
      <c r="AF706" s="80"/>
      <c r="AG706" s="80"/>
      <c r="AH706" s="80"/>
      <c r="AI706" s="80"/>
      <c r="AJ706" s="80"/>
      <c r="AK706" s="84"/>
      <c r="AL706" s="85"/>
      <c r="AM706" s="85"/>
      <c r="AN706" s="85"/>
      <c r="AO706" s="85"/>
      <c r="AP706" s="85"/>
      <c r="AQ706" s="86"/>
      <c r="AR706" s="87"/>
      <c r="AS706" s="87"/>
      <c r="AT706" s="88"/>
      <c r="AU706" s="86"/>
      <c r="AV706" s="87"/>
      <c r="AW706" s="87"/>
      <c r="AX706" s="88"/>
    </row>
    <row r="707" spans="1:50" ht="13.5" hidden="1">
      <c r="A707" s="80"/>
      <c r="B707" s="80"/>
      <c r="C707" s="81"/>
      <c r="D707" s="82"/>
      <c r="E707" s="82"/>
      <c r="F707" s="82"/>
      <c r="G707" s="82"/>
      <c r="H707" s="82"/>
      <c r="I707" s="82"/>
      <c r="J707" s="82"/>
      <c r="K707" s="82"/>
      <c r="L707" s="83"/>
      <c r="M707" s="80"/>
      <c r="N707" s="80"/>
      <c r="O707" s="80"/>
      <c r="P707" s="80"/>
      <c r="Q707" s="80"/>
      <c r="R707" s="80"/>
      <c r="S707" s="80"/>
      <c r="T707" s="80"/>
      <c r="U707" s="80"/>
      <c r="V707" s="80"/>
      <c r="W707" s="80"/>
      <c r="X707" s="80"/>
      <c r="Y707" s="80"/>
      <c r="Z707" s="80"/>
      <c r="AA707" s="80"/>
      <c r="AB707" s="80"/>
      <c r="AC707" s="80"/>
      <c r="AD707" s="80"/>
      <c r="AE707" s="80"/>
      <c r="AF707" s="80"/>
      <c r="AG707" s="80"/>
      <c r="AH707" s="80"/>
      <c r="AI707" s="80"/>
      <c r="AJ707" s="80"/>
      <c r="AK707" s="84"/>
      <c r="AL707" s="85"/>
      <c r="AM707" s="85"/>
      <c r="AN707" s="85"/>
      <c r="AO707" s="85"/>
      <c r="AP707" s="85"/>
      <c r="AQ707" s="86"/>
      <c r="AR707" s="87"/>
      <c r="AS707" s="87"/>
      <c r="AT707" s="88"/>
      <c r="AU707" s="86"/>
      <c r="AV707" s="87"/>
      <c r="AW707" s="87"/>
      <c r="AX707" s="88"/>
    </row>
    <row r="708" spans="1:50" ht="13.5" hidden="1">
      <c r="A708" s="80"/>
      <c r="B708" s="80"/>
      <c r="C708" s="81"/>
      <c r="D708" s="82"/>
      <c r="E708" s="82"/>
      <c r="F708" s="82"/>
      <c r="G708" s="82"/>
      <c r="H708" s="82"/>
      <c r="I708" s="82"/>
      <c r="J708" s="82"/>
      <c r="K708" s="82"/>
      <c r="L708" s="83"/>
      <c r="M708" s="80"/>
      <c r="N708" s="80"/>
      <c r="O708" s="80"/>
      <c r="P708" s="80"/>
      <c r="Q708" s="80"/>
      <c r="R708" s="80"/>
      <c r="S708" s="80"/>
      <c r="T708" s="80"/>
      <c r="U708" s="80"/>
      <c r="V708" s="80"/>
      <c r="W708" s="80"/>
      <c r="X708" s="80"/>
      <c r="Y708" s="80"/>
      <c r="Z708" s="80"/>
      <c r="AA708" s="80"/>
      <c r="AB708" s="80"/>
      <c r="AC708" s="80"/>
      <c r="AD708" s="80"/>
      <c r="AE708" s="80"/>
      <c r="AF708" s="80"/>
      <c r="AG708" s="80"/>
      <c r="AH708" s="80"/>
      <c r="AI708" s="80"/>
      <c r="AJ708" s="80"/>
      <c r="AK708" s="84"/>
      <c r="AL708" s="85"/>
      <c r="AM708" s="85"/>
      <c r="AN708" s="85"/>
      <c r="AO708" s="85"/>
      <c r="AP708" s="85"/>
      <c r="AQ708" s="86"/>
      <c r="AR708" s="87"/>
      <c r="AS708" s="87"/>
      <c r="AT708" s="88"/>
      <c r="AU708" s="86"/>
      <c r="AV708" s="87"/>
      <c r="AW708" s="87"/>
      <c r="AX708" s="88"/>
    </row>
    <row r="709" spans="1:50" ht="13.5" hidden="1">
      <c r="A709" s="80"/>
      <c r="B709" s="80"/>
      <c r="C709" s="81"/>
      <c r="D709" s="82"/>
      <c r="E709" s="82"/>
      <c r="F709" s="82"/>
      <c r="G709" s="82"/>
      <c r="H709" s="82"/>
      <c r="I709" s="82"/>
      <c r="J709" s="82"/>
      <c r="K709" s="82"/>
      <c r="L709" s="83"/>
      <c r="M709" s="80"/>
      <c r="N709" s="80"/>
      <c r="O709" s="80"/>
      <c r="P709" s="80"/>
      <c r="Q709" s="80"/>
      <c r="R709" s="80"/>
      <c r="S709" s="80"/>
      <c r="T709" s="80"/>
      <c r="U709" s="80"/>
      <c r="V709" s="80"/>
      <c r="W709" s="80"/>
      <c r="X709" s="80"/>
      <c r="Y709" s="80"/>
      <c r="Z709" s="80"/>
      <c r="AA709" s="80"/>
      <c r="AB709" s="80"/>
      <c r="AC709" s="80"/>
      <c r="AD709" s="80"/>
      <c r="AE709" s="80"/>
      <c r="AF709" s="80"/>
      <c r="AG709" s="80"/>
      <c r="AH709" s="80"/>
      <c r="AI709" s="80"/>
      <c r="AJ709" s="80"/>
      <c r="AK709" s="84"/>
      <c r="AL709" s="85"/>
      <c r="AM709" s="85"/>
      <c r="AN709" s="85"/>
      <c r="AO709" s="85"/>
      <c r="AP709" s="85"/>
      <c r="AQ709" s="86"/>
      <c r="AR709" s="87"/>
      <c r="AS709" s="87"/>
      <c r="AT709" s="88"/>
      <c r="AU709" s="86"/>
      <c r="AV709" s="87"/>
      <c r="AW709" s="87"/>
      <c r="AX709" s="88"/>
    </row>
    <row r="710" spans="1:50" ht="13.5" hidden="1">
      <c r="A710" s="147"/>
      <c r="B710" s="148"/>
      <c r="C710" s="147"/>
      <c r="D710" s="676"/>
      <c r="E710" s="676"/>
      <c r="F710" s="676"/>
      <c r="G710" s="676"/>
      <c r="H710" s="676"/>
      <c r="I710" s="676"/>
      <c r="J710" s="676"/>
      <c r="K710" s="676"/>
      <c r="L710" s="148"/>
      <c r="M710" s="677"/>
      <c r="N710" s="678"/>
      <c r="O710" s="678"/>
      <c r="P710" s="678"/>
      <c r="Q710" s="678"/>
      <c r="R710" s="678"/>
      <c r="S710" s="678"/>
      <c r="T710" s="678"/>
      <c r="U710" s="678"/>
      <c r="V710" s="678"/>
      <c r="W710" s="678"/>
      <c r="X710" s="678"/>
      <c r="Y710" s="678"/>
      <c r="Z710" s="678"/>
      <c r="AA710" s="678"/>
      <c r="AB710" s="678"/>
      <c r="AC710" s="678"/>
      <c r="AD710" s="678"/>
      <c r="AE710" s="678"/>
      <c r="AF710" s="678"/>
      <c r="AG710" s="678"/>
      <c r="AH710" s="678"/>
      <c r="AI710" s="678"/>
      <c r="AJ710" s="679"/>
      <c r="AK710" s="81"/>
      <c r="AL710" s="82"/>
      <c r="AM710" s="82"/>
      <c r="AN710" s="82"/>
      <c r="AO710" s="82"/>
      <c r="AP710" s="83"/>
      <c r="AQ710" s="680"/>
      <c r="AR710" s="681"/>
      <c r="AS710" s="681"/>
      <c r="AT710" s="682"/>
      <c r="AU710" s="683"/>
      <c r="AV710" s="684"/>
      <c r="AW710" s="684"/>
      <c r="AX710" s="685"/>
    </row>
    <row r="711" spans="1:50" ht="13.5" hidden="1">
      <c r="A711" s="80"/>
      <c r="B711" s="80"/>
      <c r="C711" s="81"/>
      <c r="D711" s="82"/>
      <c r="E711" s="82"/>
      <c r="F711" s="82"/>
      <c r="G711" s="82"/>
      <c r="H711" s="82"/>
      <c r="I711" s="82"/>
      <c r="J711" s="82"/>
      <c r="K711" s="82"/>
      <c r="L711" s="83"/>
      <c r="M711" s="80"/>
      <c r="N711" s="80"/>
      <c r="O711" s="80"/>
      <c r="P711" s="80"/>
      <c r="Q711" s="80"/>
      <c r="R711" s="80"/>
      <c r="S711" s="80"/>
      <c r="T711" s="80"/>
      <c r="U711" s="80"/>
      <c r="V711" s="80"/>
      <c r="W711" s="80"/>
      <c r="X711" s="80"/>
      <c r="Y711" s="80"/>
      <c r="Z711" s="80"/>
      <c r="AA711" s="80"/>
      <c r="AB711" s="80"/>
      <c r="AC711" s="80"/>
      <c r="AD711" s="80"/>
      <c r="AE711" s="80"/>
      <c r="AF711" s="80"/>
      <c r="AG711" s="80"/>
      <c r="AH711" s="80"/>
      <c r="AI711" s="80"/>
      <c r="AJ711" s="80"/>
      <c r="AK711" s="84"/>
      <c r="AL711" s="85"/>
      <c r="AM711" s="85"/>
      <c r="AN711" s="85"/>
      <c r="AO711" s="85"/>
      <c r="AP711" s="85"/>
      <c r="AQ711" s="86"/>
      <c r="AR711" s="87"/>
      <c r="AS711" s="87"/>
      <c r="AT711" s="88"/>
      <c r="AU711" s="86"/>
      <c r="AV711" s="87"/>
      <c r="AW711" s="87"/>
      <c r="AX711" s="88"/>
    </row>
    <row r="712" spans="1:50" ht="13.5" hidden="1">
      <c r="A712" s="80"/>
      <c r="B712" s="80"/>
      <c r="C712" s="81"/>
      <c r="D712" s="82"/>
      <c r="E712" s="82"/>
      <c r="F712" s="82"/>
      <c r="G712" s="82"/>
      <c r="H712" s="82"/>
      <c r="I712" s="82"/>
      <c r="J712" s="82"/>
      <c r="K712" s="82"/>
      <c r="L712" s="83"/>
      <c r="M712" s="80"/>
      <c r="N712" s="80"/>
      <c r="O712" s="80"/>
      <c r="P712" s="80"/>
      <c r="Q712" s="80"/>
      <c r="R712" s="80"/>
      <c r="S712" s="80"/>
      <c r="T712" s="80"/>
      <c r="U712" s="80"/>
      <c r="V712" s="80"/>
      <c r="W712" s="80"/>
      <c r="X712" s="80"/>
      <c r="Y712" s="80"/>
      <c r="Z712" s="80"/>
      <c r="AA712" s="80"/>
      <c r="AB712" s="80"/>
      <c r="AC712" s="80"/>
      <c r="AD712" s="80"/>
      <c r="AE712" s="80"/>
      <c r="AF712" s="80"/>
      <c r="AG712" s="80"/>
      <c r="AH712" s="80"/>
      <c r="AI712" s="80"/>
      <c r="AJ712" s="80"/>
      <c r="AK712" s="84"/>
      <c r="AL712" s="85"/>
      <c r="AM712" s="85"/>
      <c r="AN712" s="85"/>
      <c r="AO712" s="85"/>
      <c r="AP712" s="85"/>
      <c r="AQ712" s="86"/>
      <c r="AR712" s="87"/>
      <c r="AS712" s="87"/>
      <c r="AT712" s="88"/>
      <c r="AU712" s="86"/>
      <c r="AV712" s="87"/>
      <c r="AW712" s="87"/>
      <c r="AX712" s="88"/>
    </row>
    <row r="713" spans="1:50" ht="13.5" hidden="1">
      <c r="A713" s="80"/>
      <c r="B713" s="80"/>
      <c r="C713" s="81"/>
      <c r="D713" s="82"/>
      <c r="E713" s="82"/>
      <c r="F713" s="82"/>
      <c r="G713" s="82"/>
      <c r="H713" s="82"/>
      <c r="I713" s="82"/>
      <c r="J713" s="82"/>
      <c r="K713" s="82"/>
      <c r="L713" s="83"/>
      <c r="M713" s="80"/>
      <c r="N713" s="80"/>
      <c r="O713" s="80"/>
      <c r="P713" s="80"/>
      <c r="Q713" s="80"/>
      <c r="R713" s="80"/>
      <c r="S713" s="80"/>
      <c r="T713" s="80"/>
      <c r="U713" s="80"/>
      <c r="V713" s="80"/>
      <c r="W713" s="80"/>
      <c r="X713" s="80"/>
      <c r="Y713" s="80"/>
      <c r="Z713" s="80"/>
      <c r="AA713" s="80"/>
      <c r="AB713" s="80"/>
      <c r="AC713" s="80"/>
      <c r="AD713" s="80"/>
      <c r="AE713" s="80"/>
      <c r="AF713" s="80"/>
      <c r="AG713" s="80"/>
      <c r="AH713" s="80"/>
      <c r="AI713" s="80"/>
      <c r="AJ713" s="80"/>
      <c r="AK713" s="84"/>
      <c r="AL713" s="85"/>
      <c r="AM713" s="85"/>
      <c r="AN713" s="85"/>
      <c r="AO713" s="85"/>
      <c r="AP713" s="85"/>
      <c r="AQ713" s="86"/>
      <c r="AR713" s="87"/>
      <c r="AS713" s="87"/>
      <c r="AT713" s="88"/>
      <c r="AU713" s="86"/>
      <c r="AV713" s="87"/>
      <c r="AW713" s="87"/>
      <c r="AX713" s="88"/>
    </row>
    <row r="714" spans="1:50" ht="13.5" hidden="1">
      <c r="A714" s="80"/>
      <c r="B714" s="80"/>
      <c r="C714" s="81"/>
      <c r="D714" s="82"/>
      <c r="E714" s="82"/>
      <c r="F714" s="82"/>
      <c r="G714" s="82"/>
      <c r="H714" s="82"/>
      <c r="I714" s="82"/>
      <c r="J714" s="82"/>
      <c r="K714" s="82"/>
      <c r="L714" s="83"/>
      <c r="M714" s="80"/>
      <c r="N714" s="80"/>
      <c r="O714" s="80"/>
      <c r="P714" s="80"/>
      <c r="Q714" s="80"/>
      <c r="R714" s="80"/>
      <c r="S714" s="80"/>
      <c r="T714" s="80"/>
      <c r="U714" s="80"/>
      <c r="V714" s="80"/>
      <c r="W714" s="80"/>
      <c r="X714" s="80"/>
      <c r="Y714" s="80"/>
      <c r="Z714" s="80"/>
      <c r="AA714" s="80"/>
      <c r="AB714" s="80"/>
      <c r="AC714" s="80"/>
      <c r="AD714" s="80"/>
      <c r="AE714" s="80"/>
      <c r="AF714" s="80"/>
      <c r="AG714" s="80"/>
      <c r="AH714" s="80"/>
      <c r="AI714" s="80"/>
      <c r="AJ714" s="80"/>
      <c r="AK714" s="84"/>
      <c r="AL714" s="85"/>
      <c r="AM714" s="85"/>
      <c r="AN714" s="85"/>
      <c r="AO714" s="85"/>
      <c r="AP714" s="85"/>
      <c r="AQ714" s="86"/>
      <c r="AR714" s="87"/>
      <c r="AS714" s="87"/>
      <c r="AT714" s="88"/>
      <c r="AU714" s="86"/>
      <c r="AV714" s="87"/>
      <c r="AW714" s="87"/>
      <c r="AX714" s="88"/>
    </row>
    <row r="715" spans="1:50" ht="13.5" hidden="1">
      <c r="A715" s="80"/>
      <c r="B715" s="80"/>
      <c r="C715" s="81"/>
      <c r="D715" s="82"/>
      <c r="E715" s="82"/>
      <c r="F715" s="82"/>
      <c r="G715" s="82"/>
      <c r="H715" s="82"/>
      <c r="I715" s="82"/>
      <c r="J715" s="82"/>
      <c r="K715" s="82"/>
      <c r="L715" s="83"/>
      <c r="M715" s="80"/>
      <c r="N715" s="80"/>
      <c r="O715" s="80"/>
      <c r="P715" s="80"/>
      <c r="Q715" s="80"/>
      <c r="R715" s="80"/>
      <c r="S715" s="80"/>
      <c r="T715" s="80"/>
      <c r="U715" s="80"/>
      <c r="V715" s="80"/>
      <c r="W715" s="80"/>
      <c r="X715" s="80"/>
      <c r="Y715" s="80"/>
      <c r="Z715" s="80"/>
      <c r="AA715" s="80"/>
      <c r="AB715" s="80"/>
      <c r="AC715" s="80"/>
      <c r="AD715" s="80"/>
      <c r="AE715" s="80"/>
      <c r="AF715" s="80"/>
      <c r="AG715" s="80"/>
      <c r="AH715" s="80"/>
      <c r="AI715" s="80"/>
      <c r="AJ715" s="80"/>
      <c r="AK715" s="84"/>
      <c r="AL715" s="85"/>
      <c r="AM715" s="85"/>
      <c r="AN715" s="85"/>
      <c r="AO715" s="85"/>
      <c r="AP715" s="85"/>
      <c r="AQ715" s="86"/>
      <c r="AR715" s="87"/>
      <c r="AS715" s="87"/>
      <c r="AT715" s="88"/>
      <c r="AU715" s="86"/>
      <c r="AV715" s="87"/>
      <c r="AW715" s="87"/>
      <c r="AX715" s="88"/>
    </row>
    <row r="716" spans="1:50" ht="13.5" hidden="1">
      <c r="A716" s="80"/>
      <c r="B716" s="80"/>
      <c r="C716" s="81"/>
      <c r="D716" s="82"/>
      <c r="E716" s="82"/>
      <c r="F716" s="82"/>
      <c r="G716" s="82"/>
      <c r="H716" s="82"/>
      <c r="I716" s="82"/>
      <c r="J716" s="82"/>
      <c r="K716" s="82"/>
      <c r="L716" s="83"/>
      <c r="M716" s="80"/>
      <c r="N716" s="80"/>
      <c r="O716" s="80"/>
      <c r="P716" s="80"/>
      <c r="Q716" s="80"/>
      <c r="R716" s="80"/>
      <c r="S716" s="80"/>
      <c r="T716" s="80"/>
      <c r="U716" s="80"/>
      <c r="V716" s="80"/>
      <c r="W716" s="80"/>
      <c r="X716" s="80"/>
      <c r="Y716" s="80"/>
      <c r="Z716" s="80"/>
      <c r="AA716" s="80"/>
      <c r="AB716" s="80"/>
      <c r="AC716" s="80"/>
      <c r="AD716" s="80"/>
      <c r="AE716" s="80"/>
      <c r="AF716" s="80"/>
      <c r="AG716" s="80"/>
      <c r="AH716" s="80"/>
      <c r="AI716" s="80"/>
      <c r="AJ716" s="80"/>
      <c r="AK716" s="84"/>
      <c r="AL716" s="85"/>
      <c r="AM716" s="85"/>
      <c r="AN716" s="85"/>
      <c r="AO716" s="85"/>
      <c r="AP716" s="85"/>
      <c r="AQ716" s="86"/>
      <c r="AR716" s="87"/>
      <c r="AS716" s="87"/>
      <c r="AT716" s="88"/>
      <c r="AU716" s="86"/>
      <c r="AV716" s="87"/>
      <c r="AW716" s="87"/>
      <c r="AX716" s="88"/>
    </row>
    <row r="717" spans="1:50" ht="13.5" hidden="1">
      <c r="A717" s="80"/>
      <c r="B717" s="80"/>
      <c r="C717" s="81"/>
      <c r="D717" s="82"/>
      <c r="E717" s="82"/>
      <c r="F717" s="82"/>
      <c r="G717" s="82"/>
      <c r="H717" s="82"/>
      <c r="I717" s="82"/>
      <c r="J717" s="82"/>
      <c r="K717" s="82"/>
      <c r="L717" s="83"/>
      <c r="M717" s="80"/>
      <c r="N717" s="80"/>
      <c r="O717" s="80"/>
      <c r="P717" s="80"/>
      <c r="Q717" s="80"/>
      <c r="R717" s="80"/>
      <c r="S717" s="80"/>
      <c r="T717" s="80"/>
      <c r="U717" s="80"/>
      <c r="V717" s="80"/>
      <c r="W717" s="80"/>
      <c r="X717" s="80"/>
      <c r="Y717" s="80"/>
      <c r="Z717" s="80"/>
      <c r="AA717" s="80"/>
      <c r="AB717" s="80"/>
      <c r="AC717" s="80"/>
      <c r="AD717" s="80"/>
      <c r="AE717" s="80"/>
      <c r="AF717" s="80"/>
      <c r="AG717" s="80"/>
      <c r="AH717" s="80"/>
      <c r="AI717" s="80"/>
      <c r="AJ717" s="80"/>
      <c r="AK717" s="84"/>
      <c r="AL717" s="85"/>
      <c r="AM717" s="85"/>
      <c r="AN717" s="85"/>
      <c r="AO717" s="85"/>
      <c r="AP717" s="85"/>
      <c r="AQ717" s="86"/>
      <c r="AR717" s="87"/>
      <c r="AS717" s="87"/>
      <c r="AT717" s="88"/>
      <c r="AU717" s="86"/>
      <c r="AV717" s="87"/>
      <c r="AW717" s="87"/>
      <c r="AX717" s="88"/>
    </row>
    <row r="718" spans="1:50" ht="13.5" hidden="1">
      <c r="A718" s="80"/>
      <c r="B718" s="80"/>
      <c r="C718" s="81"/>
      <c r="D718" s="82"/>
      <c r="E718" s="82"/>
      <c r="F718" s="82"/>
      <c r="G718" s="82"/>
      <c r="H718" s="82"/>
      <c r="I718" s="82"/>
      <c r="J718" s="82"/>
      <c r="K718" s="82"/>
      <c r="L718" s="83"/>
      <c r="M718" s="80"/>
      <c r="N718" s="80"/>
      <c r="O718" s="80"/>
      <c r="P718" s="80"/>
      <c r="Q718" s="80"/>
      <c r="R718" s="80"/>
      <c r="S718" s="80"/>
      <c r="T718" s="80"/>
      <c r="U718" s="80"/>
      <c r="V718" s="80"/>
      <c r="W718" s="80"/>
      <c r="X718" s="80"/>
      <c r="Y718" s="80"/>
      <c r="Z718" s="80"/>
      <c r="AA718" s="80"/>
      <c r="AB718" s="80"/>
      <c r="AC718" s="80"/>
      <c r="AD718" s="80"/>
      <c r="AE718" s="80"/>
      <c r="AF718" s="80"/>
      <c r="AG718" s="80"/>
      <c r="AH718" s="80"/>
      <c r="AI718" s="80"/>
      <c r="AJ718" s="80"/>
      <c r="AK718" s="84"/>
      <c r="AL718" s="85"/>
      <c r="AM718" s="85"/>
      <c r="AN718" s="85"/>
      <c r="AO718" s="85"/>
      <c r="AP718" s="85"/>
      <c r="AQ718" s="86"/>
      <c r="AR718" s="87"/>
      <c r="AS718" s="87"/>
      <c r="AT718" s="88"/>
      <c r="AU718" s="86"/>
      <c r="AV718" s="87"/>
      <c r="AW718" s="87"/>
      <c r="AX718" s="88"/>
    </row>
    <row r="719" spans="1:50" ht="13.5" hidden="1">
      <c r="A719" s="80"/>
      <c r="B719" s="80"/>
      <c r="C719" s="81"/>
      <c r="D719" s="82"/>
      <c r="E719" s="82"/>
      <c r="F719" s="82"/>
      <c r="G719" s="82"/>
      <c r="H719" s="82"/>
      <c r="I719" s="82"/>
      <c r="J719" s="82"/>
      <c r="K719" s="82"/>
      <c r="L719" s="83"/>
      <c r="M719" s="80"/>
      <c r="N719" s="80"/>
      <c r="O719" s="80"/>
      <c r="P719" s="80"/>
      <c r="Q719" s="80"/>
      <c r="R719" s="80"/>
      <c r="S719" s="80"/>
      <c r="T719" s="80"/>
      <c r="U719" s="80"/>
      <c r="V719" s="80"/>
      <c r="W719" s="80"/>
      <c r="X719" s="80"/>
      <c r="Y719" s="80"/>
      <c r="Z719" s="80"/>
      <c r="AA719" s="80"/>
      <c r="AB719" s="80"/>
      <c r="AC719" s="80"/>
      <c r="AD719" s="80"/>
      <c r="AE719" s="80"/>
      <c r="AF719" s="80"/>
      <c r="AG719" s="80"/>
      <c r="AH719" s="80"/>
      <c r="AI719" s="80"/>
      <c r="AJ719" s="80"/>
      <c r="AK719" s="84"/>
      <c r="AL719" s="85"/>
      <c r="AM719" s="85"/>
      <c r="AN719" s="85"/>
      <c r="AO719" s="85"/>
      <c r="AP719" s="85"/>
      <c r="AQ719" s="86"/>
      <c r="AR719" s="87"/>
      <c r="AS719" s="87"/>
      <c r="AT719" s="88"/>
      <c r="AU719" s="86"/>
      <c r="AV719" s="87"/>
      <c r="AW719" s="87"/>
      <c r="AX719" s="88"/>
    </row>
    <row r="720" spans="1:50" ht="13.5" hidden="1">
      <c r="A720" s="147"/>
      <c r="B720" s="148"/>
      <c r="C720" s="147"/>
      <c r="D720" s="676"/>
      <c r="E720" s="676"/>
      <c r="F720" s="676"/>
      <c r="G720" s="676"/>
      <c r="H720" s="676"/>
      <c r="I720" s="676"/>
      <c r="J720" s="676"/>
      <c r="K720" s="676"/>
      <c r="L720" s="148"/>
      <c r="M720" s="677"/>
      <c r="N720" s="678"/>
      <c r="O720" s="678"/>
      <c r="P720" s="678"/>
      <c r="Q720" s="678"/>
      <c r="R720" s="678"/>
      <c r="S720" s="678"/>
      <c r="T720" s="678"/>
      <c r="U720" s="678"/>
      <c r="V720" s="678"/>
      <c r="W720" s="678"/>
      <c r="X720" s="678"/>
      <c r="Y720" s="678"/>
      <c r="Z720" s="678"/>
      <c r="AA720" s="678"/>
      <c r="AB720" s="678"/>
      <c r="AC720" s="678"/>
      <c r="AD720" s="678"/>
      <c r="AE720" s="678"/>
      <c r="AF720" s="678"/>
      <c r="AG720" s="678"/>
      <c r="AH720" s="678"/>
      <c r="AI720" s="678"/>
      <c r="AJ720" s="679"/>
      <c r="AK720" s="81"/>
      <c r="AL720" s="82"/>
      <c r="AM720" s="82"/>
      <c r="AN720" s="82"/>
      <c r="AO720" s="82"/>
      <c r="AP720" s="83"/>
      <c r="AQ720" s="680"/>
      <c r="AR720" s="681"/>
      <c r="AS720" s="681"/>
      <c r="AT720" s="682"/>
      <c r="AU720" s="683"/>
      <c r="AV720" s="684"/>
      <c r="AW720" s="684"/>
      <c r="AX720" s="685"/>
    </row>
    <row r="721" spans="1:50" ht="13.5" hidden="1">
      <c r="A721" s="80"/>
      <c r="B721" s="80"/>
      <c r="C721" s="81"/>
      <c r="D721" s="82"/>
      <c r="E721" s="82"/>
      <c r="F721" s="82"/>
      <c r="G721" s="82"/>
      <c r="H721" s="82"/>
      <c r="I721" s="82"/>
      <c r="J721" s="82"/>
      <c r="K721" s="82"/>
      <c r="L721" s="83"/>
      <c r="M721" s="80"/>
      <c r="N721" s="80"/>
      <c r="O721" s="80"/>
      <c r="P721" s="80"/>
      <c r="Q721" s="80"/>
      <c r="R721" s="80"/>
      <c r="S721" s="80"/>
      <c r="T721" s="80"/>
      <c r="U721" s="80"/>
      <c r="V721" s="80"/>
      <c r="W721" s="80"/>
      <c r="X721" s="80"/>
      <c r="Y721" s="80"/>
      <c r="Z721" s="80"/>
      <c r="AA721" s="80"/>
      <c r="AB721" s="80"/>
      <c r="AC721" s="80"/>
      <c r="AD721" s="80"/>
      <c r="AE721" s="80"/>
      <c r="AF721" s="80"/>
      <c r="AG721" s="80"/>
      <c r="AH721" s="80"/>
      <c r="AI721" s="80"/>
      <c r="AJ721" s="80"/>
      <c r="AK721" s="84"/>
      <c r="AL721" s="85"/>
      <c r="AM721" s="85"/>
      <c r="AN721" s="85"/>
      <c r="AO721" s="85"/>
      <c r="AP721" s="85"/>
      <c r="AQ721" s="86"/>
      <c r="AR721" s="87"/>
      <c r="AS721" s="87"/>
      <c r="AT721" s="88"/>
      <c r="AU721" s="86"/>
      <c r="AV721" s="87"/>
      <c r="AW721" s="87"/>
      <c r="AX721" s="88"/>
    </row>
    <row r="722" spans="1:50" ht="13.5" hidden="1">
      <c r="A722" s="80"/>
      <c r="B722" s="80"/>
      <c r="C722" s="81"/>
      <c r="D722" s="82"/>
      <c r="E722" s="82"/>
      <c r="F722" s="82"/>
      <c r="G722" s="82"/>
      <c r="H722" s="82"/>
      <c r="I722" s="82"/>
      <c r="J722" s="82"/>
      <c r="K722" s="82"/>
      <c r="L722" s="83"/>
      <c r="M722" s="80"/>
      <c r="N722" s="80"/>
      <c r="O722" s="80"/>
      <c r="P722" s="80"/>
      <c r="Q722" s="80"/>
      <c r="R722" s="80"/>
      <c r="S722" s="80"/>
      <c r="T722" s="80"/>
      <c r="U722" s="80"/>
      <c r="V722" s="80"/>
      <c r="W722" s="80"/>
      <c r="X722" s="80"/>
      <c r="Y722" s="80"/>
      <c r="Z722" s="80"/>
      <c r="AA722" s="80"/>
      <c r="AB722" s="80"/>
      <c r="AC722" s="80"/>
      <c r="AD722" s="80"/>
      <c r="AE722" s="80"/>
      <c r="AF722" s="80"/>
      <c r="AG722" s="80"/>
      <c r="AH722" s="80"/>
      <c r="AI722" s="80"/>
      <c r="AJ722" s="80"/>
      <c r="AK722" s="84"/>
      <c r="AL722" s="85"/>
      <c r="AM722" s="85"/>
      <c r="AN722" s="85"/>
      <c r="AO722" s="85"/>
      <c r="AP722" s="85"/>
      <c r="AQ722" s="86"/>
      <c r="AR722" s="87"/>
      <c r="AS722" s="87"/>
      <c r="AT722" s="88"/>
      <c r="AU722" s="86"/>
      <c r="AV722" s="87"/>
      <c r="AW722" s="87"/>
      <c r="AX722" s="88"/>
    </row>
    <row r="723" spans="1:50" ht="13.5" hidden="1">
      <c r="A723" s="80"/>
      <c r="B723" s="80"/>
      <c r="C723" s="81"/>
      <c r="D723" s="82"/>
      <c r="E723" s="82"/>
      <c r="F723" s="82"/>
      <c r="G723" s="82"/>
      <c r="H723" s="82"/>
      <c r="I723" s="82"/>
      <c r="J723" s="82"/>
      <c r="K723" s="82"/>
      <c r="L723" s="83"/>
      <c r="M723" s="80"/>
      <c r="N723" s="80"/>
      <c r="O723" s="80"/>
      <c r="P723" s="80"/>
      <c r="Q723" s="80"/>
      <c r="R723" s="80"/>
      <c r="S723" s="80"/>
      <c r="T723" s="80"/>
      <c r="U723" s="80"/>
      <c r="V723" s="80"/>
      <c r="W723" s="80"/>
      <c r="X723" s="80"/>
      <c r="Y723" s="80"/>
      <c r="Z723" s="80"/>
      <c r="AA723" s="80"/>
      <c r="AB723" s="80"/>
      <c r="AC723" s="80"/>
      <c r="AD723" s="80"/>
      <c r="AE723" s="80"/>
      <c r="AF723" s="80"/>
      <c r="AG723" s="80"/>
      <c r="AH723" s="80"/>
      <c r="AI723" s="80"/>
      <c r="AJ723" s="80"/>
      <c r="AK723" s="84"/>
      <c r="AL723" s="85"/>
      <c r="AM723" s="85"/>
      <c r="AN723" s="85"/>
      <c r="AO723" s="85"/>
      <c r="AP723" s="85"/>
      <c r="AQ723" s="86"/>
      <c r="AR723" s="87"/>
      <c r="AS723" s="87"/>
      <c r="AT723" s="88"/>
      <c r="AU723" s="86"/>
      <c r="AV723" s="87"/>
      <c r="AW723" s="87"/>
      <c r="AX723" s="88"/>
    </row>
    <row r="724" spans="1:50" ht="13.5" hidden="1">
      <c r="A724" s="80"/>
      <c r="B724" s="80"/>
      <c r="C724" s="81"/>
      <c r="D724" s="82"/>
      <c r="E724" s="82"/>
      <c r="F724" s="82"/>
      <c r="G724" s="82"/>
      <c r="H724" s="82"/>
      <c r="I724" s="82"/>
      <c r="J724" s="82"/>
      <c r="K724" s="82"/>
      <c r="L724" s="83"/>
      <c r="M724" s="80"/>
      <c r="N724" s="80"/>
      <c r="O724" s="80"/>
      <c r="P724" s="80"/>
      <c r="Q724" s="80"/>
      <c r="R724" s="80"/>
      <c r="S724" s="80"/>
      <c r="T724" s="80"/>
      <c r="U724" s="80"/>
      <c r="V724" s="80"/>
      <c r="W724" s="80"/>
      <c r="X724" s="80"/>
      <c r="Y724" s="80"/>
      <c r="Z724" s="80"/>
      <c r="AA724" s="80"/>
      <c r="AB724" s="80"/>
      <c r="AC724" s="80"/>
      <c r="AD724" s="80"/>
      <c r="AE724" s="80"/>
      <c r="AF724" s="80"/>
      <c r="AG724" s="80"/>
      <c r="AH724" s="80"/>
      <c r="AI724" s="80"/>
      <c r="AJ724" s="80"/>
      <c r="AK724" s="84"/>
      <c r="AL724" s="85"/>
      <c r="AM724" s="85"/>
      <c r="AN724" s="85"/>
      <c r="AO724" s="85"/>
      <c r="AP724" s="85"/>
      <c r="AQ724" s="86"/>
      <c r="AR724" s="87"/>
      <c r="AS724" s="87"/>
      <c r="AT724" s="88"/>
      <c r="AU724" s="86"/>
      <c r="AV724" s="87"/>
      <c r="AW724" s="87"/>
      <c r="AX724" s="88"/>
    </row>
    <row r="725" spans="1:50" ht="13.5" hidden="1">
      <c r="A725" s="80"/>
      <c r="B725" s="80"/>
      <c r="C725" s="81"/>
      <c r="D725" s="82"/>
      <c r="E725" s="82"/>
      <c r="F725" s="82"/>
      <c r="G725" s="82"/>
      <c r="H725" s="82"/>
      <c r="I725" s="82"/>
      <c r="J725" s="82"/>
      <c r="K725" s="82"/>
      <c r="L725" s="83"/>
      <c r="M725" s="80"/>
      <c r="N725" s="80"/>
      <c r="O725" s="80"/>
      <c r="P725" s="80"/>
      <c r="Q725" s="80"/>
      <c r="R725" s="80"/>
      <c r="S725" s="80"/>
      <c r="T725" s="80"/>
      <c r="U725" s="80"/>
      <c r="V725" s="80"/>
      <c r="W725" s="80"/>
      <c r="X725" s="80"/>
      <c r="Y725" s="80"/>
      <c r="Z725" s="80"/>
      <c r="AA725" s="80"/>
      <c r="AB725" s="80"/>
      <c r="AC725" s="80"/>
      <c r="AD725" s="80"/>
      <c r="AE725" s="80"/>
      <c r="AF725" s="80"/>
      <c r="AG725" s="80"/>
      <c r="AH725" s="80"/>
      <c r="AI725" s="80"/>
      <c r="AJ725" s="80"/>
      <c r="AK725" s="84"/>
      <c r="AL725" s="85"/>
      <c r="AM725" s="85"/>
      <c r="AN725" s="85"/>
      <c r="AO725" s="85"/>
      <c r="AP725" s="85"/>
      <c r="AQ725" s="86"/>
      <c r="AR725" s="87"/>
      <c r="AS725" s="87"/>
      <c r="AT725" s="88"/>
      <c r="AU725" s="86"/>
      <c r="AV725" s="87"/>
      <c r="AW725" s="87"/>
      <c r="AX725" s="88"/>
    </row>
    <row r="726" spans="1:50" ht="13.5" hidden="1">
      <c r="A726" s="80"/>
      <c r="B726" s="80"/>
      <c r="C726" s="81"/>
      <c r="D726" s="82"/>
      <c r="E726" s="82"/>
      <c r="F726" s="82"/>
      <c r="G726" s="82"/>
      <c r="H726" s="82"/>
      <c r="I726" s="82"/>
      <c r="J726" s="82"/>
      <c r="K726" s="82"/>
      <c r="L726" s="83"/>
      <c r="M726" s="80"/>
      <c r="N726" s="80"/>
      <c r="O726" s="80"/>
      <c r="P726" s="80"/>
      <c r="Q726" s="80"/>
      <c r="R726" s="80"/>
      <c r="S726" s="80"/>
      <c r="T726" s="80"/>
      <c r="U726" s="80"/>
      <c r="V726" s="80"/>
      <c r="W726" s="80"/>
      <c r="X726" s="80"/>
      <c r="Y726" s="80"/>
      <c r="Z726" s="80"/>
      <c r="AA726" s="80"/>
      <c r="AB726" s="80"/>
      <c r="AC726" s="80"/>
      <c r="AD726" s="80"/>
      <c r="AE726" s="80"/>
      <c r="AF726" s="80"/>
      <c r="AG726" s="80"/>
      <c r="AH726" s="80"/>
      <c r="AI726" s="80"/>
      <c r="AJ726" s="80"/>
      <c r="AK726" s="84"/>
      <c r="AL726" s="85"/>
      <c r="AM726" s="85"/>
      <c r="AN726" s="85"/>
      <c r="AO726" s="85"/>
      <c r="AP726" s="85"/>
      <c r="AQ726" s="86"/>
      <c r="AR726" s="87"/>
      <c r="AS726" s="87"/>
      <c r="AT726" s="88"/>
      <c r="AU726" s="86"/>
      <c r="AV726" s="87"/>
      <c r="AW726" s="87"/>
      <c r="AX726" s="88"/>
    </row>
    <row r="727" spans="1:50" ht="13.5" hidden="1">
      <c r="A727" s="80"/>
      <c r="B727" s="80"/>
      <c r="C727" s="81"/>
      <c r="D727" s="82"/>
      <c r="E727" s="82"/>
      <c r="F727" s="82"/>
      <c r="G727" s="82"/>
      <c r="H727" s="82"/>
      <c r="I727" s="82"/>
      <c r="J727" s="82"/>
      <c r="K727" s="82"/>
      <c r="L727" s="83"/>
      <c r="M727" s="80"/>
      <c r="N727" s="80"/>
      <c r="O727" s="80"/>
      <c r="P727" s="80"/>
      <c r="Q727" s="80"/>
      <c r="R727" s="80"/>
      <c r="S727" s="80"/>
      <c r="T727" s="80"/>
      <c r="U727" s="80"/>
      <c r="V727" s="80"/>
      <c r="W727" s="80"/>
      <c r="X727" s="80"/>
      <c r="Y727" s="80"/>
      <c r="Z727" s="80"/>
      <c r="AA727" s="80"/>
      <c r="AB727" s="80"/>
      <c r="AC727" s="80"/>
      <c r="AD727" s="80"/>
      <c r="AE727" s="80"/>
      <c r="AF727" s="80"/>
      <c r="AG727" s="80"/>
      <c r="AH727" s="80"/>
      <c r="AI727" s="80"/>
      <c r="AJ727" s="80"/>
      <c r="AK727" s="84"/>
      <c r="AL727" s="85"/>
      <c r="AM727" s="85"/>
      <c r="AN727" s="85"/>
      <c r="AO727" s="85"/>
      <c r="AP727" s="85"/>
      <c r="AQ727" s="86"/>
      <c r="AR727" s="87"/>
      <c r="AS727" s="87"/>
      <c r="AT727" s="88"/>
      <c r="AU727" s="86"/>
      <c r="AV727" s="87"/>
      <c r="AW727" s="87"/>
      <c r="AX727" s="88"/>
    </row>
    <row r="728" spans="1:50" ht="13.5" hidden="1">
      <c r="A728" s="80"/>
      <c r="B728" s="80"/>
      <c r="C728" s="81"/>
      <c r="D728" s="82"/>
      <c r="E728" s="82"/>
      <c r="F728" s="82"/>
      <c r="G728" s="82"/>
      <c r="H728" s="82"/>
      <c r="I728" s="82"/>
      <c r="J728" s="82"/>
      <c r="K728" s="82"/>
      <c r="L728" s="83"/>
      <c r="M728" s="80"/>
      <c r="N728" s="80"/>
      <c r="O728" s="80"/>
      <c r="P728" s="80"/>
      <c r="Q728" s="80"/>
      <c r="R728" s="80"/>
      <c r="S728" s="80"/>
      <c r="T728" s="80"/>
      <c r="U728" s="80"/>
      <c r="V728" s="80"/>
      <c r="W728" s="80"/>
      <c r="X728" s="80"/>
      <c r="Y728" s="80"/>
      <c r="Z728" s="80"/>
      <c r="AA728" s="80"/>
      <c r="AB728" s="80"/>
      <c r="AC728" s="80"/>
      <c r="AD728" s="80"/>
      <c r="AE728" s="80"/>
      <c r="AF728" s="80"/>
      <c r="AG728" s="80"/>
      <c r="AH728" s="80"/>
      <c r="AI728" s="80"/>
      <c r="AJ728" s="80"/>
      <c r="AK728" s="84"/>
      <c r="AL728" s="85"/>
      <c r="AM728" s="85"/>
      <c r="AN728" s="85"/>
      <c r="AO728" s="85"/>
      <c r="AP728" s="85"/>
      <c r="AQ728" s="86"/>
      <c r="AR728" s="87"/>
      <c r="AS728" s="87"/>
      <c r="AT728" s="88"/>
      <c r="AU728" s="86"/>
      <c r="AV728" s="87"/>
      <c r="AW728" s="87"/>
      <c r="AX728" s="88"/>
    </row>
    <row r="729" spans="1:50" ht="13.5" hidden="1">
      <c r="A729" s="80"/>
      <c r="B729" s="80"/>
      <c r="C729" s="81"/>
      <c r="D729" s="82"/>
      <c r="E729" s="82"/>
      <c r="F729" s="82"/>
      <c r="G729" s="82"/>
      <c r="H729" s="82"/>
      <c r="I729" s="82"/>
      <c r="J729" s="82"/>
      <c r="K729" s="82"/>
      <c r="L729" s="83"/>
      <c r="M729" s="80"/>
      <c r="N729" s="80"/>
      <c r="O729" s="80"/>
      <c r="P729" s="80"/>
      <c r="Q729" s="80"/>
      <c r="R729" s="80"/>
      <c r="S729" s="80"/>
      <c r="T729" s="80"/>
      <c r="U729" s="80"/>
      <c r="V729" s="80"/>
      <c r="W729" s="80"/>
      <c r="X729" s="80"/>
      <c r="Y729" s="80"/>
      <c r="Z729" s="80"/>
      <c r="AA729" s="80"/>
      <c r="AB729" s="80"/>
      <c r="AC729" s="80"/>
      <c r="AD729" s="80"/>
      <c r="AE729" s="80"/>
      <c r="AF729" s="80"/>
      <c r="AG729" s="80"/>
      <c r="AH729" s="80"/>
      <c r="AI729" s="80"/>
      <c r="AJ729" s="80"/>
      <c r="AK729" s="84"/>
      <c r="AL729" s="85"/>
      <c r="AM729" s="85"/>
      <c r="AN729" s="85"/>
      <c r="AO729" s="85"/>
      <c r="AP729" s="85"/>
      <c r="AQ729" s="86"/>
      <c r="AR729" s="87"/>
      <c r="AS729" s="87"/>
      <c r="AT729" s="88"/>
      <c r="AU729" s="86"/>
      <c r="AV729" s="87"/>
      <c r="AW729" s="87"/>
      <c r="AX729" s="88"/>
    </row>
    <row r="731" spans="1:12" ht="13.5">
      <c r="A731" s="31"/>
      <c r="B731" s="31" t="s">
        <v>215</v>
      </c>
      <c r="C731" s="34"/>
      <c r="D731" s="34"/>
      <c r="E731" s="34"/>
      <c r="F731" s="34"/>
      <c r="G731" s="34"/>
      <c r="H731" s="34"/>
      <c r="I731" s="34"/>
      <c r="J731" s="34"/>
      <c r="K731" s="34"/>
      <c r="L731" s="34"/>
    </row>
    <row r="732" spans="1:98" ht="12.75" customHeight="1">
      <c r="A732" s="147"/>
      <c r="B732" s="148"/>
      <c r="C732" s="161" t="s">
        <v>259</v>
      </c>
      <c r="D732" s="162"/>
      <c r="E732" s="162"/>
      <c r="F732" s="162"/>
      <c r="G732" s="162"/>
      <c r="H732" s="162"/>
      <c r="I732" s="162"/>
      <c r="J732" s="162"/>
      <c r="K732" s="162"/>
      <c r="L732" s="163"/>
      <c r="M732" s="161" t="s">
        <v>260</v>
      </c>
      <c r="N732" s="162"/>
      <c r="O732" s="162"/>
      <c r="P732" s="162"/>
      <c r="Q732" s="162"/>
      <c r="R732" s="162"/>
      <c r="S732" s="162"/>
      <c r="T732" s="162"/>
      <c r="U732" s="162"/>
      <c r="V732" s="162"/>
      <c r="W732" s="162"/>
      <c r="X732" s="162"/>
      <c r="Y732" s="162"/>
      <c r="Z732" s="162"/>
      <c r="AA732" s="162"/>
      <c r="AB732" s="162"/>
      <c r="AC732" s="162"/>
      <c r="AD732" s="162"/>
      <c r="AE732" s="162"/>
      <c r="AF732" s="162"/>
      <c r="AG732" s="162"/>
      <c r="AH732" s="162"/>
      <c r="AI732" s="162"/>
      <c r="AJ732" s="163"/>
      <c r="AK732" s="158" t="s">
        <v>261</v>
      </c>
      <c r="AL732" s="159"/>
      <c r="AM732" s="159"/>
      <c r="AN732" s="159"/>
      <c r="AO732" s="159"/>
      <c r="AP732" s="160"/>
      <c r="AQ732" s="161" t="s">
        <v>23</v>
      </c>
      <c r="AR732" s="162"/>
      <c r="AS732" s="162"/>
      <c r="AT732" s="163"/>
      <c r="AU732" s="161" t="s">
        <v>24</v>
      </c>
      <c r="AV732" s="162"/>
      <c r="AW732" s="162"/>
      <c r="AX732" s="163"/>
      <c r="AZ732" s="30"/>
      <c r="BA732" s="21"/>
      <c r="BB732" s="21"/>
      <c r="BC732" s="21"/>
      <c r="BD732" s="21"/>
      <c r="BE732" s="54"/>
      <c r="BF732" s="54"/>
      <c r="BG732" s="54"/>
      <c r="BH732" s="47"/>
      <c r="BI732" s="30"/>
      <c r="BJ732" s="30"/>
      <c r="BK732" s="30"/>
      <c r="BL732" s="30"/>
      <c r="BM732" s="30"/>
      <c r="BN732" s="30"/>
      <c r="BO732" s="30"/>
      <c r="BP732" s="30"/>
      <c r="BQ732" s="30"/>
      <c r="BR732" s="30"/>
      <c r="BS732" s="30"/>
      <c r="BT732" s="30"/>
      <c r="BU732" s="30"/>
      <c r="BV732" s="30"/>
      <c r="BW732" s="30"/>
      <c r="BX732" s="30"/>
      <c r="BY732" s="30"/>
      <c r="BZ732" s="30"/>
      <c r="CA732" s="30"/>
      <c r="CB732" s="30"/>
      <c r="CC732" s="30"/>
      <c r="CD732" s="30"/>
      <c r="CE732" s="30"/>
      <c r="CF732" s="30"/>
      <c r="CG732" s="30"/>
      <c r="CH732" s="30"/>
      <c r="CI732" s="30"/>
      <c r="CJ732" s="30"/>
      <c r="CK732" s="30"/>
      <c r="CL732" s="30"/>
      <c r="CM732" s="30"/>
      <c r="CN732" s="30"/>
      <c r="CO732" s="30"/>
      <c r="CP732" s="30"/>
      <c r="CQ732" s="30"/>
      <c r="CR732" s="30"/>
      <c r="CS732" s="30"/>
      <c r="CT732" s="30"/>
    </row>
    <row r="733" spans="1:98" ht="12.75" customHeight="1">
      <c r="A733" s="80">
        <v>1</v>
      </c>
      <c r="B733" s="80">
        <v>1</v>
      </c>
      <c r="C733" s="149" t="s">
        <v>218</v>
      </c>
      <c r="D733" s="150"/>
      <c r="E733" s="150"/>
      <c r="F733" s="150"/>
      <c r="G733" s="150"/>
      <c r="H733" s="150"/>
      <c r="I733" s="150"/>
      <c r="J733" s="150"/>
      <c r="K733" s="150"/>
      <c r="L733" s="151"/>
      <c r="M733" s="165" t="s">
        <v>228</v>
      </c>
      <c r="N733" s="165"/>
      <c r="O733" s="165"/>
      <c r="P733" s="165"/>
      <c r="Q733" s="165"/>
      <c r="R733" s="165"/>
      <c r="S733" s="165"/>
      <c r="T733" s="165"/>
      <c r="U733" s="165"/>
      <c r="V733" s="165"/>
      <c r="W733" s="165"/>
      <c r="X733" s="165"/>
      <c r="Y733" s="165"/>
      <c r="Z733" s="165"/>
      <c r="AA733" s="165"/>
      <c r="AB733" s="165"/>
      <c r="AC733" s="165"/>
      <c r="AD733" s="165"/>
      <c r="AE733" s="165"/>
      <c r="AF733" s="165"/>
      <c r="AG733" s="165"/>
      <c r="AH733" s="165"/>
      <c r="AI733" s="165"/>
      <c r="AJ733" s="165"/>
      <c r="AK733" s="171">
        <v>3</v>
      </c>
      <c r="AL733" s="172"/>
      <c r="AM733" s="172"/>
      <c r="AN733" s="172"/>
      <c r="AO733" s="172"/>
      <c r="AP733" s="173"/>
      <c r="AQ733" s="155" t="s">
        <v>267</v>
      </c>
      <c r="AR733" s="156"/>
      <c r="AS733" s="156"/>
      <c r="AT733" s="157"/>
      <c r="AU733" s="155" t="s">
        <v>267</v>
      </c>
      <c r="AV733" s="156"/>
      <c r="AW733" s="156"/>
      <c r="AX733" s="157"/>
      <c r="AZ733" s="30"/>
      <c r="BA733" s="21"/>
      <c r="BB733" s="21"/>
      <c r="BC733" s="21"/>
      <c r="BD733" s="21"/>
      <c r="BE733" s="54"/>
      <c r="BF733" s="54"/>
      <c r="BG733" s="54"/>
      <c r="BH733" s="47"/>
      <c r="BI733" s="30"/>
      <c r="BJ733" s="30"/>
      <c r="BK733" s="30"/>
      <c r="BL733" s="30"/>
      <c r="BM733" s="30"/>
      <c r="BN733" s="30"/>
      <c r="BO733" s="30"/>
      <c r="BP733" s="30"/>
      <c r="BQ733" s="30"/>
      <c r="BR733" s="30"/>
      <c r="BS733" s="30"/>
      <c r="BT733" s="30"/>
      <c r="BU733" s="30"/>
      <c r="BV733" s="30"/>
      <c r="BW733" s="30"/>
      <c r="BX733" s="30"/>
      <c r="BY733" s="30"/>
      <c r="BZ733" s="30"/>
      <c r="CA733" s="30"/>
      <c r="CB733" s="30"/>
      <c r="CC733" s="30"/>
      <c r="CD733" s="30"/>
      <c r="CE733" s="30"/>
      <c r="CF733" s="30"/>
      <c r="CG733" s="30"/>
      <c r="CH733" s="30"/>
      <c r="CI733" s="30"/>
      <c r="CJ733" s="30"/>
      <c r="CK733" s="30"/>
      <c r="CL733" s="30"/>
      <c r="CM733" s="30"/>
      <c r="CN733" s="30"/>
      <c r="CO733" s="30"/>
      <c r="CP733" s="30"/>
      <c r="CQ733" s="30"/>
      <c r="CR733" s="30"/>
      <c r="CS733" s="30"/>
      <c r="CT733" s="30"/>
    </row>
    <row r="734" spans="1:50" ht="13.5" hidden="1">
      <c r="A734" s="80"/>
      <c r="B734" s="80"/>
      <c r="C734" s="81"/>
      <c r="D734" s="82"/>
      <c r="E734" s="82"/>
      <c r="F734" s="82"/>
      <c r="G734" s="82"/>
      <c r="H734" s="82"/>
      <c r="I734" s="82"/>
      <c r="J734" s="82"/>
      <c r="K734" s="82"/>
      <c r="L734" s="83"/>
      <c r="M734" s="80"/>
      <c r="N734" s="80"/>
      <c r="O734" s="80"/>
      <c r="P734" s="80"/>
      <c r="Q734" s="80"/>
      <c r="R734" s="80"/>
      <c r="S734" s="80"/>
      <c r="T734" s="80"/>
      <c r="U734" s="80"/>
      <c r="V734" s="80"/>
      <c r="W734" s="80"/>
      <c r="X734" s="80"/>
      <c r="Y734" s="80"/>
      <c r="Z734" s="80"/>
      <c r="AA734" s="80"/>
      <c r="AB734" s="80"/>
      <c r="AC734" s="80"/>
      <c r="AD734" s="80"/>
      <c r="AE734" s="80"/>
      <c r="AF734" s="80"/>
      <c r="AG734" s="80"/>
      <c r="AH734" s="80"/>
      <c r="AI734" s="80"/>
      <c r="AJ734" s="80"/>
      <c r="AK734" s="84"/>
      <c r="AL734" s="85"/>
      <c r="AM734" s="85"/>
      <c r="AN734" s="85"/>
      <c r="AO734" s="85"/>
      <c r="AP734" s="85"/>
      <c r="AQ734" s="86"/>
      <c r="AR734" s="87"/>
      <c r="AS734" s="87"/>
      <c r="AT734" s="88"/>
      <c r="AU734" s="86"/>
      <c r="AV734" s="87"/>
      <c r="AW734" s="87"/>
      <c r="AX734" s="88"/>
    </row>
    <row r="735" spans="1:50" ht="13.5" hidden="1">
      <c r="A735" s="80"/>
      <c r="B735" s="80"/>
      <c r="C735" s="81"/>
      <c r="D735" s="82"/>
      <c r="E735" s="82"/>
      <c r="F735" s="82"/>
      <c r="G735" s="82"/>
      <c r="H735" s="82"/>
      <c r="I735" s="82"/>
      <c r="J735" s="82"/>
      <c r="K735" s="82"/>
      <c r="L735" s="83"/>
      <c r="M735" s="80"/>
      <c r="N735" s="80"/>
      <c r="O735" s="80"/>
      <c r="P735" s="80"/>
      <c r="Q735" s="80"/>
      <c r="R735" s="80"/>
      <c r="S735" s="80"/>
      <c r="T735" s="80"/>
      <c r="U735" s="80"/>
      <c r="V735" s="80"/>
      <c r="W735" s="80"/>
      <c r="X735" s="80"/>
      <c r="Y735" s="80"/>
      <c r="Z735" s="80"/>
      <c r="AA735" s="80"/>
      <c r="AB735" s="80"/>
      <c r="AC735" s="80"/>
      <c r="AD735" s="80"/>
      <c r="AE735" s="80"/>
      <c r="AF735" s="80"/>
      <c r="AG735" s="80"/>
      <c r="AH735" s="80"/>
      <c r="AI735" s="80"/>
      <c r="AJ735" s="80"/>
      <c r="AK735" s="84"/>
      <c r="AL735" s="85"/>
      <c r="AM735" s="85"/>
      <c r="AN735" s="85"/>
      <c r="AO735" s="85"/>
      <c r="AP735" s="85"/>
      <c r="AQ735" s="86"/>
      <c r="AR735" s="87"/>
      <c r="AS735" s="87"/>
      <c r="AT735" s="88"/>
      <c r="AU735" s="86"/>
      <c r="AV735" s="87"/>
      <c r="AW735" s="87"/>
      <c r="AX735" s="88"/>
    </row>
    <row r="736" spans="1:50" ht="13.5" hidden="1">
      <c r="A736" s="80"/>
      <c r="B736" s="80"/>
      <c r="C736" s="81"/>
      <c r="D736" s="82"/>
      <c r="E736" s="82"/>
      <c r="F736" s="82"/>
      <c r="G736" s="82"/>
      <c r="H736" s="82"/>
      <c r="I736" s="82"/>
      <c r="J736" s="82"/>
      <c r="K736" s="82"/>
      <c r="L736" s="83"/>
      <c r="M736" s="80"/>
      <c r="N736" s="80"/>
      <c r="O736" s="80"/>
      <c r="P736" s="80"/>
      <c r="Q736" s="80"/>
      <c r="R736" s="80"/>
      <c r="S736" s="80"/>
      <c r="T736" s="80"/>
      <c r="U736" s="80"/>
      <c r="V736" s="80"/>
      <c r="W736" s="80"/>
      <c r="X736" s="80"/>
      <c r="Y736" s="80"/>
      <c r="Z736" s="80"/>
      <c r="AA736" s="80"/>
      <c r="AB736" s="80"/>
      <c r="AC736" s="80"/>
      <c r="AD736" s="80"/>
      <c r="AE736" s="80"/>
      <c r="AF736" s="80"/>
      <c r="AG736" s="80"/>
      <c r="AH736" s="80"/>
      <c r="AI736" s="80"/>
      <c r="AJ736" s="80"/>
      <c r="AK736" s="84"/>
      <c r="AL736" s="85"/>
      <c r="AM736" s="85"/>
      <c r="AN736" s="85"/>
      <c r="AO736" s="85"/>
      <c r="AP736" s="85"/>
      <c r="AQ736" s="86"/>
      <c r="AR736" s="87"/>
      <c r="AS736" s="87"/>
      <c r="AT736" s="88"/>
      <c r="AU736" s="86"/>
      <c r="AV736" s="87"/>
      <c r="AW736" s="87"/>
      <c r="AX736" s="88"/>
    </row>
    <row r="737" spans="1:50" ht="13.5" hidden="1">
      <c r="A737" s="80"/>
      <c r="B737" s="80"/>
      <c r="C737" s="81"/>
      <c r="D737" s="82"/>
      <c r="E737" s="82"/>
      <c r="F737" s="82"/>
      <c r="G737" s="82"/>
      <c r="H737" s="82"/>
      <c r="I737" s="82"/>
      <c r="J737" s="82"/>
      <c r="K737" s="82"/>
      <c r="L737" s="83"/>
      <c r="M737" s="80"/>
      <c r="N737" s="80"/>
      <c r="O737" s="80"/>
      <c r="P737" s="80"/>
      <c r="Q737" s="80"/>
      <c r="R737" s="80"/>
      <c r="S737" s="80"/>
      <c r="T737" s="80"/>
      <c r="U737" s="80"/>
      <c r="V737" s="80"/>
      <c r="W737" s="80"/>
      <c r="X737" s="80"/>
      <c r="Y737" s="80"/>
      <c r="Z737" s="80"/>
      <c r="AA737" s="80"/>
      <c r="AB737" s="80"/>
      <c r="AC737" s="80"/>
      <c r="AD737" s="80"/>
      <c r="AE737" s="80"/>
      <c r="AF737" s="80"/>
      <c r="AG737" s="80"/>
      <c r="AH737" s="80"/>
      <c r="AI737" s="80"/>
      <c r="AJ737" s="80"/>
      <c r="AK737" s="84"/>
      <c r="AL737" s="85"/>
      <c r="AM737" s="85"/>
      <c r="AN737" s="85"/>
      <c r="AO737" s="85"/>
      <c r="AP737" s="85"/>
      <c r="AQ737" s="86"/>
      <c r="AR737" s="87"/>
      <c r="AS737" s="87"/>
      <c r="AT737" s="88"/>
      <c r="AU737" s="86"/>
      <c r="AV737" s="87"/>
      <c r="AW737" s="87"/>
      <c r="AX737" s="88"/>
    </row>
    <row r="738" spans="1:50" ht="13.5" hidden="1">
      <c r="A738" s="80"/>
      <c r="B738" s="80"/>
      <c r="C738" s="81"/>
      <c r="D738" s="82"/>
      <c r="E738" s="82"/>
      <c r="F738" s="82"/>
      <c r="G738" s="82"/>
      <c r="H738" s="82"/>
      <c r="I738" s="82"/>
      <c r="J738" s="82"/>
      <c r="K738" s="82"/>
      <c r="L738" s="83"/>
      <c r="M738" s="80"/>
      <c r="N738" s="80"/>
      <c r="O738" s="80"/>
      <c r="P738" s="80"/>
      <c r="Q738" s="80"/>
      <c r="R738" s="80"/>
      <c r="S738" s="80"/>
      <c r="T738" s="80"/>
      <c r="U738" s="80"/>
      <c r="V738" s="80"/>
      <c r="W738" s="80"/>
      <c r="X738" s="80"/>
      <c r="Y738" s="80"/>
      <c r="Z738" s="80"/>
      <c r="AA738" s="80"/>
      <c r="AB738" s="80"/>
      <c r="AC738" s="80"/>
      <c r="AD738" s="80"/>
      <c r="AE738" s="80"/>
      <c r="AF738" s="80"/>
      <c r="AG738" s="80"/>
      <c r="AH738" s="80"/>
      <c r="AI738" s="80"/>
      <c r="AJ738" s="80"/>
      <c r="AK738" s="84"/>
      <c r="AL738" s="85"/>
      <c r="AM738" s="85"/>
      <c r="AN738" s="85"/>
      <c r="AO738" s="85"/>
      <c r="AP738" s="85"/>
      <c r="AQ738" s="86"/>
      <c r="AR738" s="87"/>
      <c r="AS738" s="87"/>
      <c r="AT738" s="88"/>
      <c r="AU738" s="86"/>
      <c r="AV738" s="87"/>
      <c r="AW738" s="87"/>
      <c r="AX738" s="88"/>
    </row>
    <row r="739" spans="1:50" ht="13.5" hidden="1">
      <c r="A739" s="80"/>
      <c r="B739" s="80"/>
      <c r="C739" s="81"/>
      <c r="D739" s="82"/>
      <c r="E739" s="82"/>
      <c r="F739" s="82"/>
      <c r="G739" s="82"/>
      <c r="H739" s="82"/>
      <c r="I739" s="82"/>
      <c r="J739" s="82"/>
      <c r="K739" s="82"/>
      <c r="L739" s="83"/>
      <c r="M739" s="80"/>
      <c r="N739" s="80"/>
      <c r="O739" s="80"/>
      <c r="P739" s="80"/>
      <c r="Q739" s="80"/>
      <c r="R739" s="80"/>
      <c r="S739" s="80"/>
      <c r="T739" s="80"/>
      <c r="U739" s="80"/>
      <c r="V739" s="80"/>
      <c r="W739" s="80"/>
      <c r="X739" s="80"/>
      <c r="Y739" s="80"/>
      <c r="Z739" s="80"/>
      <c r="AA739" s="80"/>
      <c r="AB739" s="80"/>
      <c r="AC739" s="80"/>
      <c r="AD739" s="80"/>
      <c r="AE739" s="80"/>
      <c r="AF739" s="80"/>
      <c r="AG739" s="80"/>
      <c r="AH739" s="80"/>
      <c r="AI739" s="80"/>
      <c r="AJ739" s="80"/>
      <c r="AK739" s="84"/>
      <c r="AL739" s="85"/>
      <c r="AM739" s="85"/>
      <c r="AN739" s="85"/>
      <c r="AO739" s="85"/>
      <c r="AP739" s="85"/>
      <c r="AQ739" s="86"/>
      <c r="AR739" s="87"/>
      <c r="AS739" s="87"/>
      <c r="AT739" s="88"/>
      <c r="AU739" s="86"/>
      <c r="AV739" s="87"/>
      <c r="AW739" s="87"/>
      <c r="AX739" s="88"/>
    </row>
    <row r="740" spans="1:50" ht="13.5" hidden="1">
      <c r="A740" s="80"/>
      <c r="B740" s="80"/>
      <c r="C740" s="81"/>
      <c r="D740" s="82"/>
      <c r="E740" s="82"/>
      <c r="F740" s="82"/>
      <c r="G740" s="82"/>
      <c r="H740" s="82"/>
      <c r="I740" s="82"/>
      <c r="J740" s="82"/>
      <c r="K740" s="82"/>
      <c r="L740" s="83"/>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4"/>
      <c r="AL740" s="85"/>
      <c r="AM740" s="85"/>
      <c r="AN740" s="85"/>
      <c r="AO740" s="85"/>
      <c r="AP740" s="85"/>
      <c r="AQ740" s="86"/>
      <c r="AR740" s="87"/>
      <c r="AS740" s="87"/>
      <c r="AT740" s="88"/>
      <c r="AU740" s="86"/>
      <c r="AV740" s="87"/>
      <c r="AW740" s="87"/>
      <c r="AX740" s="88"/>
    </row>
    <row r="741" spans="1:50" ht="13.5" hidden="1">
      <c r="A741" s="80"/>
      <c r="B741" s="80"/>
      <c r="C741" s="81"/>
      <c r="D741" s="82"/>
      <c r="E741" s="82"/>
      <c r="F741" s="82"/>
      <c r="G741" s="82"/>
      <c r="H741" s="82"/>
      <c r="I741" s="82"/>
      <c r="J741" s="82"/>
      <c r="K741" s="82"/>
      <c r="L741" s="83"/>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4"/>
      <c r="AL741" s="85"/>
      <c r="AM741" s="85"/>
      <c r="AN741" s="85"/>
      <c r="AO741" s="85"/>
      <c r="AP741" s="85"/>
      <c r="AQ741" s="86"/>
      <c r="AR741" s="87"/>
      <c r="AS741" s="87"/>
      <c r="AT741" s="88"/>
      <c r="AU741" s="86"/>
      <c r="AV741" s="87"/>
      <c r="AW741" s="87"/>
      <c r="AX741" s="88"/>
    </row>
    <row r="742" spans="1:50" ht="13.5" hidden="1">
      <c r="A742" s="80"/>
      <c r="B742" s="80"/>
      <c r="C742" s="81"/>
      <c r="D742" s="82"/>
      <c r="E742" s="82"/>
      <c r="F742" s="82"/>
      <c r="G742" s="82"/>
      <c r="H742" s="82"/>
      <c r="I742" s="82"/>
      <c r="J742" s="82"/>
      <c r="K742" s="82"/>
      <c r="L742" s="83"/>
      <c r="M742" s="80"/>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4"/>
      <c r="AL742" s="85"/>
      <c r="AM742" s="85"/>
      <c r="AN742" s="85"/>
      <c r="AO742" s="85"/>
      <c r="AP742" s="85"/>
      <c r="AQ742" s="86"/>
      <c r="AR742" s="87"/>
      <c r="AS742" s="87"/>
      <c r="AT742" s="88"/>
      <c r="AU742" s="86"/>
      <c r="AV742" s="87"/>
      <c r="AW742" s="87"/>
      <c r="AX742" s="88"/>
    </row>
    <row r="743" spans="1:50" ht="13.5" hidden="1">
      <c r="A743" s="147"/>
      <c r="B743" s="148"/>
      <c r="C743" s="147"/>
      <c r="D743" s="676"/>
      <c r="E743" s="676"/>
      <c r="F743" s="676"/>
      <c r="G743" s="676"/>
      <c r="H743" s="676"/>
      <c r="I743" s="676"/>
      <c r="J743" s="676"/>
      <c r="K743" s="676"/>
      <c r="L743" s="148"/>
      <c r="M743" s="677"/>
      <c r="N743" s="678"/>
      <c r="O743" s="678"/>
      <c r="P743" s="678"/>
      <c r="Q743" s="678"/>
      <c r="R743" s="678"/>
      <c r="S743" s="678"/>
      <c r="T743" s="678"/>
      <c r="U743" s="678"/>
      <c r="V743" s="678"/>
      <c r="W743" s="678"/>
      <c r="X743" s="678"/>
      <c r="Y743" s="678"/>
      <c r="Z743" s="678"/>
      <c r="AA743" s="678"/>
      <c r="AB743" s="678"/>
      <c r="AC743" s="678"/>
      <c r="AD743" s="678"/>
      <c r="AE743" s="678"/>
      <c r="AF743" s="678"/>
      <c r="AG743" s="678"/>
      <c r="AH743" s="678"/>
      <c r="AI743" s="678"/>
      <c r="AJ743" s="679"/>
      <c r="AK743" s="81"/>
      <c r="AL743" s="82"/>
      <c r="AM743" s="82"/>
      <c r="AN743" s="82"/>
      <c r="AO743" s="82"/>
      <c r="AP743" s="83"/>
      <c r="AQ743" s="680"/>
      <c r="AR743" s="681"/>
      <c r="AS743" s="681"/>
      <c r="AT743" s="682"/>
      <c r="AU743" s="683"/>
      <c r="AV743" s="684"/>
      <c r="AW743" s="684"/>
      <c r="AX743" s="685"/>
    </row>
    <row r="744" spans="1:50" ht="13.5" hidden="1">
      <c r="A744" s="80"/>
      <c r="B744" s="80"/>
      <c r="C744" s="81"/>
      <c r="D744" s="82"/>
      <c r="E744" s="82"/>
      <c r="F744" s="82"/>
      <c r="G744" s="82"/>
      <c r="H744" s="82"/>
      <c r="I744" s="82"/>
      <c r="J744" s="82"/>
      <c r="K744" s="82"/>
      <c r="L744" s="83"/>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4"/>
      <c r="AL744" s="85"/>
      <c r="AM744" s="85"/>
      <c r="AN744" s="85"/>
      <c r="AO744" s="85"/>
      <c r="AP744" s="85"/>
      <c r="AQ744" s="86"/>
      <c r="AR744" s="87"/>
      <c r="AS744" s="87"/>
      <c r="AT744" s="88"/>
      <c r="AU744" s="86"/>
      <c r="AV744" s="87"/>
      <c r="AW744" s="87"/>
      <c r="AX744" s="88"/>
    </row>
    <row r="745" spans="1:50" ht="13.5" hidden="1">
      <c r="A745" s="80"/>
      <c r="B745" s="80"/>
      <c r="C745" s="81"/>
      <c r="D745" s="82"/>
      <c r="E745" s="82"/>
      <c r="F745" s="82"/>
      <c r="G745" s="82"/>
      <c r="H745" s="82"/>
      <c r="I745" s="82"/>
      <c r="J745" s="82"/>
      <c r="K745" s="82"/>
      <c r="L745" s="83"/>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4"/>
      <c r="AL745" s="85"/>
      <c r="AM745" s="85"/>
      <c r="AN745" s="85"/>
      <c r="AO745" s="85"/>
      <c r="AP745" s="85"/>
      <c r="AQ745" s="86"/>
      <c r="AR745" s="87"/>
      <c r="AS745" s="87"/>
      <c r="AT745" s="88"/>
      <c r="AU745" s="86"/>
      <c r="AV745" s="87"/>
      <c r="AW745" s="87"/>
      <c r="AX745" s="88"/>
    </row>
    <row r="746" spans="1:50" ht="13.5" hidden="1">
      <c r="A746" s="80"/>
      <c r="B746" s="80"/>
      <c r="C746" s="81"/>
      <c r="D746" s="82"/>
      <c r="E746" s="82"/>
      <c r="F746" s="82"/>
      <c r="G746" s="82"/>
      <c r="H746" s="82"/>
      <c r="I746" s="82"/>
      <c r="J746" s="82"/>
      <c r="K746" s="82"/>
      <c r="L746" s="83"/>
      <c r="M746" s="80"/>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4"/>
      <c r="AL746" s="85"/>
      <c r="AM746" s="85"/>
      <c r="AN746" s="85"/>
      <c r="AO746" s="85"/>
      <c r="AP746" s="85"/>
      <c r="AQ746" s="86"/>
      <c r="AR746" s="87"/>
      <c r="AS746" s="87"/>
      <c r="AT746" s="88"/>
      <c r="AU746" s="86"/>
      <c r="AV746" s="87"/>
      <c r="AW746" s="87"/>
      <c r="AX746" s="88"/>
    </row>
    <row r="747" spans="1:50" ht="13.5" hidden="1">
      <c r="A747" s="80"/>
      <c r="B747" s="80"/>
      <c r="C747" s="81"/>
      <c r="D747" s="82"/>
      <c r="E747" s="82"/>
      <c r="F747" s="82"/>
      <c r="G747" s="82"/>
      <c r="H747" s="82"/>
      <c r="I747" s="82"/>
      <c r="J747" s="82"/>
      <c r="K747" s="82"/>
      <c r="L747" s="83"/>
      <c r="M747" s="80"/>
      <c r="N747" s="80"/>
      <c r="O747" s="80"/>
      <c r="P747" s="80"/>
      <c r="Q747" s="80"/>
      <c r="R747" s="80"/>
      <c r="S747" s="80"/>
      <c r="T747" s="80"/>
      <c r="U747" s="80"/>
      <c r="V747" s="80"/>
      <c r="W747" s="80"/>
      <c r="X747" s="80"/>
      <c r="Y747" s="80"/>
      <c r="Z747" s="80"/>
      <c r="AA747" s="80"/>
      <c r="AB747" s="80"/>
      <c r="AC747" s="80"/>
      <c r="AD747" s="80"/>
      <c r="AE747" s="80"/>
      <c r="AF747" s="80"/>
      <c r="AG747" s="80"/>
      <c r="AH747" s="80"/>
      <c r="AI747" s="80"/>
      <c r="AJ747" s="80"/>
      <c r="AK747" s="84"/>
      <c r="AL747" s="85"/>
      <c r="AM747" s="85"/>
      <c r="AN747" s="85"/>
      <c r="AO747" s="85"/>
      <c r="AP747" s="85"/>
      <c r="AQ747" s="86"/>
      <c r="AR747" s="87"/>
      <c r="AS747" s="87"/>
      <c r="AT747" s="88"/>
      <c r="AU747" s="86"/>
      <c r="AV747" s="87"/>
      <c r="AW747" s="87"/>
      <c r="AX747" s="88"/>
    </row>
    <row r="748" spans="1:50" ht="13.5" hidden="1">
      <c r="A748" s="80"/>
      <c r="B748" s="80"/>
      <c r="C748" s="81"/>
      <c r="D748" s="82"/>
      <c r="E748" s="82"/>
      <c r="F748" s="82"/>
      <c r="G748" s="82"/>
      <c r="H748" s="82"/>
      <c r="I748" s="82"/>
      <c r="J748" s="82"/>
      <c r="K748" s="82"/>
      <c r="L748" s="83"/>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4"/>
      <c r="AL748" s="85"/>
      <c r="AM748" s="85"/>
      <c r="AN748" s="85"/>
      <c r="AO748" s="85"/>
      <c r="AP748" s="85"/>
      <c r="AQ748" s="86"/>
      <c r="AR748" s="87"/>
      <c r="AS748" s="87"/>
      <c r="AT748" s="88"/>
      <c r="AU748" s="86"/>
      <c r="AV748" s="87"/>
      <c r="AW748" s="87"/>
      <c r="AX748" s="88"/>
    </row>
    <row r="749" spans="1:50" ht="13.5" hidden="1">
      <c r="A749" s="80"/>
      <c r="B749" s="80"/>
      <c r="C749" s="81"/>
      <c r="D749" s="82"/>
      <c r="E749" s="82"/>
      <c r="F749" s="82"/>
      <c r="G749" s="82"/>
      <c r="H749" s="82"/>
      <c r="I749" s="82"/>
      <c r="J749" s="82"/>
      <c r="K749" s="82"/>
      <c r="L749" s="83"/>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4"/>
      <c r="AL749" s="85"/>
      <c r="AM749" s="85"/>
      <c r="AN749" s="85"/>
      <c r="AO749" s="85"/>
      <c r="AP749" s="85"/>
      <c r="AQ749" s="86"/>
      <c r="AR749" s="87"/>
      <c r="AS749" s="87"/>
      <c r="AT749" s="88"/>
      <c r="AU749" s="86"/>
      <c r="AV749" s="87"/>
      <c r="AW749" s="87"/>
      <c r="AX749" s="88"/>
    </row>
    <row r="750" spans="1:50" ht="13.5" hidden="1">
      <c r="A750" s="80"/>
      <c r="B750" s="80"/>
      <c r="C750" s="81"/>
      <c r="D750" s="82"/>
      <c r="E750" s="82"/>
      <c r="F750" s="82"/>
      <c r="G750" s="82"/>
      <c r="H750" s="82"/>
      <c r="I750" s="82"/>
      <c r="J750" s="82"/>
      <c r="K750" s="82"/>
      <c r="L750" s="83"/>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4"/>
      <c r="AL750" s="85"/>
      <c r="AM750" s="85"/>
      <c r="AN750" s="85"/>
      <c r="AO750" s="85"/>
      <c r="AP750" s="85"/>
      <c r="AQ750" s="86"/>
      <c r="AR750" s="87"/>
      <c r="AS750" s="87"/>
      <c r="AT750" s="88"/>
      <c r="AU750" s="86"/>
      <c r="AV750" s="87"/>
      <c r="AW750" s="87"/>
      <c r="AX750" s="88"/>
    </row>
    <row r="751" spans="1:50" ht="13.5" hidden="1">
      <c r="A751" s="80"/>
      <c r="B751" s="80"/>
      <c r="C751" s="81"/>
      <c r="D751" s="82"/>
      <c r="E751" s="82"/>
      <c r="F751" s="82"/>
      <c r="G751" s="82"/>
      <c r="H751" s="82"/>
      <c r="I751" s="82"/>
      <c r="J751" s="82"/>
      <c r="K751" s="82"/>
      <c r="L751" s="83"/>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4"/>
      <c r="AL751" s="85"/>
      <c r="AM751" s="85"/>
      <c r="AN751" s="85"/>
      <c r="AO751" s="85"/>
      <c r="AP751" s="85"/>
      <c r="AQ751" s="86"/>
      <c r="AR751" s="87"/>
      <c r="AS751" s="87"/>
      <c r="AT751" s="88"/>
      <c r="AU751" s="86"/>
      <c r="AV751" s="87"/>
      <c r="AW751" s="87"/>
      <c r="AX751" s="88"/>
    </row>
    <row r="752" spans="1:50" ht="13.5" hidden="1">
      <c r="A752" s="80"/>
      <c r="B752" s="80"/>
      <c r="C752" s="81"/>
      <c r="D752" s="82"/>
      <c r="E752" s="82"/>
      <c r="F752" s="82"/>
      <c r="G752" s="82"/>
      <c r="H752" s="82"/>
      <c r="I752" s="82"/>
      <c r="J752" s="82"/>
      <c r="K752" s="82"/>
      <c r="L752" s="83"/>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4"/>
      <c r="AL752" s="85"/>
      <c r="AM752" s="85"/>
      <c r="AN752" s="85"/>
      <c r="AO752" s="85"/>
      <c r="AP752" s="85"/>
      <c r="AQ752" s="86"/>
      <c r="AR752" s="87"/>
      <c r="AS752" s="87"/>
      <c r="AT752" s="88"/>
      <c r="AU752" s="86"/>
      <c r="AV752" s="87"/>
      <c r="AW752" s="87"/>
      <c r="AX752" s="88"/>
    </row>
    <row r="753" spans="1:50" ht="13.5" hidden="1">
      <c r="A753" s="147"/>
      <c r="B753" s="148"/>
      <c r="C753" s="147"/>
      <c r="D753" s="676"/>
      <c r="E753" s="676"/>
      <c r="F753" s="676"/>
      <c r="G753" s="676"/>
      <c r="H753" s="676"/>
      <c r="I753" s="676"/>
      <c r="J753" s="676"/>
      <c r="K753" s="676"/>
      <c r="L753" s="148"/>
      <c r="M753" s="677"/>
      <c r="N753" s="678"/>
      <c r="O753" s="678"/>
      <c r="P753" s="678"/>
      <c r="Q753" s="678"/>
      <c r="R753" s="678"/>
      <c r="S753" s="678"/>
      <c r="T753" s="678"/>
      <c r="U753" s="678"/>
      <c r="V753" s="678"/>
      <c r="W753" s="678"/>
      <c r="X753" s="678"/>
      <c r="Y753" s="678"/>
      <c r="Z753" s="678"/>
      <c r="AA753" s="678"/>
      <c r="AB753" s="678"/>
      <c r="AC753" s="678"/>
      <c r="AD753" s="678"/>
      <c r="AE753" s="678"/>
      <c r="AF753" s="678"/>
      <c r="AG753" s="678"/>
      <c r="AH753" s="678"/>
      <c r="AI753" s="678"/>
      <c r="AJ753" s="679"/>
      <c r="AK753" s="81"/>
      <c r="AL753" s="82"/>
      <c r="AM753" s="82"/>
      <c r="AN753" s="82"/>
      <c r="AO753" s="82"/>
      <c r="AP753" s="83"/>
      <c r="AQ753" s="680"/>
      <c r="AR753" s="681"/>
      <c r="AS753" s="681"/>
      <c r="AT753" s="682"/>
      <c r="AU753" s="683"/>
      <c r="AV753" s="684"/>
      <c r="AW753" s="684"/>
      <c r="AX753" s="685"/>
    </row>
    <row r="754" spans="1:50" ht="13.5" hidden="1">
      <c r="A754" s="80"/>
      <c r="B754" s="80"/>
      <c r="C754" s="81"/>
      <c r="D754" s="82"/>
      <c r="E754" s="82"/>
      <c r="F754" s="82"/>
      <c r="G754" s="82"/>
      <c r="H754" s="82"/>
      <c r="I754" s="82"/>
      <c r="J754" s="82"/>
      <c r="K754" s="82"/>
      <c r="L754" s="83"/>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4"/>
      <c r="AL754" s="85"/>
      <c r="AM754" s="85"/>
      <c r="AN754" s="85"/>
      <c r="AO754" s="85"/>
      <c r="AP754" s="85"/>
      <c r="AQ754" s="86"/>
      <c r="AR754" s="87"/>
      <c r="AS754" s="87"/>
      <c r="AT754" s="88"/>
      <c r="AU754" s="86"/>
      <c r="AV754" s="87"/>
      <c r="AW754" s="87"/>
      <c r="AX754" s="88"/>
    </row>
    <row r="755" spans="1:50" ht="13.5" hidden="1">
      <c r="A755" s="80"/>
      <c r="B755" s="80"/>
      <c r="C755" s="81"/>
      <c r="D755" s="82"/>
      <c r="E755" s="82"/>
      <c r="F755" s="82"/>
      <c r="G755" s="82"/>
      <c r="H755" s="82"/>
      <c r="I755" s="82"/>
      <c r="J755" s="82"/>
      <c r="K755" s="82"/>
      <c r="L755" s="83"/>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4"/>
      <c r="AL755" s="85"/>
      <c r="AM755" s="85"/>
      <c r="AN755" s="85"/>
      <c r="AO755" s="85"/>
      <c r="AP755" s="85"/>
      <c r="AQ755" s="86"/>
      <c r="AR755" s="87"/>
      <c r="AS755" s="87"/>
      <c r="AT755" s="88"/>
      <c r="AU755" s="86"/>
      <c r="AV755" s="87"/>
      <c r="AW755" s="87"/>
      <c r="AX755" s="88"/>
    </row>
    <row r="756" spans="1:50" ht="13.5" hidden="1">
      <c r="A756" s="80"/>
      <c r="B756" s="80"/>
      <c r="C756" s="81"/>
      <c r="D756" s="82"/>
      <c r="E756" s="82"/>
      <c r="F756" s="82"/>
      <c r="G756" s="82"/>
      <c r="H756" s="82"/>
      <c r="I756" s="82"/>
      <c r="J756" s="82"/>
      <c r="K756" s="82"/>
      <c r="L756" s="83"/>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4"/>
      <c r="AL756" s="85"/>
      <c r="AM756" s="85"/>
      <c r="AN756" s="85"/>
      <c r="AO756" s="85"/>
      <c r="AP756" s="85"/>
      <c r="AQ756" s="86"/>
      <c r="AR756" s="87"/>
      <c r="AS756" s="87"/>
      <c r="AT756" s="88"/>
      <c r="AU756" s="86"/>
      <c r="AV756" s="87"/>
      <c r="AW756" s="87"/>
      <c r="AX756" s="88"/>
    </row>
    <row r="757" spans="1:50" ht="13.5" hidden="1">
      <c r="A757" s="80"/>
      <c r="B757" s="80"/>
      <c r="C757" s="81"/>
      <c r="D757" s="82"/>
      <c r="E757" s="82"/>
      <c r="F757" s="82"/>
      <c r="G757" s="82"/>
      <c r="H757" s="82"/>
      <c r="I757" s="82"/>
      <c r="J757" s="82"/>
      <c r="K757" s="82"/>
      <c r="L757" s="83"/>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4"/>
      <c r="AL757" s="85"/>
      <c r="AM757" s="85"/>
      <c r="AN757" s="85"/>
      <c r="AO757" s="85"/>
      <c r="AP757" s="85"/>
      <c r="AQ757" s="86"/>
      <c r="AR757" s="87"/>
      <c r="AS757" s="87"/>
      <c r="AT757" s="88"/>
      <c r="AU757" s="86"/>
      <c r="AV757" s="87"/>
      <c r="AW757" s="87"/>
      <c r="AX757" s="88"/>
    </row>
    <row r="758" spans="1:50" ht="13.5" hidden="1">
      <c r="A758" s="80"/>
      <c r="B758" s="80"/>
      <c r="C758" s="81"/>
      <c r="D758" s="82"/>
      <c r="E758" s="82"/>
      <c r="F758" s="82"/>
      <c r="G758" s="82"/>
      <c r="H758" s="82"/>
      <c r="I758" s="82"/>
      <c r="J758" s="82"/>
      <c r="K758" s="82"/>
      <c r="L758" s="83"/>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4"/>
      <c r="AL758" s="85"/>
      <c r="AM758" s="85"/>
      <c r="AN758" s="85"/>
      <c r="AO758" s="85"/>
      <c r="AP758" s="85"/>
      <c r="AQ758" s="86"/>
      <c r="AR758" s="87"/>
      <c r="AS758" s="87"/>
      <c r="AT758" s="88"/>
      <c r="AU758" s="86"/>
      <c r="AV758" s="87"/>
      <c r="AW758" s="87"/>
      <c r="AX758" s="88"/>
    </row>
    <row r="759" spans="1:50" ht="13.5" hidden="1">
      <c r="A759" s="80"/>
      <c r="B759" s="80"/>
      <c r="C759" s="81"/>
      <c r="D759" s="82"/>
      <c r="E759" s="82"/>
      <c r="F759" s="82"/>
      <c r="G759" s="82"/>
      <c r="H759" s="82"/>
      <c r="I759" s="82"/>
      <c r="J759" s="82"/>
      <c r="K759" s="82"/>
      <c r="L759" s="83"/>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4"/>
      <c r="AL759" s="85"/>
      <c r="AM759" s="85"/>
      <c r="AN759" s="85"/>
      <c r="AO759" s="85"/>
      <c r="AP759" s="85"/>
      <c r="AQ759" s="86"/>
      <c r="AR759" s="87"/>
      <c r="AS759" s="87"/>
      <c r="AT759" s="88"/>
      <c r="AU759" s="86"/>
      <c r="AV759" s="87"/>
      <c r="AW759" s="87"/>
      <c r="AX759" s="88"/>
    </row>
    <row r="760" spans="1:50" ht="13.5" hidden="1">
      <c r="A760" s="80"/>
      <c r="B760" s="80"/>
      <c r="C760" s="81"/>
      <c r="D760" s="82"/>
      <c r="E760" s="82"/>
      <c r="F760" s="82"/>
      <c r="G760" s="82"/>
      <c r="H760" s="82"/>
      <c r="I760" s="82"/>
      <c r="J760" s="82"/>
      <c r="K760" s="82"/>
      <c r="L760" s="83"/>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4"/>
      <c r="AL760" s="85"/>
      <c r="AM760" s="85"/>
      <c r="AN760" s="85"/>
      <c r="AO760" s="85"/>
      <c r="AP760" s="85"/>
      <c r="AQ760" s="86"/>
      <c r="AR760" s="87"/>
      <c r="AS760" s="87"/>
      <c r="AT760" s="88"/>
      <c r="AU760" s="86"/>
      <c r="AV760" s="87"/>
      <c r="AW760" s="87"/>
      <c r="AX760" s="88"/>
    </row>
    <row r="761" spans="1:50" ht="13.5" hidden="1">
      <c r="A761" s="80"/>
      <c r="B761" s="80"/>
      <c r="C761" s="81"/>
      <c r="D761" s="82"/>
      <c r="E761" s="82"/>
      <c r="F761" s="82"/>
      <c r="G761" s="82"/>
      <c r="H761" s="82"/>
      <c r="I761" s="82"/>
      <c r="J761" s="82"/>
      <c r="K761" s="82"/>
      <c r="L761" s="83"/>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4"/>
      <c r="AL761" s="85"/>
      <c r="AM761" s="85"/>
      <c r="AN761" s="85"/>
      <c r="AO761" s="85"/>
      <c r="AP761" s="85"/>
      <c r="AQ761" s="86"/>
      <c r="AR761" s="87"/>
      <c r="AS761" s="87"/>
      <c r="AT761" s="88"/>
      <c r="AU761" s="86"/>
      <c r="AV761" s="87"/>
      <c r="AW761" s="87"/>
      <c r="AX761" s="88"/>
    </row>
    <row r="762" spans="1:50" ht="13.5" hidden="1">
      <c r="A762" s="80"/>
      <c r="B762" s="80"/>
      <c r="C762" s="81"/>
      <c r="D762" s="82"/>
      <c r="E762" s="82"/>
      <c r="F762" s="82"/>
      <c r="G762" s="82"/>
      <c r="H762" s="82"/>
      <c r="I762" s="82"/>
      <c r="J762" s="82"/>
      <c r="K762" s="82"/>
      <c r="L762" s="83"/>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4"/>
      <c r="AL762" s="85"/>
      <c r="AM762" s="85"/>
      <c r="AN762" s="85"/>
      <c r="AO762" s="85"/>
      <c r="AP762" s="85"/>
      <c r="AQ762" s="86"/>
      <c r="AR762" s="87"/>
      <c r="AS762" s="87"/>
      <c r="AT762" s="88"/>
      <c r="AU762" s="86"/>
      <c r="AV762" s="87"/>
      <c r="AW762" s="87"/>
      <c r="AX762" s="88"/>
    </row>
    <row r="764" spans="1:12" ht="13.5">
      <c r="A764" s="31"/>
      <c r="B764" s="31" t="s">
        <v>216</v>
      </c>
      <c r="C764" s="34"/>
      <c r="D764" s="34"/>
      <c r="E764" s="34"/>
      <c r="F764" s="34"/>
      <c r="G764" s="34"/>
      <c r="H764" s="34"/>
      <c r="I764" s="34"/>
      <c r="J764" s="34"/>
      <c r="K764" s="34"/>
      <c r="L764" s="34"/>
    </row>
    <row r="765" spans="1:98" ht="12.75" customHeight="1">
      <c r="A765" s="147"/>
      <c r="B765" s="148"/>
      <c r="C765" s="161" t="s">
        <v>259</v>
      </c>
      <c r="D765" s="162"/>
      <c r="E765" s="162"/>
      <c r="F765" s="162"/>
      <c r="G765" s="162"/>
      <c r="H765" s="162"/>
      <c r="I765" s="162"/>
      <c r="J765" s="162"/>
      <c r="K765" s="162"/>
      <c r="L765" s="163"/>
      <c r="M765" s="161" t="s">
        <v>260</v>
      </c>
      <c r="N765" s="162"/>
      <c r="O765" s="162"/>
      <c r="P765" s="162"/>
      <c r="Q765" s="162"/>
      <c r="R765" s="162"/>
      <c r="S765" s="162"/>
      <c r="T765" s="162"/>
      <c r="U765" s="162"/>
      <c r="V765" s="162"/>
      <c r="W765" s="162"/>
      <c r="X765" s="162"/>
      <c r="Y765" s="162"/>
      <c r="Z765" s="162"/>
      <c r="AA765" s="162"/>
      <c r="AB765" s="162"/>
      <c r="AC765" s="162"/>
      <c r="AD765" s="162"/>
      <c r="AE765" s="162"/>
      <c r="AF765" s="162"/>
      <c r="AG765" s="162"/>
      <c r="AH765" s="162"/>
      <c r="AI765" s="162"/>
      <c r="AJ765" s="163"/>
      <c r="AK765" s="158" t="s">
        <v>261</v>
      </c>
      <c r="AL765" s="159"/>
      <c r="AM765" s="159"/>
      <c r="AN765" s="159"/>
      <c r="AO765" s="159"/>
      <c r="AP765" s="160"/>
      <c r="AQ765" s="161" t="s">
        <v>23</v>
      </c>
      <c r="AR765" s="162"/>
      <c r="AS765" s="162"/>
      <c r="AT765" s="163"/>
      <c r="AU765" s="161" t="s">
        <v>24</v>
      </c>
      <c r="AV765" s="162"/>
      <c r="AW765" s="162"/>
      <c r="AX765" s="163"/>
      <c r="AZ765" s="30"/>
      <c r="BA765" s="21"/>
      <c r="BB765" s="21"/>
      <c r="BC765" s="21"/>
      <c r="BD765" s="21"/>
      <c r="BE765" s="54"/>
      <c r="BF765" s="54"/>
      <c r="BG765" s="54"/>
      <c r="BH765" s="47"/>
      <c r="BI765" s="30"/>
      <c r="BJ765" s="30"/>
      <c r="BK765" s="30"/>
      <c r="BL765" s="30"/>
      <c r="BM765" s="30"/>
      <c r="BN765" s="30"/>
      <c r="BO765" s="30"/>
      <c r="BP765" s="30"/>
      <c r="BQ765" s="30"/>
      <c r="BR765" s="30"/>
      <c r="BS765" s="30"/>
      <c r="BT765" s="30"/>
      <c r="BU765" s="30"/>
      <c r="BV765" s="30"/>
      <c r="BW765" s="30"/>
      <c r="BX765" s="30"/>
      <c r="BY765" s="30"/>
      <c r="BZ765" s="30"/>
      <c r="CA765" s="30"/>
      <c r="CB765" s="30"/>
      <c r="CC765" s="30"/>
      <c r="CD765" s="30"/>
      <c r="CE765" s="30"/>
      <c r="CF765" s="30"/>
      <c r="CG765" s="30"/>
      <c r="CH765" s="30"/>
      <c r="CI765" s="30"/>
      <c r="CJ765" s="30"/>
      <c r="CK765" s="30"/>
      <c r="CL765" s="30"/>
      <c r="CM765" s="30"/>
      <c r="CN765" s="30"/>
      <c r="CO765" s="30"/>
      <c r="CP765" s="30"/>
      <c r="CQ765" s="30"/>
      <c r="CR765" s="30"/>
      <c r="CS765" s="30"/>
      <c r="CT765" s="30"/>
    </row>
    <row r="766" spans="1:98" ht="12.75" customHeight="1">
      <c r="A766" s="80">
        <v>1</v>
      </c>
      <c r="B766" s="80">
        <v>1</v>
      </c>
      <c r="C766" s="149" t="s">
        <v>154</v>
      </c>
      <c r="D766" s="150"/>
      <c r="E766" s="150"/>
      <c r="F766" s="150"/>
      <c r="G766" s="150"/>
      <c r="H766" s="150"/>
      <c r="I766" s="150"/>
      <c r="J766" s="150"/>
      <c r="K766" s="150"/>
      <c r="L766" s="151"/>
      <c r="M766" s="165" t="s">
        <v>162</v>
      </c>
      <c r="N766" s="165"/>
      <c r="O766" s="165"/>
      <c r="P766" s="165"/>
      <c r="Q766" s="165"/>
      <c r="R766" s="165"/>
      <c r="S766" s="165"/>
      <c r="T766" s="165"/>
      <c r="U766" s="165"/>
      <c r="V766" s="165"/>
      <c r="W766" s="165"/>
      <c r="X766" s="165"/>
      <c r="Y766" s="165"/>
      <c r="Z766" s="165"/>
      <c r="AA766" s="165"/>
      <c r="AB766" s="165"/>
      <c r="AC766" s="165"/>
      <c r="AD766" s="165"/>
      <c r="AE766" s="165"/>
      <c r="AF766" s="165"/>
      <c r="AG766" s="165"/>
      <c r="AH766" s="165"/>
      <c r="AI766" s="165"/>
      <c r="AJ766" s="165"/>
      <c r="AK766" s="171">
        <v>6.804</v>
      </c>
      <c r="AL766" s="172"/>
      <c r="AM766" s="172"/>
      <c r="AN766" s="172"/>
      <c r="AO766" s="172"/>
      <c r="AP766" s="173"/>
      <c r="AQ766" s="155" t="s">
        <v>267</v>
      </c>
      <c r="AR766" s="156"/>
      <c r="AS766" s="156"/>
      <c r="AT766" s="157"/>
      <c r="AU766" s="155" t="s">
        <v>267</v>
      </c>
      <c r="AV766" s="156"/>
      <c r="AW766" s="156"/>
      <c r="AX766" s="157"/>
      <c r="AZ766" s="30"/>
      <c r="BA766" s="21"/>
      <c r="BB766" s="21"/>
      <c r="BC766" s="21"/>
      <c r="BD766" s="21"/>
      <c r="BE766" s="54"/>
      <c r="BF766" s="54"/>
      <c r="BG766" s="54"/>
      <c r="BH766" s="47"/>
      <c r="BI766" s="30"/>
      <c r="BJ766" s="30"/>
      <c r="BK766" s="30"/>
      <c r="BL766" s="30"/>
      <c r="BM766" s="30"/>
      <c r="BN766" s="30"/>
      <c r="BO766" s="30"/>
      <c r="BP766" s="30"/>
      <c r="BQ766" s="30"/>
      <c r="BR766" s="30"/>
      <c r="BS766" s="30"/>
      <c r="BT766" s="30"/>
      <c r="BU766" s="30"/>
      <c r="BV766" s="30"/>
      <c r="BW766" s="30"/>
      <c r="BX766" s="30"/>
      <c r="BY766" s="30"/>
      <c r="BZ766" s="30"/>
      <c r="CA766" s="30"/>
      <c r="CB766" s="30"/>
      <c r="CC766" s="30"/>
      <c r="CD766" s="30"/>
      <c r="CE766" s="30"/>
      <c r="CF766" s="30"/>
      <c r="CG766" s="30"/>
      <c r="CH766" s="30"/>
      <c r="CI766" s="30"/>
      <c r="CJ766" s="30"/>
      <c r="CK766" s="30"/>
      <c r="CL766" s="30"/>
      <c r="CM766" s="30"/>
      <c r="CN766" s="30"/>
      <c r="CO766" s="30"/>
      <c r="CP766" s="30"/>
      <c r="CQ766" s="30"/>
      <c r="CR766" s="30"/>
      <c r="CS766" s="30"/>
      <c r="CT766" s="30"/>
    </row>
    <row r="767" spans="1:50" ht="13.5" hidden="1">
      <c r="A767" s="80"/>
      <c r="B767" s="80"/>
      <c r="C767" s="81"/>
      <c r="D767" s="82"/>
      <c r="E767" s="82"/>
      <c r="F767" s="82"/>
      <c r="G767" s="82"/>
      <c r="H767" s="82"/>
      <c r="I767" s="82"/>
      <c r="J767" s="82"/>
      <c r="K767" s="82"/>
      <c r="L767" s="83"/>
      <c r="M767" s="80"/>
      <c r="N767" s="80"/>
      <c r="O767" s="80"/>
      <c r="P767" s="80"/>
      <c r="Q767" s="80"/>
      <c r="R767" s="80"/>
      <c r="S767" s="80"/>
      <c r="T767" s="80"/>
      <c r="U767" s="80"/>
      <c r="V767" s="80"/>
      <c r="W767" s="80"/>
      <c r="X767" s="80"/>
      <c r="Y767" s="80"/>
      <c r="Z767" s="80"/>
      <c r="AA767" s="80"/>
      <c r="AB767" s="80"/>
      <c r="AC767" s="80"/>
      <c r="AD767" s="80"/>
      <c r="AE767" s="80"/>
      <c r="AF767" s="80"/>
      <c r="AG767" s="80"/>
      <c r="AH767" s="80"/>
      <c r="AI767" s="80"/>
      <c r="AJ767" s="80"/>
      <c r="AK767" s="84"/>
      <c r="AL767" s="85"/>
      <c r="AM767" s="85"/>
      <c r="AN767" s="85"/>
      <c r="AO767" s="85"/>
      <c r="AP767" s="85"/>
      <c r="AQ767" s="86"/>
      <c r="AR767" s="87"/>
      <c r="AS767" s="87"/>
      <c r="AT767" s="88"/>
      <c r="AU767" s="86"/>
      <c r="AV767" s="87"/>
      <c r="AW767" s="87"/>
      <c r="AX767" s="88"/>
    </row>
    <row r="768" spans="1:50" ht="13.5" hidden="1">
      <c r="A768" s="80"/>
      <c r="B768" s="80"/>
      <c r="C768" s="81"/>
      <c r="D768" s="82"/>
      <c r="E768" s="82"/>
      <c r="F768" s="82"/>
      <c r="G768" s="82"/>
      <c r="H768" s="82"/>
      <c r="I768" s="82"/>
      <c r="J768" s="82"/>
      <c r="K768" s="82"/>
      <c r="L768" s="83"/>
      <c r="M768" s="80"/>
      <c r="N768" s="80"/>
      <c r="O768" s="80"/>
      <c r="P768" s="80"/>
      <c r="Q768" s="80"/>
      <c r="R768" s="80"/>
      <c r="S768" s="80"/>
      <c r="T768" s="80"/>
      <c r="U768" s="80"/>
      <c r="V768" s="80"/>
      <c r="W768" s="80"/>
      <c r="X768" s="80"/>
      <c r="Y768" s="80"/>
      <c r="Z768" s="80"/>
      <c r="AA768" s="80"/>
      <c r="AB768" s="80"/>
      <c r="AC768" s="80"/>
      <c r="AD768" s="80"/>
      <c r="AE768" s="80"/>
      <c r="AF768" s="80"/>
      <c r="AG768" s="80"/>
      <c r="AH768" s="80"/>
      <c r="AI768" s="80"/>
      <c r="AJ768" s="80"/>
      <c r="AK768" s="84"/>
      <c r="AL768" s="85"/>
      <c r="AM768" s="85"/>
      <c r="AN768" s="85"/>
      <c r="AO768" s="85"/>
      <c r="AP768" s="85"/>
      <c r="AQ768" s="86"/>
      <c r="AR768" s="87"/>
      <c r="AS768" s="87"/>
      <c r="AT768" s="88"/>
      <c r="AU768" s="86"/>
      <c r="AV768" s="87"/>
      <c r="AW768" s="87"/>
      <c r="AX768" s="88"/>
    </row>
    <row r="769" spans="1:50" ht="13.5" hidden="1">
      <c r="A769" s="80"/>
      <c r="B769" s="80"/>
      <c r="C769" s="81"/>
      <c r="D769" s="82"/>
      <c r="E769" s="82"/>
      <c r="F769" s="82"/>
      <c r="G769" s="82"/>
      <c r="H769" s="82"/>
      <c r="I769" s="82"/>
      <c r="J769" s="82"/>
      <c r="K769" s="82"/>
      <c r="L769" s="83"/>
      <c r="M769" s="80"/>
      <c r="N769" s="80"/>
      <c r="O769" s="80"/>
      <c r="P769" s="80"/>
      <c r="Q769" s="80"/>
      <c r="R769" s="80"/>
      <c r="S769" s="80"/>
      <c r="T769" s="80"/>
      <c r="U769" s="80"/>
      <c r="V769" s="80"/>
      <c r="W769" s="80"/>
      <c r="X769" s="80"/>
      <c r="Y769" s="80"/>
      <c r="Z769" s="80"/>
      <c r="AA769" s="80"/>
      <c r="AB769" s="80"/>
      <c r="AC769" s="80"/>
      <c r="AD769" s="80"/>
      <c r="AE769" s="80"/>
      <c r="AF769" s="80"/>
      <c r="AG769" s="80"/>
      <c r="AH769" s="80"/>
      <c r="AI769" s="80"/>
      <c r="AJ769" s="80"/>
      <c r="AK769" s="84"/>
      <c r="AL769" s="85"/>
      <c r="AM769" s="85"/>
      <c r="AN769" s="85"/>
      <c r="AO769" s="85"/>
      <c r="AP769" s="85"/>
      <c r="AQ769" s="86"/>
      <c r="AR769" s="87"/>
      <c r="AS769" s="87"/>
      <c r="AT769" s="88"/>
      <c r="AU769" s="86"/>
      <c r="AV769" s="87"/>
      <c r="AW769" s="87"/>
      <c r="AX769" s="88"/>
    </row>
    <row r="770" spans="1:50" ht="13.5" hidden="1">
      <c r="A770" s="80"/>
      <c r="B770" s="80"/>
      <c r="C770" s="81"/>
      <c r="D770" s="82"/>
      <c r="E770" s="82"/>
      <c r="F770" s="82"/>
      <c r="G770" s="82"/>
      <c r="H770" s="82"/>
      <c r="I770" s="82"/>
      <c r="J770" s="82"/>
      <c r="K770" s="82"/>
      <c r="L770" s="83"/>
      <c r="M770" s="80"/>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4"/>
      <c r="AL770" s="85"/>
      <c r="AM770" s="85"/>
      <c r="AN770" s="85"/>
      <c r="AO770" s="85"/>
      <c r="AP770" s="85"/>
      <c r="AQ770" s="86"/>
      <c r="AR770" s="87"/>
      <c r="AS770" s="87"/>
      <c r="AT770" s="88"/>
      <c r="AU770" s="86"/>
      <c r="AV770" s="87"/>
      <c r="AW770" s="87"/>
      <c r="AX770" s="88"/>
    </row>
    <row r="771" spans="1:50" ht="13.5" hidden="1">
      <c r="A771" s="80"/>
      <c r="B771" s="80"/>
      <c r="C771" s="81"/>
      <c r="D771" s="82"/>
      <c r="E771" s="82"/>
      <c r="F771" s="82"/>
      <c r="G771" s="82"/>
      <c r="H771" s="82"/>
      <c r="I771" s="82"/>
      <c r="J771" s="82"/>
      <c r="K771" s="82"/>
      <c r="L771" s="83"/>
      <c r="M771" s="80"/>
      <c r="N771" s="80"/>
      <c r="O771" s="80"/>
      <c r="P771" s="80"/>
      <c r="Q771" s="80"/>
      <c r="R771" s="80"/>
      <c r="S771" s="80"/>
      <c r="T771" s="80"/>
      <c r="U771" s="80"/>
      <c r="V771" s="80"/>
      <c r="W771" s="80"/>
      <c r="X771" s="80"/>
      <c r="Y771" s="80"/>
      <c r="Z771" s="80"/>
      <c r="AA771" s="80"/>
      <c r="AB771" s="80"/>
      <c r="AC771" s="80"/>
      <c r="AD771" s="80"/>
      <c r="AE771" s="80"/>
      <c r="AF771" s="80"/>
      <c r="AG771" s="80"/>
      <c r="AH771" s="80"/>
      <c r="AI771" s="80"/>
      <c r="AJ771" s="80"/>
      <c r="AK771" s="84"/>
      <c r="AL771" s="85"/>
      <c r="AM771" s="85"/>
      <c r="AN771" s="85"/>
      <c r="AO771" s="85"/>
      <c r="AP771" s="85"/>
      <c r="AQ771" s="86"/>
      <c r="AR771" s="87"/>
      <c r="AS771" s="87"/>
      <c r="AT771" s="88"/>
      <c r="AU771" s="86"/>
      <c r="AV771" s="87"/>
      <c r="AW771" s="87"/>
      <c r="AX771" s="88"/>
    </row>
    <row r="772" spans="1:50" ht="13.5" hidden="1">
      <c r="A772" s="80"/>
      <c r="B772" s="80"/>
      <c r="C772" s="81"/>
      <c r="D772" s="82"/>
      <c r="E772" s="82"/>
      <c r="F772" s="82"/>
      <c r="G772" s="82"/>
      <c r="H772" s="82"/>
      <c r="I772" s="82"/>
      <c r="J772" s="82"/>
      <c r="K772" s="82"/>
      <c r="L772" s="83"/>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4"/>
      <c r="AL772" s="85"/>
      <c r="AM772" s="85"/>
      <c r="AN772" s="85"/>
      <c r="AO772" s="85"/>
      <c r="AP772" s="85"/>
      <c r="AQ772" s="86"/>
      <c r="AR772" s="87"/>
      <c r="AS772" s="87"/>
      <c r="AT772" s="88"/>
      <c r="AU772" s="86"/>
      <c r="AV772" s="87"/>
      <c r="AW772" s="87"/>
      <c r="AX772" s="88"/>
    </row>
    <row r="773" spans="1:50" ht="13.5" hidden="1">
      <c r="A773" s="80"/>
      <c r="B773" s="80"/>
      <c r="C773" s="81"/>
      <c r="D773" s="82"/>
      <c r="E773" s="82"/>
      <c r="F773" s="82"/>
      <c r="G773" s="82"/>
      <c r="H773" s="82"/>
      <c r="I773" s="82"/>
      <c r="J773" s="82"/>
      <c r="K773" s="82"/>
      <c r="L773" s="83"/>
      <c r="M773" s="80"/>
      <c r="N773" s="80"/>
      <c r="O773" s="80"/>
      <c r="P773" s="80"/>
      <c r="Q773" s="80"/>
      <c r="R773" s="80"/>
      <c r="S773" s="80"/>
      <c r="T773" s="80"/>
      <c r="U773" s="80"/>
      <c r="V773" s="80"/>
      <c r="W773" s="80"/>
      <c r="X773" s="80"/>
      <c r="Y773" s="80"/>
      <c r="Z773" s="80"/>
      <c r="AA773" s="80"/>
      <c r="AB773" s="80"/>
      <c r="AC773" s="80"/>
      <c r="AD773" s="80"/>
      <c r="AE773" s="80"/>
      <c r="AF773" s="80"/>
      <c r="AG773" s="80"/>
      <c r="AH773" s="80"/>
      <c r="AI773" s="80"/>
      <c r="AJ773" s="80"/>
      <c r="AK773" s="84"/>
      <c r="AL773" s="85"/>
      <c r="AM773" s="85"/>
      <c r="AN773" s="85"/>
      <c r="AO773" s="85"/>
      <c r="AP773" s="85"/>
      <c r="AQ773" s="86"/>
      <c r="AR773" s="87"/>
      <c r="AS773" s="87"/>
      <c r="AT773" s="88"/>
      <c r="AU773" s="86"/>
      <c r="AV773" s="87"/>
      <c r="AW773" s="87"/>
      <c r="AX773" s="88"/>
    </row>
    <row r="774" spans="1:50" ht="13.5" hidden="1">
      <c r="A774" s="80"/>
      <c r="B774" s="80"/>
      <c r="C774" s="81"/>
      <c r="D774" s="82"/>
      <c r="E774" s="82"/>
      <c r="F774" s="82"/>
      <c r="G774" s="82"/>
      <c r="H774" s="82"/>
      <c r="I774" s="82"/>
      <c r="J774" s="82"/>
      <c r="K774" s="82"/>
      <c r="L774" s="83"/>
      <c r="M774" s="80"/>
      <c r="N774" s="80"/>
      <c r="O774" s="80"/>
      <c r="P774" s="80"/>
      <c r="Q774" s="80"/>
      <c r="R774" s="80"/>
      <c r="S774" s="80"/>
      <c r="T774" s="80"/>
      <c r="U774" s="80"/>
      <c r="V774" s="80"/>
      <c r="W774" s="80"/>
      <c r="X774" s="80"/>
      <c r="Y774" s="80"/>
      <c r="Z774" s="80"/>
      <c r="AA774" s="80"/>
      <c r="AB774" s="80"/>
      <c r="AC774" s="80"/>
      <c r="AD774" s="80"/>
      <c r="AE774" s="80"/>
      <c r="AF774" s="80"/>
      <c r="AG774" s="80"/>
      <c r="AH774" s="80"/>
      <c r="AI774" s="80"/>
      <c r="AJ774" s="80"/>
      <c r="AK774" s="84"/>
      <c r="AL774" s="85"/>
      <c r="AM774" s="85"/>
      <c r="AN774" s="85"/>
      <c r="AO774" s="85"/>
      <c r="AP774" s="85"/>
      <c r="AQ774" s="86"/>
      <c r="AR774" s="87"/>
      <c r="AS774" s="87"/>
      <c r="AT774" s="88"/>
      <c r="AU774" s="86"/>
      <c r="AV774" s="87"/>
      <c r="AW774" s="87"/>
      <c r="AX774" s="88"/>
    </row>
    <row r="775" spans="1:50" ht="13.5" hidden="1">
      <c r="A775" s="80"/>
      <c r="B775" s="80"/>
      <c r="C775" s="81"/>
      <c r="D775" s="82"/>
      <c r="E775" s="82"/>
      <c r="F775" s="82"/>
      <c r="G775" s="82"/>
      <c r="H775" s="82"/>
      <c r="I775" s="82"/>
      <c r="J775" s="82"/>
      <c r="K775" s="82"/>
      <c r="L775" s="83"/>
      <c r="M775" s="80"/>
      <c r="N775" s="80"/>
      <c r="O775" s="80"/>
      <c r="P775" s="80"/>
      <c r="Q775" s="80"/>
      <c r="R775" s="80"/>
      <c r="S775" s="80"/>
      <c r="T775" s="80"/>
      <c r="U775" s="80"/>
      <c r="V775" s="80"/>
      <c r="W775" s="80"/>
      <c r="X775" s="80"/>
      <c r="Y775" s="80"/>
      <c r="Z775" s="80"/>
      <c r="AA775" s="80"/>
      <c r="AB775" s="80"/>
      <c r="AC775" s="80"/>
      <c r="AD775" s="80"/>
      <c r="AE775" s="80"/>
      <c r="AF775" s="80"/>
      <c r="AG775" s="80"/>
      <c r="AH775" s="80"/>
      <c r="AI775" s="80"/>
      <c r="AJ775" s="80"/>
      <c r="AK775" s="84"/>
      <c r="AL775" s="85"/>
      <c r="AM775" s="85"/>
      <c r="AN775" s="85"/>
      <c r="AO775" s="85"/>
      <c r="AP775" s="85"/>
      <c r="AQ775" s="86"/>
      <c r="AR775" s="87"/>
      <c r="AS775" s="87"/>
      <c r="AT775" s="88"/>
      <c r="AU775" s="86"/>
      <c r="AV775" s="87"/>
      <c r="AW775" s="87"/>
      <c r="AX775" s="88"/>
    </row>
    <row r="776" spans="1:50" ht="13.5" hidden="1">
      <c r="A776" s="147"/>
      <c r="B776" s="148"/>
      <c r="C776" s="147"/>
      <c r="D776" s="676"/>
      <c r="E776" s="676"/>
      <c r="F776" s="676"/>
      <c r="G776" s="676"/>
      <c r="H776" s="676"/>
      <c r="I776" s="676"/>
      <c r="J776" s="676"/>
      <c r="K776" s="676"/>
      <c r="L776" s="148"/>
      <c r="M776" s="677"/>
      <c r="N776" s="678"/>
      <c r="O776" s="678"/>
      <c r="P776" s="678"/>
      <c r="Q776" s="678"/>
      <c r="R776" s="678"/>
      <c r="S776" s="678"/>
      <c r="T776" s="678"/>
      <c r="U776" s="678"/>
      <c r="V776" s="678"/>
      <c r="W776" s="678"/>
      <c r="X776" s="678"/>
      <c r="Y776" s="678"/>
      <c r="Z776" s="678"/>
      <c r="AA776" s="678"/>
      <c r="AB776" s="678"/>
      <c r="AC776" s="678"/>
      <c r="AD776" s="678"/>
      <c r="AE776" s="678"/>
      <c r="AF776" s="678"/>
      <c r="AG776" s="678"/>
      <c r="AH776" s="678"/>
      <c r="AI776" s="678"/>
      <c r="AJ776" s="679"/>
      <c r="AK776" s="81"/>
      <c r="AL776" s="82"/>
      <c r="AM776" s="82"/>
      <c r="AN776" s="82"/>
      <c r="AO776" s="82"/>
      <c r="AP776" s="83"/>
      <c r="AQ776" s="680"/>
      <c r="AR776" s="681"/>
      <c r="AS776" s="681"/>
      <c r="AT776" s="682"/>
      <c r="AU776" s="683"/>
      <c r="AV776" s="684"/>
      <c r="AW776" s="684"/>
      <c r="AX776" s="685"/>
    </row>
    <row r="777" spans="1:50" ht="13.5" hidden="1">
      <c r="A777" s="80"/>
      <c r="B777" s="80"/>
      <c r="C777" s="81"/>
      <c r="D777" s="82"/>
      <c r="E777" s="82"/>
      <c r="F777" s="82"/>
      <c r="G777" s="82"/>
      <c r="H777" s="82"/>
      <c r="I777" s="82"/>
      <c r="J777" s="82"/>
      <c r="K777" s="82"/>
      <c r="L777" s="83"/>
      <c r="M777" s="80"/>
      <c r="N777" s="80"/>
      <c r="O777" s="80"/>
      <c r="P777" s="80"/>
      <c r="Q777" s="80"/>
      <c r="R777" s="80"/>
      <c r="S777" s="80"/>
      <c r="T777" s="80"/>
      <c r="U777" s="80"/>
      <c r="V777" s="80"/>
      <c r="W777" s="80"/>
      <c r="X777" s="80"/>
      <c r="Y777" s="80"/>
      <c r="Z777" s="80"/>
      <c r="AA777" s="80"/>
      <c r="AB777" s="80"/>
      <c r="AC777" s="80"/>
      <c r="AD777" s="80"/>
      <c r="AE777" s="80"/>
      <c r="AF777" s="80"/>
      <c r="AG777" s="80"/>
      <c r="AH777" s="80"/>
      <c r="AI777" s="80"/>
      <c r="AJ777" s="80"/>
      <c r="AK777" s="84"/>
      <c r="AL777" s="85"/>
      <c r="AM777" s="85"/>
      <c r="AN777" s="85"/>
      <c r="AO777" s="85"/>
      <c r="AP777" s="85"/>
      <c r="AQ777" s="86"/>
      <c r="AR777" s="87"/>
      <c r="AS777" s="87"/>
      <c r="AT777" s="88"/>
      <c r="AU777" s="86"/>
      <c r="AV777" s="87"/>
      <c r="AW777" s="87"/>
      <c r="AX777" s="88"/>
    </row>
    <row r="778" spans="1:50" ht="13.5" hidden="1">
      <c r="A778" s="80"/>
      <c r="B778" s="80"/>
      <c r="C778" s="81"/>
      <c r="D778" s="82"/>
      <c r="E778" s="82"/>
      <c r="F778" s="82"/>
      <c r="G778" s="82"/>
      <c r="H778" s="82"/>
      <c r="I778" s="82"/>
      <c r="J778" s="82"/>
      <c r="K778" s="82"/>
      <c r="L778" s="83"/>
      <c r="M778" s="80"/>
      <c r="N778" s="80"/>
      <c r="O778" s="80"/>
      <c r="P778" s="80"/>
      <c r="Q778" s="80"/>
      <c r="R778" s="80"/>
      <c r="S778" s="80"/>
      <c r="T778" s="80"/>
      <c r="U778" s="80"/>
      <c r="V778" s="80"/>
      <c r="W778" s="80"/>
      <c r="X778" s="80"/>
      <c r="Y778" s="80"/>
      <c r="Z778" s="80"/>
      <c r="AA778" s="80"/>
      <c r="AB778" s="80"/>
      <c r="AC778" s="80"/>
      <c r="AD778" s="80"/>
      <c r="AE778" s="80"/>
      <c r="AF778" s="80"/>
      <c r="AG778" s="80"/>
      <c r="AH778" s="80"/>
      <c r="AI778" s="80"/>
      <c r="AJ778" s="80"/>
      <c r="AK778" s="84"/>
      <c r="AL778" s="85"/>
      <c r="AM778" s="85"/>
      <c r="AN778" s="85"/>
      <c r="AO778" s="85"/>
      <c r="AP778" s="85"/>
      <c r="AQ778" s="86"/>
      <c r="AR778" s="87"/>
      <c r="AS778" s="87"/>
      <c r="AT778" s="88"/>
      <c r="AU778" s="86"/>
      <c r="AV778" s="87"/>
      <c r="AW778" s="87"/>
      <c r="AX778" s="88"/>
    </row>
    <row r="779" spans="1:50" ht="13.5" hidden="1">
      <c r="A779" s="80"/>
      <c r="B779" s="80"/>
      <c r="C779" s="81"/>
      <c r="D779" s="82"/>
      <c r="E779" s="82"/>
      <c r="F779" s="82"/>
      <c r="G779" s="82"/>
      <c r="H779" s="82"/>
      <c r="I779" s="82"/>
      <c r="J779" s="82"/>
      <c r="K779" s="82"/>
      <c r="L779" s="83"/>
      <c r="M779" s="80"/>
      <c r="N779" s="80"/>
      <c r="O779" s="80"/>
      <c r="P779" s="80"/>
      <c r="Q779" s="80"/>
      <c r="R779" s="80"/>
      <c r="S779" s="80"/>
      <c r="T779" s="80"/>
      <c r="U779" s="80"/>
      <c r="V779" s="80"/>
      <c r="W779" s="80"/>
      <c r="X779" s="80"/>
      <c r="Y779" s="80"/>
      <c r="Z779" s="80"/>
      <c r="AA779" s="80"/>
      <c r="AB779" s="80"/>
      <c r="AC779" s="80"/>
      <c r="AD779" s="80"/>
      <c r="AE779" s="80"/>
      <c r="AF779" s="80"/>
      <c r="AG779" s="80"/>
      <c r="AH779" s="80"/>
      <c r="AI779" s="80"/>
      <c r="AJ779" s="80"/>
      <c r="AK779" s="84"/>
      <c r="AL779" s="85"/>
      <c r="AM779" s="85"/>
      <c r="AN779" s="85"/>
      <c r="AO779" s="85"/>
      <c r="AP779" s="85"/>
      <c r="AQ779" s="86"/>
      <c r="AR779" s="87"/>
      <c r="AS779" s="87"/>
      <c r="AT779" s="88"/>
      <c r="AU779" s="86"/>
      <c r="AV779" s="87"/>
      <c r="AW779" s="87"/>
      <c r="AX779" s="88"/>
    </row>
    <row r="780" spans="1:50" ht="13.5" hidden="1">
      <c r="A780" s="80"/>
      <c r="B780" s="80"/>
      <c r="C780" s="81"/>
      <c r="D780" s="82"/>
      <c r="E780" s="82"/>
      <c r="F780" s="82"/>
      <c r="G780" s="82"/>
      <c r="H780" s="82"/>
      <c r="I780" s="82"/>
      <c r="J780" s="82"/>
      <c r="K780" s="82"/>
      <c r="L780" s="83"/>
      <c r="M780" s="80"/>
      <c r="N780" s="80"/>
      <c r="O780" s="80"/>
      <c r="P780" s="80"/>
      <c r="Q780" s="80"/>
      <c r="R780" s="80"/>
      <c r="S780" s="80"/>
      <c r="T780" s="80"/>
      <c r="U780" s="80"/>
      <c r="V780" s="80"/>
      <c r="W780" s="80"/>
      <c r="X780" s="80"/>
      <c r="Y780" s="80"/>
      <c r="Z780" s="80"/>
      <c r="AA780" s="80"/>
      <c r="AB780" s="80"/>
      <c r="AC780" s="80"/>
      <c r="AD780" s="80"/>
      <c r="AE780" s="80"/>
      <c r="AF780" s="80"/>
      <c r="AG780" s="80"/>
      <c r="AH780" s="80"/>
      <c r="AI780" s="80"/>
      <c r="AJ780" s="80"/>
      <c r="AK780" s="84"/>
      <c r="AL780" s="85"/>
      <c r="AM780" s="85"/>
      <c r="AN780" s="85"/>
      <c r="AO780" s="85"/>
      <c r="AP780" s="85"/>
      <c r="AQ780" s="86"/>
      <c r="AR780" s="87"/>
      <c r="AS780" s="87"/>
      <c r="AT780" s="88"/>
      <c r="AU780" s="86"/>
      <c r="AV780" s="87"/>
      <c r="AW780" s="87"/>
      <c r="AX780" s="88"/>
    </row>
    <row r="781" spans="1:50" ht="13.5" hidden="1">
      <c r="A781" s="80"/>
      <c r="B781" s="80"/>
      <c r="C781" s="81"/>
      <c r="D781" s="82"/>
      <c r="E781" s="82"/>
      <c r="F781" s="82"/>
      <c r="G781" s="82"/>
      <c r="H781" s="82"/>
      <c r="I781" s="82"/>
      <c r="J781" s="82"/>
      <c r="K781" s="82"/>
      <c r="L781" s="83"/>
      <c r="M781" s="80"/>
      <c r="N781" s="80"/>
      <c r="O781" s="80"/>
      <c r="P781" s="80"/>
      <c r="Q781" s="80"/>
      <c r="R781" s="80"/>
      <c r="S781" s="80"/>
      <c r="T781" s="80"/>
      <c r="U781" s="80"/>
      <c r="V781" s="80"/>
      <c r="W781" s="80"/>
      <c r="X781" s="80"/>
      <c r="Y781" s="80"/>
      <c r="Z781" s="80"/>
      <c r="AA781" s="80"/>
      <c r="AB781" s="80"/>
      <c r="AC781" s="80"/>
      <c r="AD781" s="80"/>
      <c r="AE781" s="80"/>
      <c r="AF781" s="80"/>
      <c r="AG781" s="80"/>
      <c r="AH781" s="80"/>
      <c r="AI781" s="80"/>
      <c r="AJ781" s="80"/>
      <c r="AK781" s="84"/>
      <c r="AL781" s="85"/>
      <c r="AM781" s="85"/>
      <c r="AN781" s="85"/>
      <c r="AO781" s="85"/>
      <c r="AP781" s="85"/>
      <c r="AQ781" s="86"/>
      <c r="AR781" s="87"/>
      <c r="AS781" s="87"/>
      <c r="AT781" s="88"/>
      <c r="AU781" s="86"/>
      <c r="AV781" s="87"/>
      <c r="AW781" s="87"/>
      <c r="AX781" s="88"/>
    </row>
    <row r="782" spans="1:50" ht="13.5" hidden="1">
      <c r="A782" s="80"/>
      <c r="B782" s="80"/>
      <c r="C782" s="81"/>
      <c r="D782" s="82"/>
      <c r="E782" s="82"/>
      <c r="F782" s="82"/>
      <c r="G782" s="82"/>
      <c r="H782" s="82"/>
      <c r="I782" s="82"/>
      <c r="J782" s="82"/>
      <c r="K782" s="82"/>
      <c r="L782" s="83"/>
      <c r="M782" s="80"/>
      <c r="N782" s="80"/>
      <c r="O782" s="80"/>
      <c r="P782" s="80"/>
      <c r="Q782" s="80"/>
      <c r="R782" s="80"/>
      <c r="S782" s="80"/>
      <c r="T782" s="80"/>
      <c r="U782" s="80"/>
      <c r="V782" s="80"/>
      <c r="W782" s="80"/>
      <c r="X782" s="80"/>
      <c r="Y782" s="80"/>
      <c r="Z782" s="80"/>
      <c r="AA782" s="80"/>
      <c r="AB782" s="80"/>
      <c r="AC782" s="80"/>
      <c r="AD782" s="80"/>
      <c r="AE782" s="80"/>
      <c r="AF782" s="80"/>
      <c r="AG782" s="80"/>
      <c r="AH782" s="80"/>
      <c r="AI782" s="80"/>
      <c r="AJ782" s="80"/>
      <c r="AK782" s="84"/>
      <c r="AL782" s="85"/>
      <c r="AM782" s="85"/>
      <c r="AN782" s="85"/>
      <c r="AO782" s="85"/>
      <c r="AP782" s="85"/>
      <c r="AQ782" s="86"/>
      <c r="AR782" s="87"/>
      <c r="AS782" s="87"/>
      <c r="AT782" s="88"/>
      <c r="AU782" s="86"/>
      <c r="AV782" s="87"/>
      <c r="AW782" s="87"/>
      <c r="AX782" s="88"/>
    </row>
    <row r="783" spans="1:50" ht="13.5" hidden="1">
      <c r="A783" s="80"/>
      <c r="B783" s="80"/>
      <c r="C783" s="81"/>
      <c r="D783" s="82"/>
      <c r="E783" s="82"/>
      <c r="F783" s="82"/>
      <c r="G783" s="82"/>
      <c r="H783" s="82"/>
      <c r="I783" s="82"/>
      <c r="J783" s="82"/>
      <c r="K783" s="82"/>
      <c r="L783" s="83"/>
      <c r="M783" s="80"/>
      <c r="N783" s="80"/>
      <c r="O783" s="80"/>
      <c r="P783" s="80"/>
      <c r="Q783" s="80"/>
      <c r="R783" s="80"/>
      <c r="S783" s="80"/>
      <c r="T783" s="80"/>
      <c r="U783" s="80"/>
      <c r="V783" s="80"/>
      <c r="W783" s="80"/>
      <c r="X783" s="80"/>
      <c r="Y783" s="80"/>
      <c r="Z783" s="80"/>
      <c r="AA783" s="80"/>
      <c r="AB783" s="80"/>
      <c r="AC783" s="80"/>
      <c r="AD783" s="80"/>
      <c r="AE783" s="80"/>
      <c r="AF783" s="80"/>
      <c r="AG783" s="80"/>
      <c r="AH783" s="80"/>
      <c r="AI783" s="80"/>
      <c r="AJ783" s="80"/>
      <c r="AK783" s="84"/>
      <c r="AL783" s="85"/>
      <c r="AM783" s="85"/>
      <c r="AN783" s="85"/>
      <c r="AO783" s="85"/>
      <c r="AP783" s="85"/>
      <c r="AQ783" s="86"/>
      <c r="AR783" s="87"/>
      <c r="AS783" s="87"/>
      <c r="AT783" s="88"/>
      <c r="AU783" s="86"/>
      <c r="AV783" s="87"/>
      <c r="AW783" s="87"/>
      <c r="AX783" s="88"/>
    </row>
    <row r="784" spans="1:50" ht="13.5" hidden="1">
      <c r="A784" s="80"/>
      <c r="B784" s="80"/>
      <c r="C784" s="81"/>
      <c r="D784" s="82"/>
      <c r="E784" s="82"/>
      <c r="F784" s="82"/>
      <c r="G784" s="82"/>
      <c r="H784" s="82"/>
      <c r="I784" s="82"/>
      <c r="J784" s="82"/>
      <c r="K784" s="82"/>
      <c r="L784" s="83"/>
      <c r="M784" s="80"/>
      <c r="N784" s="80"/>
      <c r="O784" s="80"/>
      <c r="P784" s="80"/>
      <c r="Q784" s="80"/>
      <c r="R784" s="80"/>
      <c r="S784" s="80"/>
      <c r="T784" s="80"/>
      <c r="U784" s="80"/>
      <c r="V784" s="80"/>
      <c r="W784" s="80"/>
      <c r="X784" s="80"/>
      <c r="Y784" s="80"/>
      <c r="Z784" s="80"/>
      <c r="AA784" s="80"/>
      <c r="AB784" s="80"/>
      <c r="AC784" s="80"/>
      <c r="AD784" s="80"/>
      <c r="AE784" s="80"/>
      <c r="AF784" s="80"/>
      <c r="AG784" s="80"/>
      <c r="AH784" s="80"/>
      <c r="AI784" s="80"/>
      <c r="AJ784" s="80"/>
      <c r="AK784" s="84"/>
      <c r="AL784" s="85"/>
      <c r="AM784" s="85"/>
      <c r="AN784" s="85"/>
      <c r="AO784" s="85"/>
      <c r="AP784" s="85"/>
      <c r="AQ784" s="86"/>
      <c r="AR784" s="87"/>
      <c r="AS784" s="87"/>
      <c r="AT784" s="88"/>
      <c r="AU784" s="86"/>
      <c r="AV784" s="87"/>
      <c r="AW784" s="87"/>
      <c r="AX784" s="88"/>
    </row>
    <row r="785" spans="1:50" ht="13.5" hidden="1">
      <c r="A785" s="80"/>
      <c r="B785" s="80"/>
      <c r="C785" s="81"/>
      <c r="D785" s="82"/>
      <c r="E785" s="82"/>
      <c r="F785" s="82"/>
      <c r="G785" s="82"/>
      <c r="H785" s="82"/>
      <c r="I785" s="82"/>
      <c r="J785" s="82"/>
      <c r="K785" s="82"/>
      <c r="L785" s="83"/>
      <c r="M785" s="80"/>
      <c r="N785" s="80"/>
      <c r="O785" s="80"/>
      <c r="P785" s="80"/>
      <c r="Q785" s="80"/>
      <c r="R785" s="80"/>
      <c r="S785" s="80"/>
      <c r="T785" s="80"/>
      <c r="U785" s="80"/>
      <c r="V785" s="80"/>
      <c r="W785" s="80"/>
      <c r="X785" s="80"/>
      <c r="Y785" s="80"/>
      <c r="Z785" s="80"/>
      <c r="AA785" s="80"/>
      <c r="AB785" s="80"/>
      <c r="AC785" s="80"/>
      <c r="AD785" s="80"/>
      <c r="AE785" s="80"/>
      <c r="AF785" s="80"/>
      <c r="AG785" s="80"/>
      <c r="AH785" s="80"/>
      <c r="AI785" s="80"/>
      <c r="AJ785" s="80"/>
      <c r="AK785" s="84"/>
      <c r="AL785" s="85"/>
      <c r="AM785" s="85"/>
      <c r="AN785" s="85"/>
      <c r="AO785" s="85"/>
      <c r="AP785" s="85"/>
      <c r="AQ785" s="86"/>
      <c r="AR785" s="87"/>
      <c r="AS785" s="87"/>
      <c r="AT785" s="88"/>
      <c r="AU785" s="86"/>
      <c r="AV785" s="87"/>
      <c r="AW785" s="87"/>
      <c r="AX785" s="88"/>
    </row>
    <row r="786" spans="1:50" ht="13.5" hidden="1">
      <c r="A786" s="147"/>
      <c r="B786" s="148"/>
      <c r="C786" s="147"/>
      <c r="D786" s="676"/>
      <c r="E786" s="676"/>
      <c r="F786" s="676"/>
      <c r="G786" s="676"/>
      <c r="H786" s="676"/>
      <c r="I786" s="676"/>
      <c r="J786" s="676"/>
      <c r="K786" s="676"/>
      <c r="L786" s="148"/>
      <c r="M786" s="677"/>
      <c r="N786" s="678"/>
      <c r="O786" s="678"/>
      <c r="P786" s="678"/>
      <c r="Q786" s="678"/>
      <c r="R786" s="678"/>
      <c r="S786" s="678"/>
      <c r="T786" s="678"/>
      <c r="U786" s="678"/>
      <c r="V786" s="678"/>
      <c r="W786" s="678"/>
      <c r="X786" s="678"/>
      <c r="Y786" s="678"/>
      <c r="Z786" s="678"/>
      <c r="AA786" s="678"/>
      <c r="AB786" s="678"/>
      <c r="AC786" s="678"/>
      <c r="AD786" s="678"/>
      <c r="AE786" s="678"/>
      <c r="AF786" s="678"/>
      <c r="AG786" s="678"/>
      <c r="AH786" s="678"/>
      <c r="AI786" s="678"/>
      <c r="AJ786" s="679"/>
      <c r="AK786" s="81"/>
      <c r="AL786" s="82"/>
      <c r="AM786" s="82"/>
      <c r="AN786" s="82"/>
      <c r="AO786" s="82"/>
      <c r="AP786" s="83"/>
      <c r="AQ786" s="680"/>
      <c r="AR786" s="681"/>
      <c r="AS786" s="681"/>
      <c r="AT786" s="682"/>
      <c r="AU786" s="683"/>
      <c r="AV786" s="684"/>
      <c r="AW786" s="684"/>
      <c r="AX786" s="685"/>
    </row>
    <row r="787" spans="1:50" ht="13.5" hidden="1">
      <c r="A787" s="80"/>
      <c r="B787" s="80"/>
      <c r="C787" s="81"/>
      <c r="D787" s="82"/>
      <c r="E787" s="82"/>
      <c r="F787" s="82"/>
      <c r="G787" s="82"/>
      <c r="H787" s="82"/>
      <c r="I787" s="82"/>
      <c r="J787" s="82"/>
      <c r="K787" s="82"/>
      <c r="L787" s="83"/>
      <c r="M787" s="80"/>
      <c r="N787" s="80"/>
      <c r="O787" s="80"/>
      <c r="P787" s="80"/>
      <c r="Q787" s="80"/>
      <c r="R787" s="80"/>
      <c r="S787" s="80"/>
      <c r="T787" s="80"/>
      <c r="U787" s="80"/>
      <c r="V787" s="80"/>
      <c r="W787" s="80"/>
      <c r="X787" s="80"/>
      <c r="Y787" s="80"/>
      <c r="Z787" s="80"/>
      <c r="AA787" s="80"/>
      <c r="AB787" s="80"/>
      <c r="AC787" s="80"/>
      <c r="AD787" s="80"/>
      <c r="AE787" s="80"/>
      <c r="AF787" s="80"/>
      <c r="AG787" s="80"/>
      <c r="AH787" s="80"/>
      <c r="AI787" s="80"/>
      <c r="AJ787" s="80"/>
      <c r="AK787" s="84"/>
      <c r="AL787" s="85"/>
      <c r="AM787" s="85"/>
      <c r="AN787" s="85"/>
      <c r="AO787" s="85"/>
      <c r="AP787" s="85"/>
      <c r="AQ787" s="86"/>
      <c r="AR787" s="87"/>
      <c r="AS787" s="87"/>
      <c r="AT787" s="88"/>
      <c r="AU787" s="86"/>
      <c r="AV787" s="87"/>
      <c r="AW787" s="87"/>
      <c r="AX787" s="88"/>
    </row>
    <row r="788" spans="1:50" ht="13.5" hidden="1">
      <c r="A788" s="80"/>
      <c r="B788" s="80"/>
      <c r="C788" s="81"/>
      <c r="D788" s="82"/>
      <c r="E788" s="82"/>
      <c r="F788" s="82"/>
      <c r="G788" s="82"/>
      <c r="H788" s="82"/>
      <c r="I788" s="82"/>
      <c r="J788" s="82"/>
      <c r="K788" s="82"/>
      <c r="L788" s="83"/>
      <c r="M788" s="80"/>
      <c r="N788" s="80"/>
      <c r="O788" s="80"/>
      <c r="P788" s="80"/>
      <c r="Q788" s="80"/>
      <c r="R788" s="80"/>
      <c r="S788" s="80"/>
      <c r="T788" s="80"/>
      <c r="U788" s="80"/>
      <c r="V788" s="80"/>
      <c r="W788" s="80"/>
      <c r="X788" s="80"/>
      <c r="Y788" s="80"/>
      <c r="Z788" s="80"/>
      <c r="AA788" s="80"/>
      <c r="AB788" s="80"/>
      <c r="AC788" s="80"/>
      <c r="AD788" s="80"/>
      <c r="AE788" s="80"/>
      <c r="AF788" s="80"/>
      <c r="AG788" s="80"/>
      <c r="AH788" s="80"/>
      <c r="AI788" s="80"/>
      <c r="AJ788" s="80"/>
      <c r="AK788" s="84"/>
      <c r="AL788" s="85"/>
      <c r="AM788" s="85"/>
      <c r="AN788" s="85"/>
      <c r="AO788" s="85"/>
      <c r="AP788" s="85"/>
      <c r="AQ788" s="86"/>
      <c r="AR788" s="87"/>
      <c r="AS788" s="87"/>
      <c r="AT788" s="88"/>
      <c r="AU788" s="86"/>
      <c r="AV788" s="87"/>
      <c r="AW788" s="87"/>
      <c r="AX788" s="88"/>
    </row>
    <row r="789" spans="1:50" ht="13.5" hidden="1">
      <c r="A789" s="80"/>
      <c r="B789" s="80"/>
      <c r="C789" s="81"/>
      <c r="D789" s="82"/>
      <c r="E789" s="82"/>
      <c r="F789" s="82"/>
      <c r="G789" s="82"/>
      <c r="H789" s="82"/>
      <c r="I789" s="82"/>
      <c r="J789" s="82"/>
      <c r="K789" s="82"/>
      <c r="L789" s="83"/>
      <c r="M789" s="80"/>
      <c r="N789" s="80"/>
      <c r="O789" s="80"/>
      <c r="P789" s="80"/>
      <c r="Q789" s="80"/>
      <c r="R789" s="80"/>
      <c r="S789" s="80"/>
      <c r="T789" s="80"/>
      <c r="U789" s="80"/>
      <c r="V789" s="80"/>
      <c r="W789" s="80"/>
      <c r="X789" s="80"/>
      <c r="Y789" s="80"/>
      <c r="Z789" s="80"/>
      <c r="AA789" s="80"/>
      <c r="AB789" s="80"/>
      <c r="AC789" s="80"/>
      <c r="AD789" s="80"/>
      <c r="AE789" s="80"/>
      <c r="AF789" s="80"/>
      <c r="AG789" s="80"/>
      <c r="AH789" s="80"/>
      <c r="AI789" s="80"/>
      <c r="AJ789" s="80"/>
      <c r="AK789" s="84"/>
      <c r="AL789" s="85"/>
      <c r="AM789" s="85"/>
      <c r="AN789" s="85"/>
      <c r="AO789" s="85"/>
      <c r="AP789" s="85"/>
      <c r="AQ789" s="86"/>
      <c r="AR789" s="87"/>
      <c r="AS789" s="87"/>
      <c r="AT789" s="88"/>
      <c r="AU789" s="86"/>
      <c r="AV789" s="87"/>
      <c r="AW789" s="87"/>
      <c r="AX789" s="88"/>
    </row>
    <row r="790" spans="1:50" ht="13.5" hidden="1">
      <c r="A790" s="80"/>
      <c r="B790" s="80"/>
      <c r="C790" s="81"/>
      <c r="D790" s="82"/>
      <c r="E790" s="82"/>
      <c r="F790" s="82"/>
      <c r="G790" s="82"/>
      <c r="H790" s="82"/>
      <c r="I790" s="82"/>
      <c r="J790" s="82"/>
      <c r="K790" s="82"/>
      <c r="L790" s="83"/>
      <c r="M790" s="80"/>
      <c r="N790" s="80"/>
      <c r="O790" s="80"/>
      <c r="P790" s="80"/>
      <c r="Q790" s="80"/>
      <c r="R790" s="80"/>
      <c r="S790" s="80"/>
      <c r="T790" s="80"/>
      <c r="U790" s="80"/>
      <c r="V790" s="80"/>
      <c r="W790" s="80"/>
      <c r="X790" s="80"/>
      <c r="Y790" s="80"/>
      <c r="Z790" s="80"/>
      <c r="AA790" s="80"/>
      <c r="AB790" s="80"/>
      <c r="AC790" s="80"/>
      <c r="AD790" s="80"/>
      <c r="AE790" s="80"/>
      <c r="AF790" s="80"/>
      <c r="AG790" s="80"/>
      <c r="AH790" s="80"/>
      <c r="AI790" s="80"/>
      <c r="AJ790" s="80"/>
      <c r="AK790" s="84"/>
      <c r="AL790" s="85"/>
      <c r="AM790" s="85"/>
      <c r="AN790" s="85"/>
      <c r="AO790" s="85"/>
      <c r="AP790" s="85"/>
      <c r="AQ790" s="86"/>
      <c r="AR790" s="87"/>
      <c r="AS790" s="87"/>
      <c r="AT790" s="88"/>
      <c r="AU790" s="86"/>
      <c r="AV790" s="87"/>
      <c r="AW790" s="87"/>
      <c r="AX790" s="88"/>
    </row>
    <row r="791" spans="1:50" ht="13.5" hidden="1">
      <c r="A791" s="80"/>
      <c r="B791" s="80"/>
      <c r="C791" s="81"/>
      <c r="D791" s="82"/>
      <c r="E791" s="82"/>
      <c r="F791" s="82"/>
      <c r="G791" s="82"/>
      <c r="H791" s="82"/>
      <c r="I791" s="82"/>
      <c r="J791" s="82"/>
      <c r="K791" s="82"/>
      <c r="L791" s="83"/>
      <c r="M791" s="80"/>
      <c r="N791" s="80"/>
      <c r="O791" s="80"/>
      <c r="P791" s="80"/>
      <c r="Q791" s="80"/>
      <c r="R791" s="80"/>
      <c r="S791" s="80"/>
      <c r="T791" s="80"/>
      <c r="U791" s="80"/>
      <c r="V791" s="80"/>
      <c r="W791" s="80"/>
      <c r="X791" s="80"/>
      <c r="Y791" s="80"/>
      <c r="Z791" s="80"/>
      <c r="AA791" s="80"/>
      <c r="AB791" s="80"/>
      <c r="AC791" s="80"/>
      <c r="AD791" s="80"/>
      <c r="AE791" s="80"/>
      <c r="AF791" s="80"/>
      <c r="AG791" s="80"/>
      <c r="AH791" s="80"/>
      <c r="AI791" s="80"/>
      <c r="AJ791" s="80"/>
      <c r="AK791" s="84"/>
      <c r="AL791" s="85"/>
      <c r="AM791" s="85"/>
      <c r="AN791" s="85"/>
      <c r="AO791" s="85"/>
      <c r="AP791" s="85"/>
      <c r="AQ791" s="86"/>
      <c r="AR791" s="87"/>
      <c r="AS791" s="87"/>
      <c r="AT791" s="88"/>
      <c r="AU791" s="86"/>
      <c r="AV791" s="87"/>
      <c r="AW791" s="87"/>
      <c r="AX791" s="88"/>
    </row>
    <row r="792" spans="1:50" ht="13.5" hidden="1">
      <c r="A792" s="80"/>
      <c r="B792" s="80"/>
      <c r="C792" s="81"/>
      <c r="D792" s="82"/>
      <c r="E792" s="82"/>
      <c r="F792" s="82"/>
      <c r="G792" s="82"/>
      <c r="H792" s="82"/>
      <c r="I792" s="82"/>
      <c r="J792" s="82"/>
      <c r="K792" s="82"/>
      <c r="L792" s="83"/>
      <c r="M792" s="80"/>
      <c r="N792" s="80"/>
      <c r="O792" s="80"/>
      <c r="P792" s="80"/>
      <c r="Q792" s="80"/>
      <c r="R792" s="80"/>
      <c r="S792" s="80"/>
      <c r="T792" s="80"/>
      <c r="U792" s="80"/>
      <c r="V792" s="80"/>
      <c r="W792" s="80"/>
      <c r="X792" s="80"/>
      <c r="Y792" s="80"/>
      <c r="Z792" s="80"/>
      <c r="AA792" s="80"/>
      <c r="AB792" s="80"/>
      <c r="AC792" s="80"/>
      <c r="AD792" s="80"/>
      <c r="AE792" s="80"/>
      <c r="AF792" s="80"/>
      <c r="AG792" s="80"/>
      <c r="AH792" s="80"/>
      <c r="AI792" s="80"/>
      <c r="AJ792" s="80"/>
      <c r="AK792" s="84"/>
      <c r="AL792" s="85"/>
      <c r="AM792" s="85"/>
      <c r="AN792" s="85"/>
      <c r="AO792" s="85"/>
      <c r="AP792" s="85"/>
      <c r="AQ792" s="86"/>
      <c r="AR792" s="87"/>
      <c r="AS792" s="87"/>
      <c r="AT792" s="88"/>
      <c r="AU792" s="86"/>
      <c r="AV792" s="87"/>
      <c r="AW792" s="87"/>
      <c r="AX792" s="88"/>
    </row>
    <row r="793" spans="1:50" ht="13.5" hidden="1">
      <c r="A793" s="80"/>
      <c r="B793" s="80"/>
      <c r="C793" s="81"/>
      <c r="D793" s="82"/>
      <c r="E793" s="82"/>
      <c r="F793" s="82"/>
      <c r="G793" s="82"/>
      <c r="H793" s="82"/>
      <c r="I793" s="82"/>
      <c r="J793" s="82"/>
      <c r="K793" s="82"/>
      <c r="L793" s="83"/>
      <c r="M793" s="80"/>
      <c r="N793" s="80"/>
      <c r="O793" s="80"/>
      <c r="P793" s="80"/>
      <c r="Q793" s="80"/>
      <c r="R793" s="80"/>
      <c r="S793" s="80"/>
      <c r="T793" s="80"/>
      <c r="U793" s="80"/>
      <c r="V793" s="80"/>
      <c r="W793" s="80"/>
      <c r="X793" s="80"/>
      <c r="Y793" s="80"/>
      <c r="Z793" s="80"/>
      <c r="AA793" s="80"/>
      <c r="AB793" s="80"/>
      <c r="AC793" s="80"/>
      <c r="AD793" s="80"/>
      <c r="AE793" s="80"/>
      <c r="AF793" s="80"/>
      <c r="AG793" s="80"/>
      <c r="AH793" s="80"/>
      <c r="AI793" s="80"/>
      <c r="AJ793" s="80"/>
      <c r="AK793" s="84"/>
      <c r="AL793" s="85"/>
      <c r="AM793" s="85"/>
      <c r="AN793" s="85"/>
      <c r="AO793" s="85"/>
      <c r="AP793" s="85"/>
      <c r="AQ793" s="86"/>
      <c r="AR793" s="87"/>
      <c r="AS793" s="87"/>
      <c r="AT793" s="88"/>
      <c r="AU793" s="86"/>
      <c r="AV793" s="87"/>
      <c r="AW793" s="87"/>
      <c r="AX793" s="88"/>
    </row>
    <row r="794" spans="1:50" ht="13.5" hidden="1">
      <c r="A794" s="80"/>
      <c r="B794" s="80"/>
      <c r="C794" s="81"/>
      <c r="D794" s="82"/>
      <c r="E794" s="82"/>
      <c r="F794" s="82"/>
      <c r="G794" s="82"/>
      <c r="H794" s="82"/>
      <c r="I794" s="82"/>
      <c r="J794" s="82"/>
      <c r="K794" s="82"/>
      <c r="L794" s="83"/>
      <c r="M794" s="80"/>
      <c r="N794" s="80"/>
      <c r="O794" s="80"/>
      <c r="P794" s="80"/>
      <c r="Q794" s="80"/>
      <c r="R794" s="80"/>
      <c r="S794" s="80"/>
      <c r="T794" s="80"/>
      <c r="U794" s="80"/>
      <c r="V794" s="80"/>
      <c r="W794" s="80"/>
      <c r="X794" s="80"/>
      <c r="Y794" s="80"/>
      <c r="Z794" s="80"/>
      <c r="AA794" s="80"/>
      <c r="AB794" s="80"/>
      <c r="AC794" s="80"/>
      <c r="AD794" s="80"/>
      <c r="AE794" s="80"/>
      <c r="AF794" s="80"/>
      <c r="AG794" s="80"/>
      <c r="AH794" s="80"/>
      <c r="AI794" s="80"/>
      <c r="AJ794" s="80"/>
      <c r="AK794" s="84"/>
      <c r="AL794" s="85"/>
      <c r="AM794" s="85"/>
      <c r="AN794" s="85"/>
      <c r="AO794" s="85"/>
      <c r="AP794" s="85"/>
      <c r="AQ794" s="86"/>
      <c r="AR794" s="87"/>
      <c r="AS794" s="87"/>
      <c r="AT794" s="88"/>
      <c r="AU794" s="86"/>
      <c r="AV794" s="87"/>
      <c r="AW794" s="87"/>
      <c r="AX794" s="88"/>
    </row>
    <row r="795" spans="1:50" ht="13.5" hidden="1">
      <c r="A795" s="80"/>
      <c r="B795" s="80"/>
      <c r="C795" s="81"/>
      <c r="D795" s="82"/>
      <c r="E795" s="82"/>
      <c r="F795" s="82"/>
      <c r="G795" s="82"/>
      <c r="H795" s="82"/>
      <c r="I795" s="82"/>
      <c r="J795" s="82"/>
      <c r="K795" s="82"/>
      <c r="L795" s="83"/>
      <c r="M795" s="80"/>
      <c r="N795" s="80"/>
      <c r="O795" s="80"/>
      <c r="P795" s="80"/>
      <c r="Q795" s="80"/>
      <c r="R795" s="80"/>
      <c r="S795" s="80"/>
      <c r="T795" s="80"/>
      <c r="U795" s="80"/>
      <c r="V795" s="80"/>
      <c r="W795" s="80"/>
      <c r="X795" s="80"/>
      <c r="Y795" s="80"/>
      <c r="Z795" s="80"/>
      <c r="AA795" s="80"/>
      <c r="AB795" s="80"/>
      <c r="AC795" s="80"/>
      <c r="AD795" s="80"/>
      <c r="AE795" s="80"/>
      <c r="AF795" s="80"/>
      <c r="AG795" s="80"/>
      <c r="AH795" s="80"/>
      <c r="AI795" s="80"/>
      <c r="AJ795" s="80"/>
      <c r="AK795" s="84"/>
      <c r="AL795" s="85"/>
      <c r="AM795" s="85"/>
      <c r="AN795" s="85"/>
      <c r="AO795" s="85"/>
      <c r="AP795" s="85"/>
      <c r="AQ795" s="86"/>
      <c r="AR795" s="87"/>
      <c r="AS795" s="87"/>
      <c r="AT795" s="88"/>
      <c r="AU795" s="86"/>
      <c r="AV795" s="87"/>
      <c r="AW795" s="87"/>
      <c r="AX795" s="88"/>
    </row>
    <row r="797" spans="1:12" ht="13.5">
      <c r="A797" s="31"/>
      <c r="B797" s="31" t="s">
        <v>217</v>
      </c>
      <c r="C797" s="34"/>
      <c r="D797" s="34"/>
      <c r="E797" s="34"/>
      <c r="F797" s="34"/>
      <c r="G797" s="34"/>
      <c r="H797" s="34"/>
      <c r="I797" s="34"/>
      <c r="J797" s="34"/>
      <c r="K797" s="34"/>
      <c r="L797" s="34"/>
    </row>
    <row r="798" spans="1:98" ht="12.75" customHeight="1">
      <c r="A798" s="147"/>
      <c r="B798" s="148"/>
      <c r="C798" s="161" t="s">
        <v>259</v>
      </c>
      <c r="D798" s="162"/>
      <c r="E798" s="162"/>
      <c r="F798" s="162"/>
      <c r="G798" s="162"/>
      <c r="H798" s="162"/>
      <c r="I798" s="162"/>
      <c r="J798" s="162"/>
      <c r="K798" s="162"/>
      <c r="L798" s="163"/>
      <c r="M798" s="161" t="s">
        <v>260</v>
      </c>
      <c r="N798" s="162"/>
      <c r="O798" s="162"/>
      <c r="P798" s="162"/>
      <c r="Q798" s="162"/>
      <c r="R798" s="162"/>
      <c r="S798" s="162"/>
      <c r="T798" s="162"/>
      <c r="U798" s="162"/>
      <c r="V798" s="162"/>
      <c r="W798" s="162"/>
      <c r="X798" s="162"/>
      <c r="Y798" s="162"/>
      <c r="Z798" s="162"/>
      <c r="AA798" s="162"/>
      <c r="AB798" s="162"/>
      <c r="AC798" s="162"/>
      <c r="AD798" s="162"/>
      <c r="AE798" s="162"/>
      <c r="AF798" s="162"/>
      <c r="AG798" s="162"/>
      <c r="AH798" s="162"/>
      <c r="AI798" s="162"/>
      <c r="AJ798" s="163"/>
      <c r="AK798" s="158" t="s">
        <v>261</v>
      </c>
      <c r="AL798" s="159"/>
      <c r="AM798" s="159"/>
      <c r="AN798" s="159"/>
      <c r="AO798" s="159"/>
      <c r="AP798" s="160"/>
      <c r="AQ798" s="161" t="s">
        <v>23</v>
      </c>
      <c r="AR798" s="162"/>
      <c r="AS798" s="162"/>
      <c r="AT798" s="163"/>
      <c r="AU798" s="161" t="s">
        <v>24</v>
      </c>
      <c r="AV798" s="162"/>
      <c r="AW798" s="162"/>
      <c r="AX798" s="163"/>
      <c r="AZ798" s="30"/>
      <c r="BA798" s="21"/>
      <c r="BB798" s="21"/>
      <c r="BC798" s="21"/>
      <c r="BD798" s="21"/>
      <c r="BE798" s="54"/>
      <c r="BF798" s="54"/>
      <c r="BG798" s="54"/>
      <c r="BH798" s="47"/>
      <c r="BI798" s="30"/>
      <c r="BJ798" s="30"/>
      <c r="BK798" s="30"/>
      <c r="BL798" s="30"/>
      <c r="BM798" s="30"/>
      <c r="BN798" s="30"/>
      <c r="BO798" s="30"/>
      <c r="BP798" s="30"/>
      <c r="BQ798" s="30"/>
      <c r="BR798" s="30"/>
      <c r="BS798" s="30"/>
      <c r="BT798" s="30"/>
      <c r="BU798" s="30"/>
      <c r="BV798" s="30"/>
      <c r="BW798" s="30"/>
      <c r="BX798" s="30"/>
      <c r="BY798" s="30"/>
      <c r="BZ798" s="30"/>
      <c r="CA798" s="30"/>
      <c r="CB798" s="30"/>
      <c r="CC798" s="30"/>
      <c r="CD798" s="30"/>
      <c r="CE798" s="30"/>
      <c r="CF798" s="30"/>
      <c r="CG798" s="30"/>
      <c r="CH798" s="30"/>
      <c r="CI798" s="30"/>
      <c r="CJ798" s="30"/>
      <c r="CK798" s="30"/>
      <c r="CL798" s="30"/>
      <c r="CM798" s="30"/>
      <c r="CN798" s="30"/>
      <c r="CO798" s="30"/>
      <c r="CP798" s="30"/>
      <c r="CQ798" s="30"/>
      <c r="CR798" s="30"/>
      <c r="CS798" s="30"/>
      <c r="CT798" s="30"/>
    </row>
    <row r="799" spans="1:98" ht="12.75" customHeight="1">
      <c r="A799" s="80">
        <v>1</v>
      </c>
      <c r="B799" s="80">
        <v>1</v>
      </c>
      <c r="C799" s="149" t="s">
        <v>218</v>
      </c>
      <c r="D799" s="150"/>
      <c r="E799" s="150"/>
      <c r="F799" s="150"/>
      <c r="G799" s="150"/>
      <c r="H799" s="150"/>
      <c r="I799" s="150"/>
      <c r="J799" s="150"/>
      <c r="K799" s="150"/>
      <c r="L799" s="151"/>
      <c r="M799" s="165" t="s">
        <v>163</v>
      </c>
      <c r="N799" s="165"/>
      <c r="O799" s="165"/>
      <c r="P799" s="165"/>
      <c r="Q799" s="165"/>
      <c r="R799" s="165"/>
      <c r="S799" s="165"/>
      <c r="T799" s="165"/>
      <c r="U799" s="165"/>
      <c r="V799" s="165"/>
      <c r="W799" s="165"/>
      <c r="X799" s="165"/>
      <c r="Y799" s="165"/>
      <c r="Z799" s="165"/>
      <c r="AA799" s="165"/>
      <c r="AB799" s="165"/>
      <c r="AC799" s="165"/>
      <c r="AD799" s="165"/>
      <c r="AE799" s="165"/>
      <c r="AF799" s="165"/>
      <c r="AG799" s="165"/>
      <c r="AH799" s="165"/>
      <c r="AI799" s="165"/>
      <c r="AJ799" s="165"/>
      <c r="AK799" s="171">
        <v>1</v>
      </c>
      <c r="AL799" s="172"/>
      <c r="AM799" s="172"/>
      <c r="AN799" s="172"/>
      <c r="AO799" s="172"/>
      <c r="AP799" s="173"/>
      <c r="AQ799" s="155" t="s">
        <v>267</v>
      </c>
      <c r="AR799" s="156"/>
      <c r="AS799" s="156"/>
      <c r="AT799" s="157"/>
      <c r="AU799" s="155" t="s">
        <v>267</v>
      </c>
      <c r="AV799" s="156"/>
      <c r="AW799" s="156"/>
      <c r="AX799" s="157"/>
      <c r="AZ799" s="30"/>
      <c r="BA799" s="21"/>
      <c r="BB799" s="21"/>
      <c r="BC799" s="21"/>
      <c r="BD799" s="21"/>
      <c r="BE799" s="54"/>
      <c r="BF799" s="54"/>
      <c r="BG799" s="54"/>
      <c r="BH799" s="47"/>
      <c r="BI799" s="30"/>
      <c r="BJ799" s="30"/>
      <c r="BK799" s="30"/>
      <c r="BL799" s="30"/>
      <c r="BM799" s="30"/>
      <c r="BN799" s="30"/>
      <c r="BO799" s="30"/>
      <c r="BP799" s="30"/>
      <c r="BQ799" s="30"/>
      <c r="BR799" s="30"/>
      <c r="BS799" s="30"/>
      <c r="BT799" s="30"/>
      <c r="BU799" s="30"/>
      <c r="BV799" s="30"/>
      <c r="BW799" s="30"/>
      <c r="BX799" s="30"/>
      <c r="BY799" s="30"/>
      <c r="BZ799" s="30"/>
      <c r="CA799" s="30"/>
      <c r="CB799" s="30"/>
      <c r="CC799" s="30"/>
      <c r="CD799" s="30"/>
      <c r="CE799" s="30"/>
      <c r="CF799" s="30"/>
      <c r="CG799" s="30"/>
      <c r="CH799" s="30"/>
      <c r="CI799" s="30"/>
      <c r="CJ799" s="30"/>
      <c r="CK799" s="30"/>
      <c r="CL799" s="30"/>
      <c r="CM799" s="30"/>
      <c r="CN799" s="30"/>
      <c r="CO799" s="30"/>
      <c r="CP799" s="30"/>
      <c r="CQ799" s="30"/>
      <c r="CR799" s="30"/>
      <c r="CS799" s="30"/>
      <c r="CT799" s="30"/>
    </row>
    <row r="800" spans="1:50" ht="13.5" hidden="1">
      <c r="A800" s="80"/>
      <c r="B800" s="80"/>
      <c r="C800" s="81"/>
      <c r="D800" s="82"/>
      <c r="E800" s="82"/>
      <c r="F800" s="82"/>
      <c r="G800" s="82"/>
      <c r="H800" s="82"/>
      <c r="I800" s="82"/>
      <c r="J800" s="82"/>
      <c r="K800" s="82"/>
      <c r="L800" s="83"/>
      <c r="M800" s="80"/>
      <c r="N800" s="80"/>
      <c r="O800" s="80"/>
      <c r="P800" s="80"/>
      <c r="Q800" s="80"/>
      <c r="R800" s="80"/>
      <c r="S800" s="80"/>
      <c r="T800" s="80"/>
      <c r="U800" s="80"/>
      <c r="V800" s="80"/>
      <c r="W800" s="80"/>
      <c r="X800" s="80"/>
      <c r="Y800" s="80"/>
      <c r="Z800" s="80"/>
      <c r="AA800" s="80"/>
      <c r="AB800" s="80"/>
      <c r="AC800" s="80"/>
      <c r="AD800" s="80"/>
      <c r="AE800" s="80"/>
      <c r="AF800" s="80"/>
      <c r="AG800" s="80"/>
      <c r="AH800" s="80"/>
      <c r="AI800" s="80"/>
      <c r="AJ800" s="80"/>
      <c r="AK800" s="84"/>
      <c r="AL800" s="85"/>
      <c r="AM800" s="85"/>
      <c r="AN800" s="85"/>
      <c r="AO800" s="85"/>
      <c r="AP800" s="85"/>
      <c r="AQ800" s="86"/>
      <c r="AR800" s="87"/>
      <c r="AS800" s="87"/>
      <c r="AT800" s="88"/>
      <c r="AU800" s="86"/>
      <c r="AV800" s="87"/>
      <c r="AW800" s="87"/>
      <c r="AX800" s="88"/>
    </row>
    <row r="801" spans="1:50" ht="13.5" hidden="1">
      <c r="A801" s="80"/>
      <c r="B801" s="80"/>
      <c r="C801" s="81"/>
      <c r="D801" s="82"/>
      <c r="E801" s="82"/>
      <c r="F801" s="82"/>
      <c r="G801" s="82"/>
      <c r="H801" s="82"/>
      <c r="I801" s="82"/>
      <c r="J801" s="82"/>
      <c r="K801" s="82"/>
      <c r="L801" s="83"/>
      <c r="M801" s="80"/>
      <c r="N801" s="80"/>
      <c r="O801" s="80"/>
      <c r="P801" s="80"/>
      <c r="Q801" s="80"/>
      <c r="R801" s="80"/>
      <c r="S801" s="80"/>
      <c r="T801" s="80"/>
      <c r="U801" s="80"/>
      <c r="V801" s="80"/>
      <c r="W801" s="80"/>
      <c r="X801" s="80"/>
      <c r="Y801" s="80"/>
      <c r="Z801" s="80"/>
      <c r="AA801" s="80"/>
      <c r="AB801" s="80"/>
      <c r="AC801" s="80"/>
      <c r="AD801" s="80"/>
      <c r="AE801" s="80"/>
      <c r="AF801" s="80"/>
      <c r="AG801" s="80"/>
      <c r="AH801" s="80"/>
      <c r="AI801" s="80"/>
      <c r="AJ801" s="80"/>
      <c r="AK801" s="84"/>
      <c r="AL801" s="85"/>
      <c r="AM801" s="85"/>
      <c r="AN801" s="85"/>
      <c r="AO801" s="85"/>
      <c r="AP801" s="85"/>
      <c r="AQ801" s="86"/>
      <c r="AR801" s="87"/>
      <c r="AS801" s="87"/>
      <c r="AT801" s="88"/>
      <c r="AU801" s="86"/>
      <c r="AV801" s="87"/>
      <c r="AW801" s="87"/>
      <c r="AX801" s="88"/>
    </row>
    <row r="802" spans="1:50" ht="13.5" hidden="1">
      <c r="A802" s="80"/>
      <c r="B802" s="80"/>
      <c r="C802" s="81"/>
      <c r="D802" s="82"/>
      <c r="E802" s="82"/>
      <c r="F802" s="82"/>
      <c r="G802" s="82"/>
      <c r="H802" s="82"/>
      <c r="I802" s="82"/>
      <c r="J802" s="82"/>
      <c r="K802" s="82"/>
      <c r="L802" s="83"/>
      <c r="M802" s="80"/>
      <c r="N802" s="80"/>
      <c r="O802" s="80"/>
      <c r="P802" s="80"/>
      <c r="Q802" s="80"/>
      <c r="R802" s="80"/>
      <c r="S802" s="80"/>
      <c r="T802" s="80"/>
      <c r="U802" s="80"/>
      <c r="V802" s="80"/>
      <c r="W802" s="80"/>
      <c r="X802" s="80"/>
      <c r="Y802" s="80"/>
      <c r="Z802" s="80"/>
      <c r="AA802" s="80"/>
      <c r="AB802" s="80"/>
      <c r="AC802" s="80"/>
      <c r="AD802" s="80"/>
      <c r="AE802" s="80"/>
      <c r="AF802" s="80"/>
      <c r="AG802" s="80"/>
      <c r="AH802" s="80"/>
      <c r="AI802" s="80"/>
      <c r="AJ802" s="80"/>
      <c r="AK802" s="84"/>
      <c r="AL802" s="85"/>
      <c r="AM802" s="85"/>
      <c r="AN802" s="85"/>
      <c r="AO802" s="85"/>
      <c r="AP802" s="85"/>
      <c r="AQ802" s="86"/>
      <c r="AR802" s="87"/>
      <c r="AS802" s="87"/>
      <c r="AT802" s="88"/>
      <c r="AU802" s="86"/>
      <c r="AV802" s="87"/>
      <c r="AW802" s="87"/>
      <c r="AX802" s="88"/>
    </row>
    <row r="803" spans="1:50" ht="13.5" hidden="1">
      <c r="A803" s="80"/>
      <c r="B803" s="80"/>
      <c r="C803" s="81"/>
      <c r="D803" s="82"/>
      <c r="E803" s="82"/>
      <c r="F803" s="82"/>
      <c r="G803" s="82"/>
      <c r="H803" s="82"/>
      <c r="I803" s="82"/>
      <c r="J803" s="82"/>
      <c r="K803" s="82"/>
      <c r="L803" s="83"/>
      <c r="M803" s="80"/>
      <c r="N803" s="80"/>
      <c r="O803" s="80"/>
      <c r="P803" s="80"/>
      <c r="Q803" s="80"/>
      <c r="R803" s="80"/>
      <c r="S803" s="80"/>
      <c r="T803" s="80"/>
      <c r="U803" s="80"/>
      <c r="V803" s="80"/>
      <c r="W803" s="80"/>
      <c r="X803" s="80"/>
      <c r="Y803" s="80"/>
      <c r="Z803" s="80"/>
      <c r="AA803" s="80"/>
      <c r="AB803" s="80"/>
      <c r="AC803" s="80"/>
      <c r="AD803" s="80"/>
      <c r="AE803" s="80"/>
      <c r="AF803" s="80"/>
      <c r="AG803" s="80"/>
      <c r="AH803" s="80"/>
      <c r="AI803" s="80"/>
      <c r="AJ803" s="80"/>
      <c r="AK803" s="84"/>
      <c r="AL803" s="85"/>
      <c r="AM803" s="85"/>
      <c r="AN803" s="85"/>
      <c r="AO803" s="85"/>
      <c r="AP803" s="85"/>
      <c r="AQ803" s="86"/>
      <c r="AR803" s="87"/>
      <c r="AS803" s="87"/>
      <c r="AT803" s="88"/>
      <c r="AU803" s="86"/>
      <c r="AV803" s="87"/>
      <c r="AW803" s="87"/>
      <c r="AX803" s="88"/>
    </row>
    <row r="804" spans="1:50" ht="13.5" hidden="1">
      <c r="A804" s="80"/>
      <c r="B804" s="80"/>
      <c r="C804" s="81"/>
      <c r="D804" s="82"/>
      <c r="E804" s="82"/>
      <c r="F804" s="82"/>
      <c r="G804" s="82"/>
      <c r="H804" s="82"/>
      <c r="I804" s="82"/>
      <c r="J804" s="82"/>
      <c r="K804" s="82"/>
      <c r="L804" s="83"/>
      <c r="M804" s="80"/>
      <c r="N804" s="80"/>
      <c r="O804" s="80"/>
      <c r="P804" s="80"/>
      <c r="Q804" s="80"/>
      <c r="R804" s="80"/>
      <c r="S804" s="80"/>
      <c r="T804" s="80"/>
      <c r="U804" s="80"/>
      <c r="V804" s="80"/>
      <c r="W804" s="80"/>
      <c r="X804" s="80"/>
      <c r="Y804" s="80"/>
      <c r="Z804" s="80"/>
      <c r="AA804" s="80"/>
      <c r="AB804" s="80"/>
      <c r="AC804" s="80"/>
      <c r="AD804" s="80"/>
      <c r="AE804" s="80"/>
      <c r="AF804" s="80"/>
      <c r="AG804" s="80"/>
      <c r="AH804" s="80"/>
      <c r="AI804" s="80"/>
      <c r="AJ804" s="80"/>
      <c r="AK804" s="84"/>
      <c r="AL804" s="85"/>
      <c r="AM804" s="85"/>
      <c r="AN804" s="85"/>
      <c r="AO804" s="85"/>
      <c r="AP804" s="85"/>
      <c r="AQ804" s="86"/>
      <c r="AR804" s="87"/>
      <c r="AS804" s="87"/>
      <c r="AT804" s="88"/>
      <c r="AU804" s="86"/>
      <c r="AV804" s="87"/>
      <c r="AW804" s="87"/>
      <c r="AX804" s="88"/>
    </row>
    <row r="805" spans="1:50" ht="13.5" hidden="1">
      <c r="A805" s="80"/>
      <c r="B805" s="80"/>
      <c r="C805" s="81"/>
      <c r="D805" s="82"/>
      <c r="E805" s="82"/>
      <c r="F805" s="82"/>
      <c r="G805" s="82"/>
      <c r="H805" s="82"/>
      <c r="I805" s="82"/>
      <c r="J805" s="82"/>
      <c r="K805" s="82"/>
      <c r="L805" s="83"/>
      <c r="M805" s="80"/>
      <c r="N805" s="80"/>
      <c r="O805" s="80"/>
      <c r="P805" s="80"/>
      <c r="Q805" s="80"/>
      <c r="R805" s="80"/>
      <c r="S805" s="80"/>
      <c r="T805" s="80"/>
      <c r="U805" s="80"/>
      <c r="V805" s="80"/>
      <c r="W805" s="80"/>
      <c r="X805" s="80"/>
      <c r="Y805" s="80"/>
      <c r="Z805" s="80"/>
      <c r="AA805" s="80"/>
      <c r="AB805" s="80"/>
      <c r="AC805" s="80"/>
      <c r="AD805" s="80"/>
      <c r="AE805" s="80"/>
      <c r="AF805" s="80"/>
      <c r="AG805" s="80"/>
      <c r="AH805" s="80"/>
      <c r="AI805" s="80"/>
      <c r="AJ805" s="80"/>
      <c r="AK805" s="84"/>
      <c r="AL805" s="85"/>
      <c r="AM805" s="85"/>
      <c r="AN805" s="85"/>
      <c r="AO805" s="85"/>
      <c r="AP805" s="85"/>
      <c r="AQ805" s="86"/>
      <c r="AR805" s="87"/>
      <c r="AS805" s="87"/>
      <c r="AT805" s="88"/>
      <c r="AU805" s="86"/>
      <c r="AV805" s="87"/>
      <c r="AW805" s="87"/>
      <c r="AX805" s="88"/>
    </row>
    <row r="806" spans="1:50" ht="13.5" hidden="1">
      <c r="A806" s="80"/>
      <c r="B806" s="80"/>
      <c r="C806" s="81"/>
      <c r="D806" s="82"/>
      <c r="E806" s="82"/>
      <c r="F806" s="82"/>
      <c r="G806" s="82"/>
      <c r="H806" s="82"/>
      <c r="I806" s="82"/>
      <c r="J806" s="82"/>
      <c r="K806" s="82"/>
      <c r="L806" s="83"/>
      <c r="M806" s="80"/>
      <c r="N806" s="80"/>
      <c r="O806" s="80"/>
      <c r="P806" s="80"/>
      <c r="Q806" s="80"/>
      <c r="R806" s="80"/>
      <c r="S806" s="80"/>
      <c r="T806" s="80"/>
      <c r="U806" s="80"/>
      <c r="V806" s="80"/>
      <c r="W806" s="80"/>
      <c r="X806" s="80"/>
      <c r="Y806" s="80"/>
      <c r="Z806" s="80"/>
      <c r="AA806" s="80"/>
      <c r="AB806" s="80"/>
      <c r="AC806" s="80"/>
      <c r="AD806" s="80"/>
      <c r="AE806" s="80"/>
      <c r="AF806" s="80"/>
      <c r="AG806" s="80"/>
      <c r="AH806" s="80"/>
      <c r="AI806" s="80"/>
      <c r="AJ806" s="80"/>
      <c r="AK806" s="84"/>
      <c r="AL806" s="85"/>
      <c r="AM806" s="85"/>
      <c r="AN806" s="85"/>
      <c r="AO806" s="85"/>
      <c r="AP806" s="85"/>
      <c r="AQ806" s="86"/>
      <c r="AR806" s="87"/>
      <c r="AS806" s="87"/>
      <c r="AT806" s="88"/>
      <c r="AU806" s="86"/>
      <c r="AV806" s="87"/>
      <c r="AW806" s="87"/>
      <c r="AX806" s="88"/>
    </row>
    <row r="807" spans="1:50" ht="13.5" hidden="1">
      <c r="A807" s="80"/>
      <c r="B807" s="80"/>
      <c r="C807" s="81"/>
      <c r="D807" s="82"/>
      <c r="E807" s="82"/>
      <c r="F807" s="82"/>
      <c r="G807" s="82"/>
      <c r="H807" s="82"/>
      <c r="I807" s="82"/>
      <c r="J807" s="82"/>
      <c r="K807" s="82"/>
      <c r="L807" s="83"/>
      <c r="M807" s="80"/>
      <c r="N807" s="80"/>
      <c r="O807" s="80"/>
      <c r="P807" s="80"/>
      <c r="Q807" s="80"/>
      <c r="R807" s="80"/>
      <c r="S807" s="80"/>
      <c r="T807" s="80"/>
      <c r="U807" s="80"/>
      <c r="V807" s="80"/>
      <c r="W807" s="80"/>
      <c r="X807" s="80"/>
      <c r="Y807" s="80"/>
      <c r="Z807" s="80"/>
      <c r="AA807" s="80"/>
      <c r="AB807" s="80"/>
      <c r="AC807" s="80"/>
      <c r="AD807" s="80"/>
      <c r="AE807" s="80"/>
      <c r="AF807" s="80"/>
      <c r="AG807" s="80"/>
      <c r="AH807" s="80"/>
      <c r="AI807" s="80"/>
      <c r="AJ807" s="80"/>
      <c r="AK807" s="84"/>
      <c r="AL807" s="85"/>
      <c r="AM807" s="85"/>
      <c r="AN807" s="85"/>
      <c r="AO807" s="85"/>
      <c r="AP807" s="85"/>
      <c r="AQ807" s="86"/>
      <c r="AR807" s="87"/>
      <c r="AS807" s="87"/>
      <c r="AT807" s="88"/>
      <c r="AU807" s="86"/>
      <c r="AV807" s="87"/>
      <c r="AW807" s="87"/>
      <c r="AX807" s="88"/>
    </row>
    <row r="808" spans="1:50" ht="13.5" hidden="1">
      <c r="A808" s="80"/>
      <c r="B808" s="80"/>
      <c r="C808" s="81"/>
      <c r="D808" s="82"/>
      <c r="E808" s="82"/>
      <c r="F808" s="82"/>
      <c r="G808" s="82"/>
      <c r="H808" s="82"/>
      <c r="I808" s="82"/>
      <c r="J808" s="82"/>
      <c r="K808" s="82"/>
      <c r="L808" s="83"/>
      <c r="M808" s="80"/>
      <c r="N808" s="80"/>
      <c r="O808" s="80"/>
      <c r="P808" s="80"/>
      <c r="Q808" s="80"/>
      <c r="R808" s="80"/>
      <c r="S808" s="80"/>
      <c r="T808" s="80"/>
      <c r="U808" s="80"/>
      <c r="V808" s="80"/>
      <c r="W808" s="80"/>
      <c r="X808" s="80"/>
      <c r="Y808" s="80"/>
      <c r="Z808" s="80"/>
      <c r="AA808" s="80"/>
      <c r="AB808" s="80"/>
      <c r="AC808" s="80"/>
      <c r="AD808" s="80"/>
      <c r="AE808" s="80"/>
      <c r="AF808" s="80"/>
      <c r="AG808" s="80"/>
      <c r="AH808" s="80"/>
      <c r="AI808" s="80"/>
      <c r="AJ808" s="80"/>
      <c r="AK808" s="84"/>
      <c r="AL808" s="85"/>
      <c r="AM808" s="85"/>
      <c r="AN808" s="85"/>
      <c r="AO808" s="85"/>
      <c r="AP808" s="85"/>
      <c r="AQ808" s="86"/>
      <c r="AR808" s="87"/>
      <c r="AS808" s="87"/>
      <c r="AT808" s="88"/>
      <c r="AU808" s="86"/>
      <c r="AV808" s="87"/>
      <c r="AW808" s="87"/>
      <c r="AX808" s="88"/>
    </row>
    <row r="809" spans="1:50" ht="13.5" hidden="1">
      <c r="A809" s="147"/>
      <c r="B809" s="148"/>
      <c r="C809" s="147"/>
      <c r="D809" s="676"/>
      <c r="E809" s="676"/>
      <c r="F809" s="676"/>
      <c r="G809" s="676"/>
      <c r="H809" s="676"/>
      <c r="I809" s="676"/>
      <c r="J809" s="676"/>
      <c r="K809" s="676"/>
      <c r="L809" s="148"/>
      <c r="M809" s="677"/>
      <c r="N809" s="678"/>
      <c r="O809" s="678"/>
      <c r="P809" s="678"/>
      <c r="Q809" s="678"/>
      <c r="R809" s="678"/>
      <c r="S809" s="678"/>
      <c r="T809" s="678"/>
      <c r="U809" s="678"/>
      <c r="V809" s="678"/>
      <c r="W809" s="678"/>
      <c r="X809" s="678"/>
      <c r="Y809" s="678"/>
      <c r="Z809" s="678"/>
      <c r="AA809" s="678"/>
      <c r="AB809" s="678"/>
      <c r="AC809" s="678"/>
      <c r="AD809" s="678"/>
      <c r="AE809" s="678"/>
      <c r="AF809" s="678"/>
      <c r="AG809" s="678"/>
      <c r="AH809" s="678"/>
      <c r="AI809" s="678"/>
      <c r="AJ809" s="679"/>
      <c r="AK809" s="81"/>
      <c r="AL809" s="82"/>
      <c r="AM809" s="82"/>
      <c r="AN809" s="82"/>
      <c r="AO809" s="82"/>
      <c r="AP809" s="83"/>
      <c r="AQ809" s="680"/>
      <c r="AR809" s="681"/>
      <c r="AS809" s="681"/>
      <c r="AT809" s="682"/>
      <c r="AU809" s="683"/>
      <c r="AV809" s="684"/>
      <c r="AW809" s="684"/>
      <c r="AX809" s="685"/>
    </row>
    <row r="810" spans="1:50" ht="13.5" hidden="1">
      <c r="A810" s="80"/>
      <c r="B810" s="80"/>
      <c r="C810" s="81"/>
      <c r="D810" s="82"/>
      <c r="E810" s="82"/>
      <c r="F810" s="82"/>
      <c r="G810" s="82"/>
      <c r="H810" s="82"/>
      <c r="I810" s="82"/>
      <c r="J810" s="82"/>
      <c r="K810" s="82"/>
      <c r="L810" s="83"/>
      <c r="M810" s="80"/>
      <c r="N810" s="80"/>
      <c r="O810" s="80"/>
      <c r="P810" s="80"/>
      <c r="Q810" s="80"/>
      <c r="R810" s="80"/>
      <c r="S810" s="80"/>
      <c r="T810" s="80"/>
      <c r="U810" s="80"/>
      <c r="V810" s="80"/>
      <c r="W810" s="80"/>
      <c r="X810" s="80"/>
      <c r="Y810" s="80"/>
      <c r="Z810" s="80"/>
      <c r="AA810" s="80"/>
      <c r="AB810" s="80"/>
      <c r="AC810" s="80"/>
      <c r="AD810" s="80"/>
      <c r="AE810" s="80"/>
      <c r="AF810" s="80"/>
      <c r="AG810" s="80"/>
      <c r="AH810" s="80"/>
      <c r="AI810" s="80"/>
      <c r="AJ810" s="80"/>
      <c r="AK810" s="84"/>
      <c r="AL810" s="85"/>
      <c r="AM810" s="85"/>
      <c r="AN810" s="85"/>
      <c r="AO810" s="85"/>
      <c r="AP810" s="85"/>
      <c r="AQ810" s="86"/>
      <c r="AR810" s="87"/>
      <c r="AS810" s="87"/>
      <c r="AT810" s="88"/>
      <c r="AU810" s="86"/>
      <c r="AV810" s="87"/>
      <c r="AW810" s="87"/>
      <c r="AX810" s="88"/>
    </row>
    <row r="811" spans="1:50" ht="13.5" hidden="1">
      <c r="A811" s="80"/>
      <c r="B811" s="80"/>
      <c r="C811" s="81"/>
      <c r="D811" s="82"/>
      <c r="E811" s="82"/>
      <c r="F811" s="82"/>
      <c r="G811" s="82"/>
      <c r="H811" s="82"/>
      <c r="I811" s="82"/>
      <c r="J811" s="82"/>
      <c r="K811" s="82"/>
      <c r="L811" s="83"/>
      <c r="M811" s="80"/>
      <c r="N811" s="80"/>
      <c r="O811" s="80"/>
      <c r="P811" s="80"/>
      <c r="Q811" s="80"/>
      <c r="R811" s="80"/>
      <c r="S811" s="80"/>
      <c r="T811" s="80"/>
      <c r="U811" s="80"/>
      <c r="V811" s="80"/>
      <c r="W811" s="80"/>
      <c r="X811" s="80"/>
      <c r="Y811" s="80"/>
      <c r="Z811" s="80"/>
      <c r="AA811" s="80"/>
      <c r="AB811" s="80"/>
      <c r="AC811" s="80"/>
      <c r="AD811" s="80"/>
      <c r="AE811" s="80"/>
      <c r="AF811" s="80"/>
      <c r="AG811" s="80"/>
      <c r="AH811" s="80"/>
      <c r="AI811" s="80"/>
      <c r="AJ811" s="80"/>
      <c r="AK811" s="84"/>
      <c r="AL811" s="85"/>
      <c r="AM811" s="85"/>
      <c r="AN811" s="85"/>
      <c r="AO811" s="85"/>
      <c r="AP811" s="85"/>
      <c r="AQ811" s="86"/>
      <c r="AR811" s="87"/>
      <c r="AS811" s="87"/>
      <c r="AT811" s="88"/>
      <c r="AU811" s="86"/>
      <c r="AV811" s="87"/>
      <c r="AW811" s="87"/>
      <c r="AX811" s="88"/>
    </row>
    <row r="812" spans="1:50" ht="13.5" hidden="1">
      <c r="A812" s="80"/>
      <c r="B812" s="80"/>
      <c r="C812" s="81"/>
      <c r="D812" s="82"/>
      <c r="E812" s="82"/>
      <c r="F812" s="82"/>
      <c r="G812" s="82"/>
      <c r="H812" s="82"/>
      <c r="I812" s="82"/>
      <c r="J812" s="82"/>
      <c r="K812" s="82"/>
      <c r="L812" s="83"/>
      <c r="M812" s="80"/>
      <c r="N812" s="80"/>
      <c r="O812" s="80"/>
      <c r="P812" s="80"/>
      <c r="Q812" s="80"/>
      <c r="R812" s="80"/>
      <c r="S812" s="80"/>
      <c r="T812" s="80"/>
      <c r="U812" s="80"/>
      <c r="V812" s="80"/>
      <c r="W812" s="80"/>
      <c r="X812" s="80"/>
      <c r="Y812" s="80"/>
      <c r="Z812" s="80"/>
      <c r="AA812" s="80"/>
      <c r="AB812" s="80"/>
      <c r="AC812" s="80"/>
      <c r="AD812" s="80"/>
      <c r="AE812" s="80"/>
      <c r="AF812" s="80"/>
      <c r="AG812" s="80"/>
      <c r="AH812" s="80"/>
      <c r="AI812" s="80"/>
      <c r="AJ812" s="80"/>
      <c r="AK812" s="84"/>
      <c r="AL812" s="85"/>
      <c r="AM812" s="85"/>
      <c r="AN812" s="85"/>
      <c r="AO812" s="85"/>
      <c r="AP812" s="85"/>
      <c r="AQ812" s="86"/>
      <c r="AR812" s="87"/>
      <c r="AS812" s="87"/>
      <c r="AT812" s="88"/>
      <c r="AU812" s="86"/>
      <c r="AV812" s="87"/>
      <c r="AW812" s="87"/>
      <c r="AX812" s="88"/>
    </row>
    <row r="813" spans="1:50" ht="13.5" hidden="1">
      <c r="A813" s="80"/>
      <c r="B813" s="80"/>
      <c r="C813" s="81"/>
      <c r="D813" s="82"/>
      <c r="E813" s="82"/>
      <c r="F813" s="82"/>
      <c r="G813" s="82"/>
      <c r="H813" s="82"/>
      <c r="I813" s="82"/>
      <c r="J813" s="82"/>
      <c r="K813" s="82"/>
      <c r="L813" s="83"/>
      <c r="M813" s="80"/>
      <c r="N813" s="80"/>
      <c r="O813" s="80"/>
      <c r="P813" s="80"/>
      <c r="Q813" s="80"/>
      <c r="R813" s="80"/>
      <c r="S813" s="80"/>
      <c r="T813" s="80"/>
      <c r="U813" s="80"/>
      <c r="V813" s="80"/>
      <c r="W813" s="80"/>
      <c r="X813" s="80"/>
      <c r="Y813" s="80"/>
      <c r="Z813" s="80"/>
      <c r="AA813" s="80"/>
      <c r="AB813" s="80"/>
      <c r="AC813" s="80"/>
      <c r="AD813" s="80"/>
      <c r="AE813" s="80"/>
      <c r="AF813" s="80"/>
      <c r="AG813" s="80"/>
      <c r="AH813" s="80"/>
      <c r="AI813" s="80"/>
      <c r="AJ813" s="80"/>
      <c r="AK813" s="84"/>
      <c r="AL813" s="85"/>
      <c r="AM813" s="85"/>
      <c r="AN813" s="85"/>
      <c r="AO813" s="85"/>
      <c r="AP813" s="85"/>
      <c r="AQ813" s="86"/>
      <c r="AR813" s="87"/>
      <c r="AS813" s="87"/>
      <c r="AT813" s="88"/>
      <c r="AU813" s="86"/>
      <c r="AV813" s="87"/>
      <c r="AW813" s="87"/>
      <c r="AX813" s="88"/>
    </row>
    <row r="814" spans="1:50" ht="13.5" hidden="1">
      <c r="A814" s="80"/>
      <c r="B814" s="80"/>
      <c r="C814" s="81"/>
      <c r="D814" s="82"/>
      <c r="E814" s="82"/>
      <c r="F814" s="82"/>
      <c r="G814" s="82"/>
      <c r="H814" s="82"/>
      <c r="I814" s="82"/>
      <c r="J814" s="82"/>
      <c r="K814" s="82"/>
      <c r="L814" s="83"/>
      <c r="M814" s="80"/>
      <c r="N814" s="80"/>
      <c r="O814" s="80"/>
      <c r="P814" s="80"/>
      <c r="Q814" s="80"/>
      <c r="R814" s="80"/>
      <c r="S814" s="80"/>
      <c r="T814" s="80"/>
      <c r="U814" s="80"/>
      <c r="V814" s="80"/>
      <c r="W814" s="80"/>
      <c r="X814" s="80"/>
      <c r="Y814" s="80"/>
      <c r="Z814" s="80"/>
      <c r="AA814" s="80"/>
      <c r="AB814" s="80"/>
      <c r="AC814" s="80"/>
      <c r="AD814" s="80"/>
      <c r="AE814" s="80"/>
      <c r="AF814" s="80"/>
      <c r="AG814" s="80"/>
      <c r="AH814" s="80"/>
      <c r="AI814" s="80"/>
      <c r="AJ814" s="80"/>
      <c r="AK814" s="84"/>
      <c r="AL814" s="85"/>
      <c r="AM814" s="85"/>
      <c r="AN814" s="85"/>
      <c r="AO814" s="85"/>
      <c r="AP814" s="85"/>
      <c r="AQ814" s="86"/>
      <c r="AR814" s="87"/>
      <c r="AS814" s="87"/>
      <c r="AT814" s="88"/>
      <c r="AU814" s="86"/>
      <c r="AV814" s="87"/>
      <c r="AW814" s="87"/>
      <c r="AX814" s="88"/>
    </row>
    <row r="815" spans="1:50" ht="13.5" hidden="1">
      <c r="A815" s="80"/>
      <c r="B815" s="80"/>
      <c r="C815" s="81"/>
      <c r="D815" s="82"/>
      <c r="E815" s="82"/>
      <c r="F815" s="82"/>
      <c r="G815" s="82"/>
      <c r="H815" s="82"/>
      <c r="I815" s="82"/>
      <c r="J815" s="82"/>
      <c r="K815" s="82"/>
      <c r="L815" s="83"/>
      <c r="M815" s="80"/>
      <c r="N815" s="80"/>
      <c r="O815" s="80"/>
      <c r="P815" s="80"/>
      <c r="Q815" s="80"/>
      <c r="R815" s="80"/>
      <c r="S815" s="80"/>
      <c r="T815" s="80"/>
      <c r="U815" s="80"/>
      <c r="V815" s="80"/>
      <c r="W815" s="80"/>
      <c r="X815" s="80"/>
      <c r="Y815" s="80"/>
      <c r="Z815" s="80"/>
      <c r="AA815" s="80"/>
      <c r="AB815" s="80"/>
      <c r="AC815" s="80"/>
      <c r="AD815" s="80"/>
      <c r="AE815" s="80"/>
      <c r="AF815" s="80"/>
      <c r="AG815" s="80"/>
      <c r="AH815" s="80"/>
      <c r="AI815" s="80"/>
      <c r="AJ815" s="80"/>
      <c r="AK815" s="84"/>
      <c r="AL815" s="85"/>
      <c r="AM815" s="85"/>
      <c r="AN815" s="85"/>
      <c r="AO815" s="85"/>
      <c r="AP815" s="85"/>
      <c r="AQ815" s="86"/>
      <c r="AR815" s="87"/>
      <c r="AS815" s="87"/>
      <c r="AT815" s="88"/>
      <c r="AU815" s="86"/>
      <c r="AV815" s="87"/>
      <c r="AW815" s="87"/>
      <c r="AX815" s="88"/>
    </row>
    <row r="816" spans="1:50" ht="13.5" hidden="1">
      <c r="A816" s="80"/>
      <c r="B816" s="80"/>
      <c r="C816" s="81"/>
      <c r="D816" s="82"/>
      <c r="E816" s="82"/>
      <c r="F816" s="82"/>
      <c r="G816" s="82"/>
      <c r="H816" s="82"/>
      <c r="I816" s="82"/>
      <c r="J816" s="82"/>
      <c r="K816" s="82"/>
      <c r="L816" s="83"/>
      <c r="M816" s="80"/>
      <c r="N816" s="80"/>
      <c r="O816" s="80"/>
      <c r="P816" s="80"/>
      <c r="Q816" s="80"/>
      <c r="R816" s="80"/>
      <c r="S816" s="80"/>
      <c r="T816" s="80"/>
      <c r="U816" s="80"/>
      <c r="V816" s="80"/>
      <c r="W816" s="80"/>
      <c r="X816" s="80"/>
      <c r="Y816" s="80"/>
      <c r="Z816" s="80"/>
      <c r="AA816" s="80"/>
      <c r="AB816" s="80"/>
      <c r="AC816" s="80"/>
      <c r="AD816" s="80"/>
      <c r="AE816" s="80"/>
      <c r="AF816" s="80"/>
      <c r="AG816" s="80"/>
      <c r="AH816" s="80"/>
      <c r="AI816" s="80"/>
      <c r="AJ816" s="80"/>
      <c r="AK816" s="84"/>
      <c r="AL816" s="85"/>
      <c r="AM816" s="85"/>
      <c r="AN816" s="85"/>
      <c r="AO816" s="85"/>
      <c r="AP816" s="85"/>
      <c r="AQ816" s="86"/>
      <c r="AR816" s="87"/>
      <c r="AS816" s="87"/>
      <c r="AT816" s="88"/>
      <c r="AU816" s="86"/>
      <c r="AV816" s="87"/>
      <c r="AW816" s="87"/>
      <c r="AX816" s="88"/>
    </row>
    <row r="817" spans="1:50" ht="13.5" hidden="1">
      <c r="A817" s="80"/>
      <c r="B817" s="80"/>
      <c r="C817" s="81"/>
      <c r="D817" s="82"/>
      <c r="E817" s="82"/>
      <c r="F817" s="82"/>
      <c r="G817" s="82"/>
      <c r="H817" s="82"/>
      <c r="I817" s="82"/>
      <c r="J817" s="82"/>
      <c r="K817" s="82"/>
      <c r="L817" s="83"/>
      <c r="M817" s="80"/>
      <c r="N817" s="80"/>
      <c r="O817" s="80"/>
      <c r="P817" s="80"/>
      <c r="Q817" s="80"/>
      <c r="R817" s="80"/>
      <c r="S817" s="80"/>
      <c r="T817" s="80"/>
      <c r="U817" s="80"/>
      <c r="V817" s="80"/>
      <c r="W817" s="80"/>
      <c r="X817" s="80"/>
      <c r="Y817" s="80"/>
      <c r="Z817" s="80"/>
      <c r="AA817" s="80"/>
      <c r="AB817" s="80"/>
      <c r="AC817" s="80"/>
      <c r="AD817" s="80"/>
      <c r="AE817" s="80"/>
      <c r="AF817" s="80"/>
      <c r="AG817" s="80"/>
      <c r="AH817" s="80"/>
      <c r="AI817" s="80"/>
      <c r="AJ817" s="80"/>
      <c r="AK817" s="84"/>
      <c r="AL817" s="85"/>
      <c r="AM817" s="85"/>
      <c r="AN817" s="85"/>
      <c r="AO817" s="85"/>
      <c r="AP817" s="85"/>
      <c r="AQ817" s="86"/>
      <c r="AR817" s="87"/>
      <c r="AS817" s="87"/>
      <c r="AT817" s="88"/>
      <c r="AU817" s="86"/>
      <c r="AV817" s="87"/>
      <c r="AW817" s="87"/>
      <c r="AX817" s="88"/>
    </row>
    <row r="818" spans="1:50" ht="13.5" hidden="1">
      <c r="A818" s="80"/>
      <c r="B818" s="80"/>
      <c r="C818" s="81"/>
      <c r="D818" s="82"/>
      <c r="E818" s="82"/>
      <c r="F818" s="82"/>
      <c r="G818" s="82"/>
      <c r="H818" s="82"/>
      <c r="I818" s="82"/>
      <c r="J818" s="82"/>
      <c r="K818" s="82"/>
      <c r="L818" s="83"/>
      <c r="M818" s="80"/>
      <c r="N818" s="80"/>
      <c r="O818" s="80"/>
      <c r="P818" s="80"/>
      <c r="Q818" s="80"/>
      <c r="R818" s="80"/>
      <c r="S818" s="80"/>
      <c r="T818" s="80"/>
      <c r="U818" s="80"/>
      <c r="V818" s="80"/>
      <c r="W818" s="80"/>
      <c r="X818" s="80"/>
      <c r="Y818" s="80"/>
      <c r="Z818" s="80"/>
      <c r="AA818" s="80"/>
      <c r="AB818" s="80"/>
      <c r="AC818" s="80"/>
      <c r="AD818" s="80"/>
      <c r="AE818" s="80"/>
      <c r="AF818" s="80"/>
      <c r="AG818" s="80"/>
      <c r="AH818" s="80"/>
      <c r="AI818" s="80"/>
      <c r="AJ818" s="80"/>
      <c r="AK818" s="84"/>
      <c r="AL818" s="85"/>
      <c r="AM818" s="85"/>
      <c r="AN818" s="85"/>
      <c r="AO818" s="85"/>
      <c r="AP818" s="85"/>
      <c r="AQ818" s="86"/>
      <c r="AR818" s="87"/>
      <c r="AS818" s="87"/>
      <c r="AT818" s="88"/>
      <c r="AU818" s="86"/>
      <c r="AV818" s="87"/>
      <c r="AW818" s="87"/>
      <c r="AX818" s="88"/>
    </row>
    <row r="819" spans="1:50" ht="13.5" hidden="1">
      <c r="A819" s="147"/>
      <c r="B819" s="148"/>
      <c r="C819" s="147"/>
      <c r="D819" s="676"/>
      <c r="E819" s="676"/>
      <c r="F819" s="676"/>
      <c r="G819" s="676"/>
      <c r="H819" s="676"/>
      <c r="I819" s="676"/>
      <c r="J819" s="676"/>
      <c r="K819" s="676"/>
      <c r="L819" s="148"/>
      <c r="M819" s="677"/>
      <c r="N819" s="678"/>
      <c r="O819" s="678"/>
      <c r="P819" s="678"/>
      <c r="Q819" s="678"/>
      <c r="R819" s="678"/>
      <c r="S819" s="678"/>
      <c r="T819" s="678"/>
      <c r="U819" s="678"/>
      <c r="V819" s="678"/>
      <c r="W819" s="678"/>
      <c r="X819" s="678"/>
      <c r="Y819" s="678"/>
      <c r="Z819" s="678"/>
      <c r="AA819" s="678"/>
      <c r="AB819" s="678"/>
      <c r="AC819" s="678"/>
      <c r="AD819" s="678"/>
      <c r="AE819" s="678"/>
      <c r="AF819" s="678"/>
      <c r="AG819" s="678"/>
      <c r="AH819" s="678"/>
      <c r="AI819" s="678"/>
      <c r="AJ819" s="679"/>
      <c r="AK819" s="81"/>
      <c r="AL819" s="82"/>
      <c r="AM819" s="82"/>
      <c r="AN819" s="82"/>
      <c r="AO819" s="82"/>
      <c r="AP819" s="83"/>
      <c r="AQ819" s="680"/>
      <c r="AR819" s="681"/>
      <c r="AS819" s="681"/>
      <c r="AT819" s="682"/>
      <c r="AU819" s="683"/>
      <c r="AV819" s="684"/>
      <c r="AW819" s="684"/>
      <c r="AX819" s="685"/>
    </row>
    <row r="820" spans="1:50" ht="13.5" hidden="1">
      <c r="A820" s="80"/>
      <c r="B820" s="80"/>
      <c r="C820" s="81"/>
      <c r="D820" s="82"/>
      <c r="E820" s="82"/>
      <c r="F820" s="82"/>
      <c r="G820" s="82"/>
      <c r="H820" s="82"/>
      <c r="I820" s="82"/>
      <c r="J820" s="82"/>
      <c r="K820" s="82"/>
      <c r="L820" s="83"/>
      <c r="M820" s="80"/>
      <c r="N820" s="80"/>
      <c r="O820" s="80"/>
      <c r="P820" s="80"/>
      <c r="Q820" s="80"/>
      <c r="R820" s="80"/>
      <c r="S820" s="80"/>
      <c r="T820" s="80"/>
      <c r="U820" s="80"/>
      <c r="V820" s="80"/>
      <c r="W820" s="80"/>
      <c r="X820" s="80"/>
      <c r="Y820" s="80"/>
      <c r="Z820" s="80"/>
      <c r="AA820" s="80"/>
      <c r="AB820" s="80"/>
      <c r="AC820" s="80"/>
      <c r="AD820" s="80"/>
      <c r="AE820" s="80"/>
      <c r="AF820" s="80"/>
      <c r="AG820" s="80"/>
      <c r="AH820" s="80"/>
      <c r="AI820" s="80"/>
      <c r="AJ820" s="80"/>
      <c r="AK820" s="84"/>
      <c r="AL820" s="85"/>
      <c r="AM820" s="85"/>
      <c r="AN820" s="85"/>
      <c r="AO820" s="85"/>
      <c r="AP820" s="85"/>
      <c r="AQ820" s="86"/>
      <c r="AR820" s="87"/>
      <c r="AS820" s="87"/>
      <c r="AT820" s="88"/>
      <c r="AU820" s="86"/>
      <c r="AV820" s="87"/>
      <c r="AW820" s="87"/>
      <c r="AX820" s="88"/>
    </row>
    <row r="821" spans="1:50" ht="13.5" hidden="1">
      <c r="A821" s="80"/>
      <c r="B821" s="80"/>
      <c r="C821" s="81"/>
      <c r="D821" s="82"/>
      <c r="E821" s="82"/>
      <c r="F821" s="82"/>
      <c r="G821" s="82"/>
      <c r="H821" s="82"/>
      <c r="I821" s="82"/>
      <c r="J821" s="82"/>
      <c r="K821" s="82"/>
      <c r="L821" s="83"/>
      <c r="M821" s="80"/>
      <c r="N821" s="80"/>
      <c r="O821" s="80"/>
      <c r="P821" s="80"/>
      <c r="Q821" s="80"/>
      <c r="R821" s="80"/>
      <c r="S821" s="80"/>
      <c r="T821" s="80"/>
      <c r="U821" s="80"/>
      <c r="V821" s="80"/>
      <c r="W821" s="80"/>
      <c r="X821" s="80"/>
      <c r="Y821" s="80"/>
      <c r="Z821" s="80"/>
      <c r="AA821" s="80"/>
      <c r="AB821" s="80"/>
      <c r="AC821" s="80"/>
      <c r="AD821" s="80"/>
      <c r="AE821" s="80"/>
      <c r="AF821" s="80"/>
      <c r="AG821" s="80"/>
      <c r="AH821" s="80"/>
      <c r="AI821" s="80"/>
      <c r="AJ821" s="80"/>
      <c r="AK821" s="84"/>
      <c r="AL821" s="85"/>
      <c r="AM821" s="85"/>
      <c r="AN821" s="85"/>
      <c r="AO821" s="85"/>
      <c r="AP821" s="85"/>
      <c r="AQ821" s="86"/>
      <c r="AR821" s="87"/>
      <c r="AS821" s="87"/>
      <c r="AT821" s="88"/>
      <c r="AU821" s="86"/>
      <c r="AV821" s="87"/>
      <c r="AW821" s="87"/>
      <c r="AX821" s="88"/>
    </row>
    <row r="822" spans="1:50" ht="13.5" hidden="1">
      <c r="A822" s="80"/>
      <c r="B822" s="80"/>
      <c r="C822" s="81"/>
      <c r="D822" s="82"/>
      <c r="E822" s="82"/>
      <c r="F822" s="82"/>
      <c r="G822" s="82"/>
      <c r="H822" s="82"/>
      <c r="I822" s="82"/>
      <c r="J822" s="82"/>
      <c r="K822" s="82"/>
      <c r="L822" s="83"/>
      <c r="M822" s="80"/>
      <c r="N822" s="80"/>
      <c r="O822" s="80"/>
      <c r="P822" s="80"/>
      <c r="Q822" s="80"/>
      <c r="R822" s="80"/>
      <c r="S822" s="80"/>
      <c r="T822" s="80"/>
      <c r="U822" s="80"/>
      <c r="V822" s="80"/>
      <c r="W822" s="80"/>
      <c r="X822" s="80"/>
      <c r="Y822" s="80"/>
      <c r="Z822" s="80"/>
      <c r="AA822" s="80"/>
      <c r="AB822" s="80"/>
      <c r="AC822" s="80"/>
      <c r="AD822" s="80"/>
      <c r="AE822" s="80"/>
      <c r="AF822" s="80"/>
      <c r="AG822" s="80"/>
      <c r="AH822" s="80"/>
      <c r="AI822" s="80"/>
      <c r="AJ822" s="80"/>
      <c r="AK822" s="84"/>
      <c r="AL822" s="85"/>
      <c r="AM822" s="85"/>
      <c r="AN822" s="85"/>
      <c r="AO822" s="85"/>
      <c r="AP822" s="85"/>
      <c r="AQ822" s="86"/>
      <c r="AR822" s="87"/>
      <c r="AS822" s="87"/>
      <c r="AT822" s="88"/>
      <c r="AU822" s="86"/>
      <c r="AV822" s="87"/>
      <c r="AW822" s="87"/>
      <c r="AX822" s="88"/>
    </row>
    <row r="823" spans="1:50" ht="13.5" hidden="1">
      <c r="A823" s="80"/>
      <c r="B823" s="80"/>
      <c r="C823" s="81"/>
      <c r="D823" s="82"/>
      <c r="E823" s="82"/>
      <c r="F823" s="82"/>
      <c r="G823" s="82"/>
      <c r="H823" s="82"/>
      <c r="I823" s="82"/>
      <c r="J823" s="82"/>
      <c r="K823" s="82"/>
      <c r="L823" s="83"/>
      <c r="M823" s="80"/>
      <c r="N823" s="80"/>
      <c r="O823" s="80"/>
      <c r="P823" s="80"/>
      <c r="Q823" s="80"/>
      <c r="R823" s="80"/>
      <c r="S823" s="80"/>
      <c r="T823" s="80"/>
      <c r="U823" s="80"/>
      <c r="V823" s="80"/>
      <c r="W823" s="80"/>
      <c r="X823" s="80"/>
      <c r="Y823" s="80"/>
      <c r="Z823" s="80"/>
      <c r="AA823" s="80"/>
      <c r="AB823" s="80"/>
      <c r="AC823" s="80"/>
      <c r="AD823" s="80"/>
      <c r="AE823" s="80"/>
      <c r="AF823" s="80"/>
      <c r="AG823" s="80"/>
      <c r="AH823" s="80"/>
      <c r="AI823" s="80"/>
      <c r="AJ823" s="80"/>
      <c r="AK823" s="84"/>
      <c r="AL823" s="85"/>
      <c r="AM823" s="85"/>
      <c r="AN823" s="85"/>
      <c r="AO823" s="85"/>
      <c r="AP823" s="85"/>
      <c r="AQ823" s="86"/>
      <c r="AR823" s="87"/>
      <c r="AS823" s="87"/>
      <c r="AT823" s="88"/>
      <c r="AU823" s="86"/>
      <c r="AV823" s="87"/>
      <c r="AW823" s="87"/>
      <c r="AX823" s="88"/>
    </row>
    <row r="824" spans="1:50" ht="13.5" hidden="1">
      <c r="A824" s="80"/>
      <c r="B824" s="80"/>
      <c r="C824" s="81"/>
      <c r="D824" s="82"/>
      <c r="E824" s="82"/>
      <c r="F824" s="82"/>
      <c r="G824" s="82"/>
      <c r="H824" s="82"/>
      <c r="I824" s="82"/>
      <c r="J824" s="82"/>
      <c r="K824" s="82"/>
      <c r="L824" s="83"/>
      <c r="M824" s="80"/>
      <c r="N824" s="80"/>
      <c r="O824" s="80"/>
      <c r="P824" s="80"/>
      <c r="Q824" s="80"/>
      <c r="R824" s="80"/>
      <c r="S824" s="80"/>
      <c r="T824" s="80"/>
      <c r="U824" s="80"/>
      <c r="V824" s="80"/>
      <c r="W824" s="80"/>
      <c r="X824" s="80"/>
      <c r="Y824" s="80"/>
      <c r="Z824" s="80"/>
      <c r="AA824" s="80"/>
      <c r="AB824" s="80"/>
      <c r="AC824" s="80"/>
      <c r="AD824" s="80"/>
      <c r="AE824" s="80"/>
      <c r="AF824" s="80"/>
      <c r="AG824" s="80"/>
      <c r="AH824" s="80"/>
      <c r="AI824" s="80"/>
      <c r="AJ824" s="80"/>
      <c r="AK824" s="84"/>
      <c r="AL824" s="85"/>
      <c r="AM824" s="85"/>
      <c r="AN824" s="85"/>
      <c r="AO824" s="85"/>
      <c r="AP824" s="85"/>
      <c r="AQ824" s="86"/>
      <c r="AR824" s="87"/>
      <c r="AS824" s="87"/>
      <c r="AT824" s="88"/>
      <c r="AU824" s="86"/>
      <c r="AV824" s="87"/>
      <c r="AW824" s="87"/>
      <c r="AX824" s="88"/>
    </row>
    <row r="825" spans="1:50" ht="13.5" hidden="1">
      <c r="A825" s="80"/>
      <c r="B825" s="80"/>
      <c r="C825" s="81"/>
      <c r="D825" s="82"/>
      <c r="E825" s="82"/>
      <c r="F825" s="82"/>
      <c r="G825" s="82"/>
      <c r="H825" s="82"/>
      <c r="I825" s="82"/>
      <c r="J825" s="82"/>
      <c r="K825" s="82"/>
      <c r="L825" s="83"/>
      <c r="M825" s="80"/>
      <c r="N825" s="80"/>
      <c r="O825" s="80"/>
      <c r="P825" s="80"/>
      <c r="Q825" s="80"/>
      <c r="R825" s="80"/>
      <c r="S825" s="80"/>
      <c r="T825" s="80"/>
      <c r="U825" s="80"/>
      <c r="V825" s="80"/>
      <c r="W825" s="80"/>
      <c r="X825" s="80"/>
      <c r="Y825" s="80"/>
      <c r="Z825" s="80"/>
      <c r="AA825" s="80"/>
      <c r="AB825" s="80"/>
      <c r="AC825" s="80"/>
      <c r="AD825" s="80"/>
      <c r="AE825" s="80"/>
      <c r="AF825" s="80"/>
      <c r="AG825" s="80"/>
      <c r="AH825" s="80"/>
      <c r="AI825" s="80"/>
      <c r="AJ825" s="80"/>
      <c r="AK825" s="84"/>
      <c r="AL825" s="85"/>
      <c r="AM825" s="85"/>
      <c r="AN825" s="85"/>
      <c r="AO825" s="85"/>
      <c r="AP825" s="85"/>
      <c r="AQ825" s="86"/>
      <c r="AR825" s="87"/>
      <c r="AS825" s="87"/>
      <c r="AT825" s="88"/>
      <c r="AU825" s="86"/>
      <c r="AV825" s="87"/>
      <c r="AW825" s="87"/>
      <c r="AX825" s="88"/>
    </row>
    <row r="826" spans="1:50" ht="13.5" hidden="1">
      <c r="A826" s="80"/>
      <c r="B826" s="80"/>
      <c r="C826" s="81"/>
      <c r="D826" s="82"/>
      <c r="E826" s="82"/>
      <c r="F826" s="82"/>
      <c r="G826" s="82"/>
      <c r="H826" s="82"/>
      <c r="I826" s="82"/>
      <c r="J826" s="82"/>
      <c r="K826" s="82"/>
      <c r="L826" s="83"/>
      <c r="M826" s="80"/>
      <c r="N826" s="80"/>
      <c r="O826" s="80"/>
      <c r="P826" s="80"/>
      <c r="Q826" s="80"/>
      <c r="R826" s="80"/>
      <c r="S826" s="80"/>
      <c r="T826" s="80"/>
      <c r="U826" s="80"/>
      <c r="V826" s="80"/>
      <c r="W826" s="80"/>
      <c r="X826" s="80"/>
      <c r="Y826" s="80"/>
      <c r="Z826" s="80"/>
      <c r="AA826" s="80"/>
      <c r="AB826" s="80"/>
      <c r="AC826" s="80"/>
      <c r="AD826" s="80"/>
      <c r="AE826" s="80"/>
      <c r="AF826" s="80"/>
      <c r="AG826" s="80"/>
      <c r="AH826" s="80"/>
      <c r="AI826" s="80"/>
      <c r="AJ826" s="80"/>
      <c r="AK826" s="84"/>
      <c r="AL826" s="85"/>
      <c r="AM826" s="85"/>
      <c r="AN826" s="85"/>
      <c r="AO826" s="85"/>
      <c r="AP826" s="85"/>
      <c r="AQ826" s="86"/>
      <c r="AR826" s="87"/>
      <c r="AS826" s="87"/>
      <c r="AT826" s="88"/>
      <c r="AU826" s="86"/>
      <c r="AV826" s="87"/>
      <c r="AW826" s="87"/>
      <c r="AX826" s="88"/>
    </row>
    <row r="827" spans="1:50" ht="13.5" hidden="1">
      <c r="A827" s="80"/>
      <c r="B827" s="80"/>
      <c r="C827" s="81"/>
      <c r="D827" s="82"/>
      <c r="E827" s="82"/>
      <c r="F827" s="82"/>
      <c r="G827" s="82"/>
      <c r="H827" s="82"/>
      <c r="I827" s="82"/>
      <c r="J827" s="82"/>
      <c r="K827" s="82"/>
      <c r="L827" s="83"/>
      <c r="M827" s="80"/>
      <c r="N827" s="80"/>
      <c r="O827" s="80"/>
      <c r="P827" s="80"/>
      <c r="Q827" s="80"/>
      <c r="R827" s="80"/>
      <c r="S827" s="80"/>
      <c r="T827" s="80"/>
      <c r="U827" s="80"/>
      <c r="V827" s="80"/>
      <c r="W827" s="80"/>
      <c r="X827" s="80"/>
      <c r="Y827" s="80"/>
      <c r="Z827" s="80"/>
      <c r="AA827" s="80"/>
      <c r="AB827" s="80"/>
      <c r="AC827" s="80"/>
      <c r="AD827" s="80"/>
      <c r="AE827" s="80"/>
      <c r="AF827" s="80"/>
      <c r="AG827" s="80"/>
      <c r="AH827" s="80"/>
      <c r="AI827" s="80"/>
      <c r="AJ827" s="80"/>
      <c r="AK827" s="84"/>
      <c r="AL827" s="85"/>
      <c r="AM827" s="85"/>
      <c r="AN827" s="85"/>
      <c r="AO827" s="85"/>
      <c r="AP827" s="85"/>
      <c r="AQ827" s="86"/>
      <c r="AR827" s="87"/>
      <c r="AS827" s="87"/>
      <c r="AT827" s="88"/>
      <c r="AU827" s="86"/>
      <c r="AV827" s="87"/>
      <c r="AW827" s="87"/>
      <c r="AX827" s="88"/>
    </row>
    <row r="828" spans="1:50" ht="13.5" hidden="1">
      <c r="A828" s="80"/>
      <c r="B828" s="80"/>
      <c r="C828" s="81"/>
      <c r="D828" s="82"/>
      <c r="E828" s="82"/>
      <c r="F828" s="82"/>
      <c r="G828" s="82"/>
      <c r="H828" s="82"/>
      <c r="I828" s="82"/>
      <c r="J828" s="82"/>
      <c r="K828" s="82"/>
      <c r="L828" s="83"/>
      <c r="M828" s="80"/>
      <c r="N828" s="80"/>
      <c r="O828" s="80"/>
      <c r="P828" s="80"/>
      <c r="Q828" s="80"/>
      <c r="R828" s="80"/>
      <c r="S828" s="80"/>
      <c r="T828" s="80"/>
      <c r="U828" s="80"/>
      <c r="V828" s="80"/>
      <c r="W828" s="80"/>
      <c r="X828" s="80"/>
      <c r="Y828" s="80"/>
      <c r="Z828" s="80"/>
      <c r="AA828" s="80"/>
      <c r="AB828" s="80"/>
      <c r="AC828" s="80"/>
      <c r="AD828" s="80"/>
      <c r="AE828" s="80"/>
      <c r="AF828" s="80"/>
      <c r="AG828" s="80"/>
      <c r="AH828" s="80"/>
      <c r="AI828" s="80"/>
      <c r="AJ828" s="80"/>
      <c r="AK828" s="84"/>
      <c r="AL828" s="85"/>
      <c r="AM828" s="85"/>
      <c r="AN828" s="85"/>
      <c r="AO828" s="85"/>
      <c r="AP828" s="85"/>
      <c r="AQ828" s="86"/>
      <c r="AR828" s="87"/>
      <c r="AS828" s="87"/>
      <c r="AT828" s="88"/>
      <c r="AU828" s="86"/>
      <c r="AV828" s="87"/>
      <c r="AW828" s="87"/>
      <c r="AX828" s="88"/>
    </row>
  </sheetData>
  <sheetProtection/>
  <mergeCells count="3295">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5:B795"/>
    <mergeCell ref="C795:L795"/>
    <mergeCell ref="M795:AJ795"/>
    <mergeCell ref="AK795:AP795"/>
    <mergeCell ref="AQ795:AT795"/>
    <mergeCell ref="AU795:AX795"/>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U735:AX735"/>
    <mergeCell ref="A736:B736"/>
    <mergeCell ref="C736:L736"/>
    <mergeCell ref="M736:AJ736"/>
    <mergeCell ref="AK736:AP736"/>
    <mergeCell ref="AQ736:AT736"/>
    <mergeCell ref="AU736:AX736"/>
    <mergeCell ref="C734:L734"/>
    <mergeCell ref="M734:AJ734"/>
    <mergeCell ref="AK734:AP734"/>
    <mergeCell ref="AQ734:AT734"/>
    <mergeCell ref="AU734:AX734"/>
    <mergeCell ref="A735:B735"/>
    <mergeCell ref="C735:L735"/>
    <mergeCell ref="M735:AJ735"/>
    <mergeCell ref="AK735:AP735"/>
    <mergeCell ref="AQ735:AT735"/>
    <mergeCell ref="A729:B729"/>
    <mergeCell ref="C729:L729"/>
    <mergeCell ref="M729:AJ729"/>
    <mergeCell ref="AK729:AP729"/>
    <mergeCell ref="AQ729:AT729"/>
    <mergeCell ref="AU729:AX729"/>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79:B479"/>
    <mergeCell ref="C479:L479"/>
    <mergeCell ref="M479:AJ479"/>
    <mergeCell ref="AK479:AP479"/>
    <mergeCell ref="AQ479:AT479"/>
    <mergeCell ref="AU479:AX47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8:B478"/>
    <mergeCell ref="C478:L478"/>
    <mergeCell ref="M478:AJ478"/>
    <mergeCell ref="AK478:AP478"/>
    <mergeCell ref="AQ478:AT478"/>
    <mergeCell ref="AU478:AX47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M404:AJ404"/>
    <mergeCell ref="AK404:AP404"/>
    <mergeCell ref="AQ404:AT404"/>
    <mergeCell ref="AU404:AX404"/>
    <mergeCell ref="A405:B405"/>
    <mergeCell ref="C405:L405"/>
    <mergeCell ref="M405:AJ405"/>
    <mergeCell ref="AK405:AP405"/>
    <mergeCell ref="AQ405:AT405"/>
    <mergeCell ref="AU405:AX405"/>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66:B766"/>
    <mergeCell ref="C766:L766"/>
    <mergeCell ref="M766:AJ766"/>
    <mergeCell ref="AK766:AP766"/>
    <mergeCell ref="AQ766:AT766"/>
    <mergeCell ref="AU766:AX766"/>
    <mergeCell ref="AK733:AP733"/>
    <mergeCell ref="AQ733:AT733"/>
    <mergeCell ref="AU733:AX733"/>
    <mergeCell ref="A765:B765"/>
    <mergeCell ref="C765:L765"/>
    <mergeCell ref="M765:AJ765"/>
    <mergeCell ref="AK765:AP765"/>
    <mergeCell ref="AQ765:AT765"/>
    <mergeCell ref="AU765:AX765"/>
    <mergeCell ref="A734:B734"/>
    <mergeCell ref="A20:F26"/>
    <mergeCell ref="A436:B436"/>
    <mergeCell ref="C436:L436"/>
    <mergeCell ref="A733:B733"/>
    <mergeCell ref="C733:L733"/>
    <mergeCell ref="M733:AJ733"/>
    <mergeCell ref="A732:B732"/>
    <mergeCell ref="C732:L732"/>
    <mergeCell ref="M732:AJ732"/>
    <mergeCell ref="AE24:AI24"/>
    <mergeCell ref="AK732:AP732"/>
    <mergeCell ref="AQ732:AT732"/>
    <mergeCell ref="AU732:AX732"/>
    <mergeCell ref="Y26:AA26"/>
    <mergeCell ref="AB26:AD26"/>
    <mergeCell ref="AE26:AI26"/>
    <mergeCell ref="AJ26:AN26"/>
    <mergeCell ref="AO26:AS26"/>
    <mergeCell ref="AT26:AX26"/>
    <mergeCell ref="AC212:AG212"/>
    <mergeCell ref="AJ24:AN24"/>
    <mergeCell ref="AO24:AS24"/>
    <mergeCell ref="AT24:AX24"/>
    <mergeCell ref="Y25:AA25"/>
    <mergeCell ref="AO25:AS25"/>
    <mergeCell ref="AT25:AX25"/>
    <mergeCell ref="AH212:AT212"/>
    <mergeCell ref="G245:K245"/>
    <mergeCell ref="L245:X245"/>
    <mergeCell ref="AB25:AD25"/>
    <mergeCell ref="AE25:AI25"/>
    <mergeCell ref="AJ25:AN25"/>
    <mergeCell ref="G24:X26"/>
    <mergeCell ref="Y24:AA24"/>
    <mergeCell ref="AB24:AD24"/>
    <mergeCell ref="G210:K210"/>
    <mergeCell ref="AU436:AX436"/>
    <mergeCell ref="A435:B435"/>
    <mergeCell ref="C435:L435"/>
    <mergeCell ref="M435:AJ435"/>
    <mergeCell ref="AK435:AP435"/>
    <mergeCell ref="AQ435:AT435"/>
    <mergeCell ref="AU435:AX435"/>
    <mergeCell ref="M436:AJ436"/>
    <mergeCell ref="AK436:AP436"/>
    <mergeCell ref="AQ436:AT436"/>
    <mergeCell ref="AU402:AX402"/>
    <mergeCell ref="A403:B403"/>
    <mergeCell ref="C403:L403"/>
    <mergeCell ref="M403:AJ403"/>
    <mergeCell ref="AK403:AP403"/>
    <mergeCell ref="AQ403:AT403"/>
    <mergeCell ref="AU403:AX403"/>
    <mergeCell ref="AU228:AX228"/>
    <mergeCell ref="G231:K231"/>
    <mergeCell ref="L231:X231"/>
    <mergeCell ref="G233:K233"/>
    <mergeCell ref="L233:X233"/>
    <mergeCell ref="A402:B402"/>
    <mergeCell ref="C402:L402"/>
    <mergeCell ref="M402:AJ402"/>
    <mergeCell ref="AK402:AP402"/>
    <mergeCell ref="AQ402:AT402"/>
    <mergeCell ref="AU226:AX226"/>
    <mergeCell ref="AU227:AX227"/>
    <mergeCell ref="G227:K227"/>
    <mergeCell ref="L227:X227"/>
    <mergeCell ref="Y227:AB227"/>
    <mergeCell ref="AC227:AG227"/>
    <mergeCell ref="G226:K226"/>
    <mergeCell ref="L226:X226"/>
    <mergeCell ref="Y226:AB226"/>
    <mergeCell ref="AC226:AG226"/>
    <mergeCell ref="AU223:AX223"/>
    <mergeCell ref="G224:AB224"/>
    <mergeCell ref="AC224:AX224"/>
    <mergeCell ref="AU225:AX225"/>
    <mergeCell ref="G225:K225"/>
    <mergeCell ref="L225:X225"/>
    <mergeCell ref="Y225:AB225"/>
    <mergeCell ref="AC225:AG225"/>
    <mergeCell ref="AH225:AT225"/>
    <mergeCell ref="AU221:AX221"/>
    <mergeCell ref="AU222:AX222"/>
    <mergeCell ref="G222:K222"/>
    <mergeCell ref="L222:X222"/>
    <mergeCell ref="AU219:AX219"/>
    <mergeCell ref="AU699:AX699"/>
    <mergeCell ref="AU220:AX220"/>
    <mergeCell ref="G220:K220"/>
    <mergeCell ref="AH220:AT220"/>
    <mergeCell ref="G221:K221"/>
    <mergeCell ref="A700:B700"/>
    <mergeCell ref="C700:L700"/>
    <mergeCell ref="M700:AJ700"/>
    <mergeCell ref="AK700:AP700"/>
    <mergeCell ref="AQ700:AT700"/>
    <mergeCell ref="AU700:AX700"/>
    <mergeCell ref="AU218:AX218"/>
    <mergeCell ref="G218:K218"/>
    <mergeCell ref="L218:X218"/>
    <mergeCell ref="Y218:AB218"/>
    <mergeCell ref="AC218:AG218"/>
    <mergeCell ref="A699:B699"/>
    <mergeCell ref="C699:L699"/>
    <mergeCell ref="M699:AJ699"/>
    <mergeCell ref="AK699:AP699"/>
    <mergeCell ref="AQ699:AT699"/>
    <mergeCell ref="AU212:AX212"/>
    <mergeCell ref="G211:K211"/>
    <mergeCell ref="L211:X211"/>
    <mergeCell ref="Y211:AB211"/>
    <mergeCell ref="AC211:AG211"/>
    <mergeCell ref="AH211:AT211"/>
    <mergeCell ref="AU211:AX211"/>
    <mergeCell ref="G212:K212"/>
    <mergeCell ref="L212:X212"/>
    <mergeCell ref="Y212:AB212"/>
    <mergeCell ref="L210:X210"/>
    <mergeCell ref="Y210:AB210"/>
    <mergeCell ref="AC210:AG210"/>
    <mergeCell ref="AH210:AT210"/>
    <mergeCell ref="AU210:AX210"/>
    <mergeCell ref="Y208:AB208"/>
    <mergeCell ref="AC208:AG208"/>
    <mergeCell ref="AH208:AT208"/>
    <mergeCell ref="AU208:AX208"/>
    <mergeCell ref="G209:K209"/>
    <mergeCell ref="L209:X209"/>
    <mergeCell ref="Y209:AB209"/>
    <mergeCell ref="AC209:AG209"/>
    <mergeCell ref="AH209:AT209"/>
    <mergeCell ref="AU209:AX209"/>
    <mergeCell ref="AC206:AG206"/>
    <mergeCell ref="AH206:AT206"/>
    <mergeCell ref="AU206:AX206"/>
    <mergeCell ref="G207:K207"/>
    <mergeCell ref="L207:X207"/>
    <mergeCell ref="Y207:AB207"/>
    <mergeCell ref="AC207:AG207"/>
    <mergeCell ref="AH207:AT207"/>
    <mergeCell ref="AU207:AX207"/>
    <mergeCell ref="AC204:AG204"/>
    <mergeCell ref="AH204:AT204"/>
    <mergeCell ref="AU204:AX204"/>
    <mergeCell ref="G205:K205"/>
    <mergeCell ref="L205:X205"/>
    <mergeCell ref="Y205:AB205"/>
    <mergeCell ref="AC205:AG205"/>
    <mergeCell ref="AH205:AT205"/>
    <mergeCell ref="AU205:AX205"/>
    <mergeCell ref="AC202:AX202"/>
    <mergeCell ref="G203:K203"/>
    <mergeCell ref="L203:X203"/>
    <mergeCell ref="Y203:AB203"/>
    <mergeCell ref="AC203:AG203"/>
    <mergeCell ref="AH203:AT203"/>
    <mergeCell ref="AU203:AX203"/>
    <mergeCell ref="AC200:AG200"/>
    <mergeCell ref="AH200:AT200"/>
    <mergeCell ref="AU200:AX200"/>
    <mergeCell ref="G201:K201"/>
    <mergeCell ref="L201:X201"/>
    <mergeCell ref="Y201:AB201"/>
    <mergeCell ref="AC201:AG201"/>
    <mergeCell ref="AH201:AT201"/>
    <mergeCell ref="AU201:AX201"/>
    <mergeCell ref="AC198:AG198"/>
    <mergeCell ref="AH198:AT198"/>
    <mergeCell ref="AU198:AX198"/>
    <mergeCell ref="G199:K199"/>
    <mergeCell ref="L199:X199"/>
    <mergeCell ref="Y199:AB199"/>
    <mergeCell ref="AC199:AG199"/>
    <mergeCell ref="AH199:AT199"/>
    <mergeCell ref="AU199:AX199"/>
    <mergeCell ref="AC196:AG196"/>
    <mergeCell ref="AH196:AT196"/>
    <mergeCell ref="AU196:AX196"/>
    <mergeCell ref="G197:K197"/>
    <mergeCell ref="L197:X197"/>
    <mergeCell ref="Y197:AB197"/>
    <mergeCell ref="AC197:AG197"/>
    <mergeCell ref="AH197:AT197"/>
    <mergeCell ref="AU197:AX197"/>
    <mergeCell ref="AC194:AG194"/>
    <mergeCell ref="AH194:AT194"/>
    <mergeCell ref="AU194:AX194"/>
    <mergeCell ref="G195:K195"/>
    <mergeCell ref="L195:X195"/>
    <mergeCell ref="Y195:AB195"/>
    <mergeCell ref="AC195:AG195"/>
    <mergeCell ref="AH195:AT195"/>
    <mergeCell ref="AU195:AX195"/>
    <mergeCell ref="AU192:AX192"/>
    <mergeCell ref="G193:K193"/>
    <mergeCell ref="L193:X193"/>
    <mergeCell ref="Y193:AB193"/>
    <mergeCell ref="AC193:AG193"/>
    <mergeCell ref="AH193:AT193"/>
    <mergeCell ref="AU193:AX193"/>
    <mergeCell ref="AC190:AG190"/>
    <mergeCell ref="AH190:AT190"/>
    <mergeCell ref="AU190:AX190"/>
    <mergeCell ref="G191:AB191"/>
    <mergeCell ref="AC191:AX191"/>
    <mergeCell ref="G192:K192"/>
    <mergeCell ref="L192:X192"/>
    <mergeCell ref="Y192:AB192"/>
    <mergeCell ref="AC192:AG192"/>
    <mergeCell ref="AH192:AT192"/>
    <mergeCell ref="AC188:AG188"/>
    <mergeCell ref="AH188:AT188"/>
    <mergeCell ref="AU188:AX188"/>
    <mergeCell ref="G189:K189"/>
    <mergeCell ref="L189:X189"/>
    <mergeCell ref="Y189:AB189"/>
    <mergeCell ref="AC189:AG189"/>
    <mergeCell ref="AH189:AT189"/>
    <mergeCell ref="AU189:AX189"/>
    <mergeCell ref="AC186:AG186"/>
    <mergeCell ref="AH186:AT186"/>
    <mergeCell ref="AU186:AX186"/>
    <mergeCell ref="G187:K187"/>
    <mergeCell ref="L187:X187"/>
    <mergeCell ref="Y187:AB187"/>
    <mergeCell ref="AC187:AG187"/>
    <mergeCell ref="AH187:AT187"/>
    <mergeCell ref="AU187:AX187"/>
    <mergeCell ref="AC184:AG184"/>
    <mergeCell ref="AH184:AT184"/>
    <mergeCell ref="AU184:AX184"/>
    <mergeCell ref="G185:K185"/>
    <mergeCell ref="L185:X185"/>
    <mergeCell ref="Y185:AB185"/>
    <mergeCell ref="AC185:AG185"/>
    <mergeCell ref="AH185:AT185"/>
    <mergeCell ref="AU185:AX185"/>
    <mergeCell ref="AC182:AG182"/>
    <mergeCell ref="AH182:AT182"/>
    <mergeCell ref="AU182:AX182"/>
    <mergeCell ref="G183:K183"/>
    <mergeCell ref="L183:X183"/>
    <mergeCell ref="Y183:AB183"/>
    <mergeCell ref="AC183:AG183"/>
    <mergeCell ref="AH183:AT183"/>
    <mergeCell ref="AU183:AX183"/>
    <mergeCell ref="Y245:AB245"/>
    <mergeCell ref="G180:AB180"/>
    <mergeCell ref="AC180:AX180"/>
    <mergeCell ref="G181:K181"/>
    <mergeCell ref="L181:X181"/>
    <mergeCell ref="Y181:AB181"/>
    <mergeCell ref="AC181:AG181"/>
    <mergeCell ref="AH181:AT181"/>
    <mergeCell ref="G244:K244"/>
    <mergeCell ref="L244:X244"/>
    <mergeCell ref="Y244:AB244"/>
    <mergeCell ref="G179:K179"/>
    <mergeCell ref="L179:X179"/>
    <mergeCell ref="Y179:AB179"/>
    <mergeCell ref="G182:K182"/>
    <mergeCell ref="L182:X182"/>
    <mergeCell ref="Y182:AB182"/>
    <mergeCell ref="G184:K184"/>
    <mergeCell ref="G243:K243"/>
    <mergeCell ref="L243:X243"/>
    <mergeCell ref="Y243:AB243"/>
    <mergeCell ref="G178:K178"/>
    <mergeCell ref="L178:X178"/>
    <mergeCell ref="Y178:AB178"/>
    <mergeCell ref="L184:X184"/>
    <mergeCell ref="Y184:AB184"/>
    <mergeCell ref="G186:K186"/>
    <mergeCell ref="L186:X186"/>
    <mergeCell ref="G242:K242"/>
    <mergeCell ref="L242:X242"/>
    <mergeCell ref="Y242:AB242"/>
    <mergeCell ref="G177:K177"/>
    <mergeCell ref="L177:X177"/>
    <mergeCell ref="Y177:AB177"/>
    <mergeCell ref="Y186:AB186"/>
    <mergeCell ref="G188:K188"/>
    <mergeCell ref="L188:X188"/>
    <mergeCell ref="Y188:AB188"/>
    <mergeCell ref="G241:K241"/>
    <mergeCell ref="L241:X241"/>
    <mergeCell ref="Y241:AB241"/>
    <mergeCell ref="G176:K176"/>
    <mergeCell ref="L176:X176"/>
    <mergeCell ref="Y176:AB176"/>
    <mergeCell ref="G190:K190"/>
    <mergeCell ref="L190:X190"/>
    <mergeCell ref="Y190:AB190"/>
    <mergeCell ref="G194:K194"/>
    <mergeCell ref="G240:K240"/>
    <mergeCell ref="L240:X240"/>
    <mergeCell ref="Y240:AB240"/>
    <mergeCell ref="G175:K175"/>
    <mergeCell ref="L175:X175"/>
    <mergeCell ref="Y175:AB175"/>
    <mergeCell ref="L194:X194"/>
    <mergeCell ref="Y194:AB194"/>
    <mergeCell ref="G196:K196"/>
    <mergeCell ref="L196:X196"/>
    <mergeCell ref="G239:K239"/>
    <mergeCell ref="L239:X239"/>
    <mergeCell ref="Y239:AB239"/>
    <mergeCell ref="G174:K174"/>
    <mergeCell ref="L174:X174"/>
    <mergeCell ref="Y174:AB174"/>
    <mergeCell ref="Y196:AB196"/>
    <mergeCell ref="G198:K198"/>
    <mergeCell ref="L198:X198"/>
    <mergeCell ref="Y198:AB198"/>
    <mergeCell ref="G238:K238"/>
    <mergeCell ref="L238:X238"/>
    <mergeCell ref="Y238:AB238"/>
    <mergeCell ref="G173:K173"/>
    <mergeCell ref="L173:X173"/>
    <mergeCell ref="Y173:AB173"/>
    <mergeCell ref="G200:K200"/>
    <mergeCell ref="L200:X200"/>
    <mergeCell ref="Y200:AB200"/>
    <mergeCell ref="G202:AB202"/>
    <mergeCell ref="G237:K237"/>
    <mergeCell ref="L237:X237"/>
    <mergeCell ref="Y237:AB237"/>
    <mergeCell ref="G172:K172"/>
    <mergeCell ref="L172:X172"/>
    <mergeCell ref="Y172:AB172"/>
    <mergeCell ref="G204:K204"/>
    <mergeCell ref="L204:X204"/>
    <mergeCell ref="Y204:AB204"/>
    <mergeCell ref="G206:K206"/>
    <mergeCell ref="G236:K236"/>
    <mergeCell ref="L236:X236"/>
    <mergeCell ref="Y236:AB236"/>
    <mergeCell ref="G171:K171"/>
    <mergeCell ref="L171:X171"/>
    <mergeCell ref="Y171:AB171"/>
    <mergeCell ref="L206:X206"/>
    <mergeCell ref="Y206:AB206"/>
    <mergeCell ref="G208:K208"/>
    <mergeCell ref="L208:X208"/>
    <mergeCell ref="G213:AB213"/>
    <mergeCell ref="G215:K215"/>
    <mergeCell ref="AI83:AP83"/>
    <mergeCell ref="AQ83:AX83"/>
    <mergeCell ref="A85:F167"/>
    <mergeCell ref="A169:F212"/>
    <mergeCell ref="G169:AB169"/>
    <mergeCell ref="G235:AB235"/>
    <mergeCell ref="G170:K170"/>
    <mergeCell ref="L170:X170"/>
    <mergeCell ref="Y170:AB170"/>
    <mergeCell ref="AU181:AX181"/>
    <mergeCell ref="A79:E79"/>
    <mergeCell ref="F79:AX79"/>
    <mergeCell ref="A80:AX80"/>
    <mergeCell ref="A81:AX81"/>
    <mergeCell ref="A82:AX82"/>
    <mergeCell ref="A83:B83"/>
    <mergeCell ref="C83:J83"/>
    <mergeCell ref="K83:R83"/>
    <mergeCell ref="S83:Z83"/>
    <mergeCell ref="AA83:AH83"/>
    <mergeCell ref="A74:AX74"/>
    <mergeCell ref="A75:AX75"/>
    <mergeCell ref="A76:AX76"/>
    <mergeCell ref="A77:E77"/>
    <mergeCell ref="F77:AX77"/>
    <mergeCell ref="A78:AX78"/>
    <mergeCell ref="A72:B73"/>
    <mergeCell ref="C72:F72"/>
    <mergeCell ref="G72:AX72"/>
    <mergeCell ref="C73:F73"/>
    <mergeCell ref="G73:AX73"/>
    <mergeCell ref="A68:B71"/>
    <mergeCell ref="C68:AC68"/>
    <mergeCell ref="C70:F70"/>
    <mergeCell ref="G70:S70"/>
    <mergeCell ref="T70:AF70"/>
    <mergeCell ref="C71:F71"/>
    <mergeCell ref="G71:S71"/>
    <mergeCell ref="T71:AF71"/>
    <mergeCell ref="AG65:AX67"/>
    <mergeCell ref="C66:AC66"/>
    <mergeCell ref="AD66:AF66"/>
    <mergeCell ref="C67:AC67"/>
    <mergeCell ref="AD67:AF67"/>
    <mergeCell ref="AD68:AF68"/>
    <mergeCell ref="AG68:AX71"/>
    <mergeCell ref="C69:F69"/>
    <mergeCell ref="G69:S69"/>
    <mergeCell ref="T69:AF69"/>
    <mergeCell ref="C63:AC63"/>
    <mergeCell ref="AD63:AF63"/>
    <mergeCell ref="C64:AC64"/>
    <mergeCell ref="AD64:AF64"/>
    <mergeCell ref="A65:B67"/>
    <mergeCell ref="C65:AC65"/>
    <mergeCell ref="AD65:AF65"/>
    <mergeCell ref="A59:B64"/>
    <mergeCell ref="C59:AC59"/>
    <mergeCell ref="AD59:AF59"/>
    <mergeCell ref="AG59:AX64"/>
    <mergeCell ref="C60:AC60"/>
    <mergeCell ref="AD60:AF60"/>
    <mergeCell ref="C61:AC61"/>
    <mergeCell ref="AD61:AF61"/>
    <mergeCell ref="C62:AC62"/>
    <mergeCell ref="AD62:AF62"/>
    <mergeCell ref="A56:B58"/>
    <mergeCell ref="C56:AC56"/>
    <mergeCell ref="AD56:AF56"/>
    <mergeCell ref="AG56:AX58"/>
    <mergeCell ref="C57:AC57"/>
    <mergeCell ref="AD57:AF57"/>
    <mergeCell ref="C58:AC58"/>
    <mergeCell ref="AD58:AF58"/>
    <mergeCell ref="C52:K52"/>
    <mergeCell ref="L52:Q52"/>
    <mergeCell ref="R52:W52"/>
    <mergeCell ref="X52:AX52"/>
    <mergeCell ref="A54:AX54"/>
    <mergeCell ref="C55:AC55"/>
    <mergeCell ref="AD55:AF55"/>
    <mergeCell ref="AG55:AX55"/>
    <mergeCell ref="A43:B52"/>
    <mergeCell ref="C43:K43"/>
    <mergeCell ref="C50:K50"/>
    <mergeCell ref="L50:Q50"/>
    <mergeCell ref="R50:W50"/>
    <mergeCell ref="X50:AX50"/>
    <mergeCell ref="C51:K51"/>
    <mergeCell ref="L51:Q51"/>
    <mergeCell ref="R51:W51"/>
    <mergeCell ref="X51:AX51"/>
    <mergeCell ref="X46:AX46"/>
    <mergeCell ref="C47:K47"/>
    <mergeCell ref="L47:Q47"/>
    <mergeCell ref="R47:W47"/>
    <mergeCell ref="X47:AX47"/>
    <mergeCell ref="C49:K49"/>
    <mergeCell ref="L49:Q49"/>
    <mergeCell ref="R49:W49"/>
    <mergeCell ref="X49:AX49"/>
    <mergeCell ref="C46:K46"/>
    <mergeCell ref="L43:Q43"/>
    <mergeCell ref="R43:W43"/>
    <mergeCell ref="X43:AX43"/>
    <mergeCell ref="C44:K44"/>
    <mergeCell ref="L44:Q44"/>
    <mergeCell ref="R44:W44"/>
    <mergeCell ref="X44:AX44"/>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33:F36"/>
    <mergeCell ref="G33:X33"/>
    <mergeCell ref="Y33:AA33"/>
    <mergeCell ref="AB33:AD33"/>
    <mergeCell ref="AE33:AI33"/>
    <mergeCell ref="AJ33:AN33"/>
    <mergeCell ref="AB35:AD35"/>
    <mergeCell ref="AE35:AI35"/>
    <mergeCell ref="AJ35:AN35"/>
    <mergeCell ref="AO33:AS33"/>
    <mergeCell ref="AT33:AX33"/>
    <mergeCell ref="G34:X36"/>
    <mergeCell ref="Y34:AA34"/>
    <mergeCell ref="AB34:AD34"/>
    <mergeCell ref="AE34:AI34"/>
    <mergeCell ref="AJ34:AN34"/>
    <mergeCell ref="AO34:AS34"/>
    <mergeCell ref="AT34:AX34"/>
    <mergeCell ref="Y35:AA35"/>
    <mergeCell ref="AO35:AS35"/>
    <mergeCell ref="AT35:AX35"/>
    <mergeCell ref="Y36:AA36"/>
    <mergeCell ref="AB36:AD36"/>
    <mergeCell ref="AE36:AI36"/>
    <mergeCell ref="AJ36:AN36"/>
    <mergeCell ref="AO36:AS36"/>
    <mergeCell ref="AT36:AX36"/>
    <mergeCell ref="A37:F39"/>
    <mergeCell ref="G37:X37"/>
    <mergeCell ref="Y37:AA37"/>
    <mergeCell ref="AB37:AD37"/>
    <mergeCell ref="AE37:AI37"/>
    <mergeCell ref="AJ37:AN37"/>
    <mergeCell ref="AB39:AD39"/>
    <mergeCell ref="AE39:AI39"/>
    <mergeCell ref="AJ39:AN39"/>
    <mergeCell ref="AO37:AS37"/>
    <mergeCell ref="AT37:AX37"/>
    <mergeCell ref="G38:X39"/>
    <mergeCell ref="Y38:AA38"/>
    <mergeCell ref="AB38:AD38"/>
    <mergeCell ref="AE38:AI38"/>
    <mergeCell ref="AJ38:AN38"/>
    <mergeCell ref="AO38:AS38"/>
    <mergeCell ref="AT38:AX38"/>
    <mergeCell ref="Y39:AA39"/>
    <mergeCell ref="AO39:AS39"/>
    <mergeCell ref="AT39:AX39"/>
    <mergeCell ref="A40:F42"/>
    <mergeCell ref="G40:X40"/>
    <mergeCell ref="Y40:AA40"/>
    <mergeCell ref="AB40:AD40"/>
    <mergeCell ref="AE40:AI40"/>
    <mergeCell ref="AJ40:AN40"/>
    <mergeCell ref="AO40:AS40"/>
    <mergeCell ref="AT40:AX40"/>
    <mergeCell ref="G41:X42"/>
    <mergeCell ref="Y41:AA41"/>
    <mergeCell ref="AB41:AD41"/>
    <mergeCell ref="AE41:AI41"/>
    <mergeCell ref="AJ41:AN41"/>
    <mergeCell ref="AO41:AS41"/>
    <mergeCell ref="AT41:AX41"/>
    <mergeCell ref="Y42:AA42"/>
    <mergeCell ref="AB42:AD42"/>
    <mergeCell ref="AE42:AI42"/>
    <mergeCell ref="AJ42:AN42"/>
    <mergeCell ref="AO42:AS42"/>
    <mergeCell ref="AT42:AX42"/>
    <mergeCell ref="C48:K48"/>
    <mergeCell ref="L48:Q48"/>
    <mergeCell ref="R48:W48"/>
    <mergeCell ref="X48:AX48"/>
    <mergeCell ref="C45:K45"/>
    <mergeCell ref="L45:Q45"/>
    <mergeCell ref="R45:W45"/>
    <mergeCell ref="X45:AX45"/>
    <mergeCell ref="L46:Q46"/>
    <mergeCell ref="R46:W46"/>
    <mergeCell ref="AC213:AX213"/>
    <mergeCell ref="G214:K214"/>
    <mergeCell ref="L214:X214"/>
    <mergeCell ref="Y214:AB214"/>
    <mergeCell ref="AC214:AG214"/>
    <mergeCell ref="AH214:AT214"/>
    <mergeCell ref="AU214:AX214"/>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L220:X220"/>
    <mergeCell ref="Y220:AB220"/>
    <mergeCell ref="AC220:AG220"/>
    <mergeCell ref="AH218:AT218"/>
    <mergeCell ref="G219:K219"/>
    <mergeCell ref="L219:X219"/>
    <mergeCell ref="Y219:AB219"/>
    <mergeCell ref="AC219:AG219"/>
    <mergeCell ref="AH219:AT219"/>
    <mergeCell ref="Y222:AB222"/>
    <mergeCell ref="AC222:AG222"/>
    <mergeCell ref="L221:X221"/>
    <mergeCell ref="Y221:AB221"/>
    <mergeCell ref="AC221:AG221"/>
    <mergeCell ref="AH221:AT221"/>
    <mergeCell ref="G228:K228"/>
    <mergeCell ref="L228:X228"/>
    <mergeCell ref="Y228:AB228"/>
    <mergeCell ref="AC228:AG228"/>
    <mergeCell ref="AH228:AT228"/>
    <mergeCell ref="AH222:AT222"/>
    <mergeCell ref="G223:K223"/>
    <mergeCell ref="L223:X223"/>
    <mergeCell ref="Y223:AB223"/>
    <mergeCell ref="AC223:AG223"/>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Y231:AB231"/>
    <mergeCell ref="AC231:AG231"/>
    <mergeCell ref="AH231:AT231"/>
    <mergeCell ref="AU231:AX231"/>
    <mergeCell ref="G232:K232"/>
    <mergeCell ref="L232:X232"/>
    <mergeCell ref="Y232:AB232"/>
    <mergeCell ref="AC232:AG232"/>
    <mergeCell ref="AH232:AT232"/>
    <mergeCell ref="AU232:AX232"/>
    <mergeCell ref="Y233:AB233"/>
    <mergeCell ref="AC233:AG233"/>
    <mergeCell ref="AH233:AT233"/>
    <mergeCell ref="AU233:AX233"/>
    <mergeCell ref="G234:K234"/>
    <mergeCell ref="L234:X234"/>
    <mergeCell ref="Y234:AB234"/>
    <mergeCell ref="AC234:AG234"/>
    <mergeCell ref="AH234:AT234"/>
    <mergeCell ref="AU234:AX234"/>
    <mergeCell ref="BA248:BD248"/>
    <mergeCell ref="BE248:BH248"/>
    <mergeCell ref="BA249:BD249"/>
    <mergeCell ref="BE249:BH249"/>
    <mergeCell ref="BA250:BD250"/>
    <mergeCell ref="BE250:BH250"/>
    <mergeCell ref="BA251:BD251"/>
    <mergeCell ref="BE251:BH251"/>
    <mergeCell ref="BA252:BD252"/>
    <mergeCell ref="BE252:BH252"/>
    <mergeCell ref="BA253:BD253"/>
    <mergeCell ref="BE253:BH253"/>
    <mergeCell ref="BA254:BD254"/>
    <mergeCell ref="BE254:BH254"/>
    <mergeCell ref="A468:B468"/>
    <mergeCell ref="C468:L468"/>
    <mergeCell ref="M468:AJ468"/>
    <mergeCell ref="AK468:AP468"/>
    <mergeCell ref="AQ468:AT468"/>
    <mergeCell ref="AU468:AX468"/>
    <mergeCell ref="A404:B404"/>
    <mergeCell ref="C404:L404"/>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U473:AX473"/>
    <mergeCell ref="A472:B472"/>
    <mergeCell ref="C472:L472"/>
    <mergeCell ref="M472:AJ472"/>
    <mergeCell ref="AK472:AP472"/>
    <mergeCell ref="AQ472:AT472"/>
    <mergeCell ref="AU472:AX472"/>
    <mergeCell ref="C474:L474"/>
    <mergeCell ref="M474:AJ474"/>
    <mergeCell ref="AK474:AP474"/>
    <mergeCell ref="AQ474:AT474"/>
    <mergeCell ref="AU474:AX474"/>
    <mergeCell ref="A473:B473"/>
    <mergeCell ref="C473:L473"/>
    <mergeCell ref="M473:AJ473"/>
    <mergeCell ref="AK473:AP473"/>
    <mergeCell ref="AQ473:AT473"/>
    <mergeCell ref="A501:B501"/>
    <mergeCell ref="C501:L501"/>
    <mergeCell ref="M501:AJ501"/>
    <mergeCell ref="AK501:AP501"/>
    <mergeCell ref="AQ501:AT501"/>
    <mergeCell ref="AU501:AX501"/>
    <mergeCell ref="BA268:BD268"/>
    <mergeCell ref="BE268:BH268"/>
    <mergeCell ref="A502:B502"/>
    <mergeCell ref="C502:L502"/>
    <mergeCell ref="M502:AJ502"/>
    <mergeCell ref="AK502:AP502"/>
    <mergeCell ref="AQ502:AT502"/>
    <mergeCell ref="AU502:AX502"/>
    <mergeCell ref="BA269:BD269"/>
    <mergeCell ref="BE269:BH269"/>
    <mergeCell ref="BA270:BD270"/>
    <mergeCell ref="BE270:BH270"/>
    <mergeCell ref="BA271:BD271"/>
    <mergeCell ref="BE271:BH271"/>
    <mergeCell ref="A534:B534"/>
    <mergeCell ref="C534:L534"/>
    <mergeCell ref="M534:AJ534"/>
    <mergeCell ref="AK534:AP534"/>
    <mergeCell ref="AQ534:AT534"/>
    <mergeCell ref="AU534:AX534"/>
    <mergeCell ref="BA272:BD272"/>
    <mergeCell ref="BE272:BH272"/>
    <mergeCell ref="A535:B535"/>
    <mergeCell ref="C535:L535"/>
    <mergeCell ref="M535:AJ535"/>
    <mergeCell ref="AK535:AP535"/>
    <mergeCell ref="AQ535:AT535"/>
    <mergeCell ref="AU535:AX535"/>
    <mergeCell ref="BA273:BD273"/>
    <mergeCell ref="BE273:BH273"/>
    <mergeCell ref="BA274:BD274"/>
    <mergeCell ref="BE274:BH274"/>
    <mergeCell ref="A567:B567"/>
    <mergeCell ref="C567:L567"/>
    <mergeCell ref="M567:AJ567"/>
    <mergeCell ref="AK567:AP567"/>
    <mergeCell ref="AQ567:AT567"/>
    <mergeCell ref="AU567:AX567"/>
    <mergeCell ref="BA276:BD276"/>
    <mergeCell ref="BE276:BH276"/>
    <mergeCell ref="A568:B568"/>
    <mergeCell ref="C568:L568"/>
    <mergeCell ref="M568:AJ568"/>
    <mergeCell ref="AK568:AP568"/>
    <mergeCell ref="AQ568:AT568"/>
    <mergeCell ref="AU568:AX568"/>
    <mergeCell ref="BA277:BD277"/>
    <mergeCell ref="BE277:BH277"/>
    <mergeCell ref="BA278:BD278"/>
    <mergeCell ref="BE278:BH278"/>
    <mergeCell ref="BA279:BD279"/>
    <mergeCell ref="BE279:BH279"/>
    <mergeCell ref="A600:B600"/>
    <mergeCell ref="C600:L600"/>
    <mergeCell ref="M600:AJ600"/>
    <mergeCell ref="AK600:AP600"/>
    <mergeCell ref="AQ600:AT600"/>
    <mergeCell ref="AU600:AX600"/>
    <mergeCell ref="BA280:BD280"/>
    <mergeCell ref="BE280:BH280"/>
    <mergeCell ref="A601:B601"/>
    <mergeCell ref="C601:L601"/>
    <mergeCell ref="M601:AJ601"/>
    <mergeCell ref="AK601:AP601"/>
    <mergeCell ref="AQ601:AT601"/>
    <mergeCell ref="AU601:AX601"/>
    <mergeCell ref="BA281:BD281"/>
    <mergeCell ref="BE281:BH281"/>
    <mergeCell ref="BA282:BD282"/>
    <mergeCell ref="BE282:BH282"/>
    <mergeCell ref="BA283:BD283"/>
    <mergeCell ref="BE283:BH283"/>
    <mergeCell ref="A633:B633"/>
    <mergeCell ref="C633:L633"/>
    <mergeCell ref="M633:AJ633"/>
    <mergeCell ref="AK633:AP633"/>
    <mergeCell ref="AQ633:AT633"/>
    <mergeCell ref="AU633:AX633"/>
    <mergeCell ref="BA284:BD284"/>
    <mergeCell ref="BE284:BH284"/>
    <mergeCell ref="A634:B634"/>
    <mergeCell ref="C634:L634"/>
    <mergeCell ref="M634:AJ634"/>
    <mergeCell ref="AK634:AP634"/>
    <mergeCell ref="AQ634:AT634"/>
    <mergeCell ref="AU634:AX634"/>
    <mergeCell ref="BA285:BD285"/>
    <mergeCell ref="BE285:BH285"/>
    <mergeCell ref="BA286:BD286"/>
    <mergeCell ref="BE286:BH286"/>
    <mergeCell ref="A666:B666"/>
    <mergeCell ref="C666:L666"/>
    <mergeCell ref="M666:AJ666"/>
    <mergeCell ref="AK666:AP666"/>
    <mergeCell ref="AQ666:AT666"/>
    <mergeCell ref="AU666:AX666"/>
    <mergeCell ref="BA288:BD288"/>
    <mergeCell ref="BE288:BH288"/>
    <mergeCell ref="A667:B667"/>
    <mergeCell ref="C667:L667"/>
    <mergeCell ref="M667:AJ667"/>
    <mergeCell ref="AK667:AP667"/>
    <mergeCell ref="AQ667:AT667"/>
    <mergeCell ref="AU667:AX667"/>
    <mergeCell ref="BA289:BD289"/>
    <mergeCell ref="BE289:BH289"/>
    <mergeCell ref="AC169:AX169"/>
    <mergeCell ref="AC170:AG170"/>
    <mergeCell ref="AH170:AT170"/>
    <mergeCell ref="AU170:AX170"/>
    <mergeCell ref="AC171:AG171"/>
    <mergeCell ref="AH171:AT171"/>
    <mergeCell ref="AU171:AX171"/>
    <mergeCell ref="AC172:AG172"/>
    <mergeCell ref="AH172:AT172"/>
    <mergeCell ref="AU172:AX172"/>
    <mergeCell ref="AC173:AG173"/>
    <mergeCell ref="AH173:AT173"/>
    <mergeCell ref="AU173:AX173"/>
    <mergeCell ref="AC174:AG174"/>
    <mergeCell ref="AH174:AT174"/>
    <mergeCell ref="AU174:AX174"/>
    <mergeCell ref="AC175:AG175"/>
    <mergeCell ref="AH175:AT175"/>
    <mergeCell ref="AU175:AX175"/>
    <mergeCell ref="AC176:AG176"/>
    <mergeCell ref="AH176:AT176"/>
    <mergeCell ref="AU176:AX176"/>
    <mergeCell ref="AC177:AG177"/>
    <mergeCell ref="AH177:AT177"/>
    <mergeCell ref="AU177:AX177"/>
    <mergeCell ref="AC178:AG178"/>
    <mergeCell ref="AH178:AT178"/>
    <mergeCell ref="AU178:AX178"/>
    <mergeCell ref="AC179:AG179"/>
    <mergeCell ref="AH179:AT179"/>
    <mergeCell ref="AU179:AX179"/>
    <mergeCell ref="AC235:AX235"/>
    <mergeCell ref="AC236:AG236"/>
    <mergeCell ref="AH236:AT236"/>
    <mergeCell ref="AU236:AX236"/>
    <mergeCell ref="AH226:AT226"/>
    <mergeCell ref="AH227:AT227"/>
    <mergeCell ref="AH223:AT223"/>
    <mergeCell ref="AC237:AG237"/>
    <mergeCell ref="AH237:AT237"/>
    <mergeCell ref="AU237:AX237"/>
    <mergeCell ref="AC238:AG238"/>
    <mergeCell ref="AH238:AT238"/>
    <mergeCell ref="AU238:AX238"/>
    <mergeCell ref="AC239:AG239"/>
    <mergeCell ref="AH239:AT239"/>
    <mergeCell ref="AU239:AX239"/>
    <mergeCell ref="AC240:AG240"/>
    <mergeCell ref="AH240:AT240"/>
    <mergeCell ref="AU240:AX240"/>
    <mergeCell ref="AC241:AG241"/>
    <mergeCell ref="AH241:AT241"/>
    <mergeCell ref="AU241:AX241"/>
    <mergeCell ref="AC242:AG242"/>
    <mergeCell ref="AH242:AT242"/>
    <mergeCell ref="AU242:AX242"/>
    <mergeCell ref="AC243:AG243"/>
    <mergeCell ref="AH243:AT243"/>
    <mergeCell ref="AU243:AX243"/>
    <mergeCell ref="AC244:AG244"/>
    <mergeCell ref="AH244:AT244"/>
    <mergeCell ref="AU244:AX244"/>
    <mergeCell ref="AC245:AG245"/>
    <mergeCell ref="AH245:AT245"/>
    <mergeCell ref="AU245:AX245"/>
    <mergeCell ref="A475:B475"/>
    <mergeCell ref="C475:L475"/>
    <mergeCell ref="M475:AJ475"/>
    <mergeCell ref="AK475:AP475"/>
    <mergeCell ref="AQ475:AT475"/>
    <mergeCell ref="AU475:AX475"/>
    <mergeCell ref="A474:B474"/>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BA403:BD403"/>
    <mergeCell ref="BE403:BH403"/>
    <mergeCell ref="BA402:BD402"/>
    <mergeCell ref="BE402:BH402"/>
    <mergeCell ref="BA434:BD434"/>
    <mergeCell ref="BE434:BH434"/>
    <mergeCell ref="BA435:BD435"/>
    <mergeCell ref="BE435:BH435"/>
    <mergeCell ref="BA436:BD436"/>
    <mergeCell ref="BE436:BH436"/>
    <mergeCell ref="BA501:BD501"/>
    <mergeCell ref="BE501:BH501"/>
    <mergeCell ref="BA502:BD502"/>
    <mergeCell ref="BE502:BH502"/>
    <mergeCell ref="BA534:BD534"/>
    <mergeCell ref="BE534:BH534"/>
    <mergeCell ref="BA535:BD535"/>
    <mergeCell ref="BE535:BH535"/>
    <mergeCell ref="BA567:BD567"/>
    <mergeCell ref="BE567:BH567"/>
    <mergeCell ref="BA568:BD568"/>
    <mergeCell ref="BE568:BH568"/>
    <mergeCell ref="BA600:BD600"/>
    <mergeCell ref="BE600:BH600"/>
    <mergeCell ref="BA666:BD666"/>
    <mergeCell ref="BE666:BH666"/>
    <mergeCell ref="BA667:BD667"/>
    <mergeCell ref="BE667:BH667"/>
    <mergeCell ref="BA601:BD601"/>
    <mergeCell ref="BE601:BH601"/>
    <mergeCell ref="BA633:BD633"/>
    <mergeCell ref="BE633:BH633"/>
    <mergeCell ref="BA634:BD634"/>
    <mergeCell ref="BE634:BH634"/>
  </mergeCells>
  <dataValidations count="1">
    <dataValidation allowBlank="1" showInputMessage="1" showErrorMessage="1" imeMode="halfAlpha" sqref="AD12:AJ12 W12:AC13 P12 P13:V13 P18:AJ18 AD16:AJ16"/>
  </dataValidations>
  <printOptions/>
  <pageMargins left="0.6299212598425197" right="0.3937007874015748" top="0.5905511811023623" bottom="0.3937007874015748" header="0.1968503937007874" footer="0.5118110236220472"/>
  <pageSetup fitToHeight="4" horizontalDpi="600" verticalDpi="600" orientation="portrait" paperSize="9" scale="69" r:id="rId2"/>
  <headerFooter differentFirst="1" alignWithMargins="0">
    <oddHeader>&amp;R事業番号0408</oddHeader>
  </headerFooter>
  <rowBreaks count="6" manualBreakCount="6">
    <brk id="39" max="49" man="1"/>
    <brk id="53" max="49" man="1"/>
    <brk id="84" max="255" man="1"/>
    <brk id="167" max="255" man="1"/>
    <brk id="212" max="255"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平成26年行政事業レビュー_著作権施策の推進</dc:title>
  <dc:subject>0408</dc:subject>
  <dc:creator>文部科学省</dc:creator>
  <cp:keywords/>
  <dc:description/>
  <cp:lastModifiedBy>文部科学省</cp:lastModifiedBy>
  <cp:lastPrinted>2014-09-29T05:30:33Z</cp:lastPrinted>
  <dcterms:created xsi:type="dcterms:W3CDTF">2012-03-13T00:50:25Z</dcterms:created>
  <dcterms:modified xsi:type="dcterms:W3CDTF">2014-09-29T05:30:56Z</dcterms:modified>
  <cp:category/>
  <cp:version/>
  <cp:contentType/>
  <cp:contentStatus/>
</cp:coreProperties>
</file>