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7800" activeTab="0"/>
  </bookViews>
  <sheets>
    <sheet name="支出状況の公表（第1～4四半期）" sheetId="1" r:id="rId1"/>
  </sheets>
  <externalReferences>
    <externalReference r:id="rId4"/>
    <externalReference r:id="rId5"/>
  </externalReferences>
  <definedNames>
    <definedName name="_xlfn.BAHTTEXT" hidden="1">#NAME?</definedName>
    <definedName name="Database2">#REF!</definedName>
    <definedName name="_xlnm.Print_Area" localSheetId="0">'支出状況の公表（第1～4四半期）'!$A$2:$AA$37</definedName>
    <definedName name="歳出データ">#REF!</definedName>
  </definedNames>
  <calcPr fullCalcOnLoad="1"/>
</workbook>
</file>

<file path=xl/sharedStrings.xml><?xml version="1.0" encoding="utf-8"?>
<sst xmlns="http://schemas.openxmlformats.org/spreadsheetml/2006/main" count="61" uniqueCount="56">
  <si>
    <t>23年4月分</t>
  </si>
  <si>
    <t>23年5月分</t>
  </si>
  <si>
    <t>予算の支出状況の公表</t>
  </si>
  <si>
    <t>組織・項別</t>
  </si>
  <si>
    <t>支出済歳出額</t>
  </si>
  <si>
    <t>歳出予算残額</t>
  </si>
  <si>
    <t>第1・四半期分</t>
  </si>
  <si>
    <t>第2・四半期分</t>
  </si>
  <si>
    <t>第3・四半期分</t>
  </si>
  <si>
    <t>第4・四半期分</t>
  </si>
  <si>
    <t>累計</t>
  </si>
  <si>
    <t>3月31日まで</t>
  </si>
  <si>
    <t>出納整理期間</t>
  </si>
  <si>
    <t>計</t>
  </si>
  <si>
    <t>歳出予算現額</t>
  </si>
  <si>
    <t>情報処理業務庁費</t>
  </si>
  <si>
    <t>独立行政法人日本原子力研究開発機構運営費</t>
  </si>
  <si>
    <t>独立行政法人日本原子力研究開発機構施設整備費</t>
  </si>
  <si>
    <t>事務取扱費</t>
  </si>
  <si>
    <t>委員等旅費</t>
  </si>
  <si>
    <t>消費税</t>
  </si>
  <si>
    <t>電源開発促進勘定</t>
  </si>
  <si>
    <t>電源立地対策費</t>
  </si>
  <si>
    <t>電源利用対策費</t>
  </si>
  <si>
    <t>電源立地等推進対策委託費</t>
  </si>
  <si>
    <t>原子力施設等防災対策等委託費</t>
  </si>
  <si>
    <t>電源立地等推進対策補助金</t>
  </si>
  <si>
    <t>電源立地地域対策交付金</t>
  </si>
  <si>
    <t>電源立地等推進対策交付金</t>
  </si>
  <si>
    <t>原子力施設等防災対策等交付金</t>
  </si>
  <si>
    <t>国際原子力機関等拠出金</t>
  </si>
  <si>
    <t>発電技術等調査研究委託費</t>
  </si>
  <si>
    <t>使用済核燃料再処理技術確証調査等委託費</t>
  </si>
  <si>
    <t>軽水炉等改良技術確証試験等委託費</t>
  </si>
  <si>
    <t>放射性廃棄物処分基準調査等委託費</t>
  </si>
  <si>
    <t>原子力発電関連技術開発費等補助金</t>
  </si>
  <si>
    <t>国際原子力機関等拠出金</t>
  </si>
  <si>
    <t>独立行政法人日本原子力研究開発機構電源利用勘定運営費交付金</t>
  </si>
  <si>
    <t>独立行政法人日本原子力研究開発機構施設整備費補助金</t>
  </si>
  <si>
    <t>諸謝金</t>
  </si>
  <si>
    <t>職員旅費</t>
  </si>
  <si>
    <t>庁費</t>
  </si>
  <si>
    <t>土地建物借料</t>
  </si>
  <si>
    <t>貨幣交換差減補填金</t>
  </si>
  <si>
    <t>23年6月分</t>
  </si>
  <si>
    <t>23年7月分</t>
  </si>
  <si>
    <t>23年8月分</t>
  </si>
  <si>
    <t>23年9月分</t>
  </si>
  <si>
    <t>23年10月分</t>
  </si>
  <si>
    <t>23年11月分</t>
  </si>
  <si>
    <t>23年12月分</t>
  </si>
  <si>
    <t>24年1月分</t>
  </si>
  <si>
    <t>24年2月分</t>
  </si>
  <si>
    <t>24年3月分</t>
  </si>
  <si>
    <t>24年4月分</t>
  </si>
  <si>
    <t>24年5月分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</si>
</sst>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0000"/>
    <numFmt numFmtId="178" formatCode="#,##0;[Red]&quot;△&quot;#,##0"/>
    <numFmt numFmtId="179" formatCode="&quot;0&quot;General"/>
    <numFmt numFmtId="180" formatCode="[Red]#,##0;[Black]&quot;△&quot;#,##0;[Black]#,##0"/>
    <numFmt numFmtId="181" formatCode="#,##0_ "/>
    <numFmt numFmtId="182" formatCode="000"/>
    <numFmt numFmtId="183" formatCode="00"/>
    <numFmt numFmtId="184" formatCode="#,##0;&quot;△ 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;&quot;△ &quot;;&quot; &quot;"/>
    <numFmt numFmtId="190" formatCode="#,##0;&quot;△ &quot;#,##0;"/>
    <numFmt numFmtId="191" formatCode="#,##0_);[Red]\(#,##0\)"/>
    <numFmt numFmtId="192" formatCode="0_ "/>
    <numFmt numFmtId="193" formatCode="#,##0.00;[Red]&quot;△&quot;#,##0.00"/>
    <numFmt numFmtId="194" formatCode="#,##0_ ;[Red]\-#,##0\ "/>
    <numFmt numFmtId="195" formatCode="0_ ;[Red]\-0\ "/>
    <numFmt numFmtId="196" formatCode="#\ \ ##0;&quot;△&quot;\ \ #\ \ ##0"/>
    <numFmt numFmtId="197" formatCode="###\ \ ###\ \ ##0;&quot;△&quot;\ ###\ \ ###\ \ ##0"/>
    <numFmt numFmtId="198" formatCode="#\ \ ###\ \ ###\ \ ##0;&quot;△&quot;\ #\ \ ###\ \ ###\ \ ##0"/>
    <numFmt numFmtId="199" formatCode="#\ \ \ ###\ \ \ ###\ \ \ ##0;&quot;△&quot;\ #\ \ \ ###\ \ \ ###\ \ \ ##0"/>
    <numFmt numFmtId="200" formatCode="#\ \ \ ###\ \ \ ###\ \ \ ##0;&quot;赤&quot;\ #\ \ \ ###\ \ \ ###\ \ \ ##0"/>
    <numFmt numFmtId="201" formatCode="#\ \ \ ###\ \ \ ###\ \ \ ##0;[Red]\ #\ \ \ ###\ \ \ ###\ \ \ ##0"/>
    <numFmt numFmtId="202" formatCode="#,##0;[Red]#,##0"/>
    <numFmt numFmtId="203" formatCode="0;[Red]0"/>
    <numFmt numFmtId="204" formatCode="[&lt;=999]000;[&lt;=99999]000\-00;000\-0000"/>
    <numFmt numFmtId="205" formatCode="#\ \ \ ###\ \ \ ###\ \ \ ##0;&quot;△&quot;\ ###\ \ \ ##0"/>
    <numFmt numFmtId="206" formatCode="##\ \ \ ###\ \ \ ##0;&quot;△&quot;\ ###\ \ \ ##0"/>
    <numFmt numFmtId="207" formatCode="#\ \ \ ###\ \ \ ###\ \ \ ##0;"/>
    <numFmt numFmtId="208" formatCode="#\ \ \ ###\ \ \ ###\ \ \ ##0;\ ###\ \ \ ##0"/>
    <numFmt numFmtId="209" formatCode="0.0_);[Red]\(0.0\)"/>
    <numFmt numFmtId="210" formatCode="#,##0;[Red]&quot;△&quot;\ #,##0"/>
    <numFmt numFmtId="211" formatCode="#,##0;[Red]&quot;▲&quot;\ #,##0"/>
  </numFmts>
  <fonts count="12">
    <font>
      <sz val="12"/>
      <color indexed="8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4"/>
      <color indexed="8"/>
      <name val="ＭＳ Ｐ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" fillId="0" borderId="0" applyNumberFormat="0" applyFill="0" applyBorder="0" applyAlignment="0" applyProtection="0"/>
  </cellStyleXfs>
  <cellXfs count="61">
    <xf numFmtId="0" fontId="0" fillId="0" borderId="0" xfId="0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NumberFormat="1" applyFont="1" applyBorder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0" fontId="7" fillId="0" borderId="1" xfId="0" applyNumberFormat="1" applyFont="1" applyBorder="1" applyAlignment="1">
      <alignment vertical="center"/>
    </xf>
    <xf numFmtId="184" fontId="5" fillId="0" borderId="3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9" fillId="0" borderId="2" xfId="0" applyNumberFormat="1" applyFont="1" applyBorder="1" applyAlignment="1">
      <alignment vertical="center"/>
    </xf>
    <xf numFmtId="0" fontId="9" fillId="0" borderId="1" xfId="0" applyNumberFormat="1" applyFont="1" applyBorder="1" applyAlignment="1">
      <alignment vertical="center"/>
    </xf>
    <xf numFmtId="0" fontId="9" fillId="0" borderId="4" xfId="0" applyNumberFormat="1" applyFont="1" applyBorder="1" applyAlignment="1">
      <alignment vertical="center"/>
    </xf>
    <xf numFmtId="184" fontId="9" fillId="0" borderId="5" xfId="0" applyNumberFormat="1" applyFont="1" applyBorder="1" applyAlignment="1">
      <alignment horizontal="right" vertical="center" shrinkToFit="1"/>
    </xf>
    <xf numFmtId="0" fontId="6" fillId="0" borderId="2" xfId="0" applyNumberFormat="1" applyFont="1" applyBorder="1" applyAlignment="1">
      <alignment vertical="center"/>
    </xf>
    <xf numFmtId="0" fontId="6" fillId="0" borderId="4" xfId="0" applyNumberFormat="1" applyFont="1" applyBorder="1" applyAlignment="1">
      <alignment vertical="center"/>
    </xf>
    <xf numFmtId="184" fontId="6" fillId="0" borderId="3" xfId="0" applyNumberFormat="1" applyFont="1" applyBorder="1" applyAlignment="1">
      <alignment horizontal="right" vertical="center" shrinkToFit="1"/>
    </xf>
    <xf numFmtId="0" fontId="7" fillId="0" borderId="2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vertical="center"/>
    </xf>
    <xf numFmtId="0" fontId="5" fillId="0" borderId="7" xfId="0" applyNumberFormat="1" applyFont="1" applyBorder="1" applyAlignment="1">
      <alignment vertical="center"/>
    </xf>
    <xf numFmtId="0" fontId="5" fillId="0" borderId="8" xfId="0" applyNumberFormat="1" applyFont="1" applyBorder="1" applyAlignment="1">
      <alignment vertical="center"/>
    </xf>
    <xf numFmtId="0" fontId="5" fillId="0" borderId="9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vertical="center"/>
    </xf>
    <xf numFmtId="184" fontId="1" fillId="0" borderId="3" xfId="0" applyNumberFormat="1" applyFont="1" applyBorder="1" applyAlignment="1">
      <alignment horizontal="right" vertical="center" shrinkToFit="1"/>
    </xf>
    <xf numFmtId="0" fontId="1" fillId="0" borderId="2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vertical="center"/>
    </xf>
    <xf numFmtId="184" fontId="9" fillId="0" borderId="5" xfId="0" applyNumberFormat="1" applyFont="1" applyFill="1" applyBorder="1" applyAlignment="1">
      <alignment horizontal="right" vertical="center" shrinkToFit="1"/>
    </xf>
    <xf numFmtId="184" fontId="6" fillId="0" borderId="3" xfId="0" applyNumberFormat="1" applyFont="1" applyFill="1" applyBorder="1" applyAlignment="1">
      <alignment horizontal="right" vertical="center" shrinkToFit="1"/>
    </xf>
    <xf numFmtId="184" fontId="1" fillId="0" borderId="3" xfId="0" applyNumberFormat="1" applyFont="1" applyFill="1" applyBorder="1" applyAlignment="1">
      <alignment horizontal="right" vertical="center" shrinkToFit="1"/>
    </xf>
    <xf numFmtId="184" fontId="5" fillId="0" borderId="3" xfId="0" applyNumberFormat="1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/>
    </xf>
    <xf numFmtId="184" fontId="1" fillId="0" borderId="3" xfId="0" applyNumberFormat="1" applyFont="1" applyBorder="1" applyAlignment="1">
      <alignment vertical="center"/>
    </xf>
    <xf numFmtId="0" fontId="1" fillId="0" borderId="0" xfId="22">
      <alignment vertical="center"/>
      <protection/>
    </xf>
    <xf numFmtId="0" fontId="5" fillId="0" borderId="0" xfId="21" applyFont="1" applyAlignment="1">
      <alignment vertical="center"/>
      <protection/>
    </xf>
    <xf numFmtId="184" fontId="9" fillId="0" borderId="5" xfId="21" applyNumberFormat="1" applyFont="1" applyBorder="1" applyAlignment="1">
      <alignment horizontal="right" vertical="center" shrinkToFit="1"/>
      <protection/>
    </xf>
    <xf numFmtId="184" fontId="6" fillId="0" borderId="3" xfId="21" applyNumberFormat="1" applyFont="1" applyBorder="1" applyAlignment="1">
      <alignment horizontal="right" vertical="center" shrinkToFit="1"/>
      <protection/>
    </xf>
    <xf numFmtId="184" fontId="1" fillId="0" borderId="3" xfId="21" applyNumberFormat="1" applyFont="1" applyBorder="1" applyAlignment="1">
      <alignment vertical="center"/>
      <protection/>
    </xf>
    <xf numFmtId="184" fontId="6" fillId="0" borderId="3" xfId="21" applyNumberFormat="1" applyFont="1" applyBorder="1" applyAlignment="1">
      <alignment vertical="center"/>
      <protection/>
    </xf>
    <xf numFmtId="49" fontId="5" fillId="0" borderId="14" xfId="0" applyNumberFormat="1" applyFont="1" applyFill="1" applyBorder="1" applyAlignment="1" quotePrefix="1">
      <alignment horizontal="center" vertical="center"/>
    </xf>
    <xf numFmtId="184" fontId="1" fillId="0" borderId="0" xfId="22" applyNumberFormat="1" applyFill="1">
      <alignment vertical="center"/>
      <protection/>
    </xf>
    <xf numFmtId="0" fontId="5" fillId="0" borderId="4" xfId="0" applyNumberFormat="1" applyFont="1" applyFill="1" applyBorder="1" applyAlignment="1">
      <alignment vertical="center" shrinkToFit="1"/>
    </xf>
    <xf numFmtId="0" fontId="6" fillId="0" borderId="4" xfId="0" applyNumberFormat="1" applyFont="1" applyFill="1" applyBorder="1" applyAlignment="1">
      <alignment vertical="center" shrinkToFit="1"/>
    </xf>
    <xf numFmtId="0" fontId="1" fillId="0" borderId="4" xfId="0" applyNumberFormat="1" applyFont="1" applyFill="1" applyBorder="1" applyAlignment="1">
      <alignment vertical="center" shrinkToFit="1"/>
    </xf>
    <xf numFmtId="184" fontId="9" fillId="2" borderId="5" xfId="0" applyNumberFormat="1" applyFont="1" applyFill="1" applyBorder="1" applyAlignment="1">
      <alignment horizontal="right" vertical="center" shrinkToFit="1"/>
    </xf>
    <xf numFmtId="184" fontId="6" fillId="2" borderId="3" xfId="0" applyNumberFormat="1" applyFont="1" applyFill="1" applyBorder="1" applyAlignment="1">
      <alignment horizontal="right" vertical="center" shrinkToFit="1"/>
    </xf>
    <xf numFmtId="184" fontId="1" fillId="2" borderId="3" xfId="0" applyNumberFormat="1" applyFont="1" applyFill="1" applyBorder="1" applyAlignment="1">
      <alignment horizontal="right" vertical="center" shrinkToFit="1"/>
    </xf>
    <xf numFmtId="184" fontId="1" fillId="0" borderId="3" xfId="21" applyNumberFormat="1" applyFont="1" applyFill="1" applyBorder="1" applyAlignment="1">
      <alignment vertical="center"/>
      <protection/>
    </xf>
    <xf numFmtId="0" fontId="5" fillId="0" borderId="9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5" xfId="21" applyFont="1" applyBorder="1" applyAlignment="1">
      <alignment horizontal="center" vertical="center"/>
      <protection/>
    </xf>
    <xf numFmtId="0" fontId="5" fillId="0" borderId="16" xfId="21" applyFont="1" applyBorder="1" applyAlignment="1">
      <alignment horizontal="center" vertical="center"/>
      <protection/>
    </xf>
    <xf numFmtId="0" fontId="5" fillId="0" borderId="17" xfId="21" applyFont="1" applyBorder="1" applyAlignment="1">
      <alignment horizontal="center" vertical="center"/>
      <protection/>
    </xf>
    <xf numFmtId="0" fontId="5" fillId="0" borderId="14" xfId="0" applyFont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3DATA(230722)" xfId="21"/>
    <cellStyle name="標準_Shee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ext.go.jp/&#27770;&#31639;&#20418;\Data\17&#25903;&#20986;\My%20Documents\data\10&#24180;&#24230;&#27770;&#31639;\2&#27425;&#35211;&#36796;&#38598;&#3533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ext.go.jp/&#27770;&#31639;&#20418;\Data\17&#25903;&#20986;\&#20181;&#20107;&#29992;\DATA\My%20Documents\data\10&#24180;&#24230;&#27770;&#31639;\2&#27425;&#35211;&#36796;&#38598;&#353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表"/>
      <sheetName val="総表集計"/>
      <sheetName val="公債集計①"/>
      <sheetName val="公債集計②"/>
      <sheetName val="繰越額計算書(局別)"/>
      <sheetName val="突合"/>
      <sheetName val="繰越額計算書 (理由別)"/>
      <sheetName val="人件費見込"/>
      <sheetName val="公債"/>
      <sheetName val="Ｂ分類"/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総表"/>
      <sheetName val="総表集計"/>
      <sheetName val="公債集計①"/>
      <sheetName val="公債集計②"/>
      <sheetName val="繰越額計算書(局別)"/>
      <sheetName val="突合"/>
      <sheetName val="繰越額計算書 (理由別)"/>
      <sheetName val="人件費見込"/>
      <sheetName val="公債"/>
      <sheetName val="Ｂ分類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28"/>
  <sheetViews>
    <sheetView tabSelected="1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8.796875" defaultRowHeight="15"/>
  <cols>
    <col min="1" max="1" width="3.69921875" style="1" customWidth="1"/>
    <col min="2" max="3" width="3.59765625" style="1" customWidth="1"/>
    <col min="4" max="4" width="33.8984375" style="1" customWidth="1"/>
    <col min="5" max="5" width="16.59765625" style="36" customWidth="1"/>
    <col min="6" max="27" width="16.69921875" style="2" customWidth="1"/>
    <col min="28" max="16384" width="9" style="35" customWidth="1"/>
  </cols>
  <sheetData>
    <row r="1" ht="17.25">
      <c r="A1" s="8" t="s">
        <v>2</v>
      </c>
    </row>
    <row r="2" spans="1:27" ht="13.5" customHeight="1">
      <c r="A2" s="17"/>
      <c r="B2" s="18"/>
      <c r="C2" s="18"/>
      <c r="D2" s="19"/>
      <c r="E2" s="57" t="s">
        <v>14</v>
      </c>
      <c r="F2" s="60" t="s">
        <v>4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53" t="s">
        <v>5</v>
      </c>
    </row>
    <row r="3" spans="1:27" ht="13.5">
      <c r="A3" s="20"/>
      <c r="B3" s="21"/>
      <c r="C3" s="21"/>
      <c r="D3" s="22"/>
      <c r="E3" s="58"/>
      <c r="F3" s="54" t="s">
        <v>6</v>
      </c>
      <c r="G3" s="54"/>
      <c r="H3" s="54"/>
      <c r="I3" s="54"/>
      <c r="J3" s="54" t="s">
        <v>7</v>
      </c>
      <c r="K3" s="54"/>
      <c r="L3" s="54"/>
      <c r="M3" s="54"/>
      <c r="N3" s="54" t="s">
        <v>8</v>
      </c>
      <c r="O3" s="54"/>
      <c r="P3" s="54"/>
      <c r="Q3" s="54"/>
      <c r="R3" s="54" t="s">
        <v>9</v>
      </c>
      <c r="S3" s="54"/>
      <c r="T3" s="54"/>
      <c r="U3" s="54"/>
      <c r="V3" s="54"/>
      <c r="W3" s="54"/>
      <c r="X3" s="54"/>
      <c r="Y3" s="54"/>
      <c r="Z3" s="55" t="s">
        <v>10</v>
      </c>
      <c r="AA3" s="53"/>
    </row>
    <row r="4" spans="1:27" ht="13.5">
      <c r="A4" s="50" t="s">
        <v>3</v>
      </c>
      <c r="B4" s="51"/>
      <c r="C4" s="51"/>
      <c r="D4" s="52"/>
      <c r="E4" s="58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 t="s">
        <v>11</v>
      </c>
      <c r="S4" s="54"/>
      <c r="T4" s="54"/>
      <c r="U4" s="54"/>
      <c r="V4" s="54" t="s">
        <v>12</v>
      </c>
      <c r="W4" s="54"/>
      <c r="X4" s="54"/>
      <c r="Y4" s="56" t="s">
        <v>13</v>
      </c>
      <c r="Z4" s="55"/>
      <c r="AA4" s="53"/>
    </row>
    <row r="5" spans="1:27" ht="13.5">
      <c r="A5" s="23"/>
      <c r="B5" s="24"/>
      <c r="C5" s="24"/>
      <c r="D5" s="25"/>
      <c r="E5" s="59"/>
      <c r="F5" s="41" t="s">
        <v>0</v>
      </c>
      <c r="G5" s="41" t="s">
        <v>1</v>
      </c>
      <c r="H5" s="41" t="s">
        <v>44</v>
      </c>
      <c r="I5" s="33" t="s">
        <v>13</v>
      </c>
      <c r="J5" s="41" t="s">
        <v>45</v>
      </c>
      <c r="K5" s="41" t="s">
        <v>46</v>
      </c>
      <c r="L5" s="41" t="s">
        <v>47</v>
      </c>
      <c r="M5" s="33" t="s">
        <v>13</v>
      </c>
      <c r="N5" s="41" t="s">
        <v>48</v>
      </c>
      <c r="O5" s="41" t="s">
        <v>49</v>
      </c>
      <c r="P5" s="41" t="s">
        <v>50</v>
      </c>
      <c r="Q5" s="33" t="s">
        <v>13</v>
      </c>
      <c r="R5" s="41" t="s">
        <v>51</v>
      </c>
      <c r="S5" s="41" t="s">
        <v>52</v>
      </c>
      <c r="T5" s="41" t="s">
        <v>53</v>
      </c>
      <c r="U5" s="33" t="s">
        <v>13</v>
      </c>
      <c r="V5" s="41" t="s">
        <v>54</v>
      </c>
      <c r="W5" s="41" t="s">
        <v>55</v>
      </c>
      <c r="X5" s="33" t="s">
        <v>13</v>
      </c>
      <c r="Y5" s="56"/>
      <c r="Z5" s="55"/>
      <c r="AA5" s="53"/>
    </row>
    <row r="6" spans="1:27" ht="13.5">
      <c r="A6" s="9" t="s">
        <v>21</v>
      </c>
      <c r="B6" s="10"/>
      <c r="C6" s="10"/>
      <c r="D6" s="11"/>
      <c r="E6" s="37">
        <f>E7+E15+E22+E24+E26</f>
        <v>140186476783</v>
      </c>
      <c r="F6" s="29">
        <f aca="true" t="shared" si="0" ref="F6:X6">F7+F15+F22+F24+F26</f>
        <v>15010098680</v>
      </c>
      <c r="G6" s="29">
        <f t="shared" si="0"/>
        <v>3955238598</v>
      </c>
      <c r="H6" s="29">
        <f t="shared" si="0"/>
        <v>8368166922</v>
      </c>
      <c r="I6" s="29">
        <f>I7+I15+I22+I24+I26</f>
        <v>27333504200</v>
      </c>
      <c r="J6" s="29">
        <f t="shared" si="0"/>
        <v>6155188900</v>
      </c>
      <c r="K6" s="29">
        <f t="shared" si="0"/>
        <v>4712784597</v>
      </c>
      <c r="L6" s="29">
        <f t="shared" si="0"/>
        <v>5475240257</v>
      </c>
      <c r="M6" s="29">
        <f t="shared" si="0"/>
        <v>16343213754</v>
      </c>
      <c r="N6" s="29">
        <f t="shared" si="0"/>
        <v>5669901394</v>
      </c>
      <c r="O6" s="29">
        <f t="shared" si="0"/>
        <v>6208052081</v>
      </c>
      <c r="P6" s="29">
        <f t="shared" si="0"/>
        <v>10778484014</v>
      </c>
      <c r="Q6" s="29">
        <f t="shared" si="0"/>
        <v>22656437489</v>
      </c>
      <c r="R6" s="29">
        <f>R7+R15+R22+R24+R26</f>
        <v>9188728462</v>
      </c>
      <c r="S6" s="29">
        <f t="shared" si="0"/>
        <v>11947864020</v>
      </c>
      <c r="T6" s="29">
        <f t="shared" si="0"/>
        <v>42089979418</v>
      </c>
      <c r="U6" s="29">
        <f t="shared" si="0"/>
        <v>63226571900</v>
      </c>
      <c r="V6" s="29">
        <f t="shared" si="0"/>
        <v>2619775101</v>
      </c>
      <c r="W6" s="29">
        <f t="shared" si="0"/>
        <v>0</v>
      </c>
      <c r="X6" s="29">
        <f t="shared" si="0"/>
        <v>2619775101</v>
      </c>
      <c r="Y6" s="29">
        <f>SUM(U6,X6)</f>
        <v>65846347001</v>
      </c>
      <c r="Z6" s="46">
        <f>SUM(Y6,Q6,M6,I6)</f>
        <v>132179502444</v>
      </c>
      <c r="AA6" s="12">
        <f>AA7+AA15+AA22+AA24+AA26</f>
        <v>8006974339</v>
      </c>
    </row>
    <row r="7" spans="1:27" ht="13.5">
      <c r="A7" s="13"/>
      <c r="B7" s="5" t="s">
        <v>22</v>
      </c>
      <c r="C7" s="5"/>
      <c r="D7" s="14"/>
      <c r="E7" s="38">
        <v>33040781337</v>
      </c>
      <c r="F7" s="30">
        <f>SUM(F8:F14)</f>
        <v>0</v>
      </c>
      <c r="G7" s="30">
        <f>SUM(G8:G14)</f>
        <v>0</v>
      </c>
      <c r="H7" s="30">
        <f>SUM(H8:H14)</f>
        <v>154447062</v>
      </c>
      <c r="I7" s="30">
        <f>SUM(F7:H7)</f>
        <v>154447062</v>
      </c>
      <c r="J7" s="30">
        <f>SUM(J8:J14)</f>
        <v>1400336010</v>
      </c>
      <c r="K7" s="30">
        <f>SUM(K8:K14)</f>
        <v>0</v>
      </c>
      <c r="L7" s="30">
        <f>SUM(L8:L14)</f>
        <v>262337416</v>
      </c>
      <c r="M7" s="30">
        <f aca="true" t="shared" si="1" ref="M7:M34">SUM(J7:L7)</f>
        <v>1662673426</v>
      </c>
      <c r="N7" s="30">
        <f>SUM(N8:N14)</f>
        <v>60000000</v>
      </c>
      <c r="O7" s="30">
        <f>SUM(O8:O14)</f>
        <v>847915000</v>
      </c>
      <c r="P7" s="30">
        <f>SUM(P8:P14)</f>
        <v>3066703904</v>
      </c>
      <c r="Q7" s="30">
        <f aca="true" t="shared" si="2" ref="Q7:Q34">SUM(N7:P7)</f>
        <v>3974618904</v>
      </c>
      <c r="R7" s="30">
        <f>SUM(R8:R14)</f>
        <v>2290093849</v>
      </c>
      <c r="S7" s="30">
        <f>SUM(S8:S14)</f>
        <v>2075611923</v>
      </c>
      <c r="T7" s="30">
        <f>SUM(T8:T14)</f>
        <v>15340141546</v>
      </c>
      <c r="U7" s="30">
        <f>SUM(R7:T7)</f>
        <v>19705847318</v>
      </c>
      <c r="V7" s="30">
        <f>SUM(V8:V14)</f>
        <v>2606632915</v>
      </c>
      <c r="W7" s="30">
        <f>SUM(W8:W14)</f>
        <v>0</v>
      </c>
      <c r="X7" s="30">
        <f aca="true" t="shared" si="3" ref="X7:X34">SUM(V7:W7)</f>
        <v>2606632915</v>
      </c>
      <c r="Y7" s="30">
        <f aca="true" t="shared" si="4" ref="Y7:Y34">SUM(U7,X7)</f>
        <v>22312480233</v>
      </c>
      <c r="Z7" s="47">
        <f>SUM(Y7,Q7,M7,I7)</f>
        <v>28104219625</v>
      </c>
      <c r="AA7" s="15">
        <f>SUM(AA8:AA14)</f>
        <v>4936561712</v>
      </c>
    </row>
    <row r="8" spans="1:27" ht="13.5">
      <c r="A8" s="16"/>
      <c r="B8" s="6"/>
      <c r="C8" s="6"/>
      <c r="D8" s="43" t="s">
        <v>24</v>
      </c>
      <c r="E8" s="39">
        <v>684246775</v>
      </c>
      <c r="F8" s="31">
        <v>0</v>
      </c>
      <c r="G8" s="31">
        <v>0</v>
      </c>
      <c r="H8" s="31">
        <v>0</v>
      </c>
      <c r="I8" s="31">
        <f aca="true" t="shared" si="5" ref="I8:I14">SUM(F8:H8)</f>
        <v>0</v>
      </c>
      <c r="J8" s="31">
        <v>102182685</v>
      </c>
      <c r="K8" s="31">
        <v>0</v>
      </c>
      <c r="L8" s="31">
        <v>0</v>
      </c>
      <c r="M8" s="31">
        <f t="shared" si="1"/>
        <v>102182685</v>
      </c>
      <c r="N8" s="31">
        <v>0</v>
      </c>
      <c r="O8" s="31">
        <v>102933801</v>
      </c>
      <c r="P8" s="31">
        <v>86034249</v>
      </c>
      <c r="Q8" s="31">
        <f t="shared" si="2"/>
        <v>188968050</v>
      </c>
      <c r="R8" s="31">
        <v>0</v>
      </c>
      <c r="S8" s="31">
        <v>0</v>
      </c>
      <c r="T8" s="31">
        <v>255938318</v>
      </c>
      <c r="U8" s="31">
        <f aca="true" t="shared" si="6" ref="U8:U34">SUM(R8:T8)</f>
        <v>255938318</v>
      </c>
      <c r="V8" s="31">
        <v>102940363</v>
      </c>
      <c r="W8" s="31">
        <v>0</v>
      </c>
      <c r="X8" s="31">
        <f t="shared" si="3"/>
        <v>102940363</v>
      </c>
      <c r="Y8" s="31">
        <f t="shared" si="4"/>
        <v>358878681</v>
      </c>
      <c r="Z8" s="48">
        <f aca="true" t="shared" si="7" ref="Z8:Z14">SUM(Y8,Q8,M8,I8)</f>
        <v>650029416</v>
      </c>
      <c r="AA8" s="31">
        <f>E8-Z8</f>
        <v>34217359</v>
      </c>
    </row>
    <row r="9" spans="1:27" ht="13.5">
      <c r="A9" s="27"/>
      <c r="B9" s="28"/>
      <c r="C9" s="28"/>
      <c r="D9" s="45" t="s">
        <v>25</v>
      </c>
      <c r="E9" s="39">
        <v>11355422486</v>
      </c>
      <c r="F9" s="31">
        <v>0</v>
      </c>
      <c r="G9" s="31">
        <v>0</v>
      </c>
      <c r="H9" s="31">
        <v>154447062</v>
      </c>
      <c r="I9" s="31">
        <f t="shared" si="5"/>
        <v>154447062</v>
      </c>
      <c r="J9" s="31">
        <v>1298153325</v>
      </c>
      <c r="K9" s="31">
        <v>0</v>
      </c>
      <c r="L9" s="31">
        <v>262337416</v>
      </c>
      <c r="M9" s="31">
        <f t="shared" si="1"/>
        <v>1560490741</v>
      </c>
      <c r="N9" s="31">
        <v>60000000</v>
      </c>
      <c r="O9" s="31">
        <v>744981199</v>
      </c>
      <c r="P9" s="31">
        <v>261304346</v>
      </c>
      <c r="Q9" s="31">
        <f t="shared" si="2"/>
        <v>1066285545</v>
      </c>
      <c r="R9" s="31">
        <v>98983849</v>
      </c>
      <c r="S9" s="31">
        <v>7495486</v>
      </c>
      <c r="T9" s="31">
        <v>6387953502</v>
      </c>
      <c r="U9" s="31">
        <f t="shared" si="6"/>
        <v>6494432837</v>
      </c>
      <c r="V9" s="31">
        <v>0</v>
      </c>
      <c r="W9" s="31">
        <v>0</v>
      </c>
      <c r="X9" s="31">
        <f t="shared" si="3"/>
        <v>0</v>
      </c>
      <c r="Y9" s="31">
        <f t="shared" si="4"/>
        <v>6494432837</v>
      </c>
      <c r="Z9" s="48">
        <f t="shared" si="7"/>
        <v>9275656185</v>
      </c>
      <c r="AA9" s="31">
        <f aca="true" t="shared" si="8" ref="AA9:AA14">E9-Z9</f>
        <v>2079766301</v>
      </c>
    </row>
    <row r="10" spans="1:27" ht="13.5">
      <c r="A10" s="27"/>
      <c r="B10" s="28"/>
      <c r="C10" s="28"/>
      <c r="D10" s="45" t="s">
        <v>26</v>
      </c>
      <c r="E10" s="39">
        <v>2113580000</v>
      </c>
      <c r="F10" s="31">
        <v>0</v>
      </c>
      <c r="G10" s="31">
        <v>0</v>
      </c>
      <c r="H10" s="31">
        <v>0</v>
      </c>
      <c r="I10" s="31">
        <f t="shared" si="5"/>
        <v>0</v>
      </c>
      <c r="J10" s="31">
        <v>0</v>
      </c>
      <c r="K10" s="31">
        <v>0</v>
      </c>
      <c r="L10" s="31">
        <v>0</v>
      </c>
      <c r="M10" s="31">
        <f t="shared" si="1"/>
        <v>0</v>
      </c>
      <c r="N10" s="31">
        <v>0</v>
      </c>
      <c r="O10" s="31">
        <v>0</v>
      </c>
      <c r="P10" s="31">
        <v>0</v>
      </c>
      <c r="Q10" s="31">
        <f t="shared" si="2"/>
        <v>0</v>
      </c>
      <c r="R10" s="31">
        <v>0</v>
      </c>
      <c r="S10" s="31">
        <v>0</v>
      </c>
      <c r="T10" s="31">
        <v>1860769254</v>
      </c>
      <c r="U10" s="31">
        <f t="shared" si="6"/>
        <v>1860769254</v>
      </c>
      <c r="V10" s="31">
        <v>69143297</v>
      </c>
      <c r="W10" s="31">
        <v>0</v>
      </c>
      <c r="X10" s="31">
        <f t="shared" si="3"/>
        <v>69143297</v>
      </c>
      <c r="Y10" s="31">
        <f t="shared" si="4"/>
        <v>1929912551</v>
      </c>
      <c r="Z10" s="48">
        <f t="shared" si="7"/>
        <v>1929912551</v>
      </c>
      <c r="AA10" s="31">
        <f t="shared" si="8"/>
        <v>183667449</v>
      </c>
    </row>
    <row r="11" spans="1:27" ht="13.5">
      <c r="A11" s="16"/>
      <c r="B11" s="6"/>
      <c r="C11" s="6"/>
      <c r="D11" s="43" t="s">
        <v>27</v>
      </c>
      <c r="E11" s="39">
        <v>7790171000</v>
      </c>
      <c r="F11" s="26">
        <v>0</v>
      </c>
      <c r="G11" s="26">
        <v>0</v>
      </c>
      <c r="H11" s="26">
        <v>0</v>
      </c>
      <c r="I11" s="31">
        <f t="shared" si="5"/>
        <v>0</v>
      </c>
      <c r="J11" s="26">
        <v>0</v>
      </c>
      <c r="K11" s="26">
        <v>0</v>
      </c>
      <c r="L11" s="26">
        <v>0</v>
      </c>
      <c r="M11" s="26">
        <f t="shared" si="1"/>
        <v>0</v>
      </c>
      <c r="N11" s="26">
        <v>0</v>
      </c>
      <c r="O11" s="26">
        <v>0</v>
      </c>
      <c r="P11" s="26">
        <v>2719365309</v>
      </c>
      <c r="Q11" s="26">
        <f t="shared" si="2"/>
        <v>2719365309</v>
      </c>
      <c r="R11" s="31">
        <v>7000000</v>
      </c>
      <c r="S11" s="31">
        <v>1442967200</v>
      </c>
      <c r="T11" s="31">
        <v>1850876078</v>
      </c>
      <c r="U11" s="31">
        <f t="shared" si="6"/>
        <v>3300843278</v>
      </c>
      <c r="V11" s="31">
        <v>1084570217</v>
      </c>
      <c r="W11" s="31">
        <v>0</v>
      </c>
      <c r="X11" s="31">
        <f t="shared" si="3"/>
        <v>1084570217</v>
      </c>
      <c r="Y11" s="31">
        <f t="shared" si="4"/>
        <v>4385413495</v>
      </c>
      <c r="Z11" s="48">
        <f t="shared" si="7"/>
        <v>7104778804</v>
      </c>
      <c r="AA11" s="31">
        <f t="shared" si="8"/>
        <v>685392196</v>
      </c>
    </row>
    <row r="12" spans="1:27" ht="13.5">
      <c r="A12" s="4"/>
      <c r="B12" s="3"/>
      <c r="C12" s="3"/>
      <c r="D12" s="43" t="s">
        <v>28</v>
      </c>
      <c r="E12" s="39">
        <v>3181444000</v>
      </c>
      <c r="F12" s="7">
        <v>0</v>
      </c>
      <c r="G12" s="7">
        <v>0</v>
      </c>
      <c r="H12" s="7">
        <v>0</v>
      </c>
      <c r="I12" s="32">
        <f t="shared" si="5"/>
        <v>0</v>
      </c>
      <c r="J12" s="7">
        <v>0</v>
      </c>
      <c r="K12" s="7">
        <v>0</v>
      </c>
      <c r="L12" s="7">
        <v>0</v>
      </c>
      <c r="M12" s="7">
        <f t="shared" si="1"/>
        <v>0</v>
      </c>
      <c r="N12" s="34">
        <v>0</v>
      </c>
      <c r="O12" s="7">
        <v>0</v>
      </c>
      <c r="P12" s="7">
        <v>0</v>
      </c>
      <c r="Q12" s="7">
        <f t="shared" si="2"/>
        <v>0</v>
      </c>
      <c r="R12" s="32">
        <v>0</v>
      </c>
      <c r="S12" s="32">
        <v>552229437</v>
      </c>
      <c r="T12" s="32">
        <v>594646379</v>
      </c>
      <c r="U12" s="32">
        <f t="shared" si="6"/>
        <v>1146875816</v>
      </c>
      <c r="V12" s="32">
        <v>453330888</v>
      </c>
      <c r="W12" s="32">
        <v>0</v>
      </c>
      <c r="X12" s="32">
        <f t="shared" si="3"/>
        <v>453330888</v>
      </c>
      <c r="Y12" s="31">
        <f t="shared" si="4"/>
        <v>1600206704</v>
      </c>
      <c r="Z12" s="48">
        <f t="shared" si="7"/>
        <v>1600206704</v>
      </c>
      <c r="AA12" s="31">
        <f t="shared" si="8"/>
        <v>1581237296</v>
      </c>
    </row>
    <row r="13" spans="1:27" ht="13.5">
      <c r="A13" s="4"/>
      <c r="B13" s="3"/>
      <c r="C13" s="3"/>
      <c r="D13" s="43" t="s">
        <v>29</v>
      </c>
      <c r="E13" s="39">
        <v>7726367076</v>
      </c>
      <c r="F13" s="7">
        <v>0</v>
      </c>
      <c r="G13" s="7">
        <v>0</v>
      </c>
      <c r="H13" s="7">
        <v>0</v>
      </c>
      <c r="I13" s="7">
        <f t="shared" si="5"/>
        <v>0</v>
      </c>
      <c r="J13" s="7">
        <v>0</v>
      </c>
      <c r="K13" s="7">
        <v>0</v>
      </c>
      <c r="L13" s="7">
        <v>0</v>
      </c>
      <c r="M13" s="7">
        <f t="shared" si="1"/>
        <v>0</v>
      </c>
      <c r="N13" s="34">
        <v>0</v>
      </c>
      <c r="O13" s="7">
        <v>0</v>
      </c>
      <c r="P13" s="7">
        <v>0</v>
      </c>
      <c r="Q13" s="7">
        <f t="shared" si="2"/>
        <v>0</v>
      </c>
      <c r="R13" s="32">
        <v>2184110000</v>
      </c>
      <c r="S13" s="32">
        <v>0</v>
      </c>
      <c r="T13" s="32">
        <v>4273328335</v>
      </c>
      <c r="U13" s="32">
        <f t="shared" si="6"/>
        <v>6457438335</v>
      </c>
      <c r="V13" s="32">
        <v>896648150</v>
      </c>
      <c r="W13" s="32">
        <v>0</v>
      </c>
      <c r="X13" s="32">
        <f t="shared" si="3"/>
        <v>896648150</v>
      </c>
      <c r="Y13" s="31">
        <f t="shared" si="4"/>
        <v>7354086485</v>
      </c>
      <c r="Z13" s="48">
        <f t="shared" si="7"/>
        <v>7354086485</v>
      </c>
      <c r="AA13" s="31">
        <f t="shared" si="8"/>
        <v>372280591</v>
      </c>
    </row>
    <row r="14" spans="1:27" ht="13.5">
      <c r="A14" s="4"/>
      <c r="B14" s="3"/>
      <c r="C14" s="3"/>
      <c r="D14" s="43" t="s">
        <v>30</v>
      </c>
      <c r="E14" s="39">
        <v>189550000</v>
      </c>
      <c r="F14" s="7">
        <v>0</v>
      </c>
      <c r="G14" s="7">
        <v>0</v>
      </c>
      <c r="H14" s="7">
        <v>0</v>
      </c>
      <c r="I14" s="7">
        <f t="shared" si="5"/>
        <v>0</v>
      </c>
      <c r="J14" s="7">
        <v>0</v>
      </c>
      <c r="K14" s="7">
        <v>0</v>
      </c>
      <c r="L14" s="7">
        <v>0</v>
      </c>
      <c r="M14" s="7">
        <f t="shared" si="1"/>
        <v>0</v>
      </c>
      <c r="N14" s="34">
        <v>0</v>
      </c>
      <c r="O14" s="7">
        <v>0</v>
      </c>
      <c r="P14" s="7">
        <v>0</v>
      </c>
      <c r="Q14" s="7">
        <f t="shared" si="2"/>
        <v>0</v>
      </c>
      <c r="R14" s="32">
        <v>0</v>
      </c>
      <c r="S14" s="32">
        <v>72919800</v>
      </c>
      <c r="T14" s="32">
        <v>116629680</v>
      </c>
      <c r="U14" s="32">
        <f t="shared" si="6"/>
        <v>189549480</v>
      </c>
      <c r="V14" s="32">
        <v>0</v>
      </c>
      <c r="W14" s="32">
        <v>0</v>
      </c>
      <c r="X14" s="32">
        <f t="shared" si="3"/>
        <v>0</v>
      </c>
      <c r="Y14" s="31">
        <f t="shared" si="4"/>
        <v>189549480</v>
      </c>
      <c r="Z14" s="48">
        <f t="shared" si="7"/>
        <v>189549480</v>
      </c>
      <c r="AA14" s="31">
        <f t="shared" si="8"/>
        <v>520</v>
      </c>
    </row>
    <row r="15" spans="1:27" ht="13.5">
      <c r="A15" s="13"/>
      <c r="B15" s="5" t="s">
        <v>23</v>
      </c>
      <c r="C15" s="5"/>
      <c r="D15" s="44"/>
      <c r="E15" s="40">
        <f>SUM(E16:E21)</f>
        <v>4630552446</v>
      </c>
      <c r="F15" s="15">
        <f>SUM(F16:F21)</f>
        <v>0</v>
      </c>
      <c r="G15" s="15">
        <f>SUM(G16:G21)</f>
        <v>0</v>
      </c>
      <c r="H15" s="15">
        <f>SUM(H16:H21)</f>
        <v>0</v>
      </c>
      <c r="I15" s="30">
        <f>SUM(F15:H15)</f>
        <v>0</v>
      </c>
      <c r="J15" s="15">
        <f>SUM(J16:J21)</f>
        <v>241495489</v>
      </c>
      <c r="K15" s="15">
        <f>SUM(K16:K21)</f>
        <v>0</v>
      </c>
      <c r="L15" s="15">
        <f>SUM(L16:L21)</f>
        <v>0</v>
      </c>
      <c r="M15" s="15">
        <f t="shared" si="1"/>
        <v>241495489</v>
      </c>
      <c r="N15" s="15">
        <f>SUM(N16:N21)</f>
        <v>0</v>
      </c>
      <c r="O15" s="15">
        <f>SUM(O16:O21)</f>
        <v>266909151</v>
      </c>
      <c r="P15" s="15">
        <f>SUM(P16:P21)</f>
        <v>0</v>
      </c>
      <c r="Q15" s="15">
        <f t="shared" si="2"/>
        <v>266909151</v>
      </c>
      <c r="R15" s="30">
        <f>SUM(R16:R21)</f>
        <v>88305982</v>
      </c>
      <c r="S15" s="30">
        <f>SUM(S16:S21)</f>
        <v>70572840</v>
      </c>
      <c r="T15" s="30">
        <f>SUM(T16:T21)</f>
        <v>3852949738</v>
      </c>
      <c r="U15" s="30">
        <f t="shared" si="6"/>
        <v>4011828560</v>
      </c>
      <c r="V15" s="30">
        <f>SUM(V16:V21)</f>
        <v>2044012</v>
      </c>
      <c r="W15" s="30">
        <f>SUM(W16:W21)</f>
        <v>0</v>
      </c>
      <c r="X15" s="30">
        <f t="shared" si="3"/>
        <v>2044012</v>
      </c>
      <c r="Y15" s="30">
        <f>SUM(U15,X15)</f>
        <v>4013872572</v>
      </c>
      <c r="Z15" s="47">
        <f>SUM(Y15,Q15,M15,I15)</f>
        <v>4522277212</v>
      </c>
      <c r="AA15" s="30">
        <f>SUM(AA16:AA21)</f>
        <v>108275234</v>
      </c>
    </row>
    <row r="16" spans="1:27" ht="13.5">
      <c r="A16" s="16"/>
      <c r="B16" s="6"/>
      <c r="C16" s="6"/>
      <c r="D16" s="43" t="s">
        <v>31</v>
      </c>
      <c r="E16" s="39">
        <v>10068000</v>
      </c>
      <c r="F16" s="26">
        <v>0</v>
      </c>
      <c r="G16" s="26">
        <v>0</v>
      </c>
      <c r="H16" s="26">
        <v>0</v>
      </c>
      <c r="I16" s="31">
        <f aca="true" t="shared" si="9" ref="I16:I21">SUM(F16:H16)</f>
        <v>0</v>
      </c>
      <c r="J16" s="26">
        <v>0</v>
      </c>
      <c r="K16" s="26">
        <v>0</v>
      </c>
      <c r="L16" s="26">
        <v>0</v>
      </c>
      <c r="M16" s="26">
        <f t="shared" si="1"/>
        <v>0</v>
      </c>
      <c r="N16" s="26">
        <v>0</v>
      </c>
      <c r="O16" s="26">
        <v>0</v>
      </c>
      <c r="P16" s="26">
        <v>0</v>
      </c>
      <c r="Q16" s="26">
        <f t="shared" si="2"/>
        <v>0</v>
      </c>
      <c r="R16" s="31">
        <v>0</v>
      </c>
      <c r="S16" s="31">
        <v>0</v>
      </c>
      <c r="T16" s="31">
        <v>10027500</v>
      </c>
      <c r="U16" s="31">
        <f t="shared" si="6"/>
        <v>10027500</v>
      </c>
      <c r="V16" s="31">
        <v>0</v>
      </c>
      <c r="W16" s="31">
        <v>0</v>
      </c>
      <c r="X16" s="31">
        <f t="shared" si="3"/>
        <v>0</v>
      </c>
      <c r="Y16" s="31">
        <f t="shared" si="4"/>
        <v>10027500</v>
      </c>
      <c r="Z16" s="48">
        <f aca="true" t="shared" si="10" ref="Z16:Z34">SUM(Y16,Q16,M16,I16)</f>
        <v>10027500</v>
      </c>
      <c r="AA16" s="31">
        <f aca="true" t="shared" si="11" ref="AA16:AA21">E16-Z16</f>
        <v>40500</v>
      </c>
    </row>
    <row r="17" spans="1:27" ht="13.5">
      <c r="A17" s="27"/>
      <c r="B17" s="28"/>
      <c r="C17" s="28"/>
      <c r="D17" s="45" t="s">
        <v>32</v>
      </c>
      <c r="E17" s="39">
        <v>199244000</v>
      </c>
      <c r="F17" s="26">
        <v>0</v>
      </c>
      <c r="G17" s="26">
        <v>0</v>
      </c>
      <c r="H17" s="26">
        <v>0</v>
      </c>
      <c r="I17" s="31">
        <f t="shared" si="9"/>
        <v>0</v>
      </c>
      <c r="J17" s="26">
        <v>48029927</v>
      </c>
      <c r="K17" s="26">
        <v>0</v>
      </c>
      <c r="L17" s="26">
        <v>0</v>
      </c>
      <c r="M17" s="26">
        <f t="shared" si="1"/>
        <v>48029927</v>
      </c>
      <c r="N17" s="26">
        <v>0</v>
      </c>
      <c r="O17" s="26">
        <v>28936861</v>
      </c>
      <c r="P17" s="26">
        <v>0</v>
      </c>
      <c r="Q17" s="26">
        <f t="shared" si="2"/>
        <v>28936861</v>
      </c>
      <c r="R17" s="31">
        <v>0</v>
      </c>
      <c r="S17" s="31">
        <v>0</v>
      </c>
      <c r="T17" s="31">
        <v>91380740</v>
      </c>
      <c r="U17" s="31">
        <f t="shared" si="6"/>
        <v>91380740</v>
      </c>
      <c r="V17" s="31">
        <v>0</v>
      </c>
      <c r="W17" s="31">
        <v>0</v>
      </c>
      <c r="X17" s="31">
        <f t="shared" si="3"/>
        <v>0</v>
      </c>
      <c r="Y17" s="31">
        <f t="shared" si="4"/>
        <v>91380740</v>
      </c>
      <c r="Z17" s="48">
        <f t="shared" si="10"/>
        <v>168347528</v>
      </c>
      <c r="AA17" s="31">
        <f t="shared" si="11"/>
        <v>30896472</v>
      </c>
    </row>
    <row r="18" spans="1:27" ht="13.5">
      <c r="A18" s="27"/>
      <c r="B18" s="28"/>
      <c r="C18" s="28"/>
      <c r="D18" s="45" t="s">
        <v>33</v>
      </c>
      <c r="E18" s="39">
        <f>4100273476-60000000</f>
        <v>4040273476</v>
      </c>
      <c r="F18" s="26">
        <v>0</v>
      </c>
      <c r="G18" s="26">
        <v>0</v>
      </c>
      <c r="H18" s="26">
        <v>0</v>
      </c>
      <c r="I18" s="31">
        <f t="shared" si="9"/>
        <v>0</v>
      </c>
      <c r="J18" s="26">
        <v>179910710</v>
      </c>
      <c r="K18" s="26">
        <v>0</v>
      </c>
      <c r="L18" s="26">
        <v>0</v>
      </c>
      <c r="M18" s="26">
        <f t="shared" si="1"/>
        <v>179910710</v>
      </c>
      <c r="N18" s="26">
        <v>0</v>
      </c>
      <c r="O18" s="26">
        <v>204555560</v>
      </c>
      <c r="P18" s="26">
        <v>0</v>
      </c>
      <c r="Q18" s="26">
        <f t="shared" si="2"/>
        <v>204555560</v>
      </c>
      <c r="R18" s="31">
        <v>9917955</v>
      </c>
      <c r="S18" s="31">
        <v>0</v>
      </c>
      <c r="T18" s="31">
        <v>3576314258</v>
      </c>
      <c r="U18" s="31">
        <f t="shared" si="6"/>
        <v>3586232213</v>
      </c>
      <c r="V18" s="31">
        <v>0</v>
      </c>
      <c r="W18" s="31">
        <v>0</v>
      </c>
      <c r="X18" s="31">
        <f t="shared" si="3"/>
        <v>0</v>
      </c>
      <c r="Y18" s="31">
        <f t="shared" si="4"/>
        <v>3586232213</v>
      </c>
      <c r="Z18" s="48">
        <f t="shared" si="10"/>
        <v>3970698483</v>
      </c>
      <c r="AA18" s="31">
        <f t="shared" si="11"/>
        <v>69574993</v>
      </c>
    </row>
    <row r="19" spans="1:27" ht="13.5">
      <c r="A19" s="16"/>
      <c r="B19" s="6"/>
      <c r="C19" s="6"/>
      <c r="D19" s="43" t="s">
        <v>34</v>
      </c>
      <c r="E19" s="39">
        <v>108701000</v>
      </c>
      <c r="F19" s="26">
        <v>0</v>
      </c>
      <c r="G19" s="26">
        <v>0</v>
      </c>
      <c r="H19" s="26">
        <v>0</v>
      </c>
      <c r="I19" s="31">
        <f t="shared" si="9"/>
        <v>0</v>
      </c>
      <c r="J19" s="26">
        <v>13554852</v>
      </c>
      <c r="K19" s="26">
        <v>0</v>
      </c>
      <c r="L19" s="26">
        <v>0</v>
      </c>
      <c r="M19" s="26">
        <f t="shared" si="1"/>
        <v>13554852</v>
      </c>
      <c r="N19" s="26">
        <v>0</v>
      </c>
      <c r="O19" s="26">
        <v>33416730</v>
      </c>
      <c r="P19" s="26">
        <v>0</v>
      </c>
      <c r="Q19" s="26">
        <f t="shared" si="2"/>
        <v>33416730</v>
      </c>
      <c r="R19" s="31">
        <v>0</v>
      </c>
      <c r="S19" s="31">
        <v>0</v>
      </c>
      <c r="T19" s="31">
        <v>60321462</v>
      </c>
      <c r="U19" s="31">
        <f t="shared" si="6"/>
        <v>60321462</v>
      </c>
      <c r="V19" s="31">
        <v>0</v>
      </c>
      <c r="W19" s="31">
        <v>0</v>
      </c>
      <c r="X19" s="31">
        <f t="shared" si="3"/>
        <v>0</v>
      </c>
      <c r="Y19" s="31">
        <f t="shared" si="4"/>
        <v>60321462</v>
      </c>
      <c r="Z19" s="48">
        <f t="shared" si="10"/>
        <v>107293044</v>
      </c>
      <c r="AA19" s="31">
        <f t="shared" si="11"/>
        <v>1407956</v>
      </c>
    </row>
    <row r="20" spans="1:27" ht="13.5">
      <c r="A20" s="4"/>
      <c r="B20" s="3"/>
      <c r="C20" s="3"/>
      <c r="D20" s="43" t="s">
        <v>35</v>
      </c>
      <c r="E20" s="39">
        <v>132698970</v>
      </c>
      <c r="F20" s="7">
        <v>0</v>
      </c>
      <c r="G20" s="7">
        <v>0</v>
      </c>
      <c r="H20" s="7">
        <v>0</v>
      </c>
      <c r="I20" s="32">
        <f t="shared" si="9"/>
        <v>0</v>
      </c>
      <c r="J20" s="7">
        <v>0</v>
      </c>
      <c r="K20" s="7">
        <v>0</v>
      </c>
      <c r="L20" s="7">
        <v>0</v>
      </c>
      <c r="M20" s="7">
        <f t="shared" si="1"/>
        <v>0</v>
      </c>
      <c r="N20" s="34">
        <v>0</v>
      </c>
      <c r="O20" s="7">
        <v>0</v>
      </c>
      <c r="P20" s="7">
        <v>0</v>
      </c>
      <c r="Q20" s="7">
        <f t="shared" si="2"/>
        <v>0</v>
      </c>
      <c r="R20" s="32">
        <v>35663227</v>
      </c>
      <c r="S20" s="32">
        <v>0</v>
      </c>
      <c r="T20" s="32">
        <v>88636698</v>
      </c>
      <c r="U20" s="32">
        <f t="shared" si="6"/>
        <v>124299925</v>
      </c>
      <c r="V20" s="32">
        <v>2044012</v>
      </c>
      <c r="W20" s="32">
        <v>0</v>
      </c>
      <c r="X20" s="32">
        <f t="shared" si="3"/>
        <v>2044012</v>
      </c>
      <c r="Y20" s="31">
        <f t="shared" si="4"/>
        <v>126343937</v>
      </c>
      <c r="Z20" s="48">
        <f t="shared" si="10"/>
        <v>126343937</v>
      </c>
      <c r="AA20" s="31">
        <f t="shared" si="11"/>
        <v>6355033</v>
      </c>
    </row>
    <row r="21" spans="1:27" ht="13.5">
      <c r="A21" s="4"/>
      <c r="B21" s="3"/>
      <c r="C21" s="3"/>
      <c r="D21" s="43" t="s">
        <v>36</v>
      </c>
      <c r="E21" s="39">
        <v>139567000</v>
      </c>
      <c r="F21" s="7">
        <v>0</v>
      </c>
      <c r="G21" s="7">
        <v>0</v>
      </c>
      <c r="H21" s="7">
        <v>0</v>
      </c>
      <c r="I21" s="7">
        <f t="shared" si="9"/>
        <v>0</v>
      </c>
      <c r="J21" s="7">
        <v>0</v>
      </c>
      <c r="K21" s="7">
        <v>0</v>
      </c>
      <c r="L21" s="7">
        <v>0</v>
      </c>
      <c r="M21" s="7">
        <f t="shared" si="1"/>
        <v>0</v>
      </c>
      <c r="N21" s="34">
        <v>0</v>
      </c>
      <c r="O21" s="7">
        <v>0</v>
      </c>
      <c r="P21" s="7">
        <v>0</v>
      </c>
      <c r="Q21" s="7">
        <f t="shared" si="2"/>
        <v>0</v>
      </c>
      <c r="R21" s="32">
        <v>42724800</v>
      </c>
      <c r="S21" s="32">
        <v>70572840</v>
      </c>
      <c r="T21" s="32">
        <v>26269080</v>
      </c>
      <c r="U21" s="32">
        <f t="shared" si="6"/>
        <v>139566720</v>
      </c>
      <c r="V21" s="32">
        <v>0</v>
      </c>
      <c r="W21" s="32">
        <v>0</v>
      </c>
      <c r="X21" s="32">
        <f t="shared" si="3"/>
        <v>0</v>
      </c>
      <c r="Y21" s="31">
        <f t="shared" si="4"/>
        <v>139566720</v>
      </c>
      <c r="Z21" s="48">
        <f t="shared" si="10"/>
        <v>139566720</v>
      </c>
      <c r="AA21" s="31">
        <f t="shared" si="11"/>
        <v>280</v>
      </c>
    </row>
    <row r="22" spans="1:27" ht="13.5">
      <c r="A22" s="13"/>
      <c r="B22" s="5" t="s">
        <v>16</v>
      </c>
      <c r="C22" s="5"/>
      <c r="D22" s="44"/>
      <c r="E22" s="40">
        <f>E23</f>
        <v>98731272000</v>
      </c>
      <c r="F22" s="15">
        <f>F23</f>
        <v>15000000000</v>
      </c>
      <c r="G22" s="15">
        <f>G23</f>
        <v>3900000000</v>
      </c>
      <c r="H22" s="15">
        <f>H23</f>
        <v>8200000000</v>
      </c>
      <c r="I22" s="30">
        <f aca="true" t="shared" si="12" ref="I22:I34">SUM(F22:H22)</f>
        <v>27100000000</v>
      </c>
      <c r="J22" s="15">
        <f>J23</f>
        <v>4500000000</v>
      </c>
      <c r="K22" s="15">
        <f>K23</f>
        <v>4700000000</v>
      </c>
      <c r="L22" s="15">
        <f>L23</f>
        <v>5200000000</v>
      </c>
      <c r="M22" s="15">
        <f t="shared" si="1"/>
        <v>14400000000</v>
      </c>
      <c r="N22" s="15">
        <f>N23</f>
        <v>5600000000</v>
      </c>
      <c r="O22" s="15">
        <f>O23</f>
        <v>5000000000</v>
      </c>
      <c r="P22" s="15">
        <f>P23</f>
        <v>7700000000</v>
      </c>
      <c r="Q22" s="15">
        <f t="shared" si="2"/>
        <v>18300000000</v>
      </c>
      <c r="R22" s="30">
        <f>R23</f>
        <v>6700000000</v>
      </c>
      <c r="S22" s="30">
        <f>S23</f>
        <v>9800000000</v>
      </c>
      <c r="T22" s="30">
        <f>T23</f>
        <v>22431272000</v>
      </c>
      <c r="U22" s="30">
        <f t="shared" si="6"/>
        <v>38931272000</v>
      </c>
      <c r="V22" s="30">
        <f>V23</f>
        <v>0</v>
      </c>
      <c r="W22" s="30">
        <f>W23</f>
        <v>0</v>
      </c>
      <c r="X22" s="30">
        <f t="shared" si="3"/>
        <v>0</v>
      </c>
      <c r="Y22" s="30">
        <f t="shared" si="4"/>
        <v>38931272000</v>
      </c>
      <c r="Z22" s="47">
        <f t="shared" si="10"/>
        <v>98731272000</v>
      </c>
      <c r="AA22" s="30">
        <f>SUM(AA23)</f>
        <v>0</v>
      </c>
    </row>
    <row r="23" spans="1:27" ht="13.5">
      <c r="A23" s="16"/>
      <c r="B23" s="6"/>
      <c r="C23" s="6"/>
      <c r="D23" s="43" t="s">
        <v>37</v>
      </c>
      <c r="E23" s="39">
        <f>101241272000-2510000000</f>
        <v>98731272000</v>
      </c>
      <c r="F23" s="26">
        <v>15000000000</v>
      </c>
      <c r="G23" s="26">
        <v>3900000000</v>
      </c>
      <c r="H23" s="26">
        <v>8200000000</v>
      </c>
      <c r="I23" s="31">
        <f t="shared" si="12"/>
        <v>27100000000</v>
      </c>
      <c r="J23" s="26">
        <v>4500000000</v>
      </c>
      <c r="K23" s="26">
        <v>4700000000</v>
      </c>
      <c r="L23" s="26">
        <v>5200000000</v>
      </c>
      <c r="M23" s="26">
        <f>SUM(J23:L23)</f>
        <v>14400000000</v>
      </c>
      <c r="N23" s="26">
        <v>5600000000</v>
      </c>
      <c r="O23" s="26">
        <v>5000000000</v>
      </c>
      <c r="P23" s="26">
        <v>7700000000</v>
      </c>
      <c r="Q23" s="26">
        <f>SUM(N23:P23)</f>
        <v>18300000000</v>
      </c>
      <c r="R23" s="31">
        <v>6700000000</v>
      </c>
      <c r="S23" s="31">
        <v>9800000000</v>
      </c>
      <c r="T23" s="31">
        <v>22431272000</v>
      </c>
      <c r="U23" s="31">
        <f>SUM(R23:T23)</f>
        <v>38931272000</v>
      </c>
      <c r="V23" s="31">
        <v>0</v>
      </c>
      <c r="W23" s="31">
        <v>0</v>
      </c>
      <c r="X23" s="31">
        <f>SUM(V23:W23)</f>
        <v>0</v>
      </c>
      <c r="Y23" s="31">
        <f>SUM(U23,X23)</f>
        <v>38931272000</v>
      </c>
      <c r="Z23" s="48">
        <f t="shared" si="10"/>
        <v>98731272000</v>
      </c>
      <c r="AA23" s="31">
        <f>E23-Z23</f>
        <v>0</v>
      </c>
    </row>
    <row r="24" spans="1:27" ht="13.5">
      <c r="A24" s="13"/>
      <c r="B24" s="5" t="s">
        <v>17</v>
      </c>
      <c r="C24" s="5"/>
      <c r="D24" s="44"/>
      <c r="E24" s="40">
        <v>3705549000</v>
      </c>
      <c r="F24" s="15">
        <f>F25</f>
        <v>9780000</v>
      </c>
      <c r="G24" s="15">
        <f>G25</f>
        <v>53385000</v>
      </c>
      <c r="H24" s="15">
        <f>H25</f>
        <v>9572000</v>
      </c>
      <c r="I24" s="30">
        <f t="shared" si="12"/>
        <v>72737000</v>
      </c>
      <c r="J24" s="15">
        <f>J25</f>
        <v>10352000</v>
      </c>
      <c r="K24" s="15">
        <f>K25</f>
        <v>9603000</v>
      </c>
      <c r="L24" s="15">
        <f>L25</f>
        <v>9603000</v>
      </c>
      <c r="M24" s="15">
        <f t="shared" si="1"/>
        <v>29558000</v>
      </c>
      <c r="N24" s="15">
        <f>N25</f>
        <v>7052000</v>
      </c>
      <c r="O24" s="15">
        <f>O25</f>
        <v>90335000</v>
      </c>
      <c r="P24" s="15">
        <f>P25</f>
        <v>6303000</v>
      </c>
      <c r="Q24" s="15">
        <f t="shared" si="2"/>
        <v>103690000</v>
      </c>
      <c r="R24" s="30">
        <f>R25</f>
        <v>107407000</v>
      </c>
      <c r="S24" s="30">
        <f>S25</f>
        <v>0</v>
      </c>
      <c r="T24" s="30">
        <f>T25</f>
        <v>462536358</v>
      </c>
      <c r="U24" s="30">
        <f t="shared" si="6"/>
        <v>569943358</v>
      </c>
      <c r="V24" s="30">
        <f>V25</f>
        <v>0</v>
      </c>
      <c r="W24" s="30">
        <f>W25</f>
        <v>0</v>
      </c>
      <c r="X24" s="30">
        <f t="shared" si="3"/>
        <v>0</v>
      </c>
      <c r="Y24" s="30">
        <f t="shared" si="4"/>
        <v>569943358</v>
      </c>
      <c r="Z24" s="47">
        <f t="shared" si="10"/>
        <v>775928358</v>
      </c>
      <c r="AA24" s="30">
        <f>SUM(AA25)</f>
        <v>2929620642</v>
      </c>
    </row>
    <row r="25" spans="1:27" ht="13.5">
      <c r="A25" s="16"/>
      <c r="B25" s="6"/>
      <c r="C25" s="6"/>
      <c r="D25" s="43" t="s">
        <v>38</v>
      </c>
      <c r="E25" s="39">
        <f>3705549000</f>
        <v>3705549000</v>
      </c>
      <c r="F25" s="26">
        <v>9780000</v>
      </c>
      <c r="G25" s="26">
        <v>53385000</v>
      </c>
      <c r="H25" s="26">
        <v>9572000</v>
      </c>
      <c r="I25" s="31">
        <f t="shared" si="12"/>
        <v>72737000</v>
      </c>
      <c r="J25" s="26">
        <v>10352000</v>
      </c>
      <c r="K25" s="26">
        <v>9603000</v>
      </c>
      <c r="L25" s="26">
        <v>9603000</v>
      </c>
      <c r="M25" s="26">
        <f>SUM(J25:L25)</f>
        <v>29558000</v>
      </c>
      <c r="N25" s="26">
        <v>7052000</v>
      </c>
      <c r="O25" s="26">
        <v>90335000</v>
      </c>
      <c r="P25" s="26">
        <v>6303000</v>
      </c>
      <c r="Q25" s="26">
        <f>SUM(N25:P25)</f>
        <v>103690000</v>
      </c>
      <c r="R25" s="31">
        <v>107407000</v>
      </c>
      <c r="S25" s="31">
        <v>0</v>
      </c>
      <c r="T25" s="31">
        <v>462536358</v>
      </c>
      <c r="U25" s="31">
        <f>SUM(R25:T25)</f>
        <v>569943358</v>
      </c>
      <c r="V25" s="31">
        <v>0</v>
      </c>
      <c r="W25" s="31">
        <v>0</v>
      </c>
      <c r="X25" s="31">
        <f>SUM(V25:W25)</f>
        <v>0</v>
      </c>
      <c r="Y25" s="31">
        <f>SUM(U25,X25)</f>
        <v>569943358</v>
      </c>
      <c r="Z25" s="48">
        <f t="shared" si="10"/>
        <v>775928358</v>
      </c>
      <c r="AA25" s="31">
        <f>E25-Z25</f>
        <v>2929620642</v>
      </c>
    </row>
    <row r="26" spans="1:27" ht="13.5">
      <c r="A26" s="13"/>
      <c r="B26" s="5" t="s">
        <v>18</v>
      </c>
      <c r="C26" s="5"/>
      <c r="D26" s="44"/>
      <c r="E26" s="40">
        <v>78322000</v>
      </c>
      <c r="F26" s="15">
        <f aca="true" t="shared" si="13" ref="F26:L26">SUM(F27:F34)</f>
        <v>318680</v>
      </c>
      <c r="G26" s="15">
        <f t="shared" si="13"/>
        <v>1853598</v>
      </c>
      <c r="H26" s="15">
        <f t="shared" si="13"/>
        <v>4147860</v>
      </c>
      <c r="I26" s="30">
        <f t="shared" si="13"/>
        <v>6320138</v>
      </c>
      <c r="J26" s="15">
        <f t="shared" si="13"/>
        <v>3005401</v>
      </c>
      <c r="K26" s="15">
        <f t="shared" si="13"/>
        <v>3181597</v>
      </c>
      <c r="L26" s="15">
        <f t="shared" si="13"/>
        <v>3299841</v>
      </c>
      <c r="M26" s="15">
        <f t="shared" si="1"/>
        <v>9486839</v>
      </c>
      <c r="N26" s="15">
        <f>SUM(N27:N34)</f>
        <v>2849394</v>
      </c>
      <c r="O26" s="15">
        <f>SUM(O27:O34)</f>
        <v>2892930</v>
      </c>
      <c r="P26" s="15">
        <f>SUM(P27:P34)</f>
        <v>5477110</v>
      </c>
      <c r="Q26" s="15">
        <f t="shared" si="2"/>
        <v>11219434</v>
      </c>
      <c r="R26" s="30">
        <f>SUM(R27:R34)</f>
        <v>2921631</v>
      </c>
      <c r="S26" s="30">
        <f>SUM(S27:S34)</f>
        <v>1679257</v>
      </c>
      <c r="T26" s="30">
        <f>SUM(T27:T34)</f>
        <v>3079776</v>
      </c>
      <c r="U26" s="30">
        <f t="shared" si="6"/>
        <v>7680664</v>
      </c>
      <c r="V26" s="30">
        <f>SUM(V27:V34)</f>
        <v>11098174</v>
      </c>
      <c r="W26" s="30">
        <f>SUM(W27:W34)</f>
        <v>0</v>
      </c>
      <c r="X26" s="30">
        <f t="shared" si="3"/>
        <v>11098174</v>
      </c>
      <c r="Y26" s="30">
        <f t="shared" si="4"/>
        <v>18778838</v>
      </c>
      <c r="Z26" s="47">
        <f t="shared" si="10"/>
        <v>45805249</v>
      </c>
      <c r="AA26" s="30">
        <f>SUM(AA27:AA34)</f>
        <v>32516751</v>
      </c>
    </row>
    <row r="27" spans="1:27" ht="13.5">
      <c r="A27" s="16"/>
      <c r="B27" s="6"/>
      <c r="C27" s="6"/>
      <c r="D27" s="45" t="s">
        <v>39</v>
      </c>
      <c r="E27" s="39">
        <v>878000</v>
      </c>
      <c r="F27" s="26">
        <v>0</v>
      </c>
      <c r="G27" s="26">
        <v>0</v>
      </c>
      <c r="H27" s="26">
        <v>0</v>
      </c>
      <c r="I27" s="31">
        <f t="shared" si="12"/>
        <v>0</v>
      </c>
      <c r="J27" s="26">
        <v>0</v>
      </c>
      <c r="K27" s="26">
        <v>0</v>
      </c>
      <c r="L27" s="26">
        <v>0</v>
      </c>
      <c r="M27" s="26">
        <f t="shared" si="1"/>
        <v>0</v>
      </c>
      <c r="N27" s="26">
        <v>0</v>
      </c>
      <c r="O27" s="26">
        <v>0</v>
      </c>
      <c r="P27" s="26">
        <v>0</v>
      </c>
      <c r="Q27" s="26">
        <f t="shared" si="2"/>
        <v>0</v>
      </c>
      <c r="R27" s="31">
        <v>0</v>
      </c>
      <c r="S27" s="31">
        <v>0</v>
      </c>
      <c r="T27" s="31">
        <v>338400</v>
      </c>
      <c r="U27" s="31">
        <f t="shared" si="6"/>
        <v>338400</v>
      </c>
      <c r="V27" s="31">
        <v>0</v>
      </c>
      <c r="W27" s="31">
        <v>0</v>
      </c>
      <c r="X27" s="31">
        <f t="shared" si="3"/>
        <v>0</v>
      </c>
      <c r="Y27" s="31">
        <f t="shared" si="4"/>
        <v>338400</v>
      </c>
      <c r="Z27" s="48">
        <f t="shared" si="10"/>
        <v>338400</v>
      </c>
      <c r="AA27" s="31">
        <f aca="true" t="shared" si="14" ref="AA27:AA34">E27-Z27</f>
        <v>539600</v>
      </c>
    </row>
    <row r="28" spans="1:27" ht="13.5">
      <c r="A28" s="16"/>
      <c r="B28" s="6"/>
      <c r="C28" s="6"/>
      <c r="D28" s="43" t="s">
        <v>40</v>
      </c>
      <c r="E28" s="39">
        <v>11538000</v>
      </c>
      <c r="F28" s="26">
        <v>232570</v>
      </c>
      <c r="G28" s="26">
        <v>127020</v>
      </c>
      <c r="H28" s="26">
        <v>177320</v>
      </c>
      <c r="I28" s="31">
        <f t="shared" si="12"/>
        <v>536910</v>
      </c>
      <c r="J28" s="26">
        <v>333120</v>
      </c>
      <c r="K28" s="26">
        <v>436500</v>
      </c>
      <c r="L28" s="26">
        <v>612870</v>
      </c>
      <c r="M28" s="26">
        <f t="shared" si="1"/>
        <v>1382490</v>
      </c>
      <c r="N28" s="26">
        <v>258690</v>
      </c>
      <c r="O28" s="26">
        <v>586120</v>
      </c>
      <c r="P28" s="26">
        <v>1132750</v>
      </c>
      <c r="Q28" s="26">
        <f t="shared" si="2"/>
        <v>1977560</v>
      </c>
      <c r="R28" s="31">
        <v>470660</v>
      </c>
      <c r="S28" s="31">
        <v>62100</v>
      </c>
      <c r="T28" s="31">
        <v>339480</v>
      </c>
      <c r="U28" s="31">
        <f t="shared" si="6"/>
        <v>872240</v>
      </c>
      <c r="V28" s="31">
        <v>723730</v>
      </c>
      <c r="W28" s="31">
        <v>0</v>
      </c>
      <c r="X28" s="31">
        <f t="shared" si="3"/>
        <v>723730</v>
      </c>
      <c r="Y28" s="31">
        <f t="shared" si="4"/>
        <v>1595970</v>
      </c>
      <c r="Z28" s="48">
        <f t="shared" si="10"/>
        <v>5492930</v>
      </c>
      <c r="AA28" s="31">
        <f t="shared" si="14"/>
        <v>6045070</v>
      </c>
    </row>
    <row r="29" spans="1:27" ht="13.5">
      <c r="A29" s="27"/>
      <c r="B29" s="28"/>
      <c r="C29" s="28"/>
      <c r="D29" s="45" t="s">
        <v>19</v>
      </c>
      <c r="E29" s="39">
        <v>4480000</v>
      </c>
      <c r="F29" s="26">
        <v>86110</v>
      </c>
      <c r="G29" s="26">
        <v>0</v>
      </c>
      <c r="H29" s="26">
        <v>11410</v>
      </c>
      <c r="I29" s="31">
        <f t="shared" si="12"/>
        <v>97520</v>
      </c>
      <c r="J29" s="26">
        <v>184850</v>
      </c>
      <c r="K29" s="26">
        <v>195320</v>
      </c>
      <c r="L29" s="26">
        <v>255740</v>
      </c>
      <c r="M29" s="26">
        <f t="shared" si="1"/>
        <v>635910</v>
      </c>
      <c r="N29" s="26">
        <v>211860</v>
      </c>
      <c r="O29" s="26">
        <v>151950</v>
      </c>
      <c r="P29" s="26">
        <v>165185</v>
      </c>
      <c r="Q29" s="26">
        <f t="shared" si="2"/>
        <v>528995</v>
      </c>
      <c r="R29" s="31">
        <v>0</v>
      </c>
      <c r="S29" s="31">
        <v>28980</v>
      </c>
      <c r="T29" s="31">
        <v>370020</v>
      </c>
      <c r="U29" s="31">
        <f t="shared" si="6"/>
        <v>399000</v>
      </c>
      <c r="V29" s="31">
        <v>569070</v>
      </c>
      <c r="W29" s="31">
        <v>0</v>
      </c>
      <c r="X29" s="31">
        <f t="shared" si="3"/>
        <v>569070</v>
      </c>
      <c r="Y29" s="31">
        <f t="shared" si="4"/>
        <v>968070</v>
      </c>
      <c r="Z29" s="48">
        <f t="shared" si="10"/>
        <v>2230495</v>
      </c>
      <c r="AA29" s="31">
        <f t="shared" si="14"/>
        <v>2249505</v>
      </c>
    </row>
    <row r="30" spans="1:27" ht="13.5">
      <c r="A30" s="27"/>
      <c r="B30" s="28"/>
      <c r="C30" s="28"/>
      <c r="D30" s="45" t="s">
        <v>41</v>
      </c>
      <c r="E30" s="39">
        <v>40392000</v>
      </c>
      <c r="F30" s="26">
        <v>0</v>
      </c>
      <c r="G30" s="26">
        <v>1726578</v>
      </c>
      <c r="H30" s="26">
        <v>3959130</v>
      </c>
      <c r="I30" s="31">
        <f t="shared" si="12"/>
        <v>5685708</v>
      </c>
      <c r="J30" s="26">
        <v>2487431</v>
      </c>
      <c r="K30" s="26">
        <v>2549777</v>
      </c>
      <c r="L30" s="26">
        <v>2431231</v>
      </c>
      <c r="M30" s="26">
        <f t="shared" si="1"/>
        <v>7468439</v>
      </c>
      <c r="N30" s="26">
        <v>2378844</v>
      </c>
      <c r="O30" s="26">
        <v>2154860</v>
      </c>
      <c r="P30" s="26">
        <v>4179175</v>
      </c>
      <c r="Q30" s="26">
        <f t="shared" si="2"/>
        <v>8712879</v>
      </c>
      <c r="R30" s="31">
        <v>2450971</v>
      </c>
      <c r="S30" s="31">
        <v>1588177</v>
      </c>
      <c r="T30" s="31">
        <v>2031876</v>
      </c>
      <c r="U30" s="31">
        <f t="shared" si="6"/>
        <v>6071024</v>
      </c>
      <c r="V30" s="31">
        <v>4713737</v>
      </c>
      <c r="W30" s="31">
        <v>0</v>
      </c>
      <c r="X30" s="31">
        <f t="shared" si="3"/>
        <v>4713737</v>
      </c>
      <c r="Y30" s="31">
        <f t="shared" si="4"/>
        <v>10784761</v>
      </c>
      <c r="Z30" s="48">
        <f t="shared" si="10"/>
        <v>32651787</v>
      </c>
      <c r="AA30" s="31">
        <f t="shared" si="14"/>
        <v>7740213</v>
      </c>
    </row>
    <row r="31" spans="1:27" ht="13.5">
      <c r="A31" s="16"/>
      <c r="B31" s="6"/>
      <c r="C31" s="6"/>
      <c r="D31" s="43" t="s">
        <v>15</v>
      </c>
      <c r="E31" s="49">
        <v>3331000</v>
      </c>
      <c r="F31" s="26">
        <v>0</v>
      </c>
      <c r="G31" s="26">
        <v>0</v>
      </c>
      <c r="H31" s="26">
        <v>0</v>
      </c>
      <c r="I31" s="31">
        <f t="shared" si="12"/>
        <v>0</v>
      </c>
      <c r="J31" s="26">
        <v>0</v>
      </c>
      <c r="K31" s="26">
        <v>0</v>
      </c>
      <c r="L31" s="26">
        <v>0</v>
      </c>
      <c r="M31" s="26">
        <f t="shared" si="1"/>
        <v>0</v>
      </c>
      <c r="N31" s="26">
        <v>0</v>
      </c>
      <c r="O31" s="26">
        <v>0</v>
      </c>
      <c r="P31" s="26">
        <v>0</v>
      </c>
      <c r="Q31" s="26">
        <f t="shared" si="2"/>
        <v>0</v>
      </c>
      <c r="R31" s="31">
        <v>0</v>
      </c>
      <c r="S31" s="31">
        <v>0</v>
      </c>
      <c r="T31" s="31">
        <v>0</v>
      </c>
      <c r="U31" s="31">
        <f t="shared" si="6"/>
        <v>0</v>
      </c>
      <c r="V31" s="31">
        <v>3331000</v>
      </c>
      <c r="W31" s="31">
        <v>0</v>
      </c>
      <c r="X31" s="31">
        <f t="shared" si="3"/>
        <v>3331000</v>
      </c>
      <c r="Y31" s="31">
        <f t="shared" si="4"/>
        <v>3331000</v>
      </c>
      <c r="Z31" s="48">
        <f t="shared" si="10"/>
        <v>3331000</v>
      </c>
      <c r="AA31" s="31">
        <f t="shared" si="14"/>
        <v>0</v>
      </c>
    </row>
    <row r="32" spans="1:27" ht="13.5">
      <c r="A32" s="4"/>
      <c r="B32" s="3"/>
      <c r="C32" s="3"/>
      <c r="D32" s="43" t="s">
        <v>42</v>
      </c>
      <c r="E32" s="39">
        <v>1851000</v>
      </c>
      <c r="F32" s="7">
        <v>0</v>
      </c>
      <c r="G32" s="7">
        <v>0</v>
      </c>
      <c r="H32" s="7">
        <v>0</v>
      </c>
      <c r="I32" s="32">
        <f t="shared" si="12"/>
        <v>0</v>
      </c>
      <c r="J32" s="7">
        <v>0</v>
      </c>
      <c r="K32" s="7">
        <v>0</v>
      </c>
      <c r="L32" s="7">
        <v>0</v>
      </c>
      <c r="M32" s="7">
        <f t="shared" si="1"/>
        <v>0</v>
      </c>
      <c r="N32" s="34">
        <v>0</v>
      </c>
      <c r="O32" s="7">
        <v>0</v>
      </c>
      <c r="P32" s="7">
        <v>0</v>
      </c>
      <c r="Q32" s="7">
        <f t="shared" si="2"/>
        <v>0</v>
      </c>
      <c r="R32" s="32">
        <v>0</v>
      </c>
      <c r="S32" s="32">
        <v>0</v>
      </c>
      <c r="T32" s="32">
        <v>0</v>
      </c>
      <c r="U32" s="32">
        <f t="shared" si="6"/>
        <v>0</v>
      </c>
      <c r="V32" s="32">
        <v>1760637</v>
      </c>
      <c r="W32" s="32">
        <v>0</v>
      </c>
      <c r="X32" s="32">
        <f t="shared" si="3"/>
        <v>1760637</v>
      </c>
      <c r="Y32" s="31">
        <f t="shared" si="4"/>
        <v>1760637</v>
      </c>
      <c r="Z32" s="48">
        <f t="shared" si="10"/>
        <v>1760637</v>
      </c>
      <c r="AA32" s="31">
        <f t="shared" si="14"/>
        <v>90363</v>
      </c>
    </row>
    <row r="33" spans="1:27" ht="13.5">
      <c r="A33" s="4"/>
      <c r="B33" s="3"/>
      <c r="C33" s="3"/>
      <c r="D33" s="43" t="s">
        <v>20</v>
      </c>
      <c r="E33" s="39">
        <v>822000</v>
      </c>
      <c r="F33" s="7">
        <v>0</v>
      </c>
      <c r="G33" s="7">
        <v>0</v>
      </c>
      <c r="H33" s="7">
        <v>0</v>
      </c>
      <c r="I33" s="7">
        <f t="shared" si="12"/>
        <v>0</v>
      </c>
      <c r="J33" s="7">
        <v>0</v>
      </c>
      <c r="K33" s="7">
        <v>0</v>
      </c>
      <c r="L33" s="7">
        <v>0</v>
      </c>
      <c r="M33" s="7">
        <f t="shared" si="1"/>
        <v>0</v>
      </c>
      <c r="N33" s="34">
        <v>0</v>
      </c>
      <c r="O33" s="7">
        <v>0</v>
      </c>
      <c r="P33" s="7">
        <v>0</v>
      </c>
      <c r="Q33" s="7">
        <f t="shared" si="2"/>
        <v>0</v>
      </c>
      <c r="R33" s="32">
        <v>0</v>
      </c>
      <c r="S33" s="32">
        <v>0</v>
      </c>
      <c r="T33" s="32">
        <v>0</v>
      </c>
      <c r="U33" s="32">
        <f t="shared" si="6"/>
        <v>0</v>
      </c>
      <c r="V33" s="32">
        <v>0</v>
      </c>
      <c r="W33" s="32">
        <v>0</v>
      </c>
      <c r="X33" s="32">
        <f t="shared" si="3"/>
        <v>0</v>
      </c>
      <c r="Y33" s="31">
        <f t="shared" si="4"/>
        <v>0</v>
      </c>
      <c r="Z33" s="48">
        <f t="shared" si="10"/>
        <v>0</v>
      </c>
      <c r="AA33" s="31">
        <f t="shared" si="14"/>
        <v>822000</v>
      </c>
    </row>
    <row r="34" spans="1:27" ht="13.5">
      <c r="A34" s="4"/>
      <c r="B34" s="3"/>
      <c r="C34" s="3"/>
      <c r="D34" s="43" t="s">
        <v>43</v>
      </c>
      <c r="E34" s="39">
        <v>15030000</v>
      </c>
      <c r="F34" s="7">
        <v>0</v>
      </c>
      <c r="G34" s="7">
        <v>0</v>
      </c>
      <c r="H34" s="7">
        <v>0</v>
      </c>
      <c r="I34" s="7">
        <f t="shared" si="12"/>
        <v>0</v>
      </c>
      <c r="J34" s="7">
        <v>0</v>
      </c>
      <c r="K34" s="7">
        <v>0</v>
      </c>
      <c r="L34" s="7">
        <v>0</v>
      </c>
      <c r="M34" s="7">
        <f t="shared" si="1"/>
        <v>0</v>
      </c>
      <c r="N34" s="34">
        <v>0</v>
      </c>
      <c r="O34" s="7">
        <v>0</v>
      </c>
      <c r="P34" s="7">
        <v>0</v>
      </c>
      <c r="Q34" s="7">
        <f t="shared" si="2"/>
        <v>0</v>
      </c>
      <c r="R34" s="32">
        <v>0</v>
      </c>
      <c r="S34" s="32">
        <v>0</v>
      </c>
      <c r="T34" s="32">
        <v>0</v>
      </c>
      <c r="U34" s="32">
        <f t="shared" si="6"/>
        <v>0</v>
      </c>
      <c r="V34" s="32">
        <v>0</v>
      </c>
      <c r="W34" s="32">
        <v>0</v>
      </c>
      <c r="X34" s="32">
        <f t="shared" si="3"/>
        <v>0</v>
      </c>
      <c r="Y34" s="31">
        <f t="shared" si="4"/>
        <v>0</v>
      </c>
      <c r="Z34" s="48">
        <f t="shared" si="10"/>
        <v>0</v>
      </c>
      <c r="AA34" s="31">
        <f t="shared" si="14"/>
        <v>15030000</v>
      </c>
    </row>
    <row r="35" spans="5:27" ht="13.5">
      <c r="E35" s="2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</row>
    <row r="36" spans="5:27" ht="13.5">
      <c r="E36" s="2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</row>
    <row r="37" spans="5:27" ht="13.5">
      <c r="E37" s="2"/>
      <c r="M37" s="35"/>
      <c r="N37" s="35"/>
      <c r="O37" s="35"/>
      <c r="P37" s="35"/>
      <c r="Q37" s="35"/>
      <c r="R37" s="35"/>
      <c r="S37" s="35"/>
      <c r="T37" s="35"/>
      <c r="U37" s="35"/>
      <c r="V37" s="42"/>
      <c r="W37" s="35"/>
      <c r="X37" s="35"/>
      <c r="Y37" s="35"/>
      <c r="Z37" s="35"/>
      <c r="AA37" s="35"/>
    </row>
    <row r="38" spans="5:27" ht="13.5">
      <c r="E38" s="2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</row>
    <row r="39" spans="5:27" ht="13.5">
      <c r="E39" s="2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</row>
    <row r="40" spans="5:27" ht="13.5">
      <c r="E40" s="2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</row>
    <row r="41" spans="5:27" ht="13.5">
      <c r="E41" s="2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</row>
    <row r="42" spans="5:27" ht="13.5">
      <c r="E42" s="2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</row>
    <row r="43" spans="5:27" ht="13.5">
      <c r="E43" s="2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</row>
    <row r="44" spans="5:27" ht="13.5">
      <c r="E44" s="2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</row>
    <row r="45" spans="5:27" ht="13.5">
      <c r="E45" s="2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</row>
    <row r="46" spans="5:27" ht="13.5">
      <c r="E46" s="2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</row>
    <row r="47" spans="5:27" ht="13.5">
      <c r="E47" s="2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</row>
    <row r="48" spans="5:27" ht="13.5">
      <c r="E48" s="2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</row>
    <row r="49" spans="5:27" ht="13.5">
      <c r="E49" s="2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</row>
    <row r="50" spans="5:27" ht="13.5">
      <c r="E50" s="2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</row>
    <row r="51" spans="5:27" ht="13.5">
      <c r="E51" s="2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</row>
    <row r="52" spans="5:27" ht="13.5">
      <c r="E52" s="2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</row>
    <row r="53" spans="5:27" ht="13.5">
      <c r="E53" s="2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</row>
    <row r="54" spans="5:27" ht="13.5">
      <c r="E54" s="2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</row>
    <row r="55" spans="5:27" ht="13.5">
      <c r="E55" s="2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</row>
    <row r="56" spans="5:27" ht="13.5">
      <c r="E56" s="2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</row>
    <row r="57" spans="5:27" ht="13.5">
      <c r="E57" s="2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</row>
    <row r="58" spans="5:27" ht="13.5">
      <c r="E58" s="2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</row>
    <row r="59" spans="5:27" ht="13.5">
      <c r="E59" s="2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</row>
    <row r="60" spans="5:27" ht="13.5">
      <c r="E60" s="2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</row>
    <row r="61" spans="5:27" ht="13.5">
      <c r="E61" s="2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</row>
    <row r="62" spans="5:27" ht="13.5">
      <c r="E62" s="2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</row>
    <row r="63" spans="5:27" ht="13.5">
      <c r="E63" s="2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</row>
    <row r="64" spans="5:27" ht="13.5">
      <c r="E64" s="2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</row>
    <row r="65" spans="5:27" ht="13.5">
      <c r="E65" s="2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</row>
    <row r="66" spans="5:27" ht="13.5">
      <c r="E66" s="2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</row>
    <row r="67" spans="5:27" ht="13.5">
      <c r="E67" s="2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</row>
    <row r="68" spans="5:27" ht="13.5">
      <c r="E68" s="2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</row>
    <row r="69" spans="5:27" ht="13.5">
      <c r="E69" s="2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</row>
    <row r="70" spans="5:27" ht="13.5">
      <c r="E70" s="2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</row>
    <row r="71" spans="5:27" ht="13.5">
      <c r="E71" s="2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</row>
    <row r="72" spans="5:27" ht="13.5">
      <c r="E72" s="2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</row>
    <row r="73" spans="5:27" ht="13.5">
      <c r="E73" s="2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</row>
    <row r="74" spans="5:27" ht="13.5">
      <c r="E74" s="2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</row>
    <row r="75" spans="5:27" ht="13.5">
      <c r="E75" s="2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</row>
    <row r="76" spans="5:27" ht="13.5">
      <c r="E76" s="2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</row>
    <row r="77" spans="5:27" ht="13.5">
      <c r="E77" s="2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</row>
    <row r="78" spans="5:27" ht="13.5">
      <c r="E78" s="2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</row>
    <row r="79" spans="5:27" ht="13.5">
      <c r="E79" s="2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</row>
    <row r="80" spans="5:27" ht="13.5">
      <c r="E80" s="2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</row>
    <row r="81" spans="5:27" ht="13.5">
      <c r="E81" s="2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</row>
    <row r="82" spans="5:27" ht="13.5">
      <c r="E82" s="2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</row>
    <row r="83" spans="5:27" ht="13.5">
      <c r="E83" s="2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</row>
    <row r="84" spans="5:27" ht="13.5">
      <c r="E84" s="2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</row>
    <row r="85" spans="5:27" ht="13.5">
      <c r="E85" s="2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</row>
    <row r="86" spans="5:27" ht="13.5">
      <c r="E86" s="2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</row>
    <row r="87" spans="5:27" ht="13.5">
      <c r="E87" s="2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</row>
    <row r="88" spans="5:27" ht="13.5">
      <c r="E88" s="2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</row>
    <row r="89" spans="5:27" ht="13.5">
      <c r="E89" s="2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</row>
    <row r="90" spans="5:27" ht="13.5">
      <c r="E90" s="2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</row>
    <row r="91" spans="5:27" ht="13.5">
      <c r="E91" s="2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</row>
    <row r="92" spans="5:27" ht="13.5">
      <c r="E92" s="2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</row>
    <row r="93" spans="5:27" ht="13.5">
      <c r="E93" s="2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</row>
    <row r="94" spans="5:27" ht="13.5">
      <c r="E94" s="2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</row>
    <row r="95" spans="5:27" ht="13.5">
      <c r="E95" s="2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</row>
    <row r="96" spans="5:27" ht="13.5">
      <c r="E96" s="2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</row>
    <row r="97" spans="5:27" ht="13.5">
      <c r="E97" s="2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</row>
    <row r="98" spans="5:27" ht="13.5">
      <c r="E98" s="2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</row>
    <row r="99" spans="5:27" ht="13.5">
      <c r="E99" s="2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</row>
    <row r="100" spans="5:27" ht="13.5">
      <c r="E100" s="2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</row>
    <row r="101" spans="5:27" ht="13.5">
      <c r="E101" s="2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</row>
    <row r="102" spans="5:27" ht="13.5">
      <c r="E102" s="2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</row>
    <row r="103" spans="5:27" ht="13.5">
      <c r="E103" s="2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</row>
    <row r="104" spans="5:27" ht="13.5">
      <c r="E104" s="2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</row>
    <row r="105" spans="5:27" ht="13.5">
      <c r="E105" s="2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</row>
    <row r="106" spans="5:27" ht="13.5">
      <c r="E106" s="2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</row>
    <row r="107" spans="5:27" ht="13.5">
      <c r="E107" s="2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</row>
    <row r="108" spans="5:27" ht="13.5">
      <c r="E108" s="2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</row>
    <row r="109" spans="5:27" ht="13.5">
      <c r="E109" s="2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</row>
    <row r="110" spans="5:27" ht="13.5">
      <c r="E110" s="2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</row>
    <row r="111" spans="5:27" ht="13.5">
      <c r="E111" s="2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</row>
    <row r="112" spans="5:27" ht="13.5">
      <c r="E112" s="2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</row>
    <row r="113" spans="5:27" ht="13.5">
      <c r="E113" s="2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</row>
    <row r="114" spans="5:27" ht="13.5">
      <c r="E114" s="2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</row>
    <row r="115" spans="5:27" ht="13.5">
      <c r="E115" s="2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</row>
    <row r="116" spans="5:27" ht="13.5">
      <c r="E116" s="2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</row>
    <row r="117" spans="5:27" ht="13.5">
      <c r="E117" s="2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</row>
    <row r="118" spans="5:27" ht="13.5">
      <c r="E118" s="2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</row>
    <row r="119" spans="5:27" ht="13.5">
      <c r="E119" s="2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</row>
    <row r="120" spans="5:27" ht="13.5">
      <c r="E120" s="2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</row>
    <row r="121" spans="5:27" ht="13.5">
      <c r="E121" s="2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</row>
    <row r="122" spans="5:27" ht="13.5">
      <c r="E122" s="2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</row>
    <row r="123" spans="5:27" ht="13.5">
      <c r="E123" s="2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</row>
    <row r="124" spans="5:27" ht="13.5">
      <c r="E124" s="2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</row>
    <row r="125" spans="5:27" ht="13.5">
      <c r="E125" s="2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</row>
    <row r="126" spans="5:27" ht="13.5">
      <c r="E126" s="2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</row>
    <row r="127" spans="5:27" ht="13.5">
      <c r="E127" s="2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</row>
    <row r="128" spans="5:27" ht="13.5">
      <c r="E128" s="2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</row>
    <row r="129" spans="5:27" ht="13.5">
      <c r="E129" s="2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</row>
    <row r="130" spans="5:27" ht="13.5">
      <c r="E130" s="2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</row>
    <row r="131" spans="5:27" ht="13.5">
      <c r="E131" s="2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</row>
    <row r="132" spans="5:27" ht="13.5">
      <c r="E132" s="2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</row>
    <row r="133" spans="5:27" ht="13.5">
      <c r="E133" s="2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</row>
    <row r="134" spans="5:27" ht="13.5">
      <c r="E134" s="2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</row>
    <row r="135" spans="5:27" ht="13.5">
      <c r="E135" s="2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</row>
    <row r="136" spans="5:27" ht="13.5">
      <c r="E136" s="2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</row>
    <row r="137" spans="5:27" ht="13.5">
      <c r="E137" s="2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</row>
    <row r="138" spans="5:27" ht="13.5">
      <c r="E138" s="2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</row>
    <row r="139" spans="5:27" ht="13.5">
      <c r="E139" s="2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</row>
    <row r="140" spans="5:27" ht="13.5">
      <c r="E140" s="2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</row>
    <row r="141" spans="5:27" ht="13.5">
      <c r="E141" s="2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</row>
    <row r="142" spans="5:27" ht="13.5">
      <c r="E142" s="2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</row>
    <row r="143" spans="5:27" ht="13.5">
      <c r="E143" s="2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</row>
    <row r="144" spans="5:27" ht="13.5">
      <c r="E144" s="2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</row>
    <row r="145" spans="5:27" ht="13.5">
      <c r="E145" s="2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</row>
    <row r="146" spans="5:27" ht="13.5">
      <c r="E146" s="2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</row>
    <row r="147" spans="5:27" ht="13.5">
      <c r="E147" s="2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</row>
    <row r="148" spans="5:27" ht="13.5">
      <c r="E148" s="2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</row>
    <row r="149" spans="5:27" ht="13.5">
      <c r="E149" s="2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</row>
    <row r="150" spans="5:27" ht="13.5">
      <c r="E150" s="2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</row>
    <row r="151" spans="5:27" ht="13.5">
      <c r="E151" s="2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</row>
    <row r="152" spans="5:27" ht="13.5">
      <c r="E152" s="2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</row>
    <row r="153" spans="5:27" ht="13.5">
      <c r="E153" s="2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</row>
    <row r="154" spans="5:27" ht="13.5">
      <c r="E154" s="2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</row>
    <row r="155" spans="5:27" ht="13.5">
      <c r="E155" s="2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</row>
    <row r="156" spans="5:27" ht="13.5">
      <c r="E156" s="2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</row>
    <row r="157" spans="5:27" ht="13.5">
      <c r="E157" s="2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</row>
    <row r="158" spans="5:27" ht="13.5">
      <c r="E158" s="2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</row>
    <row r="159" spans="5:27" ht="13.5">
      <c r="E159" s="2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</row>
    <row r="160" spans="5:27" ht="13.5">
      <c r="E160" s="2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</row>
    <row r="161" spans="5:27" ht="13.5">
      <c r="E161" s="2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</row>
    <row r="162" spans="5:27" ht="13.5">
      <c r="E162" s="2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</row>
    <row r="163" spans="5:27" ht="13.5">
      <c r="E163" s="2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</row>
    <row r="164" spans="5:27" ht="13.5">
      <c r="E164" s="2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</row>
    <row r="165" spans="5:27" ht="13.5">
      <c r="E165" s="2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</row>
    <row r="166" spans="5:27" ht="13.5">
      <c r="E166" s="2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</row>
    <row r="167" spans="5:27" ht="13.5">
      <c r="E167" s="2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</row>
    <row r="168" spans="5:27" ht="13.5">
      <c r="E168" s="2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</row>
    <row r="169" spans="5:27" ht="13.5">
      <c r="E169" s="2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</row>
    <row r="170" spans="5:27" ht="13.5">
      <c r="E170" s="2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</row>
    <row r="171" spans="5:27" ht="13.5">
      <c r="E171" s="2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</row>
    <row r="172" spans="5:27" ht="13.5">
      <c r="E172" s="2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</row>
    <row r="173" spans="5:27" ht="13.5">
      <c r="E173" s="2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</row>
    <row r="174" spans="5:27" ht="13.5">
      <c r="E174" s="2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</row>
    <row r="175" spans="5:27" ht="13.5">
      <c r="E175" s="2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</row>
    <row r="176" spans="5:27" ht="13.5">
      <c r="E176" s="2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</row>
    <row r="177" spans="5:27" ht="13.5">
      <c r="E177" s="2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</row>
    <row r="178" spans="5:27" ht="13.5">
      <c r="E178" s="2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</row>
    <row r="179" spans="5:27" ht="13.5">
      <c r="E179" s="2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</row>
    <row r="180" spans="5:27" ht="13.5">
      <c r="E180" s="2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</row>
    <row r="181" spans="5:27" ht="13.5">
      <c r="E181" s="2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</row>
    <row r="182" spans="5:27" ht="13.5">
      <c r="E182" s="2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</row>
    <row r="183" spans="5:27" ht="13.5">
      <c r="E183" s="2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</row>
    <row r="184" spans="5:27" ht="13.5">
      <c r="E184" s="2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</row>
    <row r="185" spans="5:27" ht="13.5">
      <c r="E185" s="2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</row>
    <row r="186" spans="5:27" ht="13.5">
      <c r="E186" s="2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</row>
    <row r="187" spans="5:27" ht="13.5">
      <c r="E187" s="2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</row>
    <row r="188" spans="5:27" ht="13.5">
      <c r="E188" s="2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</row>
    <row r="189" spans="5:27" ht="13.5">
      <c r="E189" s="2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</row>
    <row r="190" spans="5:27" ht="13.5">
      <c r="E190" s="2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</row>
    <row r="191" spans="5:27" ht="13.5">
      <c r="E191" s="2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</row>
    <row r="192" spans="5:27" ht="13.5">
      <c r="E192" s="2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</row>
    <row r="193" spans="5:27" ht="13.5">
      <c r="E193" s="2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</row>
    <row r="194" spans="5:27" ht="13.5">
      <c r="E194" s="2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</row>
    <row r="195" spans="5:27" ht="13.5">
      <c r="E195" s="2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</row>
    <row r="196" spans="5:27" ht="13.5">
      <c r="E196" s="2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</row>
    <row r="197" spans="5:27" ht="13.5">
      <c r="E197" s="2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</row>
    <row r="198" spans="5:27" ht="13.5">
      <c r="E198" s="2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</row>
    <row r="199" spans="5:27" ht="13.5">
      <c r="E199" s="2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</row>
    <row r="200" spans="5:27" ht="13.5">
      <c r="E200" s="2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</row>
    <row r="201" spans="5:27" ht="13.5">
      <c r="E201" s="2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</row>
    <row r="202" spans="5:27" ht="13.5">
      <c r="E202" s="2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</row>
    <row r="203" spans="5:27" ht="13.5">
      <c r="E203" s="2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</row>
    <row r="204" spans="5:27" ht="13.5">
      <c r="E204" s="2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</row>
    <row r="205" spans="5:27" ht="13.5">
      <c r="E205" s="2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</row>
    <row r="206" spans="5:27" ht="13.5">
      <c r="E206" s="2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</row>
    <row r="207" spans="5:27" ht="13.5">
      <c r="E207" s="2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</row>
    <row r="208" spans="5:27" ht="13.5">
      <c r="E208" s="2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</row>
    <row r="209" spans="5:27" ht="13.5">
      <c r="E209" s="2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</row>
    <row r="210" spans="5:27" ht="13.5">
      <c r="E210" s="2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</row>
    <row r="211" spans="5:27" ht="13.5">
      <c r="E211" s="2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</row>
    <row r="212" spans="5:27" ht="13.5">
      <c r="E212" s="2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</row>
    <row r="213" spans="5:27" ht="13.5">
      <c r="E213" s="2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</row>
    <row r="214" spans="5:27" ht="13.5">
      <c r="E214" s="2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</row>
    <row r="215" spans="5:27" ht="13.5">
      <c r="E215" s="2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</row>
    <row r="216" spans="5:27" ht="13.5">
      <c r="E216" s="2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</row>
    <row r="217" spans="5:27" ht="13.5">
      <c r="E217" s="2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</row>
    <row r="218" spans="5:27" ht="13.5">
      <c r="E218" s="2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</row>
    <row r="219" spans="5:27" ht="13.5">
      <c r="E219" s="2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</row>
    <row r="220" spans="5:27" ht="13.5">
      <c r="E220" s="2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</row>
    <row r="221" spans="5:27" ht="13.5">
      <c r="E221" s="2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</row>
    <row r="222" spans="5:27" ht="13.5">
      <c r="E222" s="2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</row>
    <row r="223" spans="5:27" ht="13.5">
      <c r="E223" s="2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</row>
    <row r="224" spans="5:27" ht="13.5">
      <c r="E224" s="2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</row>
    <row r="225" spans="5:27" ht="13.5">
      <c r="E225" s="2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</row>
    <row r="226" spans="5:27" ht="13.5">
      <c r="E226" s="2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</row>
    <row r="227" spans="5:27" ht="13.5">
      <c r="E227" s="2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</row>
    <row r="228" spans="5:27" ht="13.5">
      <c r="E228" s="2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</row>
    <row r="229" spans="5:27" ht="13.5">
      <c r="E229" s="2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</row>
    <row r="230" spans="5:27" ht="13.5">
      <c r="E230" s="2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</row>
    <row r="231" spans="5:27" ht="13.5">
      <c r="E231" s="2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</row>
    <row r="232" spans="5:27" ht="13.5">
      <c r="E232" s="2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</row>
    <row r="233" spans="5:27" ht="13.5">
      <c r="E233" s="2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</row>
    <row r="234" spans="5:27" ht="13.5">
      <c r="E234" s="2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</row>
    <row r="235" spans="5:27" ht="13.5">
      <c r="E235" s="2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</row>
    <row r="236" spans="5:27" ht="13.5">
      <c r="E236" s="2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</row>
    <row r="237" spans="5:27" ht="13.5">
      <c r="E237" s="2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</row>
    <row r="238" spans="5:27" ht="13.5">
      <c r="E238" s="2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</row>
    <row r="239" spans="5:27" ht="13.5">
      <c r="E239" s="2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</row>
    <row r="240" spans="5:27" ht="13.5">
      <c r="E240" s="2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</row>
    <row r="241" spans="5:27" ht="13.5">
      <c r="E241" s="2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</row>
    <row r="242" spans="5:27" ht="13.5">
      <c r="E242" s="2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</row>
    <row r="243" spans="5:27" ht="13.5">
      <c r="E243" s="2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</row>
    <row r="244" spans="5:27" ht="13.5">
      <c r="E244" s="2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</row>
    <row r="245" spans="5:27" ht="13.5">
      <c r="E245" s="2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</row>
    <row r="246" spans="5:27" ht="13.5">
      <c r="E246" s="2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</row>
    <row r="247" spans="5:27" ht="13.5">
      <c r="E247" s="2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</row>
    <row r="248" spans="5:27" ht="13.5">
      <c r="E248" s="2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</row>
    <row r="249" spans="5:27" ht="13.5">
      <c r="E249" s="2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</row>
    <row r="250" spans="5:27" ht="13.5">
      <c r="E250" s="2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</row>
    <row r="251" spans="5:27" ht="13.5">
      <c r="E251" s="2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</row>
    <row r="252" spans="5:27" ht="13.5">
      <c r="E252" s="2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</row>
    <row r="253" spans="5:27" ht="13.5">
      <c r="E253" s="2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</row>
    <row r="254" spans="5:27" ht="13.5">
      <c r="E254" s="2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</row>
    <row r="255" spans="5:27" ht="13.5">
      <c r="E255" s="2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</row>
    <row r="256" spans="5:27" ht="13.5">
      <c r="E256" s="2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</row>
    <row r="257" spans="5:27" ht="13.5">
      <c r="E257" s="2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</row>
    <row r="258" spans="5:27" ht="13.5">
      <c r="E258" s="2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</row>
    <row r="259" spans="5:27" ht="13.5">
      <c r="E259" s="2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</row>
    <row r="260" spans="5:27" ht="13.5">
      <c r="E260" s="2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</row>
    <row r="261" spans="5:27" ht="13.5">
      <c r="E261" s="2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</row>
    <row r="262" spans="5:27" ht="13.5">
      <c r="E262" s="2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</row>
    <row r="263" spans="5:27" ht="13.5">
      <c r="E263" s="2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</row>
    <row r="264" spans="5:27" ht="13.5">
      <c r="E264" s="2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</row>
    <row r="265" spans="5:27" ht="13.5">
      <c r="E265" s="2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</row>
    <row r="266" spans="5:27" ht="13.5">
      <c r="E266" s="2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</row>
    <row r="267" spans="5:27" ht="13.5">
      <c r="E267" s="2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</row>
    <row r="268" spans="5:27" ht="13.5">
      <c r="E268" s="2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</row>
    <row r="269" spans="5:27" ht="13.5">
      <c r="E269" s="2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</row>
    <row r="270" spans="5:27" ht="13.5">
      <c r="E270" s="2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</row>
    <row r="271" spans="5:27" ht="13.5">
      <c r="E271" s="2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</row>
    <row r="272" spans="5:27" ht="13.5">
      <c r="E272" s="2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</row>
    <row r="273" spans="5:27" ht="13.5">
      <c r="E273" s="2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</row>
    <row r="274" spans="5:27" ht="13.5">
      <c r="E274" s="2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</row>
    <row r="275" spans="5:27" ht="13.5">
      <c r="E275" s="2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</row>
    <row r="276" spans="5:27" ht="13.5">
      <c r="E276" s="2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</row>
    <row r="277" spans="5:27" ht="13.5">
      <c r="E277" s="2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</row>
    <row r="278" spans="5:27" ht="13.5">
      <c r="E278" s="2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</row>
    <row r="279" spans="5:27" ht="13.5">
      <c r="E279" s="2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</row>
    <row r="280" spans="5:27" ht="13.5">
      <c r="E280" s="2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</row>
    <row r="281" spans="5:27" ht="13.5">
      <c r="E281" s="2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</row>
    <row r="282" spans="5:27" ht="13.5">
      <c r="E282" s="2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</row>
    <row r="283" spans="5:27" ht="13.5">
      <c r="E283" s="2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</row>
    <row r="284" spans="5:27" ht="13.5">
      <c r="E284" s="2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</row>
    <row r="285" spans="5:27" ht="13.5">
      <c r="E285" s="2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</row>
    <row r="286" spans="5:27" ht="13.5">
      <c r="E286" s="2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</row>
    <row r="287" spans="5:27" ht="13.5">
      <c r="E287" s="2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</row>
    <row r="288" spans="5:27" ht="13.5">
      <c r="E288" s="2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</row>
    <row r="289" spans="5:27" ht="13.5">
      <c r="E289" s="2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</row>
    <row r="290" spans="5:27" ht="13.5">
      <c r="E290" s="2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</row>
    <row r="291" spans="5:27" ht="13.5">
      <c r="E291" s="2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</row>
    <row r="292" spans="5:27" ht="13.5">
      <c r="E292" s="2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</row>
    <row r="293" spans="5:27" ht="13.5">
      <c r="E293" s="2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</row>
    <row r="294" spans="5:27" ht="13.5">
      <c r="E294" s="2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</row>
    <row r="295" spans="5:27" ht="13.5">
      <c r="E295" s="2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</row>
    <row r="296" spans="5:27" ht="13.5">
      <c r="E296" s="2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</row>
    <row r="297" spans="5:27" ht="13.5">
      <c r="E297" s="2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</row>
    <row r="298" spans="5:27" ht="13.5">
      <c r="E298" s="2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</row>
    <row r="299" spans="5:27" ht="13.5">
      <c r="E299" s="2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</row>
    <row r="300" spans="5:27" ht="13.5">
      <c r="E300" s="2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</row>
    <row r="301" spans="5:27" ht="13.5">
      <c r="E301" s="2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</row>
    <row r="302" spans="5:27" ht="13.5">
      <c r="E302" s="2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</row>
    <row r="303" spans="5:27" ht="13.5">
      <c r="E303" s="2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</row>
    <row r="304" spans="5:27" ht="13.5">
      <c r="E304" s="2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</row>
    <row r="305" spans="5:27" ht="13.5">
      <c r="E305" s="2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</row>
    <row r="306" spans="5:27" ht="13.5">
      <c r="E306" s="2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</row>
    <row r="307" spans="5:27" ht="13.5">
      <c r="E307" s="2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</row>
    <row r="308" spans="5:27" ht="13.5">
      <c r="E308" s="2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</row>
    <row r="309" spans="5:27" ht="13.5">
      <c r="E309" s="2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</row>
    <row r="310" spans="5:27" ht="13.5">
      <c r="E310" s="2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</row>
    <row r="311" spans="5:27" ht="13.5">
      <c r="E311" s="2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</row>
    <row r="312" spans="5:27" ht="13.5">
      <c r="E312" s="2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</row>
    <row r="313" spans="5:27" ht="13.5">
      <c r="E313" s="2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</row>
    <row r="314" spans="5:27" ht="13.5">
      <c r="E314" s="2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</row>
    <row r="315" spans="5:27" ht="13.5">
      <c r="E315" s="2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</row>
    <row r="316" spans="5:27" ht="13.5">
      <c r="E316" s="2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</row>
    <row r="317" spans="5:27" ht="13.5">
      <c r="E317" s="2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</row>
    <row r="318" spans="5:27" ht="13.5">
      <c r="E318" s="2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</row>
    <row r="319" spans="5:27" ht="13.5">
      <c r="E319" s="2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</row>
    <row r="320" spans="5:27" ht="13.5">
      <c r="E320" s="2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</row>
    <row r="321" spans="5:27" ht="13.5">
      <c r="E321" s="2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</row>
    <row r="322" spans="5:27" ht="13.5">
      <c r="E322" s="2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</row>
    <row r="323" spans="5:27" ht="13.5">
      <c r="E323" s="2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</row>
    <row r="324" spans="5:27" ht="13.5">
      <c r="E324" s="2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</row>
    <row r="325" spans="5:27" ht="13.5">
      <c r="E325" s="2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</row>
    <row r="326" spans="5:27" ht="13.5">
      <c r="E326" s="2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</row>
    <row r="327" spans="5:27" ht="13.5">
      <c r="E327" s="2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</row>
    <row r="328" spans="5:27" ht="13.5">
      <c r="E328" s="2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</row>
    <row r="329" spans="5:27" ht="13.5">
      <c r="E329" s="2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</row>
    <row r="330" spans="5:27" ht="13.5">
      <c r="E330" s="2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</row>
    <row r="331" spans="5:27" ht="13.5">
      <c r="E331" s="2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</row>
    <row r="332" spans="5:27" ht="13.5">
      <c r="E332" s="2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</row>
    <row r="333" spans="5:27" ht="13.5">
      <c r="E333" s="2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</row>
    <row r="334" spans="5:27" ht="13.5">
      <c r="E334" s="2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</row>
    <row r="335" spans="5:27" ht="13.5">
      <c r="E335" s="2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</row>
    <row r="336" spans="5:27" ht="13.5">
      <c r="E336" s="2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</row>
    <row r="337" spans="5:27" ht="13.5">
      <c r="E337" s="2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</row>
    <row r="338" spans="5:27" ht="13.5">
      <c r="E338" s="2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</row>
    <row r="339" spans="5:27" ht="13.5">
      <c r="E339" s="2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</row>
    <row r="340" spans="5:27" ht="13.5">
      <c r="E340" s="2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</row>
    <row r="341" spans="5:27" ht="13.5">
      <c r="E341" s="2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</row>
    <row r="342" spans="5:27" ht="13.5">
      <c r="E342" s="2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</row>
    <row r="343" spans="5:27" ht="13.5">
      <c r="E343" s="2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 s="35"/>
    </row>
    <row r="344" spans="5:27" ht="13.5">
      <c r="E344" s="2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</row>
    <row r="345" spans="5:27" ht="13.5">
      <c r="E345" s="2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</row>
    <row r="346" spans="5:27" ht="13.5">
      <c r="E346" s="2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</row>
    <row r="347" spans="5:27" ht="13.5">
      <c r="E347" s="2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</row>
    <row r="348" spans="5:27" ht="13.5">
      <c r="E348" s="2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</row>
    <row r="349" spans="5:27" ht="13.5">
      <c r="E349" s="2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</row>
    <row r="350" spans="5:27" ht="13.5">
      <c r="E350" s="2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</row>
    <row r="351" spans="5:27" ht="13.5">
      <c r="E351" s="2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  <c r="AA351" s="35"/>
    </row>
    <row r="352" spans="5:27" ht="13.5">
      <c r="E352" s="2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</row>
    <row r="353" spans="5:27" ht="13.5">
      <c r="E353" s="2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  <c r="AA353" s="35"/>
    </row>
    <row r="354" spans="5:27" ht="13.5">
      <c r="E354" s="2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 s="35"/>
    </row>
    <row r="355" spans="5:27" ht="13.5">
      <c r="E355" s="2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</row>
    <row r="356" spans="5:27" ht="13.5">
      <c r="E356" s="2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</row>
    <row r="357" spans="5:27" ht="13.5">
      <c r="E357" s="2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A357" s="35"/>
    </row>
    <row r="358" spans="5:27" ht="13.5">
      <c r="E358" s="2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</row>
    <row r="359" spans="5:27" ht="13.5">
      <c r="E359" s="2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  <c r="AA359" s="35"/>
    </row>
    <row r="360" spans="5:27" ht="13.5">
      <c r="E360" s="2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  <c r="AA360" s="35"/>
    </row>
    <row r="361" spans="5:27" ht="13.5">
      <c r="E361" s="2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 s="35"/>
    </row>
    <row r="362" spans="5:27" ht="13.5">
      <c r="E362" s="2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</row>
    <row r="363" spans="5:27" ht="13.5">
      <c r="E363" s="2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</row>
    <row r="364" spans="5:27" ht="13.5">
      <c r="E364" s="2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</row>
    <row r="365" spans="5:27" ht="13.5">
      <c r="E365" s="2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</row>
    <row r="366" spans="5:27" ht="13.5">
      <c r="E366" s="2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</row>
    <row r="367" spans="5:27" ht="13.5">
      <c r="E367" s="2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A367" s="35"/>
    </row>
    <row r="368" spans="5:27" ht="13.5">
      <c r="E368" s="2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  <c r="AA368" s="35"/>
    </row>
    <row r="369" spans="5:27" ht="13.5">
      <c r="E369" s="2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</row>
    <row r="370" spans="5:27" ht="13.5">
      <c r="E370" s="2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A370" s="35"/>
    </row>
    <row r="371" spans="5:27" ht="13.5">
      <c r="E371" s="2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 s="35"/>
    </row>
    <row r="372" spans="5:27" ht="13.5">
      <c r="E372" s="2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A372" s="35"/>
    </row>
    <row r="373" spans="5:27" ht="13.5">
      <c r="E373" s="2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A373" s="35"/>
    </row>
    <row r="374" spans="5:27" ht="13.5">
      <c r="E374" s="2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</row>
    <row r="375" spans="5:27" ht="13.5">
      <c r="E375" s="2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</row>
    <row r="376" spans="5:27" ht="13.5">
      <c r="E376" s="2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</row>
    <row r="377" spans="5:27" ht="13.5">
      <c r="E377" s="2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  <c r="AA377" s="35"/>
    </row>
    <row r="378" spans="5:27" ht="13.5">
      <c r="E378" s="2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</row>
    <row r="379" spans="5:27" ht="13.5">
      <c r="E379" s="2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</row>
    <row r="380" spans="5:27" ht="13.5">
      <c r="E380" s="2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</row>
    <row r="381" spans="5:27" ht="13.5">
      <c r="E381" s="2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35"/>
    </row>
    <row r="382" spans="5:27" ht="13.5">
      <c r="E382" s="2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  <c r="AA382" s="35"/>
    </row>
    <row r="383" spans="5:27" ht="13.5">
      <c r="E383" s="2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  <c r="AA383" s="35"/>
    </row>
    <row r="384" spans="5:27" ht="13.5">
      <c r="E384" s="2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</row>
    <row r="385" spans="5:27" ht="13.5">
      <c r="E385" s="2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  <c r="AA385" s="35"/>
    </row>
    <row r="386" spans="5:27" ht="13.5">
      <c r="E386" s="2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</row>
    <row r="387" spans="5:27" ht="13.5">
      <c r="E387" s="2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  <c r="AA387" s="35"/>
    </row>
    <row r="388" spans="5:27" ht="13.5">
      <c r="E388" s="2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  <c r="AA388" s="35"/>
    </row>
    <row r="389" spans="5:27" ht="13.5">
      <c r="E389" s="2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</row>
    <row r="390" spans="5:27" ht="13.5">
      <c r="E390" s="2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  <c r="AA390" s="35"/>
    </row>
    <row r="391" spans="5:27" ht="13.5">
      <c r="E391" s="2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</row>
    <row r="392" spans="5:27" ht="13.5">
      <c r="E392" s="2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</row>
    <row r="393" spans="5:27" ht="13.5">
      <c r="E393" s="2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  <c r="AA393" s="35"/>
    </row>
    <row r="394" spans="5:27" ht="13.5">
      <c r="E394" s="2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5"/>
    </row>
    <row r="395" spans="5:27" ht="13.5">
      <c r="E395" s="2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5"/>
    </row>
    <row r="396" spans="5:27" ht="13.5">
      <c r="E396" s="2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</row>
    <row r="397" spans="5:27" ht="13.5">
      <c r="E397" s="2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A397" s="35"/>
    </row>
    <row r="398" spans="5:27" ht="13.5">
      <c r="E398" s="2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  <c r="AA398" s="35"/>
    </row>
    <row r="399" spans="5:27" ht="13.5">
      <c r="E399" s="2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  <c r="AA399" s="35"/>
    </row>
    <row r="400" spans="5:27" ht="13.5">
      <c r="E400" s="2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  <c r="AA400" s="35"/>
    </row>
    <row r="401" spans="5:27" ht="13.5">
      <c r="E401" s="2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  <c r="AA401" s="35"/>
    </row>
    <row r="402" spans="5:27" ht="13.5">
      <c r="E402" s="2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  <c r="AA402" s="35"/>
    </row>
    <row r="403" spans="5:27" ht="13.5">
      <c r="E403" s="2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  <c r="AA403" s="35"/>
    </row>
    <row r="404" spans="5:27" ht="13.5">
      <c r="E404" s="2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  <c r="AA404" s="35"/>
    </row>
    <row r="405" spans="5:27" ht="13.5">
      <c r="E405" s="2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  <c r="AA405" s="35"/>
    </row>
    <row r="406" spans="5:27" ht="13.5">
      <c r="E406" s="2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  <c r="AA406" s="35"/>
    </row>
    <row r="407" spans="5:27" ht="13.5">
      <c r="E407" s="2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  <c r="AA407" s="35"/>
    </row>
    <row r="408" spans="5:27" ht="13.5">
      <c r="E408" s="2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  <c r="AA408" s="35"/>
    </row>
    <row r="409" spans="5:27" ht="13.5">
      <c r="E409" s="2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  <c r="AA409" s="35"/>
    </row>
    <row r="410" spans="5:27" ht="13.5">
      <c r="E410" s="2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  <c r="AA410" s="35"/>
    </row>
    <row r="411" spans="5:27" ht="13.5">
      <c r="E411" s="2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  <c r="AA411" s="35"/>
    </row>
    <row r="412" spans="5:27" ht="13.5">
      <c r="E412" s="2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  <c r="AA412" s="35"/>
    </row>
    <row r="413" spans="5:27" ht="13.5">
      <c r="E413" s="2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  <c r="AA413" s="35"/>
    </row>
    <row r="414" spans="5:27" ht="13.5">
      <c r="E414" s="2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  <c r="AA414" s="35"/>
    </row>
    <row r="415" spans="5:27" ht="13.5">
      <c r="E415" s="2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  <c r="AA415" s="35"/>
    </row>
    <row r="416" spans="5:27" ht="13.5">
      <c r="E416" s="2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  <c r="AA416" s="35"/>
    </row>
    <row r="417" spans="5:27" ht="13.5">
      <c r="E417" s="2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  <c r="AA417" s="35"/>
    </row>
    <row r="418" spans="5:27" ht="13.5">
      <c r="E418" s="2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  <c r="AA418" s="35"/>
    </row>
    <row r="419" spans="5:27" ht="13.5">
      <c r="E419" s="2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  <c r="AA419" s="35"/>
    </row>
    <row r="420" spans="5:27" ht="13.5">
      <c r="E420" s="2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  <c r="AA420" s="35"/>
    </row>
    <row r="421" spans="5:27" ht="13.5">
      <c r="E421" s="2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  <c r="AA421" s="35"/>
    </row>
    <row r="422" spans="5:27" ht="13.5">
      <c r="E422" s="2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  <c r="AA422" s="35"/>
    </row>
    <row r="423" spans="5:27" ht="13.5">
      <c r="E423" s="2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  <c r="AA423" s="35"/>
    </row>
    <row r="424" spans="5:27" ht="13.5">
      <c r="E424" s="2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  <c r="AA424" s="35"/>
    </row>
    <row r="425" spans="5:27" ht="13.5">
      <c r="E425" s="2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</row>
    <row r="426" spans="5:27" ht="13.5">
      <c r="E426" s="2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</row>
    <row r="427" spans="5:27" ht="13.5">
      <c r="E427" s="2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A427" s="35"/>
    </row>
    <row r="428" spans="5:27" ht="13.5">
      <c r="E428" s="2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  <c r="AA428" s="35"/>
    </row>
    <row r="429" spans="5:27" ht="13.5">
      <c r="E429" s="2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  <c r="AA429" s="35"/>
    </row>
    <row r="430" spans="5:27" ht="13.5">
      <c r="E430" s="2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A430" s="35"/>
    </row>
    <row r="431" spans="5:27" ht="13.5">
      <c r="E431" s="2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  <c r="AA431" s="35"/>
    </row>
    <row r="432" spans="5:27" ht="13.5">
      <c r="E432" s="2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  <c r="AA432" s="35"/>
    </row>
    <row r="433" spans="5:27" ht="13.5">
      <c r="E433" s="2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  <c r="AA433" s="35"/>
    </row>
    <row r="434" spans="5:27" ht="13.5">
      <c r="E434" s="2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  <c r="AA434" s="35"/>
    </row>
    <row r="435" spans="5:27" ht="13.5">
      <c r="E435" s="2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  <c r="AA435" s="35"/>
    </row>
    <row r="436" spans="5:27" ht="13.5">
      <c r="E436" s="2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  <c r="AA436" s="35"/>
    </row>
    <row r="437" spans="5:27" ht="13.5">
      <c r="E437" s="2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  <c r="AA437" s="35"/>
    </row>
    <row r="438" spans="5:27" ht="13.5">
      <c r="E438" s="2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  <c r="AA438" s="35"/>
    </row>
    <row r="439" spans="5:27" ht="13.5">
      <c r="E439" s="2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  <c r="AA439" s="35"/>
    </row>
    <row r="440" spans="5:27" ht="13.5">
      <c r="E440" s="2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  <c r="AA440" s="35"/>
    </row>
    <row r="441" spans="5:27" ht="13.5">
      <c r="E441" s="2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  <c r="AA441" s="35"/>
    </row>
    <row r="442" spans="5:27" ht="13.5">
      <c r="E442" s="2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  <c r="AA442" s="35"/>
    </row>
    <row r="443" spans="5:27" ht="13.5">
      <c r="E443" s="2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  <c r="AA443" s="35"/>
    </row>
    <row r="444" spans="5:27" ht="13.5">
      <c r="E444" s="2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  <c r="AA444" s="35"/>
    </row>
    <row r="445" spans="5:27" ht="13.5">
      <c r="E445" s="2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  <c r="AA445" s="35"/>
    </row>
    <row r="446" spans="5:27" ht="13.5">
      <c r="E446" s="2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  <c r="AA446" s="35"/>
    </row>
    <row r="447" spans="5:27" ht="13.5">
      <c r="E447" s="2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  <c r="AA447" s="35"/>
    </row>
    <row r="448" spans="5:27" ht="13.5">
      <c r="E448" s="2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  <c r="AA448" s="35"/>
    </row>
    <row r="449" spans="5:27" ht="13.5">
      <c r="E449" s="2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  <c r="AA449" s="35"/>
    </row>
    <row r="450" spans="5:27" ht="13.5">
      <c r="E450" s="2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  <c r="AA450" s="35"/>
    </row>
    <row r="451" spans="5:27" ht="13.5">
      <c r="E451" s="2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  <c r="AA451" s="35"/>
    </row>
    <row r="452" spans="5:27" ht="13.5">
      <c r="E452" s="2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  <c r="AA452" s="35"/>
    </row>
    <row r="453" spans="5:27" ht="13.5">
      <c r="E453" s="2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  <c r="AA453" s="35"/>
    </row>
    <row r="454" spans="5:27" ht="13.5">
      <c r="E454" s="2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  <c r="AA454" s="35"/>
    </row>
    <row r="455" spans="5:27" ht="13.5">
      <c r="E455" s="2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  <c r="AA455" s="35"/>
    </row>
    <row r="456" spans="5:27" ht="13.5">
      <c r="E456" s="2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  <c r="AA456" s="35"/>
    </row>
    <row r="457" spans="5:27" ht="13.5">
      <c r="E457" s="2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  <c r="AA457" s="35"/>
    </row>
    <row r="458" spans="5:27" ht="13.5">
      <c r="E458" s="2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  <c r="AA458" s="35"/>
    </row>
    <row r="459" spans="5:27" ht="13.5">
      <c r="E459" s="2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  <c r="AA459" s="35"/>
    </row>
    <row r="460" spans="5:27" ht="13.5">
      <c r="E460" s="2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  <c r="AA460" s="35"/>
    </row>
    <row r="461" spans="5:27" ht="13.5">
      <c r="E461" s="2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  <c r="AA461" s="35"/>
    </row>
    <row r="462" spans="5:27" ht="13.5">
      <c r="E462" s="2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  <c r="AA462" s="35"/>
    </row>
    <row r="463" spans="5:27" ht="13.5">
      <c r="E463" s="2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  <c r="AA463" s="35"/>
    </row>
    <row r="464" spans="5:27" ht="13.5">
      <c r="E464" s="2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  <c r="AA464" s="35"/>
    </row>
    <row r="465" spans="5:27" ht="13.5">
      <c r="E465" s="2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  <c r="AA465" s="35"/>
    </row>
    <row r="466" spans="5:27" ht="13.5">
      <c r="E466" s="2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  <c r="AA466" s="35"/>
    </row>
    <row r="467" spans="5:27" ht="13.5">
      <c r="E467" s="2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  <c r="AA467" s="35"/>
    </row>
    <row r="468" spans="5:27" ht="13.5">
      <c r="E468" s="2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  <c r="AA468" s="35"/>
    </row>
    <row r="469" spans="5:27" ht="13.5">
      <c r="E469" s="2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  <c r="AA469" s="35"/>
    </row>
    <row r="470" spans="5:27" ht="13.5">
      <c r="E470" s="2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  <c r="AA470" s="35"/>
    </row>
    <row r="471" spans="5:27" ht="13.5">
      <c r="E471" s="2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  <c r="AA471" s="35"/>
    </row>
    <row r="472" spans="5:27" ht="13.5">
      <c r="E472" s="2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  <c r="AA472" s="35"/>
    </row>
    <row r="473" spans="5:27" ht="13.5">
      <c r="E473" s="2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  <c r="AA473" s="35"/>
    </row>
    <row r="474" spans="5:27" ht="13.5">
      <c r="E474" s="2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  <c r="AA474" s="35"/>
    </row>
    <row r="475" spans="5:27" ht="13.5">
      <c r="E475" s="2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  <c r="AA475" s="35"/>
    </row>
    <row r="476" spans="5:27" ht="13.5">
      <c r="E476" s="2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  <c r="AA476" s="35"/>
    </row>
    <row r="477" spans="5:27" ht="13.5">
      <c r="E477" s="2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  <c r="AA477" s="35"/>
    </row>
    <row r="478" spans="5:27" ht="13.5">
      <c r="E478" s="2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  <c r="AA478" s="35"/>
    </row>
    <row r="479" spans="5:27" ht="13.5">
      <c r="E479" s="2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  <c r="AA479" s="35"/>
    </row>
    <row r="480" spans="5:27" ht="13.5">
      <c r="E480" s="2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  <c r="AA480" s="35"/>
    </row>
    <row r="481" spans="5:27" ht="13.5">
      <c r="E481" s="2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  <c r="AA481" s="35"/>
    </row>
    <row r="482" spans="5:27" ht="13.5">
      <c r="E482" s="2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  <c r="AA482" s="35"/>
    </row>
    <row r="483" spans="5:27" ht="13.5">
      <c r="E483" s="2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  <c r="AA483" s="35"/>
    </row>
    <row r="484" spans="5:27" ht="13.5">
      <c r="E484" s="2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  <c r="AA484" s="35"/>
    </row>
    <row r="485" spans="5:27" ht="13.5">
      <c r="E485" s="2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  <c r="AA485" s="35"/>
    </row>
    <row r="486" spans="5:27" ht="13.5">
      <c r="E486" s="2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  <c r="AA486" s="35"/>
    </row>
    <row r="487" spans="5:27" ht="13.5">
      <c r="E487" s="2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  <c r="AA487" s="35"/>
    </row>
    <row r="488" spans="5:27" ht="13.5">
      <c r="E488" s="2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  <c r="AA488" s="35"/>
    </row>
    <row r="489" spans="5:27" ht="13.5">
      <c r="E489" s="2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  <c r="AA489" s="35"/>
    </row>
    <row r="490" spans="5:27" ht="13.5">
      <c r="E490" s="2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  <c r="AA490" s="35"/>
    </row>
    <row r="491" spans="5:27" ht="13.5">
      <c r="E491" s="2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  <c r="AA491" s="35"/>
    </row>
    <row r="492" spans="5:27" ht="13.5">
      <c r="E492" s="2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  <c r="AA492" s="35"/>
    </row>
    <row r="493" spans="5:27" ht="13.5">
      <c r="E493" s="2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  <c r="AA493" s="35"/>
    </row>
    <row r="494" spans="5:27" ht="13.5">
      <c r="E494" s="2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  <c r="AA494" s="35"/>
    </row>
    <row r="495" spans="5:27" ht="13.5">
      <c r="E495" s="2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  <c r="AA495" s="35"/>
    </row>
    <row r="496" spans="5:27" ht="13.5">
      <c r="E496" s="2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  <c r="AA496" s="35"/>
    </row>
    <row r="497" spans="5:27" ht="13.5">
      <c r="E497" s="2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  <c r="AA497" s="35"/>
    </row>
    <row r="498" spans="5:27" ht="13.5">
      <c r="E498" s="2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  <c r="AA498" s="35"/>
    </row>
    <row r="499" spans="5:27" ht="13.5">
      <c r="E499" s="2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  <c r="AA499" s="35"/>
    </row>
    <row r="500" spans="5:27" ht="13.5">
      <c r="E500" s="2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  <c r="AA500" s="35"/>
    </row>
    <row r="501" spans="5:27" ht="13.5">
      <c r="E501" s="2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  <c r="AA501" s="35"/>
    </row>
    <row r="502" spans="5:27" ht="13.5">
      <c r="E502" s="2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  <c r="AA502" s="35"/>
    </row>
    <row r="503" spans="5:27" ht="13.5">
      <c r="E503" s="2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  <c r="AA503" s="35"/>
    </row>
    <row r="504" spans="5:27" ht="13.5">
      <c r="E504" s="2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  <c r="AA504" s="35"/>
    </row>
    <row r="505" spans="5:27" ht="13.5">
      <c r="E505" s="2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  <c r="AA505" s="35"/>
    </row>
    <row r="506" spans="5:27" ht="13.5">
      <c r="E506" s="2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  <c r="AA506" s="35"/>
    </row>
    <row r="507" spans="5:27" ht="13.5">
      <c r="E507" s="2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  <c r="AA507" s="35"/>
    </row>
    <row r="508" spans="5:27" ht="13.5">
      <c r="E508" s="2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  <c r="AA508" s="35"/>
    </row>
    <row r="509" spans="5:27" ht="13.5">
      <c r="E509" s="2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  <c r="AA509" s="35"/>
    </row>
    <row r="510" spans="5:27" ht="13.5">
      <c r="E510" s="2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  <c r="AA510" s="35"/>
    </row>
    <row r="511" spans="5:27" ht="13.5">
      <c r="E511" s="2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  <c r="AA511" s="35"/>
    </row>
    <row r="512" spans="5:27" ht="13.5">
      <c r="E512" s="2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  <c r="AA512" s="35"/>
    </row>
    <row r="513" spans="5:27" ht="13.5">
      <c r="E513" s="2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  <c r="AA513" s="35"/>
    </row>
    <row r="514" spans="5:27" ht="13.5">
      <c r="E514" s="2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  <c r="AA514" s="35"/>
    </row>
    <row r="515" spans="5:27" ht="13.5">
      <c r="E515" s="2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  <c r="AA515" s="35"/>
    </row>
    <row r="516" spans="5:27" ht="13.5">
      <c r="E516" s="2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  <c r="AA516" s="35"/>
    </row>
    <row r="517" spans="5:27" ht="13.5">
      <c r="E517" s="2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  <c r="AA517" s="35"/>
    </row>
    <row r="518" spans="5:27" ht="13.5">
      <c r="E518" s="2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  <c r="AA518" s="35"/>
    </row>
    <row r="519" spans="5:27" ht="13.5">
      <c r="E519" s="2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  <c r="AA519" s="35"/>
    </row>
    <row r="520" spans="5:27" ht="13.5">
      <c r="E520" s="2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  <c r="AA520" s="35"/>
    </row>
    <row r="521" spans="5:27" ht="13.5">
      <c r="E521" s="2"/>
      <c r="M521" s="35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  <c r="Z521" s="35"/>
      <c r="AA521" s="35"/>
    </row>
    <row r="522" spans="5:27" ht="13.5">
      <c r="E522" s="2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  <c r="AA522" s="35"/>
    </row>
    <row r="523" spans="5:27" ht="13.5">
      <c r="E523" s="2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  <c r="AA523" s="35"/>
    </row>
    <row r="524" spans="5:27" ht="13.5">
      <c r="E524" s="2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  <c r="AA524" s="35"/>
    </row>
    <row r="525" spans="5:27" ht="13.5">
      <c r="E525" s="2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  <c r="AA525" s="35"/>
    </row>
    <row r="526" spans="5:27" ht="13.5">
      <c r="E526" s="2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  <c r="AA526" s="35"/>
    </row>
    <row r="527" spans="5:27" ht="13.5">
      <c r="E527" s="2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  <c r="AA527" s="35"/>
    </row>
    <row r="528" spans="5:27" ht="13.5">
      <c r="E528" s="2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  <c r="AA528" s="35"/>
    </row>
    <row r="529" spans="5:27" ht="13.5">
      <c r="E529" s="2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  <c r="AA529" s="35"/>
    </row>
    <row r="530" spans="5:27" ht="13.5">
      <c r="E530" s="2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  <c r="AA530" s="35"/>
    </row>
    <row r="531" spans="5:27" ht="13.5">
      <c r="E531" s="2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  <c r="AA531" s="35"/>
    </row>
    <row r="532" spans="5:27" ht="13.5">
      <c r="E532" s="2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  <c r="AA532" s="35"/>
    </row>
    <row r="533" spans="5:27" ht="13.5">
      <c r="E533" s="2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  <c r="AA533" s="35"/>
    </row>
    <row r="534" spans="5:27" ht="13.5">
      <c r="E534" s="2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  <c r="AA534" s="35"/>
    </row>
    <row r="535" spans="5:27" ht="13.5">
      <c r="E535" s="2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  <c r="AA535" s="35"/>
    </row>
    <row r="536" spans="5:27" ht="13.5">
      <c r="E536" s="2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  <c r="AA536" s="35"/>
    </row>
    <row r="537" spans="5:27" ht="13.5">
      <c r="E537" s="2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  <c r="AA537" s="35"/>
    </row>
    <row r="538" spans="5:27" ht="13.5">
      <c r="E538" s="2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  <c r="AA538" s="35"/>
    </row>
    <row r="539" spans="5:27" ht="13.5">
      <c r="E539" s="2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  <c r="Z539" s="35"/>
      <c r="AA539" s="35"/>
    </row>
    <row r="540" spans="5:27" ht="13.5">
      <c r="E540" s="2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  <c r="AA540" s="35"/>
    </row>
    <row r="541" spans="5:27" ht="13.5">
      <c r="E541" s="2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  <c r="AA541" s="35"/>
    </row>
    <row r="542" spans="5:27" ht="13.5">
      <c r="E542" s="2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  <c r="AA542" s="35"/>
    </row>
    <row r="543" spans="5:27" ht="13.5">
      <c r="E543" s="2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  <c r="AA543" s="35"/>
    </row>
    <row r="544" spans="5:27" ht="13.5">
      <c r="E544" s="2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  <c r="AA544" s="35"/>
    </row>
    <row r="545" spans="5:27" ht="13.5">
      <c r="E545" s="2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  <c r="AA545" s="35"/>
    </row>
    <row r="546" spans="5:27" ht="13.5">
      <c r="E546" s="2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  <c r="AA546" s="35"/>
    </row>
    <row r="547" spans="5:27" ht="13.5">
      <c r="E547" s="2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  <c r="AA547" s="35"/>
    </row>
    <row r="548" spans="5:27" ht="13.5">
      <c r="E548" s="2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  <c r="AA548" s="35"/>
    </row>
    <row r="549" spans="5:27" ht="13.5">
      <c r="E549" s="2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  <c r="AA549" s="35"/>
    </row>
    <row r="550" spans="5:27" ht="13.5">
      <c r="E550" s="2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  <c r="AA550" s="35"/>
    </row>
    <row r="551" spans="5:27" ht="13.5">
      <c r="E551" s="2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  <c r="AA551" s="35"/>
    </row>
    <row r="552" spans="5:27" ht="13.5">
      <c r="E552" s="2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/>
      <c r="AA552" s="35"/>
    </row>
    <row r="553" spans="5:27" ht="13.5">
      <c r="E553" s="2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  <c r="AA553" s="35"/>
    </row>
    <row r="554" spans="5:27" ht="13.5">
      <c r="E554" s="2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  <c r="AA554" s="35"/>
    </row>
    <row r="555" spans="5:27" ht="13.5">
      <c r="E555" s="2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  <c r="AA555" s="35"/>
    </row>
    <row r="556" spans="5:27" ht="13.5">
      <c r="E556" s="2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  <c r="AA556" s="35"/>
    </row>
    <row r="557" spans="5:27" ht="13.5">
      <c r="E557" s="2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  <c r="AA557" s="35"/>
    </row>
    <row r="558" spans="5:27" ht="13.5">
      <c r="E558" s="2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  <c r="AA558" s="35"/>
    </row>
    <row r="559" spans="5:27" ht="13.5">
      <c r="E559" s="2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  <c r="AA559" s="35"/>
    </row>
    <row r="560" spans="5:27" ht="13.5">
      <c r="E560" s="2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  <c r="AA560" s="35"/>
    </row>
    <row r="561" spans="5:27" ht="13.5">
      <c r="E561" s="2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  <c r="AA561" s="35"/>
    </row>
    <row r="562" spans="5:27" ht="13.5">
      <c r="E562" s="2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  <c r="AA562" s="35"/>
    </row>
    <row r="563" spans="5:27" ht="13.5">
      <c r="E563" s="2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  <c r="AA563" s="35"/>
    </row>
    <row r="564" spans="5:27" ht="13.5">
      <c r="E564" s="2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  <c r="AA564" s="35"/>
    </row>
    <row r="565" spans="5:27" ht="13.5">
      <c r="E565" s="2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  <c r="AA565" s="35"/>
    </row>
    <row r="566" spans="5:27" ht="13.5">
      <c r="E566" s="2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  <c r="AA566" s="35"/>
    </row>
    <row r="567" spans="5:27" ht="13.5">
      <c r="E567" s="2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  <c r="AA567" s="35"/>
    </row>
    <row r="568" spans="5:27" ht="13.5">
      <c r="E568" s="2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  <c r="AA568" s="35"/>
    </row>
    <row r="569" spans="5:27" ht="13.5">
      <c r="E569" s="2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  <c r="AA569" s="35"/>
    </row>
    <row r="570" spans="5:27" ht="13.5">
      <c r="E570" s="2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  <c r="AA570" s="35"/>
    </row>
    <row r="571" spans="5:27" ht="13.5">
      <c r="E571" s="2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  <c r="AA571" s="35"/>
    </row>
    <row r="572" spans="5:27" ht="13.5">
      <c r="E572" s="2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  <c r="AA572" s="35"/>
    </row>
    <row r="573" spans="5:27" ht="13.5">
      <c r="E573" s="2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  <c r="AA573" s="35"/>
    </row>
    <row r="574" spans="5:27" ht="13.5">
      <c r="E574" s="2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  <c r="AA574" s="35"/>
    </row>
    <row r="575" spans="5:27" ht="13.5">
      <c r="E575" s="2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  <c r="AA575" s="35"/>
    </row>
    <row r="576" spans="5:27" ht="13.5">
      <c r="E576" s="2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  <c r="AA576" s="35"/>
    </row>
    <row r="577" spans="5:27" ht="13.5">
      <c r="E577" s="2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  <c r="Z577" s="35"/>
      <c r="AA577" s="35"/>
    </row>
    <row r="578" spans="5:27" ht="13.5">
      <c r="E578" s="2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  <c r="Z578" s="35"/>
      <c r="AA578" s="35"/>
    </row>
    <row r="579" spans="5:27" ht="13.5">
      <c r="E579" s="2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/>
      <c r="AA579" s="35"/>
    </row>
    <row r="580" spans="5:27" ht="13.5">
      <c r="E580" s="2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/>
      <c r="AA580" s="35"/>
    </row>
    <row r="581" spans="5:27" ht="13.5">
      <c r="E581" s="2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  <c r="AA581" s="35"/>
    </row>
    <row r="582" spans="5:27" ht="13.5">
      <c r="E582" s="2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/>
      <c r="AA582" s="35"/>
    </row>
    <row r="583" spans="5:27" ht="13.5">
      <c r="E583" s="2"/>
      <c r="M583" s="35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  <c r="Z583" s="35"/>
      <c r="AA583" s="35"/>
    </row>
    <row r="584" spans="5:27" ht="13.5">
      <c r="E584" s="2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  <c r="AA584" s="35"/>
    </row>
    <row r="585" spans="5:27" ht="13.5">
      <c r="E585" s="2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  <c r="AA585" s="35"/>
    </row>
    <row r="586" spans="5:27" ht="13.5">
      <c r="E586" s="2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  <c r="AA586" s="35"/>
    </row>
    <row r="587" spans="5:27" ht="13.5">
      <c r="E587" s="2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/>
      <c r="AA587" s="35"/>
    </row>
    <row r="588" spans="5:27" ht="13.5">
      <c r="E588" s="2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  <c r="Z588" s="35"/>
      <c r="AA588" s="35"/>
    </row>
    <row r="589" spans="5:27" ht="13.5">
      <c r="E589" s="2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/>
      <c r="AA589" s="35"/>
    </row>
    <row r="590" spans="5:27" ht="13.5">
      <c r="E590" s="2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/>
      <c r="AA590" s="35"/>
    </row>
    <row r="591" spans="5:27" ht="13.5">
      <c r="E591" s="2"/>
      <c r="M591" s="35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  <c r="Z591" s="35"/>
      <c r="AA591" s="35"/>
    </row>
    <row r="592" spans="5:27" ht="13.5">
      <c r="E592" s="2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  <c r="Z592" s="35"/>
      <c r="AA592" s="35"/>
    </row>
    <row r="593" spans="5:27" ht="13.5">
      <c r="E593" s="2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  <c r="Z593" s="35"/>
      <c r="AA593" s="35"/>
    </row>
    <row r="594" spans="5:27" ht="13.5">
      <c r="E594" s="2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  <c r="Z594" s="35"/>
      <c r="AA594" s="35"/>
    </row>
    <row r="595" spans="5:27" ht="13.5">
      <c r="E595" s="2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  <c r="Z595" s="35"/>
      <c r="AA595" s="35"/>
    </row>
    <row r="596" spans="5:27" ht="13.5">
      <c r="E596" s="2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  <c r="Z596" s="35"/>
      <c r="AA596" s="35"/>
    </row>
    <row r="597" spans="5:27" ht="13.5">
      <c r="E597" s="2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  <c r="Z597" s="35"/>
      <c r="AA597" s="35"/>
    </row>
    <row r="598" spans="5:27" ht="13.5">
      <c r="E598" s="2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  <c r="Z598" s="35"/>
      <c r="AA598" s="35"/>
    </row>
    <row r="599" spans="5:27" ht="13.5">
      <c r="E599" s="2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/>
      <c r="AA599" s="35"/>
    </row>
    <row r="600" spans="5:27" ht="13.5">
      <c r="E600" s="2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  <c r="Z600" s="35"/>
      <c r="AA600" s="35"/>
    </row>
    <row r="601" spans="5:27" ht="13.5">
      <c r="E601" s="2"/>
      <c r="M601" s="35"/>
      <c r="N601" s="35"/>
      <c r="O601" s="35"/>
      <c r="P601" s="35"/>
      <c r="Q601" s="35"/>
      <c r="R601" s="35"/>
      <c r="S601" s="35"/>
      <c r="T601" s="35"/>
      <c r="U601" s="35"/>
      <c r="V601" s="35"/>
      <c r="W601" s="35"/>
      <c r="X601" s="35"/>
      <c r="Y601" s="35"/>
      <c r="Z601" s="35"/>
      <c r="AA601" s="35"/>
    </row>
    <row r="602" spans="5:27" ht="13.5">
      <c r="E602" s="2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/>
      <c r="AA602" s="35"/>
    </row>
    <row r="603" spans="5:27" ht="13.5">
      <c r="E603" s="2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  <c r="Z603" s="35"/>
      <c r="AA603" s="35"/>
    </row>
    <row r="604" spans="5:27" ht="13.5">
      <c r="E604" s="2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  <c r="Z604" s="35"/>
      <c r="AA604" s="35"/>
    </row>
    <row r="605" spans="5:27" ht="13.5">
      <c r="E605" s="2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  <c r="Z605" s="35"/>
      <c r="AA605" s="35"/>
    </row>
    <row r="606" spans="5:27" ht="13.5">
      <c r="E606" s="2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  <c r="Z606" s="35"/>
      <c r="AA606" s="35"/>
    </row>
    <row r="607" spans="5:27" ht="13.5">
      <c r="E607" s="2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/>
      <c r="AA607" s="35"/>
    </row>
    <row r="608" spans="5:27" ht="13.5">
      <c r="E608" s="2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  <c r="Z608" s="35"/>
      <c r="AA608" s="35"/>
    </row>
    <row r="609" spans="5:27" ht="13.5">
      <c r="E609" s="2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  <c r="Z609" s="35"/>
      <c r="AA609" s="35"/>
    </row>
    <row r="610" spans="5:27" ht="13.5">
      <c r="E610" s="2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  <c r="Z610" s="35"/>
      <c r="AA610" s="35"/>
    </row>
    <row r="611" spans="5:27" ht="13.5">
      <c r="E611" s="2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  <c r="Z611" s="35"/>
      <c r="AA611" s="35"/>
    </row>
    <row r="612" spans="5:27" ht="13.5">
      <c r="E612" s="2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  <c r="Z612" s="35"/>
      <c r="AA612" s="35"/>
    </row>
    <row r="613" spans="5:27" ht="13.5">
      <c r="E613" s="2"/>
      <c r="M613" s="35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  <c r="Z613" s="35"/>
      <c r="AA613" s="35"/>
    </row>
    <row r="614" spans="5:27" ht="13.5">
      <c r="E614" s="2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  <c r="AA614" s="35"/>
    </row>
    <row r="615" spans="5:27" ht="13.5">
      <c r="E615" s="2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  <c r="Z615" s="35"/>
      <c r="AA615" s="35"/>
    </row>
    <row r="616" spans="5:27" ht="13.5">
      <c r="E616" s="2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  <c r="Z616" s="35"/>
      <c r="AA616" s="35"/>
    </row>
    <row r="617" spans="5:27" ht="13.5">
      <c r="E617" s="2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35"/>
      <c r="AA617" s="35"/>
    </row>
    <row r="618" spans="5:27" ht="13.5">
      <c r="E618" s="2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  <c r="Z618" s="35"/>
      <c r="AA618" s="35"/>
    </row>
    <row r="619" spans="5:27" ht="13.5">
      <c r="E619" s="2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/>
      <c r="AA619" s="35"/>
    </row>
    <row r="620" spans="5:27" ht="13.5">
      <c r="E620" s="2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  <c r="Z620" s="35"/>
      <c r="AA620" s="35"/>
    </row>
    <row r="621" spans="5:27" ht="13.5">
      <c r="E621" s="2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  <c r="Z621" s="35"/>
      <c r="AA621" s="35"/>
    </row>
    <row r="622" spans="5:27" ht="13.5">
      <c r="E622" s="2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  <c r="Z622" s="35"/>
      <c r="AA622" s="35"/>
    </row>
    <row r="623" spans="5:27" ht="13.5">
      <c r="E623" s="2"/>
      <c r="M623" s="35"/>
      <c r="N623" s="35"/>
      <c r="O623" s="35"/>
      <c r="P623" s="35"/>
      <c r="Q623" s="35"/>
      <c r="R623" s="35"/>
      <c r="S623" s="35"/>
      <c r="T623" s="35"/>
      <c r="U623" s="35"/>
      <c r="V623" s="35"/>
      <c r="W623" s="35"/>
      <c r="X623" s="35"/>
      <c r="Y623" s="35"/>
      <c r="Z623" s="35"/>
      <c r="AA623" s="35"/>
    </row>
    <row r="624" spans="5:27" ht="13.5">
      <c r="E624" s="2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  <c r="Z624" s="35"/>
      <c r="AA624" s="35"/>
    </row>
    <row r="625" spans="5:27" ht="13.5">
      <c r="E625" s="2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  <c r="Z625" s="35"/>
      <c r="AA625" s="35"/>
    </row>
    <row r="626" spans="5:27" ht="13.5">
      <c r="E626" s="2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  <c r="AA626" s="35"/>
    </row>
    <row r="627" spans="5:27" ht="13.5">
      <c r="E627" s="2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  <c r="Z627" s="35"/>
      <c r="AA627" s="35"/>
    </row>
    <row r="628" spans="5:27" ht="13.5">
      <c r="E628" s="2"/>
      <c r="M628" s="35"/>
      <c r="N628" s="35"/>
      <c r="O628" s="35"/>
      <c r="P628" s="35"/>
      <c r="Q628" s="35"/>
      <c r="R628" s="35"/>
      <c r="S628" s="35"/>
      <c r="T628" s="35"/>
      <c r="U628" s="35"/>
      <c r="V628" s="35"/>
      <c r="W628" s="35"/>
      <c r="X628" s="35"/>
      <c r="Y628" s="35"/>
      <c r="Z628" s="35"/>
      <c r="AA628" s="35"/>
    </row>
  </sheetData>
  <mergeCells count="12">
    <mergeCell ref="E2:E5"/>
    <mergeCell ref="F2:Z2"/>
    <mergeCell ref="A4:D4"/>
    <mergeCell ref="AA2:AA5"/>
    <mergeCell ref="F3:I4"/>
    <mergeCell ref="J3:M4"/>
    <mergeCell ref="N3:Q4"/>
    <mergeCell ref="R3:Y3"/>
    <mergeCell ref="Z3:Z5"/>
    <mergeCell ref="R4:U4"/>
    <mergeCell ref="V4:X4"/>
    <mergeCell ref="Y4:Y5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予算の支出状況【特別会計】（第1～4四半期）</dc:title>
  <dc:subject/>
  <dc:creator>文部科学省</dc:creator>
  <cp:keywords/>
  <dc:description/>
  <cp:lastModifiedBy>cmsmado1</cp:lastModifiedBy>
  <cp:lastPrinted>2012-07-08T09:53:47Z</cp:lastPrinted>
  <dcterms:created xsi:type="dcterms:W3CDTF">2009-03-17T10:39:35Z</dcterms:created>
  <dcterms:modified xsi:type="dcterms:W3CDTF">2012-07-09T01:55:17Z</dcterms:modified>
  <cp:category/>
  <cp:version/>
  <cp:contentType/>
  <cp:contentStatus/>
</cp:coreProperties>
</file>