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助成２係\平成２９年度\01 計画調書\01 募集通知\06 改革総合29'新規(9月、11月〆）\01 原稿\"/>
    </mc:Choice>
  </mc:AlternateContent>
  <bookViews>
    <workbookView xWindow="9660" yWindow="45" windowWidth="9615" windowHeight="8070" tabRatio="909"/>
  </bookViews>
  <sheets>
    <sheet name="様式3-1" sheetId="34" r:id="rId1"/>
    <sheet name="様式3-2" sheetId="43" r:id="rId2"/>
    <sheet name="様式3-3" sheetId="42" r:id="rId3"/>
    <sheet name="別紙1" sheetId="55" r:id="rId4"/>
    <sheet name="別紙2" sheetId="56" r:id="rId5"/>
    <sheet name="様式3-4" sheetId="46" r:id="rId6"/>
    <sheet name="様式3-5" sheetId="52" r:id="rId7"/>
    <sheet name="様式3-6" sheetId="49" r:id="rId8"/>
    <sheet name="様式3-7" sheetId="51" r:id="rId9"/>
    <sheet name="担当者名簿" sheetId="53" r:id="rId10"/>
    <sheet name="記入例(3-1)" sheetId="38" r:id="rId11"/>
    <sheet name="記入例(3-2)" sheetId="44" r:id="rId12"/>
    <sheet name="記入例(3-3)" sheetId="41" r:id="rId13"/>
    <sheet name="リスト" sheetId="35" r:id="rId14"/>
    <sheet name="データ" sheetId="50" r:id="rId15"/>
  </sheets>
  <externalReferences>
    <externalReference r:id="rId16"/>
    <externalReference r:id="rId17"/>
    <externalReference r:id="rId18"/>
    <externalReference r:id="rId19"/>
    <externalReference r:id="rId20"/>
  </externalReferences>
  <definedNames>
    <definedName name="_xlnm._FilterDatabase" localSheetId="13" hidden="1">リスト!$V$3:$V$8</definedName>
    <definedName name="_xlnm.Print_Area" localSheetId="10">'記入例(3-1)'!$A$1:$AC$28</definedName>
    <definedName name="_xlnm.Print_Area" localSheetId="12">'記入例(3-3)'!$A$1:$X$71</definedName>
    <definedName name="_xlnm.Print_Area" localSheetId="0">'様式3-1'!$A$1:$X$25</definedName>
    <definedName name="_xlnm.Print_Area" localSheetId="1">'様式3-2'!$A$1:$X$15</definedName>
    <definedName name="_xlnm.Print_Area" localSheetId="8">'様式3-7'!$A$1:$Y$36</definedName>
    <definedName name="リスト2">[1]リスト!$C$2:$C$4</definedName>
    <definedName name="学校番号" localSheetId="7">[2]リスト!#REF!</definedName>
    <definedName name="学校番号" localSheetId="8">#REF!</definedName>
    <definedName name="学校番号">リスト!$K$3:$L$1024</definedName>
    <definedName name="学内LAN">リスト!$X$3:$X$7</definedName>
    <definedName name="月" localSheetId="3">[3]リスト!$P$3:$P$14</definedName>
    <definedName name="月" localSheetId="4">[3]リスト!$P$3:$P$14</definedName>
    <definedName name="月" localSheetId="6">[4]リスト!$N$3:$N$14</definedName>
    <definedName name="月">リスト!$P$3:$P$14</definedName>
    <definedName name="元号">リスト!$V$4:$V$8</definedName>
    <definedName name="構造">リスト!$T$3:$T$8</definedName>
    <definedName name="支援区分">[5]リスト!$B$3:$B$6</definedName>
    <definedName name="審査区分">[4]リスト!$D$3:$D$7</definedName>
    <definedName name="申請タイプ" localSheetId="3">[3]リスト!$B$3:$B$7</definedName>
    <definedName name="申請タイプ" localSheetId="4">[3]リスト!$B$3:$B$7</definedName>
    <definedName name="申請タイプ">リスト!$B$3:$B$7</definedName>
    <definedName name="日" localSheetId="3">[3]リスト!$R$3:$R$33</definedName>
    <definedName name="日" localSheetId="4">[3]リスト!$R$3:$R$33</definedName>
    <definedName name="日" localSheetId="6">[4]リスト!$P$3:$P$33</definedName>
    <definedName name="日">リスト!$R$3:$R$33</definedName>
    <definedName name="年度" localSheetId="3">[3]リスト!$N$3:$N$10</definedName>
    <definedName name="年度" localSheetId="4">[3]リスト!$N$3:$N$10</definedName>
    <definedName name="年度" localSheetId="6">[4]リスト!$L$3:$L$12</definedName>
    <definedName name="年度">リスト!$N$3:$N$11</definedName>
    <definedName name="補助項目">#REF!</definedName>
    <definedName name="補助種別">[3]リスト!$D$3:$D$5</definedName>
    <definedName name="法人番号" localSheetId="7">[2]リスト!#REF!</definedName>
    <definedName name="法人番号">リスト!$H$3:$I$674</definedName>
    <definedName name="防災メニュー" localSheetId="3">#REF!</definedName>
    <definedName name="防災メニュー" localSheetId="4">#REF!</definedName>
    <definedName name="防災メニュー">#REF!</definedName>
  </definedNames>
  <calcPr calcId="171027"/>
</workbook>
</file>

<file path=xl/calcChain.xml><?xml version="1.0" encoding="utf-8"?>
<calcChain xmlns="http://schemas.openxmlformats.org/spreadsheetml/2006/main">
  <c r="E2" i="56" l="1"/>
  <c r="E2" i="55"/>
  <c r="E3" i="56"/>
  <c r="E3" i="55"/>
  <c r="V32" i="56"/>
  <c r="V31" i="55"/>
  <c r="B13" i="49"/>
  <c r="B2" i="50"/>
  <c r="Q2" i="52"/>
  <c r="D3" i="46"/>
  <c r="V2" i="50"/>
  <c r="S3" i="53"/>
  <c r="L2" i="50"/>
  <c r="E4" i="51"/>
  <c r="E3" i="51"/>
  <c r="D2" i="52"/>
  <c r="AR2" i="50"/>
  <c r="L6" i="34"/>
  <c r="H2" i="50" s="1"/>
  <c r="L5" i="34"/>
  <c r="M2" i="56" s="1"/>
  <c r="D2" i="43"/>
  <c r="G21" i="34"/>
  <c r="S21" i="34"/>
  <c r="E4" i="44"/>
  <c r="J2" i="41"/>
  <c r="J2" i="44"/>
  <c r="E2" i="38"/>
  <c r="G19" i="34"/>
  <c r="S19" i="34" s="1"/>
  <c r="S17" i="34" s="1"/>
  <c r="G17" i="34"/>
  <c r="AI2" i="50"/>
  <c r="AP2" i="50"/>
  <c r="AO2" i="50"/>
  <c r="AL2" i="50"/>
  <c r="AK2" i="50"/>
  <c r="AJ2" i="50"/>
  <c r="S2" i="50"/>
  <c r="P2" i="50"/>
  <c r="I2" i="50"/>
  <c r="G2" i="50"/>
  <c r="E2" i="50"/>
  <c r="Y11" i="34"/>
  <c r="Z2" i="50"/>
  <c r="Y10" i="34"/>
  <c r="W2" i="50" s="1"/>
  <c r="Y13" i="34"/>
  <c r="R2" i="50"/>
  <c r="E4" i="49"/>
  <c r="E3" i="49"/>
  <c r="Q2" i="43"/>
  <c r="D2" i="46"/>
  <c r="Q2" i="42"/>
  <c r="V36" i="41"/>
  <c r="V41" i="41"/>
  <c r="V42" i="41" s="1"/>
  <c r="Q2" i="44"/>
  <c r="D2" i="44"/>
  <c r="G19" i="38"/>
  <c r="S19" i="38"/>
  <c r="S17" i="38" s="1"/>
  <c r="G25" i="38" s="1"/>
  <c r="S25" i="38" s="1"/>
  <c r="G21" i="38"/>
  <c r="S21" i="38" s="1"/>
  <c r="V35" i="42"/>
  <c r="V40" i="42"/>
  <c r="V61" i="42"/>
  <c r="V67" i="42" s="1"/>
  <c r="V66" i="42"/>
  <c r="V49" i="41"/>
  <c r="V55" i="41"/>
  <c r="V54" i="41"/>
  <c r="V10" i="41"/>
  <c r="V15" i="41"/>
  <c r="V16" i="41" s="1"/>
  <c r="V71" i="41" s="1"/>
  <c r="V23" i="41"/>
  <c r="V28" i="41"/>
  <c r="V29" i="41"/>
  <c r="V63" i="41"/>
  <c r="V68" i="41"/>
  <c r="V69" i="41"/>
  <c r="G17" i="38"/>
  <c r="D2" i="42"/>
  <c r="V9" i="42"/>
  <c r="V14" i="42"/>
  <c r="V15" i="42"/>
  <c r="V22" i="42"/>
  <c r="V27" i="42"/>
  <c r="V28" i="42"/>
  <c r="V48" i="42"/>
  <c r="V54" i="42" s="1"/>
  <c r="V53" i="42"/>
  <c r="Q2" i="41"/>
  <c r="D2" i="41"/>
  <c r="Y10" i="38"/>
  <c r="Y11" i="38"/>
  <c r="Y13" i="38"/>
  <c r="Y16" i="38"/>
  <c r="V41" i="42"/>
  <c r="M2" i="55" l="1"/>
  <c r="J2" i="52"/>
  <c r="E3" i="53"/>
  <c r="J2" i="43"/>
  <c r="AN2" i="50"/>
  <c r="G25" i="34"/>
  <c r="AQ2" i="50" s="1"/>
  <c r="V69" i="42"/>
  <c r="L3" i="51"/>
  <c r="L3" i="49"/>
  <c r="F2" i="50"/>
  <c r="K2" i="46"/>
  <c r="J2" i="42"/>
</calcChain>
</file>

<file path=xl/sharedStrings.xml><?xml version="1.0" encoding="utf-8"?>
<sst xmlns="http://schemas.openxmlformats.org/spreadsheetml/2006/main" count="4449" uniqueCount="3387">
  <si>
    <t>131097A01</t>
  </si>
  <si>
    <t>立正大学</t>
  </si>
  <si>
    <t>231010</t>
  </si>
  <si>
    <t>名古屋学院大学</t>
  </si>
  <si>
    <t>131098A01</t>
  </si>
  <si>
    <t>和光大学</t>
  </si>
  <si>
    <t>231011</t>
  </si>
  <si>
    <t>名古屋自由学院</t>
  </si>
  <si>
    <t>131100A01</t>
  </si>
  <si>
    <t>231012</t>
  </si>
  <si>
    <t>名古屋電気学園</t>
  </si>
  <si>
    <t>131101A01</t>
  </si>
  <si>
    <t>東京家政大学</t>
  </si>
  <si>
    <t>231013</t>
  </si>
  <si>
    <t>131101B01</t>
  </si>
  <si>
    <t>東京家政大学短期大学部</t>
  </si>
  <si>
    <t>231014</t>
  </si>
  <si>
    <t>131102A01</t>
  </si>
  <si>
    <t>231015</t>
  </si>
  <si>
    <t>南山学園</t>
  </si>
  <si>
    <t>231016</t>
  </si>
  <si>
    <t>藤田学園</t>
  </si>
  <si>
    <t>131103A01</t>
  </si>
  <si>
    <t>231017</t>
  </si>
  <si>
    <t>日本福祉大学</t>
  </si>
  <si>
    <t>131104A01</t>
  </si>
  <si>
    <t>231018</t>
  </si>
  <si>
    <t>中部大学</t>
  </si>
  <si>
    <t>131104B01</t>
  </si>
  <si>
    <t>231019</t>
  </si>
  <si>
    <t>名城大学</t>
  </si>
  <si>
    <t>131106A01</t>
  </si>
  <si>
    <t>日本赤十字看護大学</t>
  </si>
  <si>
    <t>231020</t>
  </si>
  <si>
    <t>愛知医科大学</t>
  </si>
  <si>
    <t>131106A02</t>
  </si>
  <si>
    <t>日本赤十字北海道看護大学</t>
  </si>
  <si>
    <t>231021</t>
  </si>
  <si>
    <t>愛知淑徳学園</t>
  </si>
  <si>
    <t>131106A03</t>
  </si>
  <si>
    <t>日本赤十字広島看護大学</t>
  </si>
  <si>
    <t>231022</t>
  </si>
  <si>
    <t>市邨学園</t>
  </si>
  <si>
    <t>131106A04</t>
  </si>
  <si>
    <t>日本赤十字九州国際看護大学</t>
  </si>
  <si>
    <t>231023</t>
  </si>
  <si>
    <t>トヨタ学園</t>
  </si>
  <si>
    <t>131106A05</t>
  </si>
  <si>
    <t>231024</t>
  </si>
  <si>
    <t>中西学園</t>
  </si>
  <si>
    <t>231025</t>
  </si>
  <si>
    <t>愛知産業大学</t>
  </si>
  <si>
    <t>231026</t>
  </si>
  <si>
    <t>瀬木学園</t>
  </si>
  <si>
    <t>131106B04</t>
  </si>
  <si>
    <t>日本赤十字秋田短期大学</t>
  </si>
  <si>
    <t>享栄学園</t>
  </si>
  <si>
    <t>131107A01</t>
  </si>
  <si>
    <t>東京工科大学</t>
  </si>
  <si>
    <t>231028</t>
  </si>
  <si>
    <t>東海学園</t>
  </si>
  <si>
    <t>131108A01</t>
  </si>
  <si>
    <t>神田外語大学</t>
  </si>
  <si>
    <t>231029</t>
  </si>
  <si>
    <t>藤ノ花学園</t>
  </si>
  <si>
    <t>131110A01</t>
  </si>
  <si>
    <t>川村学園女子大学</t>
  </si>
  <si>
    <t>231030</t>
  </si>
  <si>
    <t>足立学園</t>
  </si>
  <si>
    <t>231031</t>
  </si>
  <si>
    <t>桜花学園</t>
  </si>
  <si>
    <t>131111A01</t>
  </si>
  <si>
    <t>恵泉女学園大学</t>
  </si>
  <si>
    <t>231032</t>
  </si>
  <si>
    <t>滝川学園</t>
  </si>
  <si>
    <t>131112A01</t>
  </si>
  <si>
    <t>聖学院大学</t>
  </si>
  <si>
    <t>231034</t>
  </si>
  <si>
    <t>菊武学園</t>
  </si>
  <si>
    <t>131113A01</t>
  </si>
  <si>
    <t>東洋英和女学院大学</t>
  </si>
  <si>
    <t>231035</t>
  </si>
  <si>
    <t>電波学園</t>
  </si>
  <si>
    <t>131114A01</t>
  </si>
  <si>
    <t>多摩大学</t>
  </si>
  <si>
    <t>231036</t>
  </si>
  <si>
    <t>東邦学園</t>
  </si>
  <si>
    <t>231037</t>
  </si>
  <si>
    <t>名古屋石田学園</t>
  </si>
  <si>
    <t>131115A01</t>
  </si>
  <si>
    <t>聖徳大学</t>
  </si>
  <si>
    <t>131115B01</t>
  </si>
  <si>
    <t>聖徳大学短期大学部</t>
  </si>
  <si>
    <t>231039</t>
  </si>
  <si>
    <t>131116A01</t>
  </si>
  <si>
    <t>江戸川大学</t>
  </si>
  <si>
    <t>241001</t>
  </si>
  <si>
    <t>皇學館</t>
  </si>
  <si>
    <t>241002</t>
  </si>
  <si>
    <t>暁学園</t>
  </si>
  <si>
    <t>131117A01</t>
  </si>
  <si>
    <t>文京学院大学</t>
  </si>
  <si>
    <t>241003</t>
  </si>
  <si>
    <t>鈴鹿医療科学大学</t>
  </si>
  <si>
    <t>251001</t>
  </si>
  <si>
    <t>131118A01</t>
  </si>
  <si>
    <t>東洋学園大学</t>
  </si>
  <si>
    <t>251002</t>
  </si>
  <si>
    <t>関西文理総合学園</t>
  </si>
  <si>
    <t>261001</t>
  </si>
  <si>
    <t>京都外国語大学</t>
  </si>
  <si>
    <t>131119A01</t>
  </si>
  <si>
    <t>261002</t>
  </si>
  <si>
    <t>京都学園</t>
  </si>
  <si>
    <t>131119A02</t>
  </si>
  <si>
    <t>城西国際大学</t>
  </si>
  <si>
    <t>261003</t>
  </si>
  <si>
    <t>京都産業大学</t>
  </si>
  <si>
    <t>131119B01</t>
  </si>
  <si>
    <t>城西短期大学</t>
  </si>
  <si>
    <t>261004</t>
  </si>
  <si>
    <t>京都女子学園</t>
  </si>
  <si>
    <t>131120A01</t>
  </si>
  <si>
    <t>駒沢女子大学</t>
  </si>
  <si>
    <t>261005</t>
  </si>
  <si>
    <t>京都橘学園</t>
  </si>
  <si>
    <t>131120B01</t>
  </si>
  <si>
    <t>駒沢女子短期大学</t>
  </si>
  <si>
    <t>261006</t>
  </si>
  <si>
    <t>京都薬科大学</t>
  </si>
  <si>
    <t>131121A01</t>
  </si>
  <si>
    <t>東京成徳大学</t>
  </si>
  <si>
    <t>261007</t>
  </si>
  <si>
    <t>光華女子学園</t>
  </si>
  <si>
    <t>131121B01</t>
  </si>
  <si>
    <t>東京成徳短期大学</t>
  </si>
  <si>
    <t>261008</t>
  </si>
  <si>
    <t>131122A01</t>
  </si>
  <si>
    <t>目白大学</t>
  </si>
  <si>
    <t>261009</t>
  </si>
  <si>
    <t>真宗大谷学園</t>
  </si>
  <si>
    <t>131122B01</t>
  </si>
  <si>
    <t>目白大学短期大学部</t>
  </si>
  <si>
    <t>261010</t>
  </si>
  <si>
    <t>同志社</t>
  </si>
  <si>
    <t>131123A01</t>
  </si>
  <si>
    <t>十文字学園女子大学</t>
  </si>
  <si>
    <t>261011</t>
  </si>
  <si>
    <t>131123B01</t>
  </si>
  <si>
    <t>十文字学園女子大学短期大学部</t>
  </si>
  <si>
    <t>261012</t>
  </si>
  <si>
    <t>花園学園</t>
  </si>
  <si>
    <t>131124A01</t>
  </si>
  <si>
    <t>261013</t>
  </si>
  <si>
    <t>立命館</t>
  </si>
  <si>
    <t>131125A01</t>
  </si>
  <si>
    <t>国際仏教学大学院大学</t>
  </si>
  <si>
    <t>261014</t>
  </si>
  <si>
    <t>龍谷大学</t>
  </si>
  <si>
    <t>131126A01</t>
  </si>
  <si>
    <t>愛国学園大学</t>
  </si>
  <si>
    <t>261015</t>
  </si>
  <si>
    <t>京都精華大学</t>
  </si>
  <si>
    <t>131126B01</t>
  </si>
  <si>
    <t>愛国学園短期大学</t>
  </si>
  <si>
    <t>261016</t>
  </si>
  <si>
    <t>明治東洋医学院</t>
  </si>
  <si>
    <t>131127A01</t>
  </si>
  <si>
    <t>松蔭大学</t>
  </si>
  <si>
    <t>261017</t>
  </si>
  <si>
    <t>瓜生山学園</t>
  </si>
  <si>
    <t>131128A01</t>
  </si>
  <si>
    <t>尚美学園大学</t>
  </si>
  <si>
    <t>261018</t>
  </si>
  <si>
    <t>京都成安学園</t>
  </si>
  <si>
    <t>131130A01</t>
  </si>
  <si>
    <t>人間総合科学大学</t>
  </si>
  <si>
    <t>261020</t>
  </si>
  <si>
    <t>京都文教学園</t>
  </si>
  <si>
    <t>131131A01</t>
  </si>
  <si>
    <t>嘉悦大学</t>
  </si>
  <si>
    <t>261022</t>
  </si>
  <si>
    <t>平安女学院</t>
  </si>
  <si>
    <t>131132A01</t>
  </si>
  <si>
    <t>共栄大学</t>
  </si>
  <si>
    <t>261023</t>
  </si>
  <si>
    <t>大覚寺学園</t>
  </si>
  <si>
    <t>261024</t>
  </si>
  <si>
    <t>131133A01</t>
  </si>
  <si>
    <t>田園調布学園大学</t>
  </si>
  <si>
    <t>271001</t>
  </si>
  <si>
    <t>大阪医科大学</t>
  </si>
  <si>
    <t>261025</t>
  </si>
  <si>
    <t>271002</t>
  </si>
  <si>
    <t>大阪音楽大学</t>
  </si>
  <si>
    <t>131135A01</t>
  </si>
  <si>
    <t>271003</t>
  </si>
  <si>
    <t>大阪学院大学</t>
  </si>
  <si>
    <t>271004</t>
  </si>
  <si>
    <t>大阪経済大学</t>
  </si>
  <si>
    <t>131136A01</t>
  </si>
  <si>
    <t>271005</t>
  </si>
  <si>
    <t>大阪経済法律学園</t>
  </si>
  <si>
    <t>131136B01</t>
  </si>
  <si>
    <t>武蔵野短期大学</t>
  </si>
  <si>
    <t>271006</t>
  </si>
  <si>
    <t>271007</t>
  </si>
  <si>
    <t>大阪産業大学</t>
  </si>
  <si>
    <t>271008</t>
  </si>
  <si>
    <t>271009</t>
  </si>
  <si>
    <t>大阪電気通信大学</t>
  </si>
  <si>
    <t>白梅学園短期大学</t>
  </si>
  <si>
    <t>整備計画調書</t>
    <phoneticPr fontId="2"/>
  </si>
  <si>
    <t>大阪薬科大学</t>
  </si>
  <si>
    <t>271011</t>
  </si>
  <si>
    <t>大谷学園</t>
  </si>
  <si>
    <t>271012</t>
  </si>
  <si>
    <t>大手前学園</t>
  </si>
  <si>
    <t>271013</t>
  </si>
  <si>
    <t>追手門学院</t>
  </si>
  <si>
    <t>271014</t>
  </si>
  <si>
    <t>関西大学</t>
  </si>
  <si>
    <t>271015</t>
  </si>
  <si>
    <t>関西医科大学</t>
  </si>
  <si>
    <t>131143A01</t>
  </si>
  <si>
    <t>271016</t>
  </si>
  <si>
    <t>関西外国語大学</t>
  </si>
  <si>
    <t>131144A01</t>
  </si>
  <si>
    <t>東京未来大学</t>
  </si>
  <si>
    <t>271017</t>
  </si>
  <si>
    <t>近畿大学</t>
  </si>
  <si>
    <t>141001A01</t>
  </si>
  <si>
    <t>麻布大学</t>
  </si>
  <si>
    <t>271018</t>
  </si>
  <si>
    <t>四天王寺学園</t>
  </si>
  <si>
    <t>141002A01</t>
  </si>
  <si>
    <t>271019</t>
  </si>
  <si>
    <t>樟蔭学園</t>
  </si>
  <si>
    <t>141003A01</t>
  </si>
  <si>
    <t>271020</t>
  </si>
  <si>
    <t>相愛学園</t>
  </si>
  <si>
    <t>141003B01</t>
  </si>
  <si>
    <t>271021</t>
  </si>
  <si>
    <t>阪南大学</t>
  </si>
  <si>
    <t>141004A01</t>
  </si>
  <si>
    <t>関東学院大学</t>
  </si>
  <si>
    <t>271022</t>
  </si>
  <si>
    <t>谷岡学園</t>
  </si>
  <si>
    <t>271023</t>
  </si>
  <si>
    <t>塚本学院</t>
  </si>
  <si>
    <t>141005A01</t>
  </si>
  <si>
    <t>271024</t>
  </si>
  <si>
    <t>帝塚山学院</t>
  </si>
  <si>
    <t>141006A01</t>
  </si>
  <si>
    <t>271025</t>
  </si>
  <si>
    <t>大阪国際学園</t>
  </si>
  <si>
    <t>141006B01</t>
  </si>
  <si>
    <t>相模女子大学短期大学部</t>
  </si>
  <si>
    <t>271026</t>
  </si>
  <si>
    <t>浪商学園</t>
  </si>
  <si>
    <t>141007A01</t>
  </si>
  <si>
    <t>鶴見大学</t>
  </si>
  <si>
    <t>271027</t>
  </si>
  <si>
    <t>梅花学園</t>
  </si>
  <si>
    <t>141007B01</t>
  </si>
  <si>
    <t>鶴見大学短期大学部</t>
  </si>
  <si>
    <t>271028</t>
  </si>
  <si>
    <t>桃山学院</t>
  </si>
  <si>
    <t>141008A01</t>
  </si>
  <si>
    <t>271031</t>
  </si>
  <si>
    <t>プール学院</t>
  </si>
  <si>
    <t>141009A01</t>
  </si>
  <si>
    <t>フェリス女学院大学</t>
  </si>
  <si>
    <t>271032</t>
  </si>
  <si>
    <t>関西金光学園</t>
  </si>
  <si>
    <t>141011A01</t>
  </si>
  <si>
    <t>271033</t>
  </si>
  <si>
    <t>玉手山学園</t>
  </si>
  <si>
    <t>141012A01</t>
  </si>
  <si>
    <t>洗足学園音楽大学</t>
  </si>
  <si>
    <t>271034</t>
  </si>
  <si>
    <t>天満学園</t>
  </si>
  <si>
    <t>141012B01</t>
  </si>
  <si>
    <t>271035</t>
  </si>
  <si>
    <t>常磐会学園</t>
  </si>
  <si>
    <t>141013A01</t>
  </si>
  <si>
    <t>271036</t>
  </si>
  <si>
    <t>明浄学院</t>
  </si>
  <si>
    <t>141013B01</t>
  </si>
  <si>
    <t>鎌倉女子大学短期大学部</t>
  </si>
  <si>
    <t>271037</t>
  </si>
  <si>
    <t>薫英学園</t>
  </si>
  <si>
    <t>141014A01</t>
  </si>
  <si>
    <t>神奈川工科大学</t>
  </si>
  <si>
    <t>271038</t>
  </si>
  <si>
    <t>羽衣学園</t>
  </si>
  <si>
    <t>141015A01</t>
  </si>
  <si>
    <t>桐蔭横浜大学</t>
  </si>
  <si>
    <t>271039</t>
  </si>
  <si>
    <t>大阪成蹊学園</t>
  </si>
  <si>
    <t>141016A01</t>
  </si>
  <si>
    <t>昭和音楽大学</t>
  </si>
  <si>
    <t>271040</t>
  </si>
  <si>
    <t>金蘭会学園</t>
  </si>
  <si>
    <t>141016B01</t>
  </si>
  <si>
    <t>昭和音楽大学短期大学部</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</si>
  <si>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</si>
  <si>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</si>
  <si>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</si>
  <si>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</si>
  <si>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</si>
  <si>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</si>
  <si>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</si>
  <si>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</si>
  <si>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</si>
  <si>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</si>
  <si>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</si>
  <si>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</si>
  <si>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</si>
  <si>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</si>
  <si>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</si>
  <si>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</si>
  <si>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</si>
  <si>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</si>
  <si>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</si>
  <si>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</si>
  <si>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</si>
  <si>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</si>
  <si>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</si>
  <si>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</si>
  <si>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</si>
  <si>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</si>
  <si>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</si>
  <si>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</si>
  <si>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</si>
  <si>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</si>
  <si>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</si>
  <si>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</si>
  <si>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</si>
  <si>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</si>
  <si>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</si>
  <si>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</si>
  <si>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宝塚大学</t>
  </si>
  <si>
    <t>環太平洋大学短期大学部</t>
  </si>
  <si>
    <t>291006</t>
  </si>
  <si>
    <t>天理よろづ相談所学園</t>
  </si>
  <si>
    <t>天理医療大学</t>
  </si>
  <si>
    <t>福岡学園</t>
  </si>
  <si>
    <t>ありあけ国際学園</t>
  </si>
  <si>
    <t>401025A01</t>
  </si>
  <si>
    <t>271041</t>
  </si>
  <si>
    <t>村上学園</t>
  </si>
  <si>
    <t>141017A01</t>
  </si>
  <si>
    <t>清泉女学院大学</t>
  </si>
  <si>
    <t>271042</t>
  </si>
  <si>
    <t>関西医療学園</t>
  </si>
  <si>
    <t>141017B01</t>
  </si>
  <si>
    <t>清泉女学院短期大学</t>
  </si>
  <si>
    <t>271043</t>
  </si>
  <si>
    <t>141018A01</t>
  </si>
  <si>
    <t>271044</t>
  </si>
  <si>
    <t>141019A01</t>
  </si>
  <si>
    <t>星槎大学</t>
  </si>
  <si>
    <t>271045</t>
  </si>
  <si>
    <t>141020A01</t>
  </si>
  <si>
    <t>八洲学園大学</t>
  </si>
  <si>
    <t>271046</t>
  </si>
  <si>
    <t>141021A01</t>
  </si>
  <si>
    <t>271047</t>
  </si>
  <si>
    <t>151001A01</t>
  </si>
  <si>
    <t>新潟薬科大学</t>
  </si>
  <si>
    <t>271048</t>
  </si>
  <si>
    <t>151001B01</t>
  </si>
  <si>
    <t>新潟工業短期大学</t>
  </si>
  <si>
    <t>271049</t>
  </si>
  <si>
    <t>151002A01</t>
  </si>
  <si>
    <t>281001</t>
  </si>
  <si>
    <t>芦屋学園</t>
  </si>
  <si>
    <t>151003A01</t>
  </si>
  <si>
    <t>新潟産業大学</t>
  </si>
  <si>
    <t>151004A01</t>
  </si>
  <si>
    <t>敬和学園大学</t>
  </si>
  <si>
    <t>281003</t>
  </si>
  <si>
    <t>海星女子学院</t>
  </si>
  <si>
    <t>151005A01</t>
  </si>
  <si>
    <t>新潟経営大学</t>
  </si>
  <si>
    <t>281004</t>
  </si>
  <si>
    <t>関西学院</t>
  </si>
  <si>
    <t>151005B01</t>
  </si>
  <si>
    <t>新潟中央短期大学</t>
  </si>
  <si>
    <t>281005</t>
  </si>
  <si>
    <t>甲子園学院</t>
  </si>
  <si>
    <t>281006</t>
  </si>
  <si>
    <t>甲南学園</t>
  </si>
  <si>
    <t>151007A01</t>
  </si>
  <si>
    <t>新潟国際情報大学</t>
  </si>
  <si>
    <t>281007</t>
  </si>
  <si>
    <t>ＩＣＴ活用推進事業</t>
    <rPh sb="3" eb="5">
      <t>カツヨウ</t>
    </rPh>
    <rPh sb="5" eb="7">
      <t>スイシン</t>
    </rPh>
    <rPh sb="7" eb="9">
      <t>ジギョウ</t>
    </rPh>
    <phoneticPr fontId="2"/>
  </si>
  <si>
    <t>甲南女子学園</t>
  </si>
  <si>
    <t>151008A01</t>
  </si>
  <si>
    <t>281008</t>
  </si>
  <si>
    <t>神戸女学院</t>
  </si>
  <si>
    <t>151009A01</t>
  </si>
  <si>
    <t>新潟青陵大学</t>
  </si>
  <si>
    <t>281009</t>
  </si>
  <si>
    <t>神戸学院</t>
  </si>
  <si>
    <t>151009B01</t>
  </si>
  <si>
    <t>新潟青陵大学短期大学部</t>
  </si>
  <si>
    <t>281010</t>
  </si>
  <si>
    <t>神戸薬科大学</t>
  </si>
  <si>
    <t>151010A01</t>
  </si>
  <si>
    <t>長岡大学</t>
  </si>
  <si>
    <t>281011</t>
  </si>
  <si>
    <t>松蔭女子学院</t>
  </si>
  <si>
    <t>151011A01</t>
  </si>
  <si>
    <t>新潟医療福祉大学</t>
  </si>
  <si>
    <t>281012</t>
  </si>
  <si>
    <t>親和学園</t>
  </si>
  <si>
    <t>151012A01</t>
  </si>
  <si>
    <t>281014</t>
  </si>
  <si>
    <t>園田学園</t>
  </si>
  <si>
    <t>161001A01</t>
  </si>
  <si>
    <t>高岡法科大学</t>
  </si>
  <si>
    <t>281015</t>
  </si>
  <si>
    <t>武庫川学院</t>
  </si>
  <si>
    <t>161002A01</t>
  </si>
  <si>
    <t>999999</t>
    <phoneticPr fontId="2"/>
  </si>
  <si>
    <t>使用時間により按分（1/2）</t>
    <phoneticPr fontId="2"/>
  </si>
  <si>
    <t>ATM９１－D</t>
    <phoneticPr fontId="2"/>
  </si>
  <si>
    <t>富山国際大学</t>
  </si>
  <si>
    <t>281016</t>
  </si>
  <si>
    <t>八代学院</t>
  </si>
  <si>
    <t>161002B01</t>
  </si>
  <si>
    <t>富山短期大学</t>
  </si>
  <si>
    <t>281017</t>
  </si>
  <si>
    <t>行吉学園</t>
  </si>
  <si>
    <t>171001A01</t>
  </si>
  <si>
    <t>金沢星稜大学</t>
  </si>
  <si>
    <t>281018</t>
  </si>
  <si>
    <t>兵庫医科大学</t>
  </si>
  <si>
    <t>171001B01</t>
  </si>
  <si>
    <t>281019</t>
  </si>
  <si>
    <t>中内学園</t>
  </si>
  <si>
    <t>171002A01</t>
  </si>
  <si>
    <t>281020</t>
  </si>
  <si>
    <t>睦学園</t>
  </si>
  <si>
    <t>171002C01</t>
  </si>
  <si>
    <t>金沢工業高等専門学校</t>
  </si>
  <si>
    <t>281021</t>
  </si>
  <si>
    <t>濱名学院</t>
  </si>
  <si>
    <t>171003A01</t>
  </si>
  <si>
    <t>281022</t>
  </si>
  <si>
    <t>神戸山手学園</t>
  </si>
  <si>
    <t>171004A01</t>
  </si>
  <si>
    <t>171005A01</t>
  </si>
  <si>
    <t>金沢学院大学</t>
  </si>
  <si>
    <t>171005B01</t>
  </si>
  <si>
    <t>金沢学院短期大学</t>
  </si>
  <si>
    <t>281025</t>
  </si>
  <si>
    <t>171006A01</t>
  </si>
  <si>
    <t>金城大学</t>
  </si>
  <si>
    <t>281026</t>
  </si>
  <si>
    <t>171006B01</t>
  </si>
  <si>
    <t>金城大学短期大学部</t>
  </si>
  <si>
    <t>281027</t>
  </si>
  <si>
    <t>関西女子学園</t>
  </si>
  <si>
    <t>181001A01</t>
  </si>
  <si>
    <t>福井工業大学</t>
  </si>
  <si>
    <t>181002A01</t>
  </si>
  <si>
    <t>仁愛大学</t>
  </si>
  <si>
    <t>281029</t>
  </si>
  <si>
    <t>181002B01</t>
  </si>
  <si>
    <t>仁愛女子短期大学</t>
  </si>
  <si>
    <t>281030</t>
  </si>
  <si>
    <t>191001A01</t>
  </si>
  <si>
    <t>山梨学院大学</t>
  </si>
  <si>
    <t>291001</t>
  </si>
  <si>
    <t>奈良大学</t>
  </si>
  <si>
    <t>191001B01</t>
  </si>
  <si>
    <t>山梨学院短期大学</t>
  </si>
  <si>
    <t>291002</t>
  </si>
  <si>
    <t>帝塚山学園</t>
  </si>
  <si>
    <t>291003</t>
  </si>
  <si>
    <t>天理大学</t>
  </si>
  <si>
    <t>191003A01</t>
  </si>
  <si>
    <t>身延山大学</t>
  </si>
  <si>
    <t>291004</t>
  </si>
  <si>
    <t>奈良学園</t>
  </si>
  <si>
    <t>191004A01</t>
  </si>
  <si>
    <t>山梨英和大学</t>
  </si>
  <si>
    <t>291005</t>
  </si>
  <si>
    <t>冬木学園</t>
  </si>
  <si>
    <t>301001</t>
  </si>
  <si>
    <t>高野山学園</t>
  </si>
  <si>
    <t>191005A01</t>
  </si>
  <si>
    <t>健康科学大学</t>
  </si>
  <si>
    <t>191005B01</t>
  </si>
  <si>
    <t>修紅短期大学</t>
  </si>
  <si>
    <t>331001</t>
  </si>
  <si>
    <t>加計学園</t>
  </si>
  <si>
    <t>331002</t>
  </si>
  <si>
    <t>川崎学園</t>
  </si>
  <si>
    <t>201002A01</t>
  </si>
  <si>
    <t>331003</t>
  </si>
  <si>
    <t>吉備学園</t>
  </si>
  <si>
    <t>201003A01</t>
  </si>
  <si>
    <t>松本大学</t>
  </si>
  <si>
    <t>331004</t>
  </si>
  <si>
    <t>作陽学園</t>
  </si>
  <si>
    <t>201003B01</t>
  </si>
  <si>
    <t>松本大学松商短期大学部</t>
  </si>
  <si>
    <t>331005</t>
  </si>
  <si>
    <t>211001A01</t>
  </si>
  <si>
    <t>331006</t>
  </si>
  <si>
    <t>美作学園</t>
  </si>
  <si>
    <t>211002A01</t>
  </si>
  <si>
    <t>331007</t>
  </si>
  <si>
    <t>就実学園</t>
  </si>
  <si>
    <t>211003A01</t>
  </si>
  <si>
    <t>岐阜女子大学</t>
  </si>
  <si>
    <t>331008</t>
  </si>
  <si>
    <t>211004A01</t>
  </si>
  <si>
    <t>岐阜聖徳学園大学</t>
  </si>
  <si>
    <t>331009</t>
  </si>
  <si>
    <t>山陽学園</t>
  </si>
  <si>
    <t>211004B01</t>
  </si>
  <si>
    <t>岐阜聖徳学園大学短期大学部</t>
  </si>
  <si>
    <t>331010</t>
  </si>
  <si>
    <t>原田学園</t>
  </si>
  <si>
    <t>211005A01</t>
  </si>
  <si>
    <t>331011</t>
  </si>
  <si>
    <t>中国学園</t>
  </si>
  <si>
    <t>211005B01</t>
  </si>
  <si>
    <t>341001</t>
  </si>
  <si>
    <t>石田学園</t>
  </si>
  <si>
    <t>211006A01</t>
  </si>
  <si>
    <t>中京学院大学</t>
  </si>
  <si>
    <t>341002</t>
  </si>
  <si>
    <t>エリザベト音楽大学</t>
  </si>
  <si>
    <t>211006B01</t>
  </si>
  <si>
    <t>341003</t>
  </si>
  <si>
    <t>修道学園</t>
  </si>
  <si>
    <t>211007A01</t>
  </si>
  <si>
    <t>中部学院大学</t>
  </si>
  <si>
    <t>341004</t>
  </si>
  <si>
    <t>武田学園</t>
  </si>
  <si>
    <t>211007B01</t>
  </si>
  <si>
    <t>中部学院大学短期大学部</t>
  </si>
  <si>
    <t>341005</t>
  </si>
  <si>
    <t>鶴学園</t>
  </si>
  <si>
    <t>221001A01</t>
  </si>
  <si>
    <t>341006</t>
  </si>
  <si>
    <t>広島女学院</t>
  </si>
  <si>
    <t>341007</t>
  </si>
  <si>
    <t>広島国際学院</t>
  </si>
  <si>
    <t>341008</t>
  </si>
  <si>
    <t>安田学園</t>
  </si>
  <si>
    <t>221001B01</t>
  </si>
  <si>
    <t>341009</t>
  </si>
  <si>
    <t>福山大学</t>
  </si>
  <si>
    <t>221002A01</t>
  </si>
  <si>
    <t>341010</t>
  </si>
  <si>
    <t>比治山学園</t>
  </si>
  <si>
    <t>221003A01</t>
  </si>
  <si>
    <t>聖隷クリストファー大学</t>
  </si>
  <si>
    <t>341011</t>
  </si>
  <si>
    <t>広島文化学園</t>
  </si>
  <si>
    <t>351001</t>
  </si>
  <si>
    <t>梅光学院</t>
  </si>
  <si>
    <t>221004A01</t>
  </si>
  <si>
    <t>静岡産業大学</t>
  </si>
  <si>
    <t>351002</t>
  </si>
  <si>
    <t>東亜大学学園</t>
  </si>
  <si>
    <t>351003</t>
  </si>
  <si>
    <t>徳山教育財団</t>
  </si>
  <si>
    <t>221006A01</t>
  </si>
  <si>
    <t>静岡英和学院大学</t>
  </si>
  <si>
    <t>351004</t>
  </si>
  <si>
    <t>221006B01</t>
  </si>
  <si>
    <t>静岡英和学院大学短期大学部</t>
  </si>
  <si>
    <t>351005</t>
  </si>
  <si>
    <t>香川学園</t>
  </si>
  <si>
    <t>221007A01</t>
  </si>
  <si>
    <t>静岡福祉大学</t>
  </si>
  <si>
    <t>351006</t>
  </si>
  <si>
    <t>361001</t>
  </si>
  <si>
    <t>四国大学</t>
  </si>
  <si>
    <t>221008A01</t>
  </si>
  <si>
    <t>浜松学院大学</t>
  </si>
  <si>
    <t>361002</t>
  </si>
  <si>
    <t>村崎学園</t>
  </si>
  <si>
    <t>221008B01</t>
  </si>
  <si>
    <t>371001</t>
  </si>
  <si>
    <t>四国学院</t>
  </si>
  <si>
    <t>371002</t>
  </si>
  <si>
    <t>四国高松学園</t>
  </si>
  <si>
    <t>231001A01</t>
  </si>
  <si>
    <t>愛知学院大学</t>
  </si>
  <si>
    <t>381001</t>
  </si>
  <si>
    <t>松山大学</t>
  </si>
  <si>
    <t>231001B01</t>
  </si>
  <si>
    <t>愛知学院大学短期大学部</t>
  </si>
  <si>
    <t>381002</t>
  </si>
  <si>
    <t>聖カタリナ学園</t>
  </si>
  <si>
    <t>231002A01</t>
  </si>
  <si>
    <t>381003</t>
  </si>
  <si>
    <t>松山東雲学園</t>
  </si>
  <si>
    <t>231002B01</t>
  </si>
  <si>
    <t>愛知大学短期大学部</t>
  </si>
  <si>
    <t>231003A01</t>
  </si>
  <si>
    <t>愛知学泉大学</t>
  </si>
  <si>
    <t>401001</t>
  </si>
  <si>
    <t>西日本工業学園</t>
  </si>
  <si>
    <t>231003B01</t>
  </si>
  <si>
    <t>愛知学泉短期大学</t>
  </si>
  <si>
    <t>401002</t>
  </si>
  <si>
    <t>久留米大学</t>
  </si>
  <si>
    <t>231004A01</t>
  </si>
  <si>
    <t>中京大学</t>
  </si>
  <si>
    <t>401003</t>
  </si>
  <si>
    <t>西南学院</t>
  </si>
  <si>
    <t>401004</t>
  </si>
  <si>
    <t>都築学園</t>
  </si>
  <si>
    <t>401005</t>
  </si>
  <si>
    <t>都築育英学園</t>
  </si>
  <si>
    <t>231005A01</t>
  </si>
  <si>
    <t>金城学院大学</t>
  </si>
  <si>
    <t>401006</t>
  </si>
  <si>
    <t>中村学園</t>
  </si>
  <si>
    <t>401007</t>
  </si>
  <si>
    <t>中村産業学園</t>
  </si>
  <si>
    <t>231006A01</t>
  </si>
  <si>
    <t>名古屋商科大学</t>
  </si>
  <si>
    <t>401008</t>
  </si>
  <si>
    <t>福岡大学</t>
  </si>
  <si>
    <t>401009</t>
  </si>
  <si>
    <t>福岡工業大学</t>
  </si>
  <si>
    <t>231007A01</t>
  </si>
  <si>
    <t>椙山女学園大学</t>
  </si>
  <si>
    <t>401010</t>
  </si>
  <si>
    <t>⑱</t>
    <phoneticPr fontId="2"/>
  </si>
  <si>
    <t>231008A01</t>
  </si>
  <si>
    <t>401011</t>
  </si>
  <si>
    <t>福原学園</t>
  </si>
  <si>
    <t>231009A01</t>
  </si>
  <si>
    <t>同朋大学</t>
  </si>
  <si>
    <t>401012</t>
  </si>
  <si>
    <t>九州国際大学</t>
  </si>
  <si>
    <t>231009A02</t>
  </si>
  <si>
    <t>名古屋音楽大学</t>
  </si>
  <si>
    <t>401013</t>
  </si>
  <si>
    <t>231009A03</t>
  </si>
  <si>
    <t>401014</t>
  </si>
  <si>
    <t>久留米工業大学</t>
  </si>
  <si>
    <t>231010A01</t>
  </si>
  <si>
    <t>401016</t>
  </si>
  <si>
    <t>筑紫女学園</t>
  </si>
  <si>
    <t>231011A01</t>
  </si>
  <si>
    <t>名古屋芸術大学</t>
  </si>
  <si>
    <t>401017</t>
  </si>
  <si>
    <t>福岡女学院</t>
  </si>
  <si>
    <t>401018</t>
  </si>
  <si>
    <t>西南女学院</t>
  </si>
  <si>
    <t>231012A01</t>
  </si>
  <si>
    <t>愛知工業大学</t>
  </si>
  <si>
    <t>401019</t>
  </si>
  <si>
    <t>九州情報大学</t>
  </si>
  <si>
    <t>231013A01</t>
  </si>
  <si>
    <t>名古屋女子大学</t>
  </si>
  <si>
    <t>401020</t>
  </si>
  <si>
    <t>九州学園</t>
  </si>
  <si>
    <t>231013B01</t>
  </si>
  <si>
    <t>名古屋女子大学短期大学部</t>
  </si>
  <si>
    <t>401021</t>
  </si>
  <si>
    <t>東筑紫学園</t>
  </si>
  <si>
    <t>231014A01</t>
  </si>
  <si>
    <t>231014B01</t>
  </si>
  <si>
    <t>401023</t>
  </si>
  <si>
    <t>231015A01</t>
  </si>
  <si>
    <t>南山大学</t>
  </si>
  <si>
    <t>敷設工事</t>
    <rPh sb="0" eb="2">
      <t>フセツ</t>
    </rPh>
    <rPh sb="2" eb="4">
      <t>コウジ</t>
    </rPh>
    <phoneticPr fontId="2"/>
  </si>
  <si>
    <t>LAN新設</t>
    <rPh sb="3" eb="5">
      <t>シンセツ</t>
    </rPh>
    <phoneticPr fontId="2"/>
  </si>
  <si>
    <t>LAN増設</t>
    <rPh sb="3" eb="5">
      <t>ゾウセツ</t>
    </rPh>
    <phoneticPr fontId="2"/>
  </si>
  <si>
    <t>411001</t>
  </si>
  <si>
    <t>永原学園</t>
  </si>
  <si>
    <t>231015B01</t>
  </si>
  <si>
    <t>421001</t>
  </si>
  <si>
    <t>長崎総合科学大学</t>
  </si>
  <si>
    <t>421002</t>
  </si>
  <si>
    <t>活水学院</t>
  </si>
  <si>
    <t>231016A01</t>
  </si>
  <si>
    <t>藤田保健衛生大学</t>
  </si>
  <si>
    <t>421003</t>
  </si>
  <si>
    <t>純心女子学園</t>
  </si>
  <si>
    <t>421004</t>
  </si>
  <si>
    <t>九州文化学園</t>
  </si>
  <si>
    <t>231017A01</t>
  </si>
  <si>
    <t>421005</t>
  </si>
  <si>
    <t>長崎学院</t>
  </si>
  <si>
    <t>231018A01</t>
  </si>
  <si>
    <t>421006</t>
  </si>
  <si>
    <t>鎮西学院</t>
  </si>
  <si>
    <t>231019A01</t>
  </si>
  <si>
    <t>431001</t>
  </si>
  <si>
    <t>君が淵学園</t>
  </si>
  <si>
    <t>431002</t>
  </si>
  <si>
    <t>熊本学園</t>
  </si>
  <si>
    <t>231020A01</t>
  </si>
  <si>
    <t>431003</t>
  </si>
  <si>
    <t>尚絅学園</t>
  </si>
  <si>
    <t>231021A01</t>
  </si>
  <si>
    <t>愛知淑徳大学</t>
  </si>
  <si>
    <t>431004</t>
  </si>
  <si>
    <t>九州ルーテル学院</t>
  </si>
  <si>
    <t>231022A01</t>
  </si>
  <si>
    <t>名古屋経済大学</t>
  </si>
  <si>
    <t>431005</t>
  </si>
  <si>
    <t>熊本城北学園</t>
  </si>
  <si>
    <t>231022B01</t>
  </si>
  <si>
    <t>名古屋経済大学短期大学部</t>
  </si>
  <si>
    <t>431006</t>
  </si>
  <si>
    <t>御船学園</t>
  </si>
  <si>
    <t>231023A01</t>
  </si>
  <si>
    <t>豊田工業大学</t>
  </si>
  <si>
    <t>431007</t>
  </si>
  <si>
    <t>銀杏学園</t>
  </si>
  <si>
    <t>231024A01</t>
  </si>
  <si>
    <t>名古屋外国語大学</t>
  </si>
  <si>
    <t>441001</t>
  </si>
  <si>
    <t>文理学園</t>
  </si>
  <si>
    <t>231024A02</t>
  </si>
  <si>
    <t>名古屋学芸大学</t>
  </si>
  <si>
    <t>441002</t>
  </si>
  <si>
    <t>別府大学</t>
  </si>
  <si>
    <t>231024B01</t>
  </si>
  <si>
    <t>名古屋学芸大学短期大学部</t>
  </si>
  <si>
    <t>451001</t>
  </si>
  <si>
    <t>南九州学園</t>
  </si>
  <si>
    <t>231025A01</t>
  </si>
  <si>
    <t>451002</t>
  </si>
  <si>
    <t>大淀学園</t>
  </si>
  <si>
    <t>231025B01</t>
  </si>
  <si>
    <t>愛知産業大学短期大学</t>
  </si>
  <si>
    <t>451003</t>
  </si>
  <si>
    <t>宮崎学園</t>
  </si>
  <si>
    <t>231026A01</t>
  </si>
  <si>
    <t>愛知みずほ大学</t>
  </si>
  <si>
    <t>461001</t>
  </si>
  <si>
    <t>都築教育学園</t>
  </si>
  <si>
    <t>231026B01</t>
  </si>
  <si>
    <t>愛知みずほ大学短期大学部</t>
  </si>
  <si>
    <t>461002</t>
  </si>
  <si>
    <t>津曲学園</t>
  </si>
  <si>
    <t>461003</t>
  </si>
  <si>
    <t>志學館学園</t>
  </si>
  <si>
    <t>461004</t>
  </si>
  <si>
    <t>鹿児島純心女子学園</t>
  </si>
  <si>
    <t>231028A01</t>
  </si>
  <si>
    <t>東海学園大学</t>
  </si>
  <si>
    <t>471001</t>
  </si>
  <si>
    <t>471002</t>
  </si>
  <si>
    <t>231029A01</t>
  </si>
  <si>
    <t>豊橋創造大学</t>
  </si>
  <si>
    <t>231029B01</t>
  </si>
  <si>
    <t>豊橋創造大学短期大学部</t>
  </si>
  <si>
    <t>471004</t>
  </si>
  <si>
    <t>④　補助対象工事費</t>
    <rPh sb="2" eb="4">
      <t>ホジョ</t>
    </rPh>
    <rPh sb="4" eb="6">
      <t>タイショウ</t>
    </rPh>
    <rPh sb="6" eb="9">
      <t>コウジヒ</t>
    </rPh>
    <phoneticPr fontId="2"/>
  </si>
  <si>
    <t>補助対象外　工事費</t>
    <rPh sb="0" eb="2">
      <t>ホジョ</t>
    </rPh>
    <rPh sb="2" eb="5">
      <t>タイショウガイ</t>
    </rPh>
    <rPh sb="6" eb="9">
      <t>コウジヒ</t>
    </rPh>
    <phoneticPr fontId="2"/>
  </si>
  <si>
    <t>補助対象外　冷房化工事費</t>
    <rPh sb="0" eb="2">
      <t>ホジョ</t>
    </rPh>
    <rPh sb="2" eb="5">
      <t>タイショウガイ</t>
    </rPh>
    <rPh sb="6" eb="9">
      <t>レイボウカ</t>
    </rPh>
    <rPh sb="9" eb="12">
      <t>コウジヒ</t>
    </rPh>
    <phoneticPr fontId="2"/>
  </si>
  <si>
    <t>補助対象外　実施設計費</t>
    <rPh sb="0" eb="2">
      <t>ホジョ</t>
    </rPh>
    <rPh sb="2" eb="4">
      <t>タイショウ</t>
    </rPh>
    <rPh sb="4" eb="5">
      <t>ガイ</t>
    </rPh>
    <rPh sb="6" eb="8">
      <t>ジッシ</t>
    </rPh>
    <rPh sb="8" eb="10">
      <t>セッケイ</t>
    </rPh>
    <rPh sb="10" eb="11">
      <t>ヒ</t>
    </rPh>
    <phoneticPr fontId="2"/>
  </si>
  <si>
    <t>補助対象外　装置購入費</t>
    <rPh sb="0" eb="2">
      <t>ホジョ</t>
    </rPh>
    <rPh sb="2" eb="5">
      <t>タイショウガイ</t>
    </rPh>
    <rPh sb="6" eb="8">
      <t>ソウチ</t>
    </rPh>
    <rPh sb="8" eb="11">
      <t>コウニュウヒ</t>
    </rPh>
    <phoneticPr fontId="2"/>
  </si>
  <si>
    <t>機器間の配線及びその材料費</t>
    <rPh sb="0" eb="2">
      <t>キキ</t>
    </rPh>
    <rPh sb="2" eb="3">
      <t>カン</t>
    </rPh>
    <rPh sb="4" eb="6">
      <t>ハイセン</t>
    </rPh>
    <rPh sb="6" eb="7">
      <t>オヨ</t>
    </rPh>
    <rPh sb="10" eb="12">
      <t>ザイリョウ</t>
    </rPh>
    <rPh sb="12" eb="13">
      <t>ヒ</t>
    </rPh>
    <phoneticPr fontId="2"/>
  </si>
  <si>
    <t>配線工事（大学分）</t>
    <rPh sb="0" eb="2">
      <t>ハイセン</t>
    </rPh>
    <rPh sb="2" eb="4">
      <t>コウジ</t>
    </rPh>
    <rPh sb="5" eb="6">
      <t>ダイ</t>
    </rPh>
    <rPh sb="6" eb="7">
      <t>ガク</t>
    </rPh>
    <rPh sb="7" eb="8">
      <t>ブン</t>
    </rPh>
    <phoneticPr fontId="2"/>
  </si>
  <si>
    <t>機器間の配線及びその材料費</t>
    <rPh sb="0" eb="2">
      <t>キキ</t>
    </rPh>
    <rPh sb="2" eb="3">
      <t>カン</t>
    </rPh>
    <rPh sb="4" eb="6">
      <t>ハイセン</t>
    </rPh>
    <rPh sb="6" eb="7">
      <t>オヨ</t>
    </rPh>
    <rPh sb="10" eb="13">
      <t>ザイリョウヒ</t>
    </rPh>
    <phoneticPr fontId="2"/>
  </si>
  <si>
    <t>冷房化工事（大学分）</t>
    <rPh sb="0" eb="3">
      <t>レイボウカ</t>
    </rPh>
    <rPh sb="3" eb="5">
      <t>コウジ</t>
    </rPh>
    <rPh sb="6" eb="7">
      <t>ダイ</t>
    </rPh>
    <rPh sb="7" eb="8">
      <t>ガク</t>
    </rPh>
    <rPh sb="8" eb="9">
      <t>ブン</t>
    </rPh>
    <phoneticPr fontId="2"/>
  </si>
  <si>
    <t>冷房機器の取り付け等</t>
    <rPh sb="0" eb="2">
      <t>レイボウ</t>
    </rPh>
    <rPh sb="2" eb="4">
      <t>キキ</t>
    </rPh>
    <rPh sb="5" eb="6">
      <t>ト</t>
    </rPh>
    <rPh sb="7" eb="8">
      <t>ツ</t>
    </rPh>
    <rPh sb="9" eb="10">
      <t>トウ</t>
    </rPh>
    <phoneticPr fontId="2"/>
  </si>
  <si>
    <t>配線工事（短期大学分）</t>
    <rPh sb="0" eb="2">
      <t>ハイセン</t>
    </rPh>
    <rPh sb="2" eb="4">
      <t>コウジ</t>
    </rPh>
    <rPh sb="5" eb="9">
      <t>タンダイ</t>
    </rPh>
    <rPh sb="9" eb="10">
      <t>ブン</t>
    </rPh>
    <phoneticPr fontId="2"/>
  </si>
  <si>
    <t>使用時間により按分（1/2）</t>
    <rPh sb="0" eb="2">
      <t>シヨウ</t>
    </rPh>
    <rPh sb="2" eb="4">
      <t>ジカン</t>
    </rPh>
    <rPh sb="7" eb="9">
      <t>アンブン</t>
    </rPh>
    <phoneticPr fontId="2"/>
  </si>
  <si>
    <t>冷房化工事（短期大学分）</t>
    <rPh sb="0" eb="3">
      <t>レイボウカ</t>
    </rPh>
    <rPh sb="3" eb="5">
      <t>コウジ</t>
    </rPh>
    <rPh sb="6" eb="10">
      <t>タンダイ</t>
    </rPh>
    <rPh sb="10" eb="11">
      <t>ブン</t>
    </rPh>
    <phoneticPr fontId="2"/>
  </si>
  <si>
    <t>設計図書作成（大学分）</t>
    <rPh sb="0" eb="2">
      <t>セッケイ</t>
    </rPh>
    <rPh sb="2" eb="4">
      <t>トショ</t>
    </rPh>
    <rPh sb="4" eb="6">
      <t>サクセイ</t>
    </rPh>
    <rPh sb="7" eb="8">
      <t>ダイ</t>
    </rPh>
    <rPh sb="8" eb="9">
      <t>ガク</t>
    </rPh>
    <rPh sb="9" eb="10">
      <t>ブン</t>
    </rPh>
    <phoneticPr fontId="2"/>
  </si>
  <si>
    <t>設計図書作成（短期大学分）</t>
    <rPh sb="0" eb="2">
      <t>セッケイ</t>
    </rPh>
    <rPh sb="2" eb="4">
      <t>トショ</t>
    </rPh>
    <rPh sb="4" eb="6">
      <t>サクセイ</t>
    </rPh>
    <rPh sb="7" eb="11">
      <t>タンダイ</t>
    </rPh>
    <rPh sb="11" eb="12">
      <t>ブン</t>
    </rPh>
    <phoneticPr fontId="2"/>
  </si>
  <si>
    <t>映像プロジェクター</t>
    <rPh sb="0" eb="2">
      <t>エイゾウ</t>
    </rPh>
    <phoneticPr fontId="2"/>
  </si>
  <si>
    <t>名称</t>
    <rPh sb="0" eb="2">
      <t>メイショウ</t>
    </rPh>
    <phoneticPr fontId="2"/>
  </si>
  <si>
    <t>型番・仕様等</t>
    <rPh sb="0" eb="2">
      <t>カタバン</t>
    </rPh>
    <rPh sb="3" eb="6">
      <t>シヨウトウ</t>
    </rPh>
    <phoneticPr fontId="2"/>
  </si>
  <si>
    <t>映像プロジェクター（短期大学分）</t>
    <rPh sb="0" eb="2">
      <t>エイゾウ</t>
    </rPh>
    <rPh sb="10" eb="14">
      <t>タンダイ</t>
    </rPh>
    <rPh sb="14" eb="15">
      <t>ブン</t>
    </rPh>
    <phoneticPr fontId="2"/>
  </si>
  <si>
    <t>⑧　補助対象冷房化工事費</t>
    <rPh sb="2" eb="4">
      <t>ホジョ</t>
    </rPh>
    <rPh sb="4" eb="6">
      <t>タイショウ</t>
    </rPh>
    <rPh sb="6" eb="9">
      <t>レイボウカ</t>
    </rPh>
    <rPh sb="9" eb="12">
      <t>コウジヒ</t>
    </rPh>
    <phoneticPr fontId="2"/>
  </si>
  <si>
    <t>231030A01</t>
  </si>
  <si>
    <t>愛知文教大学</t>
  </si>
  <si>
    <t>231030B01</t>
  </si>
  <si>
    <t>愛知文教女子短期大学</t>
  </si>
  <si>
    <t>231031A01</t>
  </si>
  <si>
    <t>桜花学園大学</t>
  </si>
  <si>
    <t>012003</t>
  </si>
  <si>
    <t>帯広大谷学園</t>
  </si>
  <si>
    <t>231031B01</t>
  </si>
  <si>
    <t>名古屋短期大学</t>
  </si>
  <si>
    <t>012004</t>
  </si>
  <si>
    <t>光塩学園</t>
  </si>
  <si>
    <t>231032A01</t>
  </si>
  <si>
    <t>名古屋文理大学</t>
  </si>
  <si>
    <t>012010</t>
  </si>
  <si>
    <t>函館大谷学園</t>
  </si>
  <si>
    <t>231032B01</t>
  </si>
  <si>
    <t>012012</t>
  </si>
  <si>
    <t>北海道武蔵女子学園</t>
  </si>
  <si>
    <t>人間環境大学</t>
  </si>
  <si>
    <t>012013</t>
  </si>
  <si>
    <t>緑ケ岡学園</t>
  </si>
  <si>
    <t>231034A01</t>
  </si>
  <si>
    <t>名古屋産業大学</t>
  </si>
  <si>
    <t>231034B01</t>
  </si>
  <si>
    <t>名古屋経営短期大学</t>
  </si>
  <si>
    <t>231035A01</t>
  </si>
  <si>
    <t>愛知工科大学</t>
  </si>
  <si>
    <t>042001</t>
  </si>
  <si>
    <t>誠真学園</t>
  </si>
  <si>
    <t>231035B01</t>
  </si>
  <si>
    <t>042003</t>
  </si>
  <si>
    <t>聖和学園</t>
  </si>
  <si>
    <t>231036A01</t>
  </si>
  <si>
    <t>052001</t>
  </si>
  <si>
    <t>聖霊学園</t>
  </si>
  <si>
    <t>052002</t>
  </si>
  <si>
    <t>231037A01</t>
  </si>
  <si>
    <t>星城大学</t>
  </si>
  <si>
    <t>062003</t>
  </si>
  <si>
    <t>羽陽学園</t>
  </si>
  <si>
    <t>072001</t>
  </si>
  <si>
    <t>231039A01</t>
  </si>
  <si>
    <t>082003</t>
  </si>
  <si>
    <t>大成学園</t>
  </si>
  <si>
    <t>231039B01</t>
  </si>
  <si>
    <t>中日本自動車短期大学</t>
  </si>
  <si>
    <t>092001</t>
  </si>
  <si>
    <t>國學院大學栃木学園</t>
  </si>
  <si>
    <t>241001A01</t>
  </si>
  <si>
    <t>皇學館大学</t>
  </si>
  <si>
    <t>092006</t>
  </si>
  <si>
    <t>佐野日本大学学園</t>
  </si>
  <si>
    <t>241002A01</t>
  </si>
  <si>
    <t>四日市大学</t>
  </si>
  <si>
    <t>桐丘学園</t>
  </si>
  <si>
    <t>241003A01</t>
  </si>
  <si>
    <t>102004</t>
  </si>
  <si>
    <t>平方学園</t>
  </si>
  <si>
    <t>251001A01</t>
  </si>
  <si>
    <t>聖泉大学</t>
  </si>
  <si>
    <t>102005</t>
  </si>
  <si>
    <t>群馬育英学園</t>
  </si>
  <si>
    <t>102007</t>
  </si>
  <si>
    <t>新島学園</t>
  </si>
  <si>
    <t>251002A01</t>
  </si>
  <si>
    <t>長浜バイオ大学</t>
  </si>
  <si>
    <t>261001A01</t>
  </si>
  <si>
    <t>112001</t>
  </si>
  <si>
    <t>秋草学園</t>
  </si>
  <si>
    <t>261001B01</t>
  </si>
  <si>
    <t>京都外国語短期大学</t>
  </si>
  <si>
    <t>112002</t>
  </si>
  <si>
    <t>国際学院</t>
  </si>
  <si>
    <t>261002A01</t>
  </si>
  <si>
    <t>京都学園大学</t>
  </si>
  <si>
    <t>112003</t>
  </si>
  <si>
    <t>明の星学園</t>
  </si>
  <si>
    <t>261003A01</t>
  </si>
  <si>
    <t>112008</t>
  </si>
  <si>
    <t>山村学園</t>
  </si>
  <si>
    <t>261004A01</t>
  </si>
  <si>
    <t>京都女子大学</t>
  </si>
  <si>
    <t>122002</t>
  </si>
  <si>
    <t>昭和学院</t>
  </si>
  <si>
    <t>122004</t>
  </si>
  <si>
    <t>千葉明徳学園</t>
  </si>
  <si>
    <t>261005A01</t>
  </si>
  <si>
    <t>京都橘大学</t>
  </si>
  <si>
    <t>三育学院</t>
  </si>
  <si>
    <t>261006A01</t>
  </si>
  <si>
    <t>261007A01</t>
  </si>
  <si>
    <t>京都光華女子大学</t>
  </si>
  <si>
    <t>植草学園</t>
  </si>
  <si>
    <t>261007B01</t>
  </si>
  <si>
    <t>京都光華女子大学短期大学部</t>
  </si>
  <si>
    <t>132003</t>
  </si>
  <si>
    <t>冲永学園</t>
  </si>
  <si>
    <t>261008A01</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</si>
  <si>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</si>
  <si>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</si>
  <si>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</si>
  <si>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</si>
  <si>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</si>
  <si>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</si>
  <si>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</si>
  <si>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</si>
  <si>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</si>
  <si>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</si>
  <si>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</si>
  <si>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</si>
  <si>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</si>
  <si>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</si>
  <si>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</si>
  <si>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</si>
  <si>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</si>
  <si>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</si>
  <si>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</si>
  <si>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</si>
  <si>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</si>
  <si>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</si>
  <si>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</si>
  <si>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</si>
  <si>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</si>
  <si>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</si>
  <si>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</si>
  <si>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</si>
  <si>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</si>
  <si>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</si>
  <si>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</si>
  <si>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</si>
  <si>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</si>
  <si>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</si>
  <si>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</si>
  <si>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</si>
  <si>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</si>
  <si>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</si>
  <si>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</si>
  <si>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</si>
  <si>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</si>
  <si>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</si>
  <si>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</si>
  <si>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</si>
  <si>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</si>
  <si>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</si>
  <si>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</si>
  <si>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種智院大学</t>
  </si>
  <si>
    <t>261009A01</t>
  </si>
  <si>
    <t>大谷大学</t>
  </si>
  <si>
    <t>132011</t>
  </si>
  <si>
    <t>国際学園</t>
  </si>
  <si>
    <t>261009B01</t>
  </si>
  <si>
    <t>大谷大学短期大学部</t>
  </si>
  <si>
    <t>132018</t>
  </si>
  <si>
    <t>星美学園</t>
  </si>
  <si>
    <t>261009B02</t>
  </si>
  <si>
    <t>九州大谷短期大学</t>
  </si>
  <si>
    <t>132021</t>
  </si>
  <si>
    <t>帝京学園</t>
  </si>
  <si>
    <t>261010A01</t>
  </si>
  <si>
    <t>同志社大学</t>
  </si>
  <si>
    <t>132022</t>
  </si>
  <si>
    <t>戸板学園</t>
  </si>
  <si>
    <t>261010A02</t>
  </si>
  <si>
    <t>同志社女子大学</t>
  </si>
  <si>
    <t>132028</t>
  </si>
  <si>
    <t>261011A01</t>
  </si>
  <si>
    <t>京都ノートルダム女子大学</t>
  </si>
  <si>
    <t>トキワ松学園</t>
  </si>
  <si>
    <t>261012A01</t>
  </si>
  <si>
    <t>花園大学</t>
  </si>
  <si>
    <t>132036</t>
  </si>
  <si>
    <t>豊昭学園</t>
  </si>
  <si>
    <t>261013A01</t>
  </si>
  <si>
    <t>立命館大学</t>
  </si>
  <si>
    <t>宝仙学園</t>
  </si>
  <si>
    <t>261013A02</t>
  </si>
  <si>
    <t>立命館アジア太平洋大学</t>
  </si>
  <si>
    <t>132038</t>
  </si>
  <si>
    <t>堀之内学園</t>
  </si>
  <si>
    <t>261014A01</t>
  </si>
  <si>
    <t>132040</t>
  </si>
  <si>
    <t>明泉学園</t>
  </si>
  <si>
    <t>261014B01</t>
  </si>
  <si>
    <t>龍谷大学短期大学部</t>
  </si>
  <si>
    <t>261015A01</t>
  </si>
  <si>
    <t>132042</t>
  </si>
  <si>
    <t>立教女学院</t>
  </si>
  <si>
    <t>261016A01</t>
  </si>
  <si>
    <t>132047</t>
  </si>
  <si>
    <t>豊南学園</t>
  </si>
  <si>
    <t>261017A01</t>
  </si>
  <si>
    <t>京都造形芸術大学</t>
  </si>
  <si>
    <t>132052</t>
  </si>
  <si>
    <t>川口学園</t>
  </si>
  <si>
    <t>261018A01</t>
  </si>
  <si>
    <t>佛教大学</t>
  </si>
  <si>
    <t>132053</t>
  </si>
  <si>
    <t>後藤学園</t>
  </si>
  <si>
    <t>261018B01</t>
  </si>
  <si>
    <t>華頂短期大学</t>
  </si>
  <si>
    <t>成安造形大学</t>
  </si>
  <si>
    <t>132055</t>
  </si>
  <si>
    <t>山野学苑</t>
  </si>
  <si>
    <t>261020A01</t>
  </si>
  <si>
    <t>京都文教大学</t>
  </si>
  <si>
    <t>261020B01</t>
  </si>
  <si>
    <t>京都文教短期大学</t>
  </si>
  <si>
    <t>142002</t>
  </si>
  <si>
    <t>カリタス学園</t>
  </si>
  <si>
    <t>142003</t>
  </si>
  <si>
    <t>白峰学園</t>
  </si>
  <si>
    <t>261022A01</t>
  </si>
  <si>
    <t>平安女学院大学</t>
  </si>
  <si>
    <t>142004</t>
  </si>
  <si>
    <t>大和学園</t>
  </si>
  <si>
    <t>261022B01</t>
  </si>
  <si>
    <t>平安女学院大学短期大学部</t>
  </si>
  <si>
    <t>142005</t>
  </si>
  <si>
    <t>ソニー学園</t>
  </si>
  <si>
    <t>261023A01</t>
  </si>
  <si>
    <t>142006</t>
  </si>
  <si>
    <t>261023B01</t>
  </si>
  <si>
    <t>堀井学園</t>
  </si>
  <si>
    <t>261024A01</t>
  </si>
  <si>
    <t>152006</t>
  </si>
  <si>
    <t>明倫学園</t>
  </si>
  <si>
    <t>271001A01</t>
  </si>
  <si>
    <t>162002</t>
  </si>
  <si>
    <t>浦山学園</t>
  </si>
  <si>
    <t>261025A01</t>
  </si>
  <si>
    <t>京都医療科学大学</t>
  </si>
  <si>
    <t>北陸学院</t>
  </si>
  <si>
    <t>271002A01</t>
  </si>
  <si>
    <t>172005</t>
  </si>
  <si>
    <t>小松短期大学</t>
  </si>
  <si>
    <t>271002B01</t>
  </si>
  <si>
    <t>大阪音楽大学短期大学部</t>
  </si>
  <si>
    <t>271003A01</t>
  </si>
  <si>
    <t>271003B01</t>
  </si>
  <si>
    <t>202001</t>
  </si>
  <si>
    <t>高松学園</t>
  </si>
  <si>
    <t>271004A01</t>
  </si>
  <si>
    <t>202002</t>
  </si>
  <si>
    <t>長野家政学園</t>
  </si>
  <si>
    <t>271005A01</t>
  </si>
  <si>
    <t>大阪経済法科大学</t>
  </si>
  <si>
    <t>271006A01</t>
  </si>
  <si>
    <t>大阪工業大学</t>
  </si>
  <si>
    <t>202005</t>
  </si>
  <si>
    <t>松本学園</t>
  </si>
  <si>
    <t>271006A02</t>
  </si>
  <si>
    <t>摂南大学</t>
  </si>
  <si>
    <t>202006</t>
  </si>
  <si>
    <t>北野学園</t>
  </si>
  <si>
    <t>271006A03</t>
  </si>
  <si>
    <t>広島国際大学</t>
  </si>
  <si>
    <t>佐久学園</t>
  </si>
  <si>
    <t>大垣女子短期大学</t>
  </si>
  <si>
    <t>271007A01</t>
  </si>
  <si>
    <t>212005</t>
  </si>
  <si>
    <t>271007B01</t>
  </si>
  <si>
    <t>大阪産業大学短期大学部</t>
  </si>
  <si>
    <t>212007</t>
  </si>
  <si>
    <t>正眼短期大学</t>
  </si>
  <si>
    <t>271008A01</t>
  </si>
  <si>
    <t>大阪歯科大学</t>
  </si>
  <si>
    <t>212008</t>
  </si>
  <si>
    <t>高山短期大学</t>
  </si>
  <si>
    <t>271009A01</t>
  </si>
  <si>
    <t>212009</t>
  </si>
  <si>
    <t>271011A01</t>
  </si>
  <si>
    <t>清光学園</t>
  </si>
  <si>
    <t>232016</t>
  </si>
  <si>
    <t>愛知江南学園</t>
  </si>
  <si>
    <t>271012A01</t>
  </si>
  <si>
    <t>大手前大学</t>
  </si>
  <si>
    <t>232017</t>
  </si>
  <si>
    <t>山田学園</t>
  </si>
  <si>
    <t>271012B01</t>
  </si>
  <si>
    <t>大手前短期大学</t>
  </si>
  <si>
    <t>232018</t>
  </si>
  <si>
    <t>柳城学院</t>
  </si>
  <si>
    <t>271013A01</t>
  </si>
  <si>
    <t>追手門学院大学</t>
  </si>
  <si>
    <t>271014A01</t>
  </si>
  <si>
    <t>242002</t>
  </si>
  <si>
    <t>高田学苑</t>
  </si>
  <si>
    <t>271015A01</t>
  </si>
  <si>
    <t>252001</t>
  </si>
  <si>
    <t>SRC</t>
    <phoneticPr fontId="2"/>
  </si>
  <si>
    <t>RC</t>
    <phoneticPr fontId="2"/>
  </si>
  <si>
    <t>S</t>
    <phoneticPr fontId="2"/>
  </si>
  <si>
    <t>W</t>
    <phoneticPr fontId="2"/>
  </si>
  <si>
    <t>271016A01</t>
  </si>
  <si>
    <t>滋賀学園</t>
  </si>
  <si>
    <t>271016B01</t>
  </si>
  <si>
    <t>関西外国語大学短期大学部</t>
  </si>
  <si>
    <t>262001</t>
  </si>
  <si>
    <t>池坊学園</t>
  </si>
  <si>
    <t>271017A01</t>
  </si>
  <si>
    <t>262006</t>
  </si>
  <si>
    <t>271017B01</t>
  </si>
  <si>
    <t>近畿大学短期大学部</t>
  </si>
  <si>
    <t>262012</t>
  </si>
  <si>
    <t>明徳学園</t>
  </si>
  <si>
    <t>271017B02</t>
  </si>
  <si>
    <t>近畿大学九州短期大学</t>
  </si>
  <si>
    <t>272001</t>
  </si>
  <si>
    <t>愛泉学園</t>
  </si>
  <si>
    <t>271017C01</t>
  </si>
  <si>
    <t>近畿大学工業高等専門学校</t>
  </si>
  <si>
    <t>272004</t>
  </si>
  <si>
    <t>大阪キリスト教学院</t>
  </si>
  <si>
    <t>271018A01</t>
  </si>
  <si>
    <t>272006</t>
  </si>
  <si>
    <t>271018B01</t>
  </si>
  <si>
    <t>272007</t>
  </si>
  <si>
    <t>大阪信愛女学院</t>
  </si>
  <si>
    <t>271019A01</t>
  </si>
  <si>
    <t>大阪樟蔭女子大学</t>
  </si>
  <si>
    <t>聖母女学院</t>
  </si>
  <si>
    <t>271020A01</t>
  </si>
  <si>
    <t>相愛大学</t>
  </si>
  <si>
    <t>272017</t>
  </si>
  <si>
    <t>千代田学園</t>
  </si>
  <si>
    <t>271021A01</t>
  </si>
  <si>
    <t>272028</t>
  </si>
  <si>
    <t>みどり学園</t>
  </si>
  <si>
    <t>271022A01</t>
  </si>
  <si>
    <t>大阪商業大学</t>
  </si>
  <si>
    <t>271022A02</t>
  </si>
  <si>
    <t>神戸芸術工科大学</t>
  </si>
  <si>
    <t>282004</t>
  </si>
  <si>
    <t>271022B01</t>
  </si>
  <si>
    <t>大阪女子短期大学</t>
  </si>
  <si>
    <t>玉田学園</t>
  </si>
  <si>
    <t>271023A01</t>
  </si>
  <si>
    <t>大阪芸術大学</t>
  </si>
  <si>
    <t>282006</t>
  </si>
  <si>
    <t>鉄鋼学園</t>
  </si>
  <si>
    <t>271023B01</t>
  </si>
  <si>
    <t>大阪芸術大学短期大学部</t>
  </si>
  <si>
    <t>282007</t>
  </si>
  <si>
    <t>東洋食品工業短期大学</t>
  </si>
  <si>
    <t>271024A01</t>
  </si>
  <si>
    <t>帝塚山学院大学</t>
  </si>
  <si>
    <t>282009</t>
  </si>
  <si>
    <t>湊川相野学園</t>
  </si>
  <si>
    <t>282012</t>
  </si>
  <si>
    <t>日ノ本学園</t>
  </si>
  <si>
    <t>271025A02</t>
  </si>
  <si>
    <t>大阪国際大学</t>
  </si>
  <si>
    <t>292001</t>
  </si>
  <si>
    <t>佐保会学園</t>
  </si>
  <si>
    <t>271025B01</t>
  </si>
  <si>
    <t>大阪国際大学短期大学部</t>
  </si>
  <si>
    <t>292004</t>
  </si>
  <si>
    <t>聖心学園</t>
  </si>
  <si>
    <t>271026A01</t>
  </si>
  <si>
    <t>大阪体育大学</t>
  </si>
  <si>
    <t>302001</t>
  </si>
  <si>
    <t>和歌山信愛女子短期大学</t>
  </si>
  <si>
    <t>271027A01</t>
  </si>
  <si>
    <t>梅花女子大学</t>
  </si>
  <si>
    <t>藤田学院</t>
  </si>
  <si>
    <t>342002</t>
  </si>
  <si>
    <t>山陽女学園</t>
  </si>
  <si>
    <t>271028A01</t>
  </si>
  <si>
    <t>桃山学院大学</t>
  </si>
  <si>
    <t>271031A01</t>
  </si>
  <si>
    <t>プール学院大学</t>
  </si>
  <si>
    <t>352003</t>
  </si>
  <si>
    <t>河野学園</t>
  </si>
  <si>
    <t>271031B01</t>
  </si>
  <si>
    <t>プール学院大学短期大学部</t>
  </si>
  <si>
    <t>352004</t>
  </si>
  <si>
    <t>高水学園</t>
  </si>
  <si>
    <t>271032A01</t>
  </si>
  <si>
    <t>関西福祉大学</t>
  </si>
  <si>
    <t>352006</t>
  </si>
  <si>
    <t>第二麻生学園</t>
  </si>
  <si>
    <t>271033A01</t>
  </si>
  <si>
    <t>関西福祉科学大学</t>
  </si>
  <si>
    <t>362002</t>
  </si>
  <si>
    <t>徳島城南学園</t>
  </si>
  <si>
    <t>271033B01</t>
  </si>
  <si>
    <t>関西女子短期大学</t>
  </si>
  <si>
    <t>271034A01</t>
  </si>
  <si>
    <t>太成学院大学</t>
  </si>
  <si>
    <t>372003</t>
  </si>
  <si>
    <t>尽誠学園</t>
  </si>
  <si>
    <t>382001</t>
  </si>
  <si>
    <t>今治明徳学園</t>
  </si>
  <si>
    <t>271035A01</t>
  </si>
  <si>
    <t>常磐会学園大学</t>
  </si>
  <si>
    <t>392001</t>
  </si>
  <si>
    <t>高知学園</t>
  </si>
  <si>
    <t>271035B01</t>
  </si>
  <si>
    <t>常磐会短期大学</t>
  </si>
  <si>
    <t>402001</t>
  </si>
  <si>
    <t>271036A01</t>
  </si>
  <si>
    <t>402006</t>
  </si>
  <si>
    <t>久留米信愛女学院</t>
  </si>
  <si>
    <t>271037A01</t>
  </si>
  <si>
    <t>大阪人間科学大学</t>
  </si>
  <si>
    <t>402008</t>
  </si>
  <si>
    <t>精華学園</t>
  </si>
  <si>
    <t>402012</t>
  </si>
  <si>
    <t>西日本短期大学</t>
  </si>
  <si>
    <t>271038A01</t>
  </si>
  <si>
    <t>羽衣国際大学</t>
  </si>
  <si>
    <t>402015</t>
  </si>
  <si>
    <t>山内学園</t>
  </si>
  <si>
    <t>412001</t>
  </si>
  <si>
    <t>旭学園</t>
  </si>
  <si>
    <t>271039A01</t>
  </si>
  <si>
    <t>大阪成蹊大学</t>
  </si>
  <si>
    <t>412002</t>
  </si>
  <si>
    <t>佐賀龍谷学園</t>
  </si>
  <si>
    <t>271039A02</t>
  </si>
  <si>
    <t>びわこ成蹊スポーツ大学</t>
  </si>
  <si>
    <t>422001</t>
  </si>
  <si>
    <t>鶴鳴学園</t>
  </si>
  <si>
    <t>271039B01</t>
  </si>
  <si>
    <t>大阪成蹊短期大学</t>
  </si>
  <si>
    <t>432004</t>
  </si>
  <si>
    <t>八商学園</t>
  </si>
  <si>
    <t>271040A01</t>
  </si>
  <si>
    <t>千里金蘭大学</t>
  </si>
  <si>
    <t>442001</t>
  </si>
  <si>
    <t>扇城学園</t>
  </si>
  <si>
    <t>442002</t>
  </si>
  <si>
    <t>平松学園</t>
  </si>
  <si>
    <t>271041A01</t>
  </si>
  <si>
    <t>東大阪大学</t>
  </si>
  <si>
    <t>442003</t>
  </si>
  <si>
    <t>溝部学園</t>
  </si>
  <si>
    <t>271041B01</t>
  </si>
  <si>
    <t>東大阪大学短期大学部</t>
  </si>
  <si>
    <t>271042A01</t>
  </si>
  <si>
    <t>472002</t>
  </si>
  <si>
    <t>嘉数女子学園</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</si>
  <si>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</si>
  <si>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</si>
  <si>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</si>
  <si>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</si>
  <si>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</si>
  <si>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</si>
  <si>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</si>
  <si>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</si>
  <si>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</si>
  <si>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</si>
  <si>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</si>
  <si>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</si>
  <si>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</si>
  <si>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</si>
  <si>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</si>
  <si>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</si>
  <si>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</si>
  <si>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</si>
  <si>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</si>
  <si>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</si>
  <si>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</si>
  <si>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</si>
  <si>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</si>
  <si>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事　   業  　名</t>
    <rPh sb="0" eb="1">
      <t>コト</t>
    </rPh>
    <rPh sb="5" eb="6">
      <t>ギョウ</t>
    </rPh>
    <rPh sb="9" eb="10">
      <t>メイ</t>
    </rPh>
    <phoneticPr fontId="2"/>
  </si>
  <si>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</si>
  <si>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</si>
  <si>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</si>
  <si>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</si>
  <si>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</si>
  <si>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</si>
  <si>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</si>
  <si>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</si>
  <si>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</si>
  <si>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</si>
  <si>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</si>
  <si>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</si>
  <si>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</si>
  <si>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</si>
  <si>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</si>
  <si>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</si>
  <si>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</si>
  <si>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</si>
  <si>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</si>
  <si>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</si>
  <si>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</si>
  <si>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</si>
  <si>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</si>
  <si>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</si>
  <si>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</si>
  <si>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</si>
  <si>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</si>
  <si>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</si>
  <si>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</si>
  <si>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</si>
  <si>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</si>
  <si>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</si>
  <si>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</si>
  <si>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</si>
  <si>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</si>
  <si>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</si>
  <si>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</si>
  <si>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</si>
  <si>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</si>
  <si>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</si>
  <si>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</si>
  <si>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</si>
  <si>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</si>
  <si>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</si>
  <si>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</si>
  <si>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</si>
  <si>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■学内LAN形式■</t>
    <rPh sb="1" eb="3">
      <t>ガクナイ</t>
    </rPh>
    <rPh sb="6" eb="8">
      <t>ケイシキ</t>
    </rPh>
    <phoneticPr fontId="2"/>
  </si>
  <si>
    <t>学内LAN</t>
    <rPh sb="0" eb="2">
      <t>ガクナイ</t>
    </rPh>
    <phoneticPr fontId="2"/>
  </si>
  <si>
    <t>バス型</t>
    <rPh sb="2" eb="3">
      <t>ガタ</t>
    </rPh>
    <phoneticPr fontId="2"/>
  </si>
  <si>
    <t>スター型</t>
    <rPh sb="3" eb="4">
      <t>ガタ</t>
    </rPh>
    <phoneticPr fontId="2"/>
  </si>
  <si>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</si>
  <si>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</si>
  <si>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</si>
  <si>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</si>
  <si>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</si>
  <si>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</si>
  <si>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</si>
  <si>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</si>
  <si>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</si>
  <si>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</si>
  <si>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</si>
  <si>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</si>
  <si>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</si>
  <si>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</si>
  <si>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</si>
  <si>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</si>
  <si>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</si>
  <si>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</si>
  <si>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</si>
  <si>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</si>
  <si>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</si>
  <si>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</si>
  <si>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</si>
  <si>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</si>
  <si>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</si>
  <si>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</si>
  <si>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</si>
  <si>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</si>
  <si>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</si>
  <si>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</si>
  <si>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</si>
  <si>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</si>
  <si>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</si>
  <si>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</si>
  <si>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</si>
  <si>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</si>
  <si>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</si>
  <si>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</si>
  <si>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</si>
  <si>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⑫　補助対象敷設工事費</t>
    <rPh sb="2" eb="4">
      <t>ホジョ</t>
    </rPh>
    <rPh sb="4" eb="6">
      <t>タイショウ</t>
    </rPh>
    <rPh sb="6" eb="8">
      <t>フセツ</t>
    </rPh>
    <rPh sb="8" eb="11">
      <t>コウジヒ</t>
    </rPh>
    <phoneticPr fontId="2"/>
  </si>
  <si>
    <t>⑪　学内ＬＡＮに係る総敷設工事費</t>
    <rPh sb="2" eb="4">
      <t>ガクナイ</t>
    </rPh>
    <rPh sb="8" eb="9">
      <t>カカ</t>
    </rPh>
    <rPh sb="10" eb="11">
      <t>ソウ</t>
    </rPh>
    <rPh sb="11" eb="13">
      <t>フセツ</t>
    </rPh>
    <rPh sb="13" eb="15">
      <t>コウジ</t>
    </rPh>
    <rPh sb="15" eb="16">
      <t>ヒ</t>
    </rPh>
    <phoneticPr fontId="2"/>
  </si>
  <si>
    <t>⑬　実施設計費</t>
    <rPh sb="2" eb="4">
      <t>ジッシ</t>
    </rPh>
    <rPh sb="4" eb="6">
      <t>セッケイ</t>
    </rPh>
    <rPh sb="6" eb="7">
      <t>ヒ</t>
    </rPh>
    <phoneticPr fontId="2"/>
  </si>
  <si>
    <t>⑭　補助対象実施設計費</t>
    <rPh sb="2" eb="4">
      <t>ホジョ</t>
    </rPh>
    <rPh sb="4" eb="6">
      <t>タイショウ</t>
    </rPh>
    <rPh sb="6" eb="8">
      <t>ジッシ</t>
    </rPh>
    <rPh sb="8" eb="10">
      <t>セッケイ</t>
    </rPh>
    <rPh sb="10" eb="11">
      <t>ヒ</t>
    </rPh>
    <phoneticPr fontId="2"/>
  </si>
  <si>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</si>
  <si>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</si>
  <si>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</si>
  <si>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</si>
  <si>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</si>
  <si>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</si>
  <si>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</si>
  <si>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</si>
  <si>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</si>
  <si>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</si>
  <si>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</si>
  <si>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</si>
  <si>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</si>
  <si>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</si>
  <si>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</si>
  <si>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</si>
  <si>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</si>
  <si>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</si>
  <si>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</si>
  <si>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</si>
  <si>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</si>
  <si>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</si>
  <si>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</si>
  <si>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</si>
  <si>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</si>
  <si>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</si>
  <si>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</si>
  <si>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</si>
  <si>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</si>
  <si>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</si>
  <si>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</si>
  <si>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</si>
  <si>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</si>
  <si>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</si>
  <si>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</si>
  <si>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</si>
  <si>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</si>
  <si>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</si>
  <si>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</si>
  <si>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</si>
  <si>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</si>
  <si>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</si>
  <si>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</si>
  <si>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</si>
  <si>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</si>
  <si>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</si>
  <si>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</si>
  <si>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</si>
  <si>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</si>
  <si>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</si>
  <si>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</si>
  <si>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</si>
  <si>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</si>
  <si>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</si>
  <si>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</si>
  <si>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</si>
  <si>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</si>
  <si>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</si>
  <si>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</si>
  <si>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</si>
  <si>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</si>
  <si>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</si>
  <si>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</si>
  <si>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</si>
  <si>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</si>
  <si>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</si>
  <si>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</si>
  <si>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</si>
  <si>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</si>
  <si>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</si>
  <si>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</si>
  <si>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</si>
  <si>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</si>
  <si>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</si>
  <si>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</si>
  <si>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</si>
  <si>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</si>
  <si>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</si>
  <si>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</si>
  <si>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</si>
  <si>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</si>
  <si>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</si>
  <si>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</si>
  <si>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</si>
  <si>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</si>
  <si>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</si>
  <si>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</si>
  <si>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</si>
  <si>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</si>
  <si>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</si>
  <si>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</si>
  <si>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</si>
  <si>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</si>
  <si>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</si>
  <si>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</si>
  <si>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</si>
  <si>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</si>
  <si>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</si>
  <si>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</si>
  <si>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</si>
  <si>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</si>
  <si>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</si>
  <si>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</si>
  <si>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</si>
  <si>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</si>
  <si>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</si>
  <si>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</si>
  <si>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</si>
  <si>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</si>
  <si>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</si>
  <si>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</si>
  <si>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</si>
  <si>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</si>
  <si>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</si>
  <si>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</si>
  <si>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</si>
  <si>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</si>
  <si>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</si>
  <si>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</si>
  <si>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</si>
  <si>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</si>
  <si>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</si>
  <si>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</si>
  <si>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</si>
  <si>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</si>
  <si>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</si>
  <si>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</si>
  <si>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</si>
  <si>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</si>
  <si>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</si>
  <si>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</si>
  <si>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</si>
  <si>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</si>
  <si>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</si>
  <si>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</si>
  <si>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</si>
  <si>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</si>
  <si>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</si>
  <si>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</si>
  <si>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</si>
  <si>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</si>
  <si>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</si>
  <si>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</si>
  <si>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</si>
  <si>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</si>
  <si>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</si>
  <si>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</si>
  <si>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</si>
  <si>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</si>
  <si>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</si>
  <si>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</si>
  <si>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</si>
  <si>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</si>
  <si>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</si>
  <si>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</si>
  <si>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</si>
  <si>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</si>
  <si>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</si>
  <si>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</si>
  <si>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</si>
  <si>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</si>
  <si>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</si>
  <si>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</si>
  <si>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</si>
  <si>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</si>
  <si>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</si>
  <si>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</si>
  <si>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</si>
  <si>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</si>
  <si>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</si>
  <si>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</si>
  <si>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</si>
  <si>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</si>
  <si>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</si>
  <si>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</si>
  <si>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</si>
  <si>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</si>
  <si>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</si>
  <si>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</si>
  <si>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</si>
  <si>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</si>
  <si>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</si>
  <si>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</si>
  <si>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</si>
  <si>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</si>
  <si>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</si>
  <si>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</si>
  <si>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</si>
  <si>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</si>
  <si>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</si>
  <si>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</si>
  <si>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</si>
  <si>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</si>
  <si>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</si>
  <si>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</si>
  <si>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</si>
  <si>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</si>
  <si>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</si>
  <si>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</si>
  <si>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</si>
  <si>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</si>
  <si>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</si>
  <si>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</si>
  <si>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</si>
  <si>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</si>
  <si>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</si>
  <si>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</si>
  <si>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</si>
  <si>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</si>
  <si>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</si>
  <si>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</si>
  <si>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</si>
  <si>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</si>
  <si>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</si>
  <si>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</si>
  <si>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</si>
  <si>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</si>
  <si>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</si>
  <si>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</si>
  <si>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</si>
  <si>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</si>
  <si>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</si>
  <si>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</si>
  <si>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</si>
  <si>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</si>
  <si>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</si>
  <si>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</si>
  <si>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</si>
  <si>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</si>
  <si>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文部科学学園　情報システム整備事業</t>
    <rPh sb="0" eb="2">
      <t>モンブ</t>
    </rPh>
    <rPh sb="2" eb="4">
      <t>カガク</t>
    </rPh>
    <rPh sb="4" eb="6">
      <t>ガクエン</t>
    </rPh>
    <rPh sb="7" eb="9">
      <t>ジョウホウ</t>
    </rPh>
    <rPh sb="13" eb="15">
      <t>セイビ</t>
    </rPh>
    <rPh sb="15" eb="17">
      <t>ジギョウ</t>
    </rPh>
    <phoneticPr fontId="2"/>
  </si>
  <si>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</si>
  <si>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</si>
  <si>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</si>
  <si>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</si>
  <si>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</si>
  <si>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</si>
  <si>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</si>
  <si>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</si>
  <si>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</si>
  <si>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</si>
  <si>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</si>
  <si>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</si>
  <si>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</si>
  <si>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</si>
  <si>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</si>
  <si>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</si>
  <si>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</si>
  <si>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</si>
  <si>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</si>
  <si>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</si>
  <si>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</si>
  <si>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</si>
  <si>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</si>
  <si>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</si>
  <si>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情報系</t>
    <rPh sb="0" eb="3">
      <t>ジョウホウケイ</t>
    </rPh>
    <phoneticPr fontId="2"/>
  </si>
  <si>
    <t>132022B01</t>
  </si>
  <si>
    <t>当初</t>
    <rPh sb="0" eb="2">
      <t>トウショ</t>
    </rPh>
    <phoneticPr fontId="2"/>
  </si>
  <si>
    <t>ICT</t>
    <phoneticPr fontId="2"/>
  </si>
  <si>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</si>
  <si>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</si>
  <si>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</si>
  <si>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</si>
  <si>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</si>
  <si>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</si>
  <si>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</si>
  <si>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</si>
  <si>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</si>
  <si>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</si>
  <si>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</si>
  <si>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</si>
  <si>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</si>
  <si>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</si>
  <si>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</si>
  <si>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</si>
  <si>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</si>
  <si>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</si>
  <si>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</si>
  <si>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</si>
  <si>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</si>
  <si>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</si>
  <si>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</si>
  <si>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</si>
  <si>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</si>
  <si>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</si>
  <si>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</si>
  <si>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</si>
  <si>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</si>
  <si>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</si>
  <si>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</si>
  <si>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</si>
  <si>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</si>
  <si>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</si>
  <si>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</si>
  <si>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</si>
  <si>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</si>
  <si>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</si>
  <si>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</si>
  <si>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</si>
  <si>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</si>
  <si>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</si>
  <si>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</si>
  <si>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</si>
  <si>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</si>
  <si>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</si>
  <si>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</si>
  <si>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</si>
  <si>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</si>
  <si>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</si>
  <si>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</si>
  <si>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</si>
  <si>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</si>
  <si>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</si>
  <si>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</si>
  <si>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</si>
  <si>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</si>
  <si>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</si>
  <si>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</si>
  <si>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</si>
  <si>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</si>
  <si>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</si>
  <si>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</si>
  <si>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</si>
  <si>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</si>
  <si>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</si>
  <si>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</si>
  <si>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</si>
  <si>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</si>
  <si>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</si>
  <si>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</si>
  <si>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</si>
  <si>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</si>
  <si>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</si>
  <si>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</si>
  <si>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</si>
  <si>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</si>
  <si>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</si>
  <si>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</si>
  <si>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</si>
  <si>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</si>
  <si>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</si>
  <si>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</si>
  <si>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</si>
  <si>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</si>
  <si>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</si>
  <si>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</si>
  <si>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</si>
  <si>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</si>
  <si>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</si>
  <si>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</si>
  <si>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</si>
  <si>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</si>
  <si>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</si>
  <si>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</si>
  <si>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</si>
  <si>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</si>
  <si>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</si>
  <si>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</si>
  <si>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</si>
  <si>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</si>
  <si>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t>
    <phoneticPr fontId="2"/>
  </si>
  <si>
    <t>文部科学学園</t>
    <rPh sb="0" eb="2">
      <t>モンブ</t>
    </rPh>
    <rPh sb="2" eb="4">
      <t>カガク</t>
    </rPh>
    <rPh sb="4" eb="6">
      <t>ガクエン</t>
    </rPh>
    <phoneticPr fontId="2"/>
  </si>
  <si>
    <t>999999A01</t>
    <phoneticPr fontId="2"/>
  </si>
  <si>
    <t>文部科学学園大学</t>
    <rPh sb="0" eb="2">
      <t>モンブ</t>
    </rPh>
    <rPh sb="2" eb="4">
      <t>カガク</t>
    </rPh>
    <rPh sb="4" eb="6">
      <t>ガクエン</t>
    </rPh>
    <rPh sb="6" eb="8">
      <t>ダイガク</t>
    </rPh>
    <phoneticPr fontId="2"/>
  </si>
  <si>
    <t>○○学部</t>
    <rPh sb="2" eb="4">
      <t>ガクブ</t>
    </rPh>
    <phoneticPr fontId="2"/>
  </si>
  <si>
    <t>RC</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</si>
  <si>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</si>
  <si>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</si>
  <si>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</si>
  <si>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</si>
  <si>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</si>
  <si>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</si>
  <si>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</si>
  <si>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</si>
  <si>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</si>
  <si>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</si>
  <si>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</si>
  <si>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</si>
  <si>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</si>
  <si>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</si>
  <si>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</si>
  <si>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</si>
  <si>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</si>
  <si>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</si>
  <si>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</si>
  <si>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</si>
  <si>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</si>
  <si>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</si>
  <si>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</si>
  <si>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</si>
  <si>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</si>
  <si>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</si>
  <si>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</si>
  <si>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</si>
  <si>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</si>
  <si>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</si>
  <si>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建築年月日</t>
    <rPh sb="0" eb="2">
      <t>ケンチク</t>
    </rPh>
    <rPh sb="2" eb="5">
      <t>ネンガッピ</t>
    </rPh>
    <phoneticPr fontId="2"/>
  </si>
  <si>
    <t>昭和</t>
    <rPh sb="0" eb="2">
      <t>ショウワ</t>
    </rPh>
    <phoneticPr fontId="2"/>
  </si>
  <si>
    <t>■構造■</t>
    <rPh sb="1" eb="3">
      <t>コウゾウ</t>
    </rPh>
    <phoneticPr fontId="2"/>
  </si>
  <si>
    <t>■元号■</t>
    <rPh sb="1" eb="3">
      <t>ゲンゴウ</t>
    </rPh>
    <phoneticPr fontId="2"/>
  </si>
  <si>
    <t>元号</t>
    <rPh sb="0" eb="2">
      <t>ゲンゴウ</t>
    </rPh>
    <phoneticPr fontId="2"/>
  </si>
  <si>
    <t>明治</t>
    <rPh sb="0" eb="2">
      <t>メイジ</t>
    </rPh>
    <phoneticPr fontId="2"/>
  </si>
  <si>
    <t>特定図書</t>
    <rPh sb="0" eb="2">
      <t>トクテイ</t>
    </rPh>
    <rPh sb="2" eb="4">
      <t>トショ</t>
    </rPh>
    <phoneticPr fontId="2"/>
  </si>
  <si>
    <t>大正</t>
    <rPh sb="0" eb="2">
      <t>タイショウ</t>
    </rPh>
    <phoneticPr fontId="2"/>
  </si>
  <si>
    <t>特別設備</t>
    <rPh sb="0" eb="2">
      <t>トクベツ</t>
    </rPh>
    <rPh sb="2" eb="4">
      <t>セツビ</t>
    </rPh>
    <phoneticPr fontId="2"/>
  </si>
  <si>
    <t>法人番号</t>
    <rPh sb="0" eb="2">
      <t>ホウジン</t>
    </rPh>
    <rPh sb="2" eb="4">
      <t>バンゴウ</t>
    </rPh>
    <phoneticPr fontId="2"/>
  </si>
  <si>
    <t>採択希望順位</t>
    <rPh sb="0" eb="2">
      <t>サイタク</t>
    </rPh>
    <rPh sb="2" eb="4">
      <t>キボウ</t>
    </rPh>
    <rPh sb="4" eb="6">
      <t>ジュンイ</t>
    </rPh>
    <phoneticPr fontId="2"/>
  </si>
  <si>
    <t>使用学部等名</t>
    <rPh sb="0" eb="2">
      <t>シヨウ</t>
    </rPh>
    <rPh sb="2" eb="4">
      <t>ガクブ</t>
    </rPh>
    <rPh sb="4" eb="5">
      <t>トウ</t>
    </rPh>
    <rPh sb="5" eb="6">
      <t>メイ</t>
    </rPh>
    <phoneticPr fontId="2"/>
  </si>
  <si>
    <t>人</t>
    <rPh sb="0" eb="1">
      <t>ニン</t>
    </rPh>
    <phoneticPr fontId="2"/>
  </si>
  <si>
    <t>円</t>
    <rPh sb="0" eb="1">
      <t>エン</t>
    </rPh>
    <phoneticPr fontId="2"/>
  </si>
  <si>
    <t>数量</t>
    <rPh sb="0" eb="2">
      <t>スウリョウ</t>
    </rPh>
    <phoneticPr fontId="2"/>
  </si>
  <si>
    <t>学校名</t>
    <rPh sb="0" eb="2">
      <t>ガッコウ</t>
    </rPh>
    <rPh sb="2" eb="3">
      <t>メイ</t>
    </rPh>
    <phoneticPr fontId="2"/>
  </si>
  <si>
    <t>補助希望額</t>
    <rPh sb="0" eb="2">
      <t>ホジョ</t>
    </rPh>
    <rPh sb="2" eb="4">
      <t>キボウ</t>
    </rPh>
    <rPh sb="4" eb="5">
      <t>ガク</t>
    </rPh>
    <phoneticPr fontId="2"/>
  </si>
  <si>
    <t>年度</t>
    <rPh sb="0" eb="2">
      <t>ネンド</t>
    </rPh>
    <phoneticPr fontId="2"/>
  </si>
  <si>
    <t>補助対象事業経費</t>
    <rPh sb="0" eb="2">
      <t>ホジョ</t>
    </rPh>
    <rPh sb="2" eb="4">
      <t>タイショウ</t>
    </rPh>
    <rPh sb="4" eb="6">
      <t>ジギョウ</t>
    </rPh>
    <rPh sb="6" eb="8">
      <t>ケイヒ</t>
    </rPh>
    <phoneticPr fontId="2"/>
  </si>
  <si>
    <t>教員</t>
    <rPh sb="0" eb="2">
      <t>キョウイン</t>
    </rPh>
    <phoneticPr fontId="2"/>
  </si>
  <si>
    <t>構造</t>
    <rPh sb="0" eb="2">
      <t>コウゾウ</t>
    </rPh>
    <phoneticPr fontId="2"/>
  </si>
  <si>
    <t>実施設計費</t>
    <rPh sb="0" eb="2">
      <t>ジッシ</t>
    </rPh>
    <rPh sb="2" eb="4">
      <t>セッケイ</t>
    </rPh>
    <rPh sb="4" eb="5">
      <t>ヒ</t>
    </rPh>
    <phoneticPr fontId="2"/>
  </si>
  <si>
    <t>補助対象実施設計費</t>
    <rPh sb="0" eb="2">
      <t>ホジョ</t>
    </rPh>
    <rPh sb="2" eb="4">
      <t>タイショウ</t>
    </rPh>
    <rPh sb="4" eb="6">
      <t>ジッシ</t>
    </rPh>
    <rPh sb="6" eb="8">
      <t>セッケイ</t>
    </rPh>
    <rPh sb="8" eb="9">
      <t>ヒ</t>
    </rPh>
    <phoneticPr fontId="2"/>
  </si>
  <si>
    <t>申請事業</t>
    <rPh sb="0" eb="2">
      <t>シンセイ</t>
    </rPh>
    <rPh sb="2" eb="4">
      <t>ジギョウ</t>
    </rPh>
    <phoneticPr fontId="2"/>
  </si>
  <si>
    <t>使用見込教員数</t>
    <rPh sb="0" eb="2">
      <t>シヨウ</t>
    </rPh>
    <rPh sb="2" eb="4">
      <t>ミコ</t>
    </rPh>
    <rPh sb="4" eb="6">
      <t>キョウイン</t>
    </rPh>
    <rPh sb="6" eb="7">
      <t>スウ</t>
    </rPh>
    <phoneticPr fontId="2"/>
  </si>
  <si>
    <t>使用見込学生数</t>
    <rPh sb="0" eb="2">
      <t>シヨウ</t>
    </rPh>
    <rPh sb="2" eb="4">
      <t>ミコ</t>
    </rPh>
    <rPh sb="4" eb="7">
      <t>ガクセイスウ</t>
    </rPh>
    <phoneticPr fontId="2"/>
  </si>
  <si>
    <t>装置購入費</t>
    <rPh sb="0" eb="2">
      <t>ソウチ</t>
    </rPh>
    <rPh sb="2" eb="5">
      <t>コウニュウヒ</t>
    </rPh>
    <phoneticPr fontId="2"/>
  </si>
  <si>
    <t>改造工事費</t>
    <rPh sb="0" eb="2">
      <t>カイゾウ</t>
    </rPh>
    <rPh sb="2" eb="5">
      <t>コウジヒ</t>
    </rPh>
    <phoneticPr fontId="2"/>
  </si>
  <si>
    <t>冷房化工事費</t>
    <rPh sb="0" eb="3">
      <t>レイボウカ</t>
    </rPh>
    <rPh sb="3" eb="6">
      <t>コウジヒ</t>
    </rPh>
    <phoneticPr fontId="2"/>
  </si>
  <si>
    <t>台</t>
    <rPh sb="0" eb="1">
      <t>ダイ</t>
    </rPh>
    <phoneticPr fontId="2"/>
  </si>
  <si>
    <t>利用者数</t>
    <rPh sb="0" eb="2">
      <t>リヨウ</t>
    </rPh>
    <rPh sb="2" eb="3">
      <t>シャ</t>
    </rPh>
    <rPh sb="3" eb="4">
      <t>スウ</t>
    </rPh>
    <phoneticPr fontId="2"/>
  </si>
  <si>
    <t>サーバー数</t>
    <rPh sb="4" eb="5">
      <t>スウ</t>
    </rPh>
    <phoneticPr fontId="2"/>
  </si>
  <si>
    <t>端末機台数</t>
    <rPh sb="0" eb="3">
      <t>タンマツキ</t>
    </rPh>
    <rPh sb="3" eb="5">
      <t>ダイスウ</t>
    </rPh>
    <phoneticPr fontId="2"/>
  </si>
  <si>
    <t>その他</t>
    <rPh sb="2" eb="3">
      <t>タ</t>
    </rPh>
    <phoneticPr fontId="2"/>
  </si>
  <si>
    <t>（その他特記事項）</t>
    <rPh sb="3" eb="4">
      <t>タ</t>
    </rPh>
    <rPh sb="4" eb="6">
      <t>トッキ</t>
    </rPh>
    <rPh sb="6" eb="8">
      <t>ジコウ</t>
    </rPh>
    <phoneticPr fontId="2"/>
  </si>
  <si>
    <t>＜冷房化工事における既存の情報関連設備の整備状況＞</t>
    <rPh sb="1" eb="4">
      <t>レイボウカ</t>
    </rPh>
    <rPh sb="4" eb="6">
      <t>コウジ</t>
    </rPh>
    <rPh sb="10" eb="12">
      <t>キゾン</t>
    </rPh>
    <rPh sb="13" eb="15">
      <t>ジョウホウ</t>
    </rPh>
    <rPh sb="15" eb="17">
      <t>カンレン</t>
    </rPh>
    <rPh sb="17" eb="19">
      <t>セツビ</t>
    </rPh>
    <rPh sb="20" eb="22">
      <t>セイビ</t>
    </rPh>
    <rPh sb="22" eb="24">
      <t>ジョウキョウ</t>
    </rPh>
    <phoneticPr fontId="2"/>
  </si>
  <si>
    <t>内容</t>
    <rPh sb="0" eb="2">
      <t>ナイヨウ</t>
    </rPh>
    <phoneticPr fontId="2"/>
  </si>
  <si>
    <t>③　ＩＣＴ施設に係る総工事費</t>
    <rPh sb="5" eb="7">
      <t>シセツ</t>
    </rPh>
    <rPh sb="8" eb="9">
      <t>カカ</t>
    </rPh>
    <rPh sb="10" eb="11">
      <t>ソウ</t>
    </rPh>
    <rPh sb="11" eb="13">
      <t>コウジ</t>
    </rPh>
    <rPh sb="13" eb="14">
      <t>ヒ</t>
    </rPh>
    <phoneticPr fontId="2"/>
  </si>
  <si>
    <t>⑦　ＩＣＴ施設に係る総冷房化工事費</t>
    <rPh sb="5" eb="7">
      <t>シセツ</t>
    </rPh>
    <rPh sb="8" eb="9">
      <t>カカ</t>
    </rPh>
    <rPh sb="10" eb="11">
      <t>ソウ</t>
    </rPh>
    <rPh sb="11" eb="14">
      <t>レイボウカ</t>
    </rPh>
    <rPh sb="14" eb="16">
      <t>コウジ</t>
    </rPh>
    <rPh sb="16" eb="17">
      <t>ヒ</t>
    </rPh>
    <phoneticPr fontId="2"/>
  </si>
  <si>
    <t>年度</t>
    <phoneticPr fontId="2"/>
  </si>
  <si>
    <t>ＩＣＴ施設に係る
総冷房化工事費</t>
    <rPh sb="3" eb="5">
      <t>シセツ</t>
    </rPh>
    <rPh sb="6" eb="7">
      <t>カカ</t>
    </rPh>
    <rPh sb="9" eb="10">
      <t>ソウ</t>
    </rPh>
    <rPh sb="10" eb="13">
      <t>レイボウカ</t>
    </rPh>
    <rPh sb="13" eb="16">
      <t>コウジヒ</t>
    </rPh>
    <phoneticPr fontId="2"/>
  </si>
  <si>
    <t>改造工事費・冷房化工事・実施設計費・装置の内訳</t>
    <rPh sb="0" eb="2">
      <t>カイゾウ</t>
    </rPh>
    <rPh sb="2" eb="5">
      <t>コウジヒ</t>
    </rPh>
    <rPh sb="6" eb="9">
      <t>レイボウカ</t>
    </rPh>
    <rPh sb="9" eb="11">
      <t>コウジ</t>
    </rPh>
    <rPh sb="12" eb="14">
      <t>ジッシ</t>
    </rPh>
    <rPh sb="14" eb="16">
      <t>セッケイ</t>
    </rPh>
    <rPh sb="16" eb="17">
      <t>ヒ</t>
    </rPh>
    <rPh sb="18" eb="20">
      <t>ソウチ</t>
    </rPh>
    <rPh sb="21" eb="23">
      <t>ウチワケ</t>
    </rPh>
    <phoneticPr fontId="2"/>
  </si>
  <si>
    <t>平成</t>
    <rPh sb="0" eb="2">
      <t>ヘイセイ</t>
    </rPh>
    <phoneticPr fontId="2"/>
  </si>
  <si>
    <t>㎡</t>
  </si>
  <si>
    <t>装置</t>
    <rPh sb="0" eb="2">
      <t>ソウチ</t>
    </rPh>
    <phoneticPr fontId="2"/>
  </si>
  <si>
    <t>（内訳）</t>
    <rPh sb="1" eb="3">
      <t>ウチワケ</t>
    </rPh>
    <phoneticPr fontId="2"/>
  </si>
  <si>
    <t>学生</t>
    <rPh sb="0" eb="2">
      <t>ガクセイ</t>
    </rPh>
    <phoneticPr fontId="2"/>
  </si>
  <si>
    <t>総事業経費</t>
    <rPh sb="0" eb="1">
      <t>ソウ</t>
    </rPh>
    <rPh sb="1" eb="3">
      <t>ジギョウ</t>
    </rPh>
    <rPh sb="3" eb="5">
      <t>ケイヒ</t>
    </rPh>
    <phoneticPr fontId="2"/>
  </si>
  <si>
    <t>補助対象</t>
    <rPh sb="0" eb="2">
      <t>ホジョ</t>
    </rPh>
    <rPh sb="2" eb="4">
      <t>タイショウ</t>
    </rPh>
    <phoneticPr fontId="2"/>
  </si>
  <si>
    <t>補助対象外</t>
    <rPh sb="0" eb="2">
      <t>ホジョ</t>
    </rPh>
    <rPh sb="2" eb="4">
      <t>タイショウ</t>
    </rPh>
    <rPh sb="4" eb="5">
      <t>ガイ</t>
    </rPh>
    <phoneticPr fontId="2"/>
  </si>
  <si>
    <t>金額（円）</t>
    <rPh sb="0" eb="2">
      <t>キンガク</t>
    </rPh>
    <rPh sb="3" eb="4">
      <t>エン</t>
    </rPh>
    <phoneticPr fontId="2"/>
  </si>
  <si>
    <t>Ａ</t>
    <phoneticPr fontId="2"/>
  </si>
  <si>
    <t>Ｂ</t>
    <phoneticPr fontId="2"/>
  </si>
  <si>
    <t>①</t>
    <phoneticPr fontId="2"/>
  </si>
  <si>
    <t>法人名</t>
    <rPh sb="0" eb="2">
      <t>ホウジン</t>
    </rPh>
    <rPh sb="2" eb="3">
      <t>メイ</t>
    </rPh>
    <phoneticPr fontId="2"/>
  </si>
  <si>
    <t>学校番号</t>
    <rPh sb="0" eb="2">
      <t>ガッコウ</t>
    </rPh>
    <rPh sb="2" eb="4">
      <t>バンゴウ</t>
    </rPh>
    <phoneticPr fontId="2"/>
  </si>
  <si>
    <t>契約（予定）年月日</t>
    <rPh sb="0" eb="2">
      <t>ケイヤク</t>
    </rPh>
    <rPh sb="3" eb="5">
      <t>ヨテイ</t>
    </rPh>
    <rPh sb="6" eb="7">
      <t>ネン</t>
    </rPh>
    <rPh sb="7" eb="9">
      <t>ガッピ</t>
    </rPh>
    <phoneticPr fontId="2"/>
  </si>
  <si>
    <t>年</t>
    <rPh sb="0" eb="1">
      <t>ネン</t>
    </rPh>
    <phoneticPr fontId="2"/>
  </si>
  <si>
    <t>月</t>
    <rPh sb="0" eb="1">
      <t>ツキ</t>
    </rPh>
    <phoneticPr fontId="2"/>
  </si>
  <si>
    <t>日</t>
    <rPh sb="0" eb="1">
      <t>ヒ</t>
    </rPh>
    <phoneticPr fontId="2"/>
  </si>
  <si>
    <t>月</t>
    <rPh sb="0" eb="1">
      <t>ガツ</t>
    </rPh>
    <phoneticPr fontId="2"/>
  </si>
  <si>
    <t>（↓リストから選択）</t>
    <rPh sb="7" eb="9">
      <t>センタク</t>
    </rPh>
    <phoneticPr fontId="2"/>
  </si>
  <si>
    <t>事前着手承認番号</t>
    <rPh sb="0" eb="2">
      <t>ジゼン</t>
    </rPh>
    <rPh sb="2" eb="4">
      <t>チャクシュ</t>
    </rPh>
    <rPh sb="4" eb="6">
      <t>ショウニン</t>
    </rPh>
    <rPh sb="6" eb="8">
      <t>バンゴウ</t>
    </rPh>
    <phoneticPr fontId="2"/>
  </si>
  <si>
    <t>工事完成
・納入（予定）日</t>
    <rPh sb="0" eb="2">
      <t>コウジ</t>
    </rPh>
    <rPh sb="2" eb="4">
      <t>カンセイ</t>
    </rPh>
    <rPh sb="6" eb="8">
      <t>ノウニュウ</t>
    </rPh>
    <rPh sb="9" eb="11">
      <t>ヨテイ</t>
    </rPh>
    <rPh sb="12" eb="13">
      <t>ビ</t>
    </rPh>
    <phoneticPr fontId="2"/>
  </si>
  <si>
    <t>■補助種別■</t>
    <rPh sb="1" eb="3">
      <t>ホジョ</t>
    </rPh>
    <rPh sb="3" eb="5">
      <t>シュベツ</t>
    </rPh>
    <phoneticPr fontId="2"/>
  </si>
  <si>
    <t>■審査区分■</t>
    <rPh sb="1" eb="3">
      <t>シンサ</t>
    </rPh>
    <rPh sb="3" eb="5">
      <t>クブン</t>
    </rPh>
    <phoneticPr fontId="2"/>
  </si>
  <si>
    <t>■法人番号■</t>
    <rPh sb="1" eb="3">
      <t>ホウジン</t>
    </rPh>
    <rPh sb="3" eb="5">
      <t>バンゴウ</t>
    </rPh>
    <phoneticPr fontId="2"/>
  </si>
  <si>
    <t>■学校番号■</t>
    <rPh sb="1" eb="3">
      <t>ガッコウ</t>
    </rPh>
    <rPh sb="3" eb="5">
      <t>バンゴウ</t>
    </rPh>
    <phoneticPr fontId="2"/>
  </si>
  <si>
    <t>■年度■</t>
    <rPh sb="1" eb="3">
      <t>ネンド</t>
    </rPh>
    <phoneticPr fontId="2"/>
  </si>
  <si>
    <t>■月■</t>
    <rPh sb="1" eb="2">
      <t>ツキ</t>
    </rPh>
    <phoneticPr fontId="2"/>
  </si>
  <si>
    <t>■日■</t>
    <rPh sb="1" eb="2">
      <t>ヒ</t>
    </rPh>
    <phoneticPr fontId="2"/>
  </si>
  <si>
    <t>補助種別</t>
    <rPh sb="0" eb="2">
      <t>ホジョ</t>
    </rPh>
    <rPh sb="2" eb="4">
      <t>シュベツ</t>
    </rPh>
    <phoneticPr fontId="2"/>
  </si>
  <si>
    <t>審査区分</t>
    <rPh sb="0" eb="2">
      <t>シンサ</t>
    </rPh>
    <rPh sb="2" eb="4">
      <t>クブン</t>
    </rPh>
    <phoneticPr fontId="2"/>
  </si>
  <si>
    <t>旭川大学</t>
  </si>
  <si>
    <t>011001A01</t>
  </si>
  <si>
    <t>理工・情報系</t>
    <rPh sb="0" eb="2">
      <t>リコウ</t>
    </rPh>
    <rPh sb="3" eb="6">
      <t>ジョウホウケイ</t>
    </rPh>
    <phoneticPr fontId="2"/>
  </si>
  <si>
    <t>011002</t>
  </si>
  <si>
    <t>札幌大学</t>
  </si>
  <si>
    <t>011001B01</t>
  </si>
  <si>
    <t>生物・医歯系</t>
    <rPh sb="0" eb="2">
      <t>セイブツ</t>
    </rPh>
    <rPh sb="3" eb="4">
      <t>イ</t>
    </rPh>
    <rPh sb="4" eb="5">
      <t>シ</t>
    </rPh>
    <rPh sb="5" eb="6">
      <t>ケイ</t>
    </rPh>
    <phoneticPr fontId="2"/>
  </si>
  <si>
    <t>011003</t>
  </si>
  <si>
    <t>011002A01</t>
  </si>
  <si>
    <t>人文・社会系</t>
    <rPh sb="0" eb="2">
      <t>ジンブン</t>
    </rPh>
    <rPh sb="3" eb="6">
      <t>シャカイケイ</t>
    </rPh>
    <phoneticPr fontId="2"/>
  </si>
  <si>
    <t>011004</t>
  </si>
  <si>
    <t>野又学園</t>
  </si>
  <si>
    <t>011002B01</t>
  </si>
  <si>
    <t>札幌大学女子短期大学部</t>
  </si>
  <si>
    <t>011005</t>
  </si>
  <si>
    <t>藤学園</t>
  </si>
  <si>
    <t>011003A01</t>
  </si>
  <si>
    <t>011006</t>
  </si>
  <si>
    <t>北星学園</t>
  </si>
  <si>
    <t>011003A02</t>
  </si>
  <si>
    <t>北海道薬科大学</t>
  </si>
  <si>
    <t>011007</t>
  </si>
  <si>
    <t>北海学園</t>
  </si>
  <si>
    <t>011003B01</t>
  </si>
  <si>
    <t>011008</t>
  </si>
  <si>
    <t>札幌学院大学</t>
  </si>
  <si>
    <t>011004A01</t>
  </si>
  <si>
    <t>函館大学</t>
  </si>
  <si>
    <t>情報系</t>
    <rPh sb="0" eb="2">
      <t>ジョウホウ</t>
    </rPh>
    <rPh sb="2" eb="3">
      <t>ケイ</t>
    </rPh>
    <phoneticPr fontId="2"/>
  </si>
  <si>
    <t>011009</t>
  </si>
  <si>
    <t>酪農学園</t>
  </si>
  <si>
    <t>011004B01</t>
  </si>
  <si>
    <t>函館短期大学</t>
  </si>
  <si>
    <t>011010</t>
  </si>
  <si>
    <t>東日本学園</t>
  </si>
  <si>
    <t>011005A01</t>
  </si>
  <si>
    <t>藤女子大学</t>
  </si>
  <si>
    <t>011011</t>
  </si>
  <si>
    <t>011006A01</t>
  </si>
  <si>
    <t>北星学園大学</t>
  </si>
  <si>
    <t>011012</t>
  </si>
  <si>
    <t>電子開発学園</t>
  </si>
  <si>
    <t>011006B01</t>
  </si>
  <si>
    <t>北星学園大学短期大学部</t>
  </si>
  <si>
    <t>011013</t>
  </si>
  <si>
    <t>札幌国際大学</t>
  </si>
  <si>
    <t>011007A01</t>
  </si>
  <si>
    <t>北海学園大学</t>
  </si>
  <si>
    <t>011014</t>
  </si>
  <si>
    <t>浅井学園</t>
  </si>
  <si>
    <t>011007A02</t>
  </si>
  <si>
    <t>011015</t>
  </si>
  <si>
    <t>千歳科学技術大学</t>
  </si>
  <si>
    <t>011016</t>
  </si>
  <si>
    <t>鶴岡学園</t>
  </si>
  <si>
    <t>011008A01</t>
  </si>
  <si>
    <t>011017</t>
  </si>
  <si>
    <t>天使学園</t>
  </si>
  <si>
    <t>011009A01</t>
  </si>
  <si>
    <t>酪農学園大学</t>
  </si>
  <si>
    <t>011018</t>
  </si>
  <si>
    <t>稚内北星学園</t>
  </si>
  <si>
    <t>011019</t>
  </si>
  <si>
    <t>011010A01</t>
  </si>
  <si>
    <t>北海道医療大学</t>
  </si>
  <si>
    <t>021001</t>
  </si>
  <si>
    <t>青森山田学園</t>
  </si>
  <si>
    <t>011011A01</t>
  </si>
  <si>
    <t>021002</t>
  </si>
  <si>
    <t>柴田学園</t>
  </si>
  <si>
    <t>011012A01</t>
  </si>
  <si>
    <t>北海道情報大学</t>
  </si>
  <si>
    <t>021003</t>
  </si>
  <si>
    <t>弘前学院</t>
  </si>
  <si>
    <t>011013A01</t>
  </si>
  <si>
    <t>021004</t>
  </si>
  <si>
    <t>八戸工業大学</t>
  </si>
  <si>
    <t>011013B01</t>
  </si>
  <si>
    <t>札幌国際大学短期大学部</t>
  </si>
  <si>
    <t>021005</t>
  </si>
  <si>
    <t>光星学院</t>
  </si>
  <si>
    <t>011014A01</t>
  </si>
  <si>
    <t>021006</t>
  </si>
  <si>
    <t>青森田中学園</t>
  </si>
  <si>
    <t>011014B01</t>
  </si>
  <si>
    <t>031001</t>
  </si>
  <si>
    <t>岩手医科大学</t>
  </si>
  <si>
    <t>011015A01</t>
  </si>
  <si>
    <t>031002</t>
  </si>
  <si>
    <t>富士大学</t>
  </si>
  <si>
    <t>011016A01</t>
  </si>
  <si>
    <t>北海道文教大学</t>
  </si>
  <si>
    <t>031003</t>
  </si>
  <si>
    <t>盛岡大学</t>
  </si>
  <si>
    <t>041001</t>
  </si>
  <si>
    <t>栴檀学園</t>
  </si>
  <si>
    <t>011017A01</t>
  </si>
  <si>
    <t>天使大学</t>
  </si>
  <si>
    <t>041002</t>
  </si>
  <si>
    <t>東北学院</t>
  </si>
  <si>
    <t>011018A01</t>
  </si>
  <si>
    <t>稚内北星学園大学</t>
  </si>
  <si>
    <t>041003</t>
  </si>
  <si>
    <t>東北工業大学</t>
  </si>
  <si>
    <t>011019A01</t>
  </si>
  <si>
    <t>041004</t>
  </si>
  <si>
    <t>011019B01</t>
  </si>
  <si>
    <t>041005</t>
  </si>
  <si>
    <t>朴沢学園</t>
  </si>
  <si>
    <t>021001A01</t>
  </si>
  <si>
    <t>青森大学</t>
  </si>
  <si>
    <t>041006</t>
  </si>
  <si>
    <t>三島学園</t>
  </si>
  <si>
    <t>041007</t>
  </si>
  <si>
    <t>宮城学院</t>
  </si>
  <si>
    <t>021002A01</t>
  </si>
  <si>
    <t>東北女子大学</t>
  </si>
  <si>
    <t>041008</t>
  </si>
  <si>
    <t>東北文化学園大学</t>
  </si>
  <si>
    <t>021002B01</t>
  </si>
  <si>
    <t>東北女子短期大学</t>
  </si>
  <si>
    <t>041009</t>
  </si>
  <si>
    <t>尚絅学院</t>
  </si>
  <si>
    <t>021003A01</t>
  </si>
  <si>
    <t>弘前学院大学</t>
  </si>
  <si>
    <t>051001</t>
  </si>
  <si>
    <t>021004A01</t>
  </si>
  <si>
    <t>061001</t>
  </si>
  <si>
    <t>東北芸術工科大学</t>
  </si>
  <si>
    <t>021005A01</t>
  </si>
  <si>
    <t>061002</t>
  </si>
  <si>
    <t>東北公益文科大学</t>
  </si>
  <si>
    <t>021005B01</t>
  </si>
  <si>
    <t>071001</t>
  </si>
  <si>
    <t>郡山開成学園</t>
  </si>
  <si>
    <t>021006A01</t>
  </si>
  <si>
    <t>青森中央学院大学</t>
  </si>
  <si>
    <t>071002</t>
  </si>
  <si>
    <t>晴川学舎</t>
  </si>
  <si>
    <t>021006B01</t>
  </si>
  <si>
    <t>青森中央短期大学</t>
  </si>
  <si>
    <t>071003</t>
  </si>
  <si>
    <t>昌平黌</t>
  </si>
  <si>
    <t>031001A01</t>
  </si>
  <si>
    <t>071004</t>
  </si>
  <si>
    <t>福島学院</t>
  </si>
  <si>
    <t>031002A01</t>
  </si>
  <si>
    <t>081001</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</si>
  <si>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</si>
  <si>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</si>
  <si>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</si>
  <si>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</si>
  <si>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</si>
  <si>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</si>
  <si>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</si>
  <si>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</si>
  <si>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</si>
  <si>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</si>
  <si>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</si>
  <si>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</si>
  <si>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</si>
  <si>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</si>
  <si>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</si>
  <si>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</si>
  <si>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</si>
  <si>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</si>
  <si>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</si>
  <si>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</si>
  <si>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</si>
  <si>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</si>
  <si>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</si>
  <si>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</si>
  <si>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</si>
  <si>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</si>
  <si>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</si>
  <si>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</si>
  <si>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</si>
  <si>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</si>
  <si>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</si>
  <si>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</si>
  <si>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</si>
  <si>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</si>
  <si>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</si>
  <si>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</si>
  <si>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</si>
  <si>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</si>
  <si>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</si>
  <si>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</si>
  <si>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</si>
  <si>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</si>
  <si>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</si>
  <si>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</si>
  <si>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</si>
  <si>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</si>
  <si>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</si>
  <si>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</si>
  <si>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</si>
  <si>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</si>
  <si>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</si>
  <si>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</si>
  <si>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</si>
  <si>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</si>
  <si>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</si>
  <si>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</si>
  <si>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</si>
  <si>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</si>
  <si>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</si>
  <si>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</si>
  <si>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</si>
  <si>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</si>
  <si>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ノートルダム清心学園</t>
  </si>
  <si>
    <t>宇部学園</t>
  </si>
  <si>
    <t>純真学園</t>
  </si>
  <si>
    <t>聖マリア学院</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</si>
  <si>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</si>
  <si>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</si>
  <si>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</si>
  <si>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</si>
  <si>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</si>
  <si>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</si>
  <si>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</si>
  <si>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</si>
  <si>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</si>
  <si>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</si>
  <si>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</si>
  <si>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</si>
  <si>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</si>
  <si>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</si>
  <si>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</si>
  <si>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</si>
  <si>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</si>
  <si>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</si>
  <si>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</si>
  <si>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</si>
  <si>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</si>
  <si>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</si>
  <si>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</si>
  <si>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</si>
  <si>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</si>
  <si>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</si>
  <si>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</si>
  <si>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</si>
  <si>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</si>
  <si>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</si>
  <si>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</si>
  <si>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</si>
  <si>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</si>
  <si>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</si>
  <si>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</si>
  <si>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</si>
  <si>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</si>
  <si>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</si>
  <si>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</si>
  <si>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</si>
  <si>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</si>
  <si>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</si>
  <si>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</si>
  <si>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</si>
  <si>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</si>
  <si>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</si>
  <si>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</si>
  <si>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</si>
  <si>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</si>
  <si>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</si>
  <si>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</si>
  <si>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</si>
  <si>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</si>
  <si>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事　業　名</t>
    <rPh sb="0" eb="1">
      <t>コト</t>
    </rPh>
    <rPh sb="2" eb="3">
      <t>ギョウ</t>
    </rPh>
    <rPh sb="4" eb="5">
      <t>メイ</t>
    </rPh>
    <phoneticPr fontId="2"/>
  </si>
  <si>
    <t>列1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</si>
  <si>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</si>
  <si>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</si>
  <si>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</si>
  <si>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</si>
  <si>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</si>
  <si>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</si>
  <si>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</si>
  <si>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</si>
  <si>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</si>
  <si>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</si>
  <si>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</si>
  <si>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</si>
  <si>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</si>
  <si>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</si>
  <si>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</si>
  <si>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</si>
  <si>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</si>
  <si>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</si>
  <si>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</si>
  <si>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</si>
  <si>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</si>
  <si>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</si>
  <si>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</si>
  <si>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</si>
  <si>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</si>
  <si>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</si>
  <si>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</si>
  <si>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</si>
  <si>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</si>
  <si>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</si>
  <si>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</si>
  <si>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</si>
  <si>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</si>
  <si>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</si>
  <si>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</si>
  <si>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</si>
  <si>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</si>
  <si>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</si>
  <si>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</si>
  <si>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</si>
  <si>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</si>
  <si>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</si>
  <si>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</si>
  <si>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</si>
  <si>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</si>
  <si>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</si>
  <si>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</si>
  <si>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</si>
  <si>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</si>
  <si>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</si>
  <si>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</si>
  <si>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</si>
  <si>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</si>
  <si>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</si>
  <si>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</si>
  <si>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</si>
  <si>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</si>
  <si>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</si>
  <si>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</si>
  <si>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</si>
  <si>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281031</t>
  </si>
  <si>
    <t>401025</t>
  </si>
  <si>
    <t>茨城キリスト教学園</t>
  </si>
  <si>
    <t>031003A01</t>
  </si>
  <si>
    <t>081002</t>
  </si>
  <si>
    <t>日通学園</t>
  </si>
  <si>
    <t>031003B01</t>
  </si>
  <si>
    <t>盛岡大学短期大学部</t>
  </si>
  <si>
    <t>081003</t>
  </si>
  <si>
    <t>041001A01</t>
  </si>
  <si>
    <t>東北福祉大学</t>
  </si>
  <si>
    <t>081004</t>
  </si>
  <si>
    <t>霞ヶ浦学園</t>
  </si>
  <si>
    <t>041002A01</t>
  </si>
  <si>
    <t>東北学院大学</t>
  </si>
  <si>
    <t>091001</t>
  </si>
  <si>
    <t>足利工業大学</t>
  </si>
  <si>
    <t>041003A01</t>
  </si>
  <si>
    <t>091002</t>
  </si>
  <si>
    <t>白鴎大学</t>
  </si>
  <si>
    <t>041004A01</t>
  </si>
  <si>
    <t>091003</t>
  </si>
  <si>
    <t>船田教育会</t>
  </si>
  <si>
    <t>041005A01</t>
  </si>
  <si>
    <t>仙台大学</t>
  </si>
  <si>
    <t>091004</t>
  </si>
  <si>
    <t>国際医療福祉大学</t>
  </si>
  <si>
    <t>041006A01</t>
  </si>
  <si>
    <t>061003</t>
  </si>
  <si>
    <t>111016</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</si>
  <si>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</si>
  <si>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</si>
  <si>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</si>
  <si>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</si>
  <si>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</si>
  <si>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</si>
  <si>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</si>
  <si>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</si>
  <si>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</si>
  <si>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</si>
  <si>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</si>
  <si>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</si>
  <si>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</si>
  <si>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</si>
  <si>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</si>
  <si>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</si>
  <si>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</si>
  <si>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</si>
  <si>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131078A01</t>
  </si>
  <si>
    <t>グロービス経営大学院大学</t>
  </si>
  <si>
    <t>212010B01</t>
  </si>
  <si>
    <t>平成医療短期大学</t>
  </si>
  <si>
    <t>281004B01</t>
  </si>
  <si>
    <t>401004A02</t>
  </si>
  <si>
    <t>401004A03</t>
  </si>
  <si>
    <t>401015A01</t>
  </si>
  <si>
    <t>東北生活文化大学</t>
  </si>
  <si>
    <t>091005</t>
  </si>
  <si>
    <t>宇都宮学園</t>
  </si>
  <si>
    <t>041006B01</t>
  </si>
  <si>
    <t>091006</t>
  </si>
  <si>
    <t>須賀学園</t>
  </si>
  <si>
    <t>041007A01</t>
  </si>
  <si>
    <t>宮城学院女子大学</t>
  </si>
  <si>
    <t>101001</t>
  </si>
  <si>
    <t>学文館</t>
  </si>
  <si>
    <t>041008A01</t>
  </si>
  <si>
    <t>101002</t>
  </si>
  <si>
    <t>関東学園</t>
  </si>
  <si>
    <t>101003</t>
  </si>
  <si>
    <t>041009A01</t>
  </si>
  <si>
    <t>尚絅学院大学</t>
  </si>
  <si>
    <t>東京福祉大学</t>
  </si>
  <si>
    <t>101005</t>
  </si>
  <si>
    <t>高崎健康福祉大学</t>
  </si>
  <si>
    <t>051001A01</t>
  </si>
  <si>
    <t>101006</t>
  </si>
  <si>
    <t>051001A02</t>
  </si>
  <si>
    <t>101007</t>
  </si>
  <si>
    <t>昌賢学園</t>
  </si>
  <si>
    <t>051001B01</t>
  </si>
  <si>
    <t>101009</t>
  </si>
  <si>
    <t>061001A01</t>
  </si>
  <si>
    <t>061002A01</t>
  </si>
  <si>
    <t>111002</t>
  </si>
  <si>
    <t>明海大学</t>
  </si>
  <si>
    <t>071001A01</t>
  </si>
  <si>
    <t>郡山女子大学</t>
  </si>
  <si>
    <t>111003</t>
  </si>
  <si>
    <t>埼玉医科大学</t>
  </si>
  <si>
    <t>071001B01</t>
  </si>
  <si>
    <t>郡山女子大学短期大学部</t>
  </si>
  <si>
    <t>111004</t>
  </si>
  <si>
    <t>智香寺学園</t>
  </si>
  <si>
    <t>071002A01</t>
  </si>
  <si>
    <t>奥羽大学</t>
  </si>
  <si>
    <t>111005</t>
  </si>
  <si>
    <t>獨協学園</t>
  </si>
  <si>
    <t>071003A01</t>
  </si>
  <si>
    <t>東日本国際大学</t>
  </si>
  <si>
    <t>111006</t>
  </si>
  <si>
    <t>駿河台大学</t>
  </si>
  <si>
    <t>071003B01</t>
  </si>
  <si>
    <t>いわき短期大学</t>
  </si>
  <si>
    <t>111007</t>
  </si>
  <si>
    <t>佐藤栄学園</t>
  </si>
  <si>
    <t>071004A01</t>
  </si>
  <si>
    <t>福島学院大学</t>
  </si>
  <si>
    <t>111008</t>
  </si>
  <si>
    <t>文理佐藤学園</t>
  </si>
  <si>
    <t>071004B01</t>
  </si>
  <si>
    <t>福島学院大学短期大学部</t>
  </si>
  <si>
    <t>111009</t>
  </si>
  <si>
    <t>峯徳学園</t>
  </si>
  <si>
    <t>081001A01</t>
  </si>
  <si>
    <t>茨城キリスト教大学</t>
  </si>
  <si>
    <t>111010</t>
  </si>
  <si>
    <t>111011</t>
  </si>
  <si>
    <t>九里学園</t>
  </si>
  <si>
    <t>081002A01</t>
  </si>
  <si>
    <t>流通経済大学</t>
  </si>
  <si>
    <t>081003A01</t>
  </si>
  <si>
    <t>常磐大学</t>
  </si>
  <si>
    <t>111013</t>
  </si>
  <si>
    <t>081003B01</t>
  </si>
  <si>
    <t>常磐短期大学</t>
  </si>
  <si>
    <t>111014</t>
  </si>
  <si>
    <t>081004A01</t>
  </si>
  <si>
    <t>つくば国際大学</t>
  </si>
  <si>
    <t>121001</t>
  </si>
  <si>
    <t>千葉学園</t>
  </si>
  <si>
    <t>081004B01</t>
  </si>
  <si>
    <t>つくば国際短期大学</t>
  </si>
  <si>
    <t>121002</t>
  </si>
  <si>
    <t>千葉敬愛学園</t>
  </si>
  <si>
    <t>091001A01</t>
  </si>
  <si>
    <t>121003</t>
  </si>
  <si>
    <t>千葉工業大学</t>
  </si>
  <si>
    <t>091001B01</t>
  </si>
  <si>
    <t>足利短期大学</t>
  </si>
  <si>
    <t>121004</t>
  </si>
  <si>
    <t>廣池学園</t>
  </si>
  <si>
    <t>091002A01</t>
  </si>
  <si>
    <t>121005</t>
  </si>
  <si>
    <t>中央学院</t>
  </si>
  <si>
    <t>121006</t>
  </si>
  <si>
    <t>和洋学園</t>
  </si>
  <si>
    <t>091003A01</t>
  </si>
  <si>
    <t>作新学院大学</t>
  </si>
  <si>
    <t>121007</t>
  </si>
  <si>
    <t>国際武道大学</t>
  </si>
  <si>
    <t>091003B01</t>
  </si>
  <si>
    <t>作新学院大学女子短期大学部</t>
  </si>
  <si>
    <t>帝京平成大学</t>
  </si>
  <si>
    <t>091004A01</t>
  </si>
  <si>
    <t>秀明大学</t>
  </si>
  <si>
    <t>091005A01</t>
  </si>
  <si>
    <t>文星芸術大学</t>
  </si>
  <si>
    <t>121010</t>
  </si>
  <si>
    <t>千葉経済学園</t>
  </si>
  <si>
    <t>091005B01</t>
  </si>
  <si>
    <t>宇都宮文星短期大学</t>
  </si>
  <si>
    <t>121011</t>
  </si>
  <si>
    <t>東京キリスト教学園</t>
  </si>
  <si>
    <t>091006A01</t>
  </si>
  <si>
    <t>121012</t>
  </si>
  <si>
    <t>君津学園</t>
  </si>
  <si>
    <t>091006B01</t>
  </si>
  <si>
    <t>宇都宮短期大学</t>
  </si>
  <si>
    <t>101001A01</t>
  </si>
  <si>
    <t>上武大学</t>
  </si>
  <si>
    <t>121014</t>
  </si>
  <si>
    <t>101002A01</t>
  </si>
  <si>
    <t>関東学園大学</t>
  </si>
  <si>
    <t>131001</t>
  </si>
  <si>
    <t>亜細亜学園</t>
  </si>
  <si>
    <t>101002B01</t>
  </si>
  <si>
    <t>関東短期大学</t>
  </si>
  <si>
    <t>131002</t>
  </si>
  <si>
    <t>青山学院</t>
  </si>
  <si>
    <t>101003A01</t>
  </si>
  <si>
    <t>共愛学園前橋国際大学</t>
  </si>
  <si>
    <t>131003</t>
  </si>
  <si>
    <t>跡見学園</t>
  </si>
  <si>
    <t>131004</t>
  </si>
  <si>
    <t>上野学園</t>
  </si>
  <si>
    <t>131005</t>
  </si>
  <si>
    <t>桜美林学園</t>
  </si>
  <si>
    <t>101005A01</t>
  </si>
  <si>
    <t>131006</t>
  </si>
  <si>
    <t>大妻学院</t>
  </si>
  <si>
    <t>131007</t>
  </si>
  <si>
    <t>香川栄養学園</t>
  </si>
  <si>
    <t>101006A01</t>
  </si>
  <si>
    <t>高崎商科大学</t>
  </si>
  <si>
    <t>131008</t>
  </si>
  <si>
    <t>学習院</t>
  </si>
  <si>
    <t>101006B01</t>
  </si>
  <si>
    <t>高崎商科大学短期大学部</t>
  </si>
  <si>
    <t>131009</t>
  </si>
  <si>
    <t>101007A01</t>
  </si>
  <si>
    <t>131010</t>
  </si>
  <si>
    <t>共立女子学園</t>
  </si>
  <si>
    <t>101007B01</t>
  </si>
  <si>
    <t>131012</t>
  </si>
  <si>
    <t>杏林学園</t>
  </si>
  <si>
    <t>131013</t>
  </si>
  <si>
    <t>国立音楽大学</t>
  </si>
  <si>
    <t>131014</t>
  </si>
  <si>
    <t>桑沢学園</t>
  </si>
  <si>
    <t>131015</t>
  </si>
  <si>
    <t>慶應義塾</t>
  </si>
  <si>
    <t>131016</t>
  </si>
  <si>
    <t>五島育英会</t>
  </si>
  <si>
    <t>111002A01</t>
  </si>
  <si>
    <t>131017</t>
  </si>
  <si>
    <t>工学院大学</t>
  </si>
  <si>
    <t>111003A01</t>
  </si>
  <si>
    <t>131018</t>
  </si>
  <si>
    <t>國學院大學</t>
  </si>
  <si>
    <t>111003B01</t>
  </si>
  <si>
    <t>埼玉医科大学短期大学</t>
  </si>
  <si>
    <t>131019</t>
  </si>
  <si>
    <t>国際基督教大学</t>
  </si>
  <si>
    <t>111004A01</t>
  </si>
  <si>
    <t>埼玉工業大学</t>
  </si>
  <si>
    <t>131020</t>
  </si>
  <si>
    <t>国士舘</t>
  </si>
  <si>
    <t>111005A01</t>
  </si>
  <si>
    <t>獨協大学</t>
  </si>
  <si>
    <t>131021</t>
  </si>
  <si>
    <t>駒澤大学</t>
  </si>
  <si>
    <t>111005A02</t>
  </si>
  <si>
    <t>獨協医科大学</t>
  </si>
  <si>
    <t>131022</t>
  </si>
  <si>
    <t>慈恵大学</t>
  </si>
  <si>
    <t>111005A03</t>
  </si>
  <si>
    <t>姫路獨協大学</t>
  </si>
  <si>
    <t>131023</t>
  </si>
  <si>
    <t>実践女子学園</t>
  </si>
  <si>
    <t>111006A01</t>
  </si>
  <si>
    <t>131024</t>
  </si>
  <si>
    <t>芝浦工業大学</t>
  </si>
  <si>
    <t>111007A01</t>
  </si>
  <si>
    <t>平成国際大学</t>
  </si>
  <si>
    <t>131025</t>
  </si>
  <si>
    <t>順天堂</t>
  </si>
  <si>
    <t>131026</t>
  </si>
  <si>
    <t>昭和大学</t>
  </si>
  <si>
    <t>131027</t>
  </si>
  <si>
    <t>昭和女子大学</t>
  </si>
  <si>
    <t>111008A01</t>
  </si>
  <si>
    <t>西武文理大学</t>
  </si>
  <si>
    <t>131028</t>
  </si>
  <si>
    <t>昭和薬科大学</t>
  </si>
  <si>
    <t>111009A01</t>
  </si>
  <si>
    <t>埼玉学園大学</t>
  </si>
  <si>
    <t>131029</t>
  </si>
  <si>
    <t>上智学院</t>
  </si>
  <si>
    <t>111009B01</t>
  </si>
  <si>
    <t>川口短期大学</t>
  </si>
  <si>
    <t>131031</t>
  </si>
  <si>
    <t>女子美術大学</t>
  </si>
  <si>
    <t>111010A01</t>
  </si>
  <si>
    <t>ものつくり大学</t>
  </si>
  <si>
    <t>131032</t>
  </si>
  <si>
    <t>白百合学園</t>
  </si>
  <si>
    <t>111011A01</t>
  </si>
  <si>
    <t>浦和大学</t>
  </si>
  <si>
    <t>131033</t>
  </si>
  <si>
    <t>杉野学園</t>
  </si>
  <si>
    <t>111011B01</t>
  </si>
  <si>
    <t>浦和大学短期大学部</t>
  </si>
  <si>
    <t>131034</t>
  </si>
  <si>
    <t>成蹊学園</t>
  </si>
  <si>
    <t>日本薬科大学</t>
  </si>
  <si>
    <t>131035</t>
  </si>
  <si>
    <t>聖心女子学院</t>
  </si>
  <si>
    <t>111013A01</t>
  </si>
  <si>
    <t>日本医療科学大学</t>
  </si>
  <si>
    <t>131036</t>
  </si>
  <si>
    <t>成城学園</t>
  </si>
  <si>
    <t>111014A01</t>
  </si>
  <si>
    <t>131037</t>
  </si>
  <si>
    <t>清泉女子大学</t>
  </si>
  <si>
    <t>121001A01</t>
  </si>
  <si>
    <t>千葉商科大学</t>
  </si>
  <si>
    <t>131038</t>
  </si>
  <si>
    <t>131039</t>
  </si>
  <si>
    <t>専修大学</t>
  </si>
  <si>
    <t>121002A01</t>
  </si>
  <si>
    <t>敬愛大学</t>
  </si>
  <si>
    <t>131041</t>
  </si>
  <si>
    <t>創価大学</t>
  </si>
  <si>
    <t>121002B01</t>
  </si>
  <si>
    <t>千葉敬愛短期大学</t>
  </si>
  <si>
    <t>131042</t>
  </si>
  <si>
    <t>多摩美術大学</t>
  </si>
  <si>
    <t>121003A01</t>
  </si>
  <si>
    <t>131043</t>
  </si>
  <si>
    <t>大正大学</t>
  </si>
  <si>
    <t>121004A01</t>
  </si>
  <si>
    <t>麗澤大学</t>
  </si>
  <si>
    <t>131044</t>
  </si>
  <si>
    <t>大乗淑徳学園</t>
  </si>
  <si>
    <t>121005A01</t>
  </si>
  <si>
    <t>中央学院大学</t>
  </si>
  <si>
    <t>131045</t>
  </si>
  <si>
    <t>大東文化学園</t>
  </si>
  <si>
    <t>121006A01</t>
  </si>
  <si>
    <t>和洋女子大学</t>
  </si>
  <si>
    <t>131046</t>
  </si>
  <si>
    <t>高千穂学園</t>
  </si>
  <si>
    <t>131047</t>
  </si>
  <si>
    <t>拓殖大学</t>
  </si>
  <si>
    <t>121007A01</t>
  </si>
  <si>
    <t>131048</t>
  </si>
  <si>
    <t>玉川学園</t>
  </si>
  <si>
    <t>131050</t>
  </si>
  <si>
    <t>中央大学</t>
  </si>
  <si>
    <t>131051</t>
  </si>
  <si>
    <t>津田塾大学</t>
  </si>
  <si>
    <t>131052</t>
  </si>
  <si>
    <t>帝京大学</t>
  </si>
  <si>
    <t>121010A01</t>
  </si>
  <si>
    <t>千葉経済大学</t>
  </si>
  <si>
    <t>131053</t>
  </si>
  <si>
    <t>東海大学</t>
  </si>
  <si>
    <t>121010B01</t>
  </si>
  <si>
    <t>千葉経済大学短期大学部</t>
  </si>
  <si>
    <t>131054</t>
  </si>
  <si>
    <t>東京医科大学</t>
  </si>
  <si>
    <t>121011A01</t>
  </si>
  <si>
    <t>東京基督教大学</t>
  </si>
  <si>
    <t>131055</t>
  </si>
  <si>
    <t>東京音楽大学</t>
  </si>
  <si>
    <t>121012A01</t>
  </si>
  <si>
    <t>清和大学</t>
  </si>
  <si>
    <t>131056</t>
  </si>
  <si>
    <t>東京家政学院</t>
  </si>
  <si>
    <t>121012B01</t>
  </si>
  <si>
    <t>清和大学短期大学部</t>
  </si>
  <si>
    <t>131057</t>
  </si>
  <si>
    <t>東京経済大学</t>
  </si>
  <si>
    <t>131058</t>
  </si>
  <si>
    <t>東京歯科大学</t>
  </si>
  <si>
    <t>121014A01</t>
  </si>
  <si>
    <t>131059</t>
  </si>
  <si>
    <t>東京工芸大学</t>
  </si>
  <si>
    <t>131001A01</t>
  </si>
  <si>
    <t>亜細亜大学</t>
  </si>
  <si>
    <t>131060</t>
  </si>
  <si>
    <t>東京女子大学</t>
  </si>
  <si>
    <t>131001B01</t>
  </si>
  <si>
    <t>亜細亜大学短期大学部</t>
  </si>
  <si>
    <t>131061</t>
  </si>
  <si>
    <t>東京女子医科大学</t>
  </si>
  <si>
    <t>131002A01</t>
  </si>
  <si>
    <t>青山学院大学</t>
  </si>
  <si>
    <t>131062</t>
  </si>
  <si>
    <t>東京神学大学</t>
  </si>
  <si>
    <t>131002B01</t>
  </si>
  <si>
    <t>青山学院女子短期大学</t>
  </si>
  <si>
    <t>131063</t>
  </si>
  <si>
    <t>東京電機大学</t>
  </si>
  <si>
    <t>事業名</t>
    <rPh sb="0" eb="2">
      <t>ジギョウ</t>
    </rPh>
    <phoneticPr fontId="2"/>
  </si>
  <si>
    <t>事業名</t>
    <phoneticPr fontId="2"/>
  </si>
  <si>
    <t>１　事業の概要（イメージ図）</t>
    <rPh sb="2" eb="4">
      <t>ジギョウ</t>
    </rPh>
    <rPh sb="5" eb="7">
      <t>ガイヨウ</t>
    </rPh>
    <rPh sb="12" eb="13">
      <t>ズ</t>
    </rPh>
    <phoneticPr fontId="2"/>
  </si>
  <si>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</si>
  <si>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</si>
  <si>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</si>
  <si>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</si>
  <si>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</si>
  <si>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</si>
  <si>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</si>
  <si>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</si>
  <si>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</si>
  <si>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</si>
  <si>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</si>
  <si>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</si>
  <si>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</si>
  <si>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</si>
  <si>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</si>
  <si>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</si>
  <si>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</si>
  <si>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</si>
  <si>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</si>
  <si>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</si>
  <si>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</si>
  <si>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</si>
  <si>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</si>
  <si>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</si>
  <si>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</si>
  <si>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</si>
  <si>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</si>
  <si>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</si>
  <si>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</si>
  <si>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</si>
  <si>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</si>
  <si>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</si>
  <si>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</si>
  <si>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</si>
  <si>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</si>
  <si>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</si>
  <si>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</si>
  <si>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</si>
  <si>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</si>
  <si>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</si>
  <si>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</si>
  <si>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</si>
  <si>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</si>
  <si>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</si>
  <si>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</si>
  <si>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</si>
  <si>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</si>
  <si>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</si>
  <si>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</si>
  <si>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</si>
  <si>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</si>
  <si>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</si>
  <si>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</si>
  <si>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</si>
  <si>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</si>
  <si>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</si>
  <si>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</si>
  <si>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</si>
  <si>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提出書類チェック表</t>
    <rPh sb="0" eb="1">
      <t>ツツミ</t>
    </rPh>
    <rPh sb="1" eb="2">
      <t>デ</t>
    </rPh>
    <rPh sb="2" eb="3">
      <t>ショ</t>
    </rPh>
    <rPh sb="3" eb="4">
      <t>タグイ</t>
    </rPh>
    <rPh sb="8" eb="9">
      <t>ヒョウ</t>
    </rPh>
    <phoneticPr fontId="2"/>
  </si>
  <si>
    <t>提出書類</t>
    <rPh sb="0" eb="2">
      <t>テイシュツ</t>
    </rPh>
    <rPh sb="2" eb="4">
      <t>ショルイ</t>
    </rPh>
    <phoneticPr fontId="2"/>
  </si>
  <si>
    <t>今回提出する書類には丸印を記入</t>
    <rPh sb="0" eb="2">
      <t>コンカイ</t>
    </rPh>
    <rPh sb="2" eb="4">
      <t>テイシュツ</t>
    </rPh>
    <rPh sb="6" eb="8">
      <t>ショルイ</t>
    </rPh>
    <rPh sb="10" eb="11">
      <t>マル</t>
    </rPh>
    <rPh sb="11" eb="12">
      <t>ジルシ</t>
    </rPh>
    <rPh sb="13" eb="15">
      <t>キニュウ</t>
    </rPh>
    <phoneticPr fontId="2"/>
  </si>
  <si>
    <t>定価の分かる資料</t>
    <rPh sb="3" eb="4">
      <t>ワ</t>
    </rPh>
    <rPh sb="6" eb="8">
      <t>シリョウ</t>
    </rPh>
    <phoneticPr fontId="2"/>
  </si>
  <si>
    <t>配置図、平面図、設置図及び構成図（様式自由）</t>
    <phoneticPr fontId="2"/>
  </si>
  <si>
    <t>見積書の写し（３社以上）</t>
    <phoneticPr fontId="2"/>
  </si>
  <si>
    <t>その他参考となるもの</t>
    <phoneticPr fontId="2"/>
  </si>
  <si>
    <t>予算
種別</t>
    <rPh sb="0" eb="2">
      <t>ヨサン</t>
    </rPh>
    <rPh sb="3" eb="5">
      <t>シュベツ</t>
    </rPh>
    <phoneticPr fontId="2"/>
  </si>
  <si>
    <t>事業名等</t>
    <rPh sb="0" eb="2">
      <t>ジギョウ</t>
    </rPh>
    <rPh sb="2" eb="3">
      <t>メイ</t>
    </rPh>
    <rPh sb="3" eb="4">
      <t>トウ</t>
    </rPh>
    <phoneticPr fontId="2"/>
  </si>
  <si>
    <t>事業区分</t>
    <rPh sb="0" eb="2">
      <t>ジギョウ</t>
    </rPh>
    <rPh sb="2" eb="4">
      <t>クブン</t>
    </rPh>
    <phoneticPr fontId="2"/>
  </si>
  <si>
    <t>事前着手承認申請番号</t>
  </si>
  <si>
    <t>工事種類</t>
    <rPh sb="0" eb="2">
      <t>コウジ</t>
    </rPh>
    <rPh sb="2" eb="4">
      <t>シュルイ</t>
    </rPh>
    <phoneticPr fontId="2"/>
  </si>
  <si>
    <t>補助対象施設面積（㎡）</t>
    <rPh sb="0" eb="2">
      <t>ホジョ</t>
    </rPh>
    <rPh sb="2" eb="4">
      <t>タイショウ</t>
    </rPh>
    <rPh sb="4" eb="6">
      <t>シセツ</t>
    </rPh>
    <rPh sb="6" eb="8">
      <t>メンセキ</t>
    </rPh>
    <phoneticPr fontId="2"/>
  </si>
  <si>
    <t>委員１</t>
    <rPh sb="0" eb="2">
      <t>イイン</t>
    </rPh>
    <phoneticPr fontId="2"/>
  </si>
  <si>
    <t>委員２</t>
    <rPh sb="0" eb="2">
      <t>イイン</t>
    </rPh>
    <phoneticPr fontId="2"/>
  </si>
  <si>
    <t>評価１</t>
    <rPh sb="0" eb="2">
      <t>ヒョウカ</t>
    </rPh>
    <phoneticPr fontId="2"/>
  </si>
  <si>
    <t>評価２</t>
    <rPh sb="0" eb="2">
      <t>ヒョウカ</t>
    </rPh>
    <phoneticPr fontId="2"/>
  </si>
  <si>
    <t>審査備考</t>
    <rPh sb="0" eb="2">
      <t>シンサ</t>
    </rPh>
    <rPh sb="2" eb="4">
      <t>ビコウ</t>
    </rPh>
    <phoneticPr fontId="2"/>
  </si>
  <si>
    <t>結果</t>
    <rPh sb="0" eb="2">
      <t>ケッカ</t>
    </rPh>
    <phoneticPr fontId="2"/>
  </si>
  <si>
    <t>内定番号</t>
    <rPh sb="0" eb="2">
      <t>ナイテイ</t>
    </rPh>
    <rPh sb="2" eb="4">
      <t>バンゴウ</t>
    </rPh>
    <phoneticPr fontId="2"/>
  </si>
  <si>
    <t>決定番号</t>
    <rPh sb="0" eb="2">
      <t>ケッテイ</t>
    </rPh>
    <rPh sb="2" eb="4">
      <t>バンゴウ</t>
    </rPh>
    <phoneticPr fontId="2"/>
  </si>
  <si>
    <t>確定番号</t>
    <rPh sb="0" eb="2">
      <t>カクテイ</t>
    </rPh>
    <rPh sb="2" eb="4">
      <t>バンゴウ</t>
    </rPh>
    <phoneticPr fontId="2"/>
  </si>
  <si>
    <t>事業種別</t>
    <rPh sb="0" eb="2">
      <t>ジギョウ</t>
    </rPh>
    <rPh sb="2" eb="4">
      <t>シュベツ</t>
    </rPh>
    <phoneticPr fontId="2"/>
  </si>
  <si>
    <t>事業番号</t>
    <rPh sb="0" eb="2">
      <t>ジギョウ</t>
    </rPh>
    <rPh sb="2" eb="4">
      <t>バンゴウ</t>
    </rPh>
    <phoneticPr fontId="2"/>
  </si>
  <si>
    <t>１：施設・装置
２：設備</t>
    <rPh sb="2" eb="4">
      <t>シセツ</t>
    </rPh>
    <rPh sb="5" eb="7">
      <t>ソウチ</t>
    </rPh>
    <rPh sb="10" eb="12">
      <t>セツビ</t>
    </rPh>
    <phoneticPr fontId="2"/>
  </si>
  <si>
    <t>補助対象事業経費
（内定時）</t>
    <rPh sb="0" eb="2">
      <t>ホジョ</t>
    </rPh>
    <rPh sb="2" eb="4">
      <t>タイショウ</t>
    </rPh>
    <rPh sb="4" eb="6">
      <t>ジギョウ</t>
    </rPh>
    <rPh sb="6" eb="8">
      <t>ケイヒ</t>
    </rPh>
    <rPh sb="10" eb="12">
      <t>ナイテイ</t>
    </rPh>
    <rPh sb="12" eb="13">
      <t>ジ</t>
    </rPh>
    <phoneticPr fontId="2"/>
  </si>
  <si>
    <t>補助金額
（内定時）</t>
    <rPh sb="0" eb="2">
      <t>ホジョ</t>
    </rPh>
    <rPh sb="2" eb="3">
      <t>キン</t>
    </rPh>
    <rPh sb="3" eb="4">
      <t>ガク</t>
    </rPh>
    <rPh sb="6" eb="8">
      <t>ナイテイ</t>
    </rPh>
    <rPh sb="8" eb="9">
      <t>ジ</t>
    </rPh>
    <phoneticPr fontId="2"/>
  </si>
  <si>
    <t>事業経費
（交付決定時）</t>
    <rPh sb="0" eb="2">
      <t>ジギョウ</t>
    </rPh>
    <rPh sb="2" eb="4">
      <t>ケイヒ</t>
    </rPh>
    <rPh sb="6" eb="8">
      <t>コウフ</t>
    </rPh>
    <rPh sb="8" eb="10">
      <t>ケッテイ</t>
    </rPh>
    <rPh sb="10" eb="11">
      <t>ジ</t>
    </rPh>
    <phoneticPr fontId="2"/>
  </si>
  <si>
    <t>補助対象事業経費
（交付決定時）</t>
    <rPh sb="0" eb="2">
      <t>ホジョ</t>
    </rPh>
    <rPh sb="2" eb="4">
      <t>タイショウ</t>
    </rPh>
    <rPh sb="4" eb="6">
      <t>ジギョウ</t>
    </rPh>
    <rPh sb="6" eb="8">
      <t>ケイヒ</t>
    </rPh>
    <rPh sb="10" eb="12">
      <t>コウフ</t>
    </rPh>
    <rPh sb="12" eb="14">
      <t>ケッテイ</t>
    </rPh>
    <rPh sb="14" eb="15">
      <t>ジ</t>
    </rPh>
    <phoneticPr fontId="2"/>
  </si>
  <si>
    <t>補助金額
（交付決定時）</t>
    <rPh sb="0" eb="2">
      <t>ホジョ</t>
    </rPh>
    <rPh sb="2" eb="3">
      <t>キン</t>
    </rPh>
    <rPh sb="3" eb="4">
      <t>ガク</t>
    </rPh>
    <rPh sb="6" eb="8">
      <t>コウフ</t>
    </rPh>
    <rPh sb="8" eb="10">
      <t>ケッテイ</t>
    </rPh>
    <rPh sb="10" eb="11">
      <t>ジ</t>
    </rPh>
    <phoneticPr fontId="2"/>
  </si>
  <si>
    <t>事業経費
（額確定時）</t>
    <rPh sb="0" eb="2">
      <t>ジギョウ</t>
    </rPh>
    <rPh sb="2" eb="4">
      <t>ケイヒ</t>
    </rPh>
    <rPh sb="6" eb="7">
      <t>ガク</t>
    </rPh>
    <rPh sb="7" eb="9">
      <t>カクテイ</t>
    </rPh>
    <rPh sb="9" eb="10">
      <t>ジ</t>
    </rPh>
    <phoneticPr fontId="2"/>
  </si>
  <si>
    <t>補助対象事業経費
（額確定時）</t>
    <rPh sb="0" eb="2">
      <t>ホジョ</t>
    </rPh>
    <rPh sb="2" eb="4">
      <t>タイショウ</t>
    </rPh>
    <rPh sb="4" eb="6">
      <t>ジギョウ</t>
    </rPh>
    <rPh sb="6" eb="8">
      <t>ケイヒ</t>
    </rPh>
    <rPh sb="10" eb="11">
      <t>ガク</t>
    </rPh>
    <rPh sb="11" eb="13">
      <t>カクテイ</t>
    </rPh>
    <rPh sb="13" eb="14">
      <t>ジ</t>
    </rPh>
    <phoneticPr fontId="2"/>
  </si>
  <si>
    <t>補助金額
（額確定時）</t>
    <rPh sb="0" eb="2">
      <t>ホジョ</t>
    </rPh>
    <rPh sb="2" eb="3">
      <t>キン</t>
    </rPh>
    <rPh sb="3" eb="4">
      <t>ガク</t>
    </rPh>
    <rPh sb="6" eb="7">
      <t>ガク</t>
    </rPh>
    <rPh sb="7" eb="9">
      <t>カクテイ</t>
    </rPh>
    <rPh sb="9" eb="10">
      <t>ジ</t>
    </rPh>
    <phoneticPr fontId="2"/>
  </si>
  <si>
    <t>確定時減額</t>
    <rPh sb="0" eb="2">
      <t>カクテイ</t>
    </rPh>
    <rPh sb="2" eb="3">
      <t>ジ</t>
    </rPh>
    <rPh sb="3" eb="5">
      <t>ゲンガク</t>
    </rPh>
    <phoneticPr fontId="2"/>
  </si>
  <si>
    <t>予算
年度</t>
    <rPh sb="0" eb="2">
      <t>ヨサン</t>
    </rPh>
    <rPh sb="3" eb="5">
      <t>ネンド</t>
    </rPh>
    <phoneticPr fontId="22"/>
  </si>
  <si>
    <t>131003A01</t>
  </si>
  <si>
    <t>跡見学園女子大学</t>
  </si>
  <si>
    <t>131064</t>
  </si>
  <si>
    <t>東京農業大学</t>
  </si>
  <si>
    <t>補助区分</t>
    <rPh sb="0" eb="2">
      <t>ホジョ</t>
    </rPh>
    <rPh sb="2" eb="4">
      <t>クブン</t>
    </rPh>
    <phoneticPr fontId="2"/>
  </si>
  <si>
    <t>施設名称</t>
    <rPh sb="0" eb="2">
      <t>シセツ</t>
    </rPh>
    <rPh sb="2" eb="4">
      <t>メイショウ</t>
    </rPh>
    <phoneticPr fontId="2"/>
  </si>
  <si>
    <t>契約（予定）年月日</t>
    <rPh sb="0" eb="2">
      <t>ケイヤク</t>
    </rPh>
    <rPh sb="3" eb="5">
      <t>ヨテイ</t>
    </rPh>
    <rPh sb="6" eb="9">
      <t>ネンガッピ</t>
    </rPh>
    <phoneticPr fontId="2"/>
  </si>
  <si>
    <t>契約未定</t>
    <rPh sb="0" eb="2">
      <t>ケイヤク</t>
    </rPh>
    <rPh sb="2" eb="4">
      <t>ミテイ</t>
    </rPh>
    <phoneticPr fontId="2"/>
  </si>
  <si>
    <t>内定後着手</t>
    <rPh sb="0" eb="2">
      <t>ナイテイ</t>
    </rPh>
    <rPh sb="2" eb="3">
      <t>ゴ</t>
    </rPh>
    <rPh sb="3" eb="5">
      <t>チャクシュ</t>
    </rPh>
    <phoneticPr fontId="2"/>
  </si>
  <si>
    <t>納入（予定）年月日</t>
    <rPh sb="0" eb="2">
      <t>ノウニュウ</t>
    </rPh>
    <rPh sb="3" eb="5">
      <t>ヨテイ</t>
    </rPh>
    <rPh sb="6" eb="9">
      <t>ネンガッピ</t>
    </rPh>
    <phoneticPr fontId="2"/>
  </si>
  <si>
    <t>納入未定</t>
    <rPh sb="0" eb="2">
      <t>ノウニュウ</t>
    </rPh>
    <rPh sb="2" eb="4">
      <t>ミテイ</t>
    </rPh>
    <phoneticPr fontId="2"/>
  </si>
  <si>
    <t>総工事費</t>
    <rPh sb="0" eb="1">
      <t>ソウ</t>
    </rPh>
    <rPh sb="1" eb="4">
      <t>コウジヒ</t>
    </rPh>
    <phoneticPr fontId="2"/>
  </si>
  <si>
    <t>補助対象工事費</t>
    <rPh sb="0" eb="2">
      <t>ホジョ</t>
    </rPh>
    <rPh sb="2" eb="4">
      <t>タイショウ</t>
    </rPh>
    <rPh sb="4" eb="7">
      <t>コウジヒ</t>
    </rPh>
    <phoneticPr fontId="2"/>
  </si>
  <si>
    <t>補助対象上限工事費</t>
    <rPh sb="0" eb="2">
      <t>ホジョ</t>
    </rPh>
    <rPh sb="2" eb="4">
      <t>タイショウ</t>
    </rPh>
    <rPh sb="4" eb="6">
      <t>ジョウゲン</t>
    </rPh>
    <rPh sb="6" eb="9">
      <t>コウジヒ</t>
    </rPh>
    <phoneticPr fontId="2"/>
  </si>
  <si>
    <t>補助金算定上の工事費</t>
    <rPh sb="0" eb="3">
      <t>ホジョキン</t>
    </rPh>
    <rPh sb="3" eb="5">
      <t>サンテイ</t>
    </rPh>
    <rPh sb="5" eb="6">
      <t>ジョウ</t>
    </rPh>
    <rPh sb="7" eb="10">
      <t>コウジヒ</t>
    </rPh>
    <phoneticPr fontId="2"/>
  </si>
  <si>
    <t>備考</t>
    <rPh sb="0" eb="2">
      <t>ビコウ</t>
    </rPh>
    <phoneticPr fontId="2"/>
  </si>
  <si>
    <t>整備計画調書</t>
    <phoneticPr fontId="2"/>
  </si>
  <si>
    <t>改造</t>
    <rPh sb="0" eb="2">
      <t>カイゾウ</t>
    </rPh>
    <phoneticPr fontId="2"/>
  </si>
  <si>
    <t>冷房化</t>
    <rPh sb="0" eb="3">
      <t>レイボウカ</t>
    </rPh>
    <phoneticPr fontId="2"/>
  </si>
  <si>
    <t>工事区分</t>
    <rPh sb="0" eb="2">
      <t>コウジ</t>
    </rPh>
    <rPh sb="2" eb="4">
      <t>クブン</t>
    </rPh>
    <phoneticPr fontId="2"/>
  </si>
  <si>
    <t>①　総事業経費</t>
    <rPh sb="2" eb="3">
      <t>ソウ</t>
    </rPh>
    <rPh sb="3" eb="5">
      <t>ジギョウ</t>
    </rPh>
    <rPh sb="5" eb="7">
      <t>ケイヒ</t>
    </rPh>
    <phoneticPr fontId="2"/>
  </si>
  <si>
    <t>131065</t>
  </si>
  <si>
    <t>東京理科大学</t>
  </si>
  <si>
    <t>131004A01</t>
  </si>
  <si>
    <t>上野学園大学</t>
  </si>
  <si>
    <t>131066</t>
  </si>
  <si>
    <t>東京薬科大学</t>
  </si>
  <si>
    <t>131004B01</t>
  </si>
  <si>
    <t>上野学園大学短期大学部</t>
  </si>
  <si>
    <t>131067</t>
  </si>
  <si>
    <t>日本工業大学</t>
  </si>
  <si>
    <t>131005A01</t>
  </si>
  <si>
    <t>桜美林大学</t>
  </si>
  <si>
    <t>131068</t>
  </si>
  <si>
    <t>桐朋学園</t>
  </si>
  <si>
    <t>131069</t>
  </si>
  <si>
    <t>東邦大学</t>
  </si>
  <si>
    <t>131006A01</t>
  </si>
  <si>
    <t>大妻女子大学</t>
  </si>
  <si>
    <t>131070</t>
  </si>
  <si>
    <t>東洋大学</t>
  </si>
  <si>
    <t>131006B01</t>
  </si>
  <si>
    <t>大妻女子大学短期大学部</t>
  </si>
  <si>
    <t>131072</t>
  </si>
  <si>
    <t>文化学園</t>
  </si>
  <si>
    <t>131007A01</t>
  </si>
  <si>
    <t>女子栄養大学</t>
  </si>
  <si>
    <t>131073</t>
  </si>
  <si>
    <t>二階堂学園</t>
  </si>
  <si>
    <t>131007B01</t>
  </si>
  <si>
    <t>女子栄養大学短期大学部</t>
  </si>
  <si>
    <t>131074</t>
  </si>
  <si>
    <t>二松学舎</t>
  </si>
  <si>
    <t>131008A01</t>
  </si>
  <si>
    <t>学習院大学</t>
  </si>
  <si>
    <t>131075</t>
  </si>
  <si>
    <t>日本大学</t>
  </si>
  <si>
    <t>131008A02</t>
  </si>
  <si>
    <t>学習院女子大学</t>
  </si>
  <si>
    <t>131076</t>
  </si>
  <si>
    <t>日本医科大学</t>
  </si>
  <si>
    <t>131009A01</t>
  </si>
  <si>
    <t>北里大学</t>
  </si>
  <si>
    <t>131077</t>
  </si>
  <si>
    <t>日本歯科大学</t>
  </si>
  <si>
    <t>131010A01</t>
  </si>
  <si>
    <t>共立女子大学</t>
  </si>
  <si>
    <t>131010B01</t>
  </si>
  <si>
    <t>共立女子短期大学</t>
  </si>
  <si>
    <t>131079</t>
  </si>
  <si>
    <t>日本女子大学</t>
  </si>
  <si>
    <t>131080</t>
  </si>
  <si>
    <t>131012A01</t>
  </si>
  <si>
    <t>杏林大学</t>
  </si>
  <si>
    <t>131081</t>
  </si>
  <si>
    <t>ルーテル学院</t>
  </si>
  <si>
    <t>131013A01</t>
  </si>
  <si>
    <t>131082</t>
  </si>
  <si>
    <t>131014A01</t>
  </si>
  <si>
    <t>東京造形大学</t>
  </si>
  <si>
    <t>131083</t>
  </si>
  <si>
    <t>131015A01</t>
  </si>
  <si>
    <t>慶應義塾大学</t>
  </si>
  <si>
    <t>131084</t>
  </si>
  <si>
    <t>藤村学園</t>
  </si>
  <si>
    <t>131016A01</t>
  </si>
  <si>
    <t>131085</t>
  </si>
  <si>
    <t>法政大学</t>
  </si>
  <si>
    <t>131086</t>
  </si>
  <si>
    <t>星薬科大学</t>
  </si>
  <si>
    <t>131017A01</t>
  </si>
  <si>
    <t>131087</t>
  </si>
  <si>
    <t>三室戸学園</t>
  </si>
  <si>
    <t>131018A01</t>
  </si>
  <si>
    <t>131088</t>
  </si>
  <si>
    <t>武蔵野音楽学園</t>
  </si>
  <si>
    <t>131018B01</t>
  </si>
  <si>
    <t>131089</t>
  </si>
  <si>
    <t>131019A01</t>
  </si>
  <si>
    <t>131090</t>
  </si>
  <si>
    <t>武蔵野美術大学</t>
  </si>
  <si>
    <t>131020A01</t>
  </si>
  <si>
    <t>国士舘大学</t>
  </si>
  <si>
    <t>131091</t>
  </si>
  <si>
    <t>明治学院</t>
  </si>
  <si>
    <t>事業名</t>
    <rPh sb="0" eb="2">
      <t>ジギョウ</t>
    </rPh>
    <rPh sb="2" eb="3">
      <t>メイ</t>
    </rPh>
    <phoneticPr fontId="2"/>
  </si>
  <si>
    <t>131021A01</t>
  </si>
  <si>
    <t>131092</t>
  </si>
  <si>
    <t>明治大学</t>
  </si>
  <si>
    <t>131021A02</t>
  </si>
  <si>
    <t>苫小牧駒澤大学</t>
  </si>
  <si>
    <t>131093</t>
  </si>
  <si>
    <t>明星学苑</t>
  </si>
  <si>
    <t>131094</t>
  </si>
  <si>
    <t>明治薬科大学</t>
  </si>
  <si>
    <t>131022A01</t>
  </si>
  <si>
    <t>東京慈恵会医科大学</t>
  </si>
  <si>
    <t>131095</t>
  </si>
  <si>
    <t>立教学院</t>
  </si>
  <si>
    <t>131023A01</t>
  </si>
  <si>
    <t>実践女子大学</t>
  </si>
  <si>
    <t>131096</t>
  </si>
  <si>
    <t>文教大学学園</t>
  </si>
  <si>
    <t>131023B01</t>
  </si>
  <si>
    <t>131097</t>
  </si>
  <si>
    <t>立正大学学園</t>
  </si>
  <si>
    <t>131024A01</t>
  </si>
  <si>
    <t>131098</t>
  </si>
  <si>
    <t>和光学園</t>
  </si>
  <si>
    <t>131025A01</t>
  </si>
  <si>
    <t>順天堂大学</t>
  </si>
  <si>
    <t>131100</t>
  </si>
  <si>
    <t>早稲田大学</t>
  </si>
  <si>
    <t>131101</t>
  </si>
  <si>
    <t>渡辺学園</t>
  </si>
  <si>
    <t>131026A01</t>
  </si>
  <si>
    <t>131102</t>
  </si>
  <si>
    <t>自治医科大学</t>
  </si>
  <si>
    <t>131103</t>
  </si>
  <si>
    <t>柏樹式胤学園</t>
  </si>
  <si>
    <t>131027A01</t>
  </si>
  <si>
    <t>131104</t>
  </si>
  <si>
    <t>産業能率大学</t>
  </si>
  <si>
    <t>131106</t>
  </si>
  <si>
    <t>日本赤十字学園</t>
  </si>
  <si>
    <t>131028A01</t>
  </si>
  <si>
    <t>131107</t>
  </si>
  <si>
    <t>片柳学園</t>
  </si>
  <si>
    <t>131029A01</t>
  </si>
  <si>
    <t>上智大学</t>
  </si>
  <si>
    <t>131108</t>
  </si>
  <si>
    <t>佐野学園</t>
  </si>
  <si>
    <t>131029B01</t>
  </si>
  <si>
    <t>131110</t>
  </si>
  <si>
    <t>川村学園</t>
  </si>
  <si>
    <t>131031A01</t>
  </si>
  <si>
    <t>131111</t>
  </si>
  <si>
    <t>恵泉女学園</t>
  </si>
  <si>
    <t>131031B01</t>
  </si>
  <si>
    <t>女子美術大学短期大学部</t>
  </si>
  <si>
    <t>131112</t>
  </si>
  <si>
    <t>聖学院</t>
  </si>
  <si>
    <t>131032A01</t>
  </si>
  <si>
    <t>白百合女子大学</t>
  </si>
  <si>
    <t>131113</t>
  </si>
  <si>
    <t>東洋英和女学院</t>
  </si>
  <si>
    <t>131032A02</t>
  </si>
  <si>
    <t>仙台白百合女子大学</t>
  </si>
  <si>
    <t>131114</t>
  </si>
  <si>
    <t>田村学園</t>
  </si>
  <si>
    <t>131033A01</t>
  </si>
  <si>
    <t>杉野服飾大学</t>
  </si>
  <si>
    <t>131115</t>
  </si>
  <si>
    <t>東京聖徳学園</t>
  </si>
  <si>
    <t>131033B01</t>
  </si>
  <si>
    <t>杉野服飾大学短期大学部</t>
  </si>
  <si>
    <t>131116</t>
  </si>
  <si>
    <t>江戸川学園</t>
  </si>
  <si>
    <t>131034A01</t>
  </si>
  <si>
    <t>成蹊大学</t>
  </si>
  <si>
    <t>131117</t>
  </si>
  <si>
    <t>文京学園</t>
  </si>
  <si>
    <t>131035A01</t>
  </si>
  <si>
    <t>聖心女子大学</t>
  </si>
  <si>
    <t>131118</t>
  </si>
  <si>
    <t>東洋学園</t>
  </si>
  <si>
    <t>131036A01</t>
  </si>
  <si>
    <t>成城大学</t>
  </si>
  <si>
    <t>131119</t>
  </si>
  <si>
    <t>城西大学</t>
  </si>
  <si>
    <t>131120</t>
  </si>
  <si>
    <t>駒澤学園</t>
  </si>
  <si>
    <t>131037A01</t>
  </si>
  <si>
    <t>131121</t>
  </si>
  <si>
    <t>東京成徳学園</t>
  </si>
  <si>
    <t>131038A01</t>
  </si>
  <si>
    <t>131122</t>
  </si>
  <si>
    <t>目白学園</t>
  </si>
  <si>
    <t>131039A01</t>
  </si>
  <si>
    <t>131123</t>
  </si>
  <si>
    <t>十文字学園</t>
  </si>
  <si>
    <t>131039A02</t>
  </si>
  <si>
    <t>石巻専修大学</t>
  </si>
  <si>
    <t>131124</t>
  </si>
  <si>
    <t>東京純心女子学園</t>
  </si>
  <si>
    <t>131125</t>
  </si>
  <si>
    <t>国際仏教学院</t>
  </si>
  <si>
    <t>131041A01</t>
  </si>
  <si>
    <t>131126</t>
  </si>
  <si>
    <t>愛国学園</t>
  </si>
  <si>
    <t>131041B01</t>
  </si>
  <si>
    <t>創価女子短期大学</t>
  </si>
  <si>
    <t>131127</t>
  </si>
  <si>
    <t>松蔭学園</t>
  </si>
  <si>
    <t>131042A01</t>
  </si>
  <si>
    <t>131128</t>
  </si>
  <si>
    <t>尚美学園</t>
  </si>
  <si>
    <t>131043A01</t>
  </si>
  <si>
    <t>131044A01</t>
  </si>
  <si>
    <t>淑徳大学</t>
  </si>
  <si>
    <t>131130</t>
  </si>
  <si>
    <t>早稲田医療学園</t>
  </si>
  <si>
    <t>131044B01</t>
  </si>
  <si>
    <t>131131</t>
  </si>
  <si>
    <t>嘉悦学園</t>
  </si>
  <si>
    <t>131045A01</t>
  </si>
  <si>
    <t>大東文化大学</t>
  </si>
  <si>
    <t>131132</t>
  </si>
  <si>
    <t>共栄学園</t>
  </si>
  <si>
    <t>131046A01</t>
  </si>
  <si>
    <t>高千穂大学</t>
  </si>
  <si>
    <t>131133</t>
  </si>
  <si>
    <t>調布学園</t>
  </si>
  <si>
    <t>131047A01</t>
  </si>
  <si>
    <t>131135</t>
  </si>
  <si>
    <t>東京富士大学</t>
  </si>
  <si>
    <t>131047B02</t>
  </si>
  <si>
    <t>拓殖大学北海道短期大学</t>
  </si>
  <si>
    <t>131136</t>
  </si>
  <si>
    <t>131048A01</t>
  </si>
  <si>
    <t>玉川大学</t>
  </si>
  <si>
    <t>131139</t>
  </si>
  <si>
    <t>131050A01</t>
  </si>
  <si>
    <t>131140</t>
  </si>
  <si>
    <t>131051A01</t>
  </si>
  <si>
    <t>131141</t>
  </si>
  <si>
    <t>131052A01</t>
  </si>
  <si>
    <t>131052B01</t>
  </si>
  <si>
    <t>帝京大学短期大学</t>
  </si>
  <si>
    <t>131143</t>
  </si>
  <si>
    <t>131144</t>
  </si>
  <si>
    <t>131053A01</t>
  </si>
  <si>
    <t>141001</t>
  </si>
  <si>
    <t>麻布獣医学園</t>
  </si>
  <si>
    <t>141002</t>
  </si>
  <si>
    <t>神奈川大学</t>
  </si>
  <si>
    <t>141003</t>
  </si>
  <si>
    <t>神奈川歯科大学</t>
  </si>
  <si>
    <t>131053B01</t>
  </si>
  <si>
    <t>東海大学短期大学部</t>
  </si>
  <si>
    <t>141004</t>
  </si>
  <si>
    <t>関東学院</t>
  </si>
  <si>
    <t>131053B02</t>
  </si>
  <si>
    <t>東海大学医療技術短期大学</t>
  </si>
  <si>
    <t>141005</t>
  </si>
  <si>
    <t>湘南工科大学</t>
  </si>
  <si>
    <t>131053B03</t>
  </si>
  <si>
    <t>東海大学福岡短期大学</t>
  </si>
  <si>
    <t>141006</t>
  </si>
  <si>
    <t>相模女子大学</t>
  </si>
  <si>
    <t>131054A01</t>
  </si>
  <si>
    <t>141007</t>
  </si>
  <si>
    <t>総持学園</t>
  </si>
  <si>
    <t>131055A01</t>
  </si>
  <si>
    <t>141008</t>
  </si>
  <si>
    <t>聖マリアンナ医科大学</t>
  </si>
  <si>
    <t>131056A01</t>
  </si>
  <si>
    <t>東京家政学院大学</t>
  </si>
  <si>
    <t>141009</t>
  </si>
  <si>
    <t>フェリス女学院</t>
  </si>
  <si>
    <t>131056A02</t>
  </si>
  <si>
    <t>筑波学院大学</t>
  </si>
  <si>
    <t>141011</t>
  </si>
  <si>
    <t>横浜商科大学</t>
  </si>
  <si>
    <t>141012</t>
  </si>
  <si>
    <t>洗足学園</t>
  </si>
  <si>
    <t>141013</t>
  </si>
  <si>
    <t>鎌倉女子大学</t>
  </si>
  <si>
    <t>131057A01</t>
  </si>
  <si>
    <t>141014</t>
  </si>
  <si>
    <t>幾徳学園</t>
  </si>
  <si>
    <t>141015</t>
  </si>
  <si>
    <t>桐蔭学園</t>
  </si>
  <si>
    <t>131058A01</t>
  </si>
  <si>
    <t>141016</t>
  </si>
  <si>
    <t>東成学園</t>
  </si>
  <si>
    <t>131059A01</t>
  </si>
  <si>
    <t>141017</t>
  </si>
  <si>
    <t>清泉女学院</t>
  </si>
  <si>
    <t>141018</t>
  </si>
  <si>
    <t>131060A01</t>
  </si>
  <si>
    <t>141019</t>
  </si>
  <si>
    <t>131061A01</t>
  </si>
  <si>
    <t>141020</t>
  </si>
  <si>
    <t>131062A01</t>
  </si>
  <si>
    <t>141021</t>
  </si>
  <si>
    <t>131063A01</t>
  </si>
  <si>
    <t>151001</t>
  </si>
  <si>
    <t>新潟科学技術学園</t>
  </si>
  <si>
    <t>151002</t>
  </si>
  <si>
    <t>国際大学</t>
  </si>
  <si>
    <t>131064A01</t>
  </si>
  <si>
    <t>151003</t>
  </si>
  <si>
    <t>柏専学院</t>
  </si>
  <si>
    <t>131064A02</t>
  </si>
  <si>
    <t>東京情報大学</t>
  </si>
  <si>
    <t>151004</t>
  </si>
  <si>
    <t>敬和学園</t>
  </si>
  <si>
    <t>131064B01</t>
  </si>
  <si>
    <t>東京農業大学短期大学部</t>
  </si>
  <si>
    <t>151005</t>
  </si>
  <si>
    <t>加茂暁星学園</t>
  </si>
  <si>
    <t>131065A01</t>
  </si>
  <si>
    <t>151007</t>
  </si>
  <si>
    <t>新潟平成学院</t>
  </si>
  <si>
    <t>131065A03</t>
  </si>
  <si>
    <t>諏訪東京理科大学</t>
  </si>
  <si>
    <t>151008</t>
  </si>
  <si>
    <t>新潟工科大学</t>
  </si>
  <si>
    <t>131066A01</t>
  </si>
  <si>
    <t>151009</t>
  </si>
  <si>
    <t>新潟青陵学園</t>
  </si>
  <si>
    <t>131067A01</t>
  </si>
  <si>
    <t>151010</t>
  </si>
  <si>
    <t>中越学園</t>
  </si>
  <si>
    <t>131068A01</t>
  </si>
  <si>
    <t>桐朋学園大学</t>
  </si>
  <si>
    <t>151011</t>
  </si>
  <si>
    <t>新潟総合学園</t>
  </si>
  <si>
    <t>131068A02</t>
  </si>
  <si>
    <t>桐朋学園大学院大学</t>
  </si>
  <si>
    <t>151012</t>
  </si>
  <si>
    <t>131068B01</t>
  </si>
  <si>
    <t>桐朋学園芸術短期大学</t>
  </si>
  <si>
    <t>161001</t>
  </si>
  <si>
    <t>131069A01</t>
  </si>
  <si>
    <t>161002</t>
  </si>
  <si>
    <t>富山国際学園</t>
  </si>
  <si>
    <t>171001</t>
  </si>
  <si>
    <t>稲置学園</t>
  </si>
  <si>
    <t>131070A01</t>
  </si>
  <si>
    <t>171002</t>
  </si>
  <si>
    <t>金沢工業大学</t>
  </si>
  <si>
    <t>131072A01</t>
  </si>
  <si>
    <t>171003</t>
  </si>
  <si>
    <t>金沢医科大学</t>
  </si>
  <si>
    <t>131072A02</t>
  </si>
  <si>
    <t>171004</t>
  </si>
  <si>
    <t>北陸大学</t>
  </si>
  <si>
    <t>131072B01</t>
  </si>
  <si>
    <t>171005</t>
  </si>
  <si>
    <t>171006</t>
  </si>
  <si>
    <t>金城学園</t>
  </si>
  <si>
    <t>131073A01</t>
  </si>
  <si>
    <t>日本女子体育大学</t>
  </si>
  <si>
    <t>181001</t>
  </si>
  <si>
    <t>金井学園</t>
  </si>
  <si>
    <t>131074A01</t>
  </si>
  <si>
    <t>二松学舎大学</t>
  </si>
  <si>
    <t>181002</t>
  </si>
  <si>
    <t>福井仁愛学園</t>
  </si>
  <si>
    <t>131075A01</t>
  </si>
  <si>
    <t>191001</t>
  </si>
  <si>
    <t>山梨学院</t>
  </si>
  <si>
    <t>131075B01</t>
  </si>
  <si>
    <t>日本大学短期大学部</t>
  </si>
  <si>
    <t>帝京科学大学</t>
  </si>
  <si>
    <t>131076A01</t>
  </si>
  <si>
    <t>191003</t>
  </si>
  <si>
    <t>身延山学園</t>
  </si>
  <si>
    <t>131076A02</t>
  </si>
  <si>
    <t>191004</t>
  </si>
  <si>
    <t>山梨英和学院</t>
  </si>
  <si>
    <t>131077A01</t>
  </si>
  <si>
    <t>191005</t>
  </si>
  <si>
    <t>131077B01</t>
  </si>
  <si>
    <t>日本歯科大学新潟短期大学</t>
  </si>
  <si>
    <t>131077B02</t>
  </si>
  <si>
    <t>201002</t>
  </si>
  <si>
    <t>松本歯科大学</t>
  </si>
  <si>
    <t>201003</t>
  </si>
  <si>
    <t>松商学園</t>
  </si>
  <si>
    <t>131079A01</t>
  </si>
  <si>
    <t>211001</t>
  </si>
  <si>
    <t>131080A01</t>
  </si>
  <si>
    <t>日本体育大学</t>
  </si>
  <si>
    <t>211002</t>
  </si>
  <si>
    <t>朝日大学</t>
  </si>
  <si>
    <t>211003</t>
  </si>
  <si>
    <t>131081A01</t>
  </si>
  <si>
    <t>ルーテル学院大学</t>
  </si>
  <si>
    <t>211004</t>
  </si>
  <si>
    <t>聖徳学園</t>
  </si>
  <si>
    <t>131082A01</t>
  </si>
  <si>
    <t>武蔵大学</t>
  </si>
  <si>
    <t>211005</t>
  </si>
  <si>
    <t>神谷学園</t>
  </si>
  <si>
    <t>131083A01</t>
  </si>
  <si>
    <t>東京国際大学</t>
  </si>
  <si>
    <t>211006</t>
  </si>
  <si>
    <t>安達学園</t>
  </si>
  <si>
    <t>131084A01</t>
  </si>
  <si>
    <t>東京女子体育大学</t>
  </si>
  <si>
    <t>211007</t>
  </si>
  <si>
    <t>岐阜済美学院</t>
  </si>
  <si>
    <t>131084B01</t>
  </si>
  <si>
    <t>東京女子体育短期大学</t>
  </si>
  <si>
    <t>221001</t>
  </si>
  <si>
    <t>常葉学園</t>
  </si>
  <si>
    <t>131085A01</t>
  </si>
  <si>
    <t>221002</t>
  </si>
  <si>
    <t>静岡理工科大学</t>
  </si>
  <si>
    <t>131086A01</t>
  </si>
  <si>
    <t>221003</t>
  </si>
  <si>
    <t>聖隷学園</t>
  </si>
  <si>
    <t>131087A01</t>
  </si>
  <si>
    <t>東邦音楽大学</t>
  </si>
  <si>
    <t>221004</t>
  </si>
  <si>
    <t>131087B01</t>
  </si>
  <si>
    <t>東邦音楽短期大学</t>
  </si>
  <si>
    <t>131088A01</t>
  </si>
  <si>
    <t>武蔵野音楽大学</t>
  </si>
  <si>
    <t>221006</t>
  </si>
  <si>
    <t>131089A01</t>
  </si>
  <si>
    <t>武蔵野大学</t>
  </si>
  <si>
    <t>221007</t>
  </si>
  <si>
    <t>221008</t>
  </si>
  <si>
    <t>131090A01</t>
  </si>
  <si>
    <t>221009</t>
  </si>
  <si>
    <t>131091A01</t>
  </si>
  <si>
    <t>明治学院大学</t>
  </si>
  <si>
    <t>申請する学内ＬＡＮの整備状況</t>
    <rPh sb="0" eb="2">
      <t>シンセイ</t>
    </rPh>
    <rPh sb="4" eb="6">
      <t>ガクナイ</t>
    </rPh>
    <rPh sb="10" eb="12">
      <t>セイビ</t>
    </rPh>
    <rPh sb="12" eb="14">
      <t>ジョウキョウ</t>
    </rPh>
    <phoneticPr fontId="2"/>
  </si>
  <si>
    <t>学内ＬＡＮに係る
敷設工事費</t>
    <rPh sb="0" eb="2">
      <t>ガクナイ</t>
    </rPh>
    <rPh sb="6" eb="7">
      <t>カカ</t>
    </rPh>
    <rPh sb="9" eb="11">
      <t>フセツ</t>
    </rPh>
    <rPh sb="11" eb="14">
      <t>コウジヒ</t>
    </rPh>
    <phoneticPr fontId="2"/>
  </si>
  <si>
    <t>補助対象上限
冷房化工事費</t>
    <rPh sb="0" eb="2">
      <t>ホジョ</t>
    </rPh>
    <rPh sb="2" eb="4">
      <t>タイショウ</t>
    </rPh>
    <rPh sb="4" eb="6">
      <t>ジョウゲン</t>
    </rPh>
    <rPh sb="7" eb="10">
      <t>レイボウカ</t>
    </rPh>
    <rPh sb="10" eb="12">
      <t>コウジ</t>
    </rPh>
    <rPh sb="12" eb="13">
      <t>ヒ</t>
    </rPh>
    <phoneticPr fontId="2"/>
  </si>
  <si>
    <t>⑫</t>
    <phoneticPr fontId="2"/>
  </si>
  <si>
    <t>⑭</t>
    <phoneticPr fontId="2"/>
  </si>
  <si>
    <t>⑮</t>
    <phoneticPr fontId="2"/>
  </si>
  <si>
    <t>⑯</t>
    <phoneticPr fontId="2"/>
  </si>
  <si>
    <t>⑰</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</si>
  <si>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</si>
  <si>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</si>
  <si>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</si>
  <si>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</si>
  <si>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</si>
  <si>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</si>
  <si>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</si>
  <si>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</si>
  <si>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</si>
  <si>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</si>
  <si>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ＩＣＴ施設に係る
総工事費</t>
    <rPh sb="3" eb="5">
      <t>シセツ</t>
    </rPh>
    <rPh sb="6" eb="7">
      <t>カカ</t>
    </rPh>
    <rPh sb="9" eb="10">
      <t>ソウ</t>
    </rPh>
    <rPh sb="10" eb="13">
      <t>コウジヒ</t>
    </rPh>
    <phoneticPr fontId="2"/>
  </si>
  <si>
    <t>補助対象
上限工事費</t>
    <rPh sb="0" eb="2">
      <t>ホジョ</t>
    </rPh>
    <rPh sb="2" eb="4">
      <t>タイショウ</t>
    </rPh>
    <rPh sb="5" eb="7">
      <t>ジョウゲン</t>
    </rPh>
    <rPh sb="7" eb="10">
      <t>コウジヒ</t>
    </rPh>
    <phoneticPr fontId="2"/>
  </si>
  <si>
    <t>改造工事
整備面積</t>
    <rPh sb="0" eb="2">
      <t>カイゾウ</t>
    </rPh>
    <rPh sb="2" eb="4">
      <t>コウジ</t>
    </rPh>
    <rPh sb="5" eb="7">
      <t>セイビ</t>
    </rPh>
    <rPh sb="7" eb="9">
      <t>メンセキ</t>
    </rPh>
    <phoneticPr fontId="2"/>
  </si>
  <si>
    <t>冷房化工事
整備面積</t>
    <rPh sb="0" eb="2">
      <t>レイボウ</t>
    </rPh>
    <rPh sb="2" eb="3">
      <t>カ</t>
    </rPh>
    <rPh sb="3" eb="5">
      <t>コウジ</t>
    </rPh>
    <rPh sb="6" eb="8">
      <t>セイビ</t>
    </rPh>
    <rPh sb="8" eb="10">
      <t>メンセキ</t>
    </rPh>
    <phoneticPr fontId="2"/>
  </si>
  <si>
    <t>補助対象
実施設計費</t>
    <rPh sb="0" eb="2">
      <t>ホジョ</t>
    </rPh>
    <rPh sb="2" eb="4">
      <t>タイショウ</t>
    </rPh>
    <rPh sb="5" eb="7">
      <t>ジッシ</t>
    </rPh>
    <rPh sb="7" eb="9">
      <t>セッケイ</t>
    </rPh>
    <rPh sb="9" eb="10">
      <t>ヒ</t>
    </rPh>
    <phoneticPr fontId="2"/>
  </si>
  <si>
    <t>補助金算定上の
冷房化工事費</t>
    <rPh sb="0" eb="2">
      <t>ホジョ</t>
    </rPh>
    <rPh sb="2" eb="3">
      <t>キン</t>
    </rPh>
    <rPh sb="3" eb="5">
      <t>サンテイ</t>
    </rPh>
    <rPh sb="5" eb="6">
      <t>ジョウ</t>
    </rPh>
    <rPh sb="8" eb="10">
      <t>レイボウ</t>
    </rPh>
    <rPh sb="10" eb="11">
      <t>カ</t>
    </rPh>
    <rPh sb="11" eb="14">
      <t>コウジヒ</t>
    </rPh>
    <phoneticPr fontId="2"/>
  </si>
  <si>
    <t>⑬</t>
    <phoneticPr fontId="2"/>
  </si>
  <si>
    <t>＜接続される教育研究システム等の整備計画＞</t>
    <rPh sb="1" eb="3">
      <t>セツゾク</t>
    </rPh>
    <rPh sb="6" eb="8">
      <t>キョウイク</t>
    </rPh>
    <rPh sb="8" eb="10">
      <t>ケンキュウ</t>
    </rPh>
    <rPh sb="14" eb="15">
      <t>トウ</t>
    </rPh>
    <rPh sb="16" eb="18">
      <t>セイビ</t>
    </rPh>
    <rPh sb="18" eb="20">
      <t>ケイカク</t>
    </rPh>
    <phoneticPr fontId="2"/>
  </si>
  <si>
    <t>システム名</t>
    <rPh sb="4" eb="5">
      <t>メイ</t>
    </rPh>
    <phoneticPr fontId="2"/>
  </si>
  <si>
    <t>情報教育支援システム</t>
    <rPh sb="0" eb="2">
      <t>ジョウホウ</t>
    </rPh>
    <rPh sb="2" eb="4">
      <t>キョウイク</t>
    </rPh>
    <rPh sb="4" eb="6">
      <t>シエン</t>
    </rPh>
    <phoneticPr fontId="2"/>
  </si>
  <si>
    <t>内訳</t>
    <rPh sb="0" eb="2">
      <t>ウチワケ</t>
    </rPh>
    <phoneticPr fontId="2"/>
  </si>
  <si>
    <t>補助金名</t>
    <rPh sb="0" eb="3">
      <t>ホジョキン</t>
    </rPh>
    <rPh sb="3" eb="4">
      <t>メイ</t>
    </rPh>
    <phoneticPr fontId="2"/>
  </si>
  <si>
    <t>事業経費</t>
    <rPh sb="0" eb="2">
      <t>ジギョウ</t>
    </rPh>
    <rPh sb="2" eb="4">
      <t>ケイヒ</t>
    </rPh>
    <phoneticPr fontId="2"/>
  </si>
  <si>
    <t>端末機台数</t>
    <rPh sb="0" eb="2">
      <t>タンマツ</t>
    </rPh>
    <rPh sb="2" eb="3">
      <t>キ</t>
    </rPh>
    <rPh sb="3" eb="5">
      <t>ダイスウ</t>
    </rPh>
    <phoneticPr fontId="2"/>
  </si>
  <si>
    <t>学内ＬＡＮの形式</t>
    <rPh sb="0" eb="2">
      <t>ガクナイ</t>
    </rPh>
    <rPh sb="6" eb="8">
      <t>ケイシキ</t>
    </rPh>
    <phoneticPr fontId="2"/>
  </si>
  <si>
    <t>ループ型</t>
    <rPh sb="3" eb="4">
      <t>ガタ</t>
    </rPh>
    <phoneticPr fontId="2"/>
  </si>
  <si>
    <t>(その他の場合)
具体的形式</t>
    <rPh sb="3" eb="4">
      <t>タ</t>
    </rPh>
    <rPh sb="5" eb="7">
      <t>バアイ</t>
    </rPh>
    <rPh sb="9" eb="12">
      <t>グタイテキ</t>
    </rPh>
    <rPh sb="12" eb="14">
      <t>ケイシキ</t>
    </rPh>
    <phoneticPr fontId="2"/>
  </si>
  <si>
    <t>ネットワーク距離</t>
    <rPh sb="6" eb="8">
      <t>キョリ</t>
    </rPh>
    <phoneticPr fontId="2"/>
  </si>
  <si>
    <t>基幹線</t>
    <rPh sb="0" eb="2">
      <t>キカン</t>
    </rPh>
    <rPh sb="2" eb="3">
      <t>セン</t>
    </rPh>
    <phoneticPr fontId="2"/>
  </si>
  <si>
    <t>支線</t>
    <rPh sb="0" eb="2">
      <t>シセン</t>
    </rPh>
    <phoneticPr fontId="2"/>
  </si>
  <si>
    <t>通信速度</t>
    <rPh sb="0" eb="2">
      <t>ツウシン</t>
    </rPh>
    <rPh sb="2" eb="4">
      <t>ソクド</t>
    </rPh>
    <phoneticPr fontId="2"/>
  </si>
  <si>
    <t>10Gbps</t>
    <phoneticPr fontId="2"/>
  </si>
  <si>
    <t>敷設工事費</t>
    <rPh sb="0" eb="2">
      <t>フセツ</t>
    </rPh>
    <rPh sb="2" eb="5">
      <t>コウジヒ</t>
    </rPh>
    <phoneticPr fontId="2"/>
  </si>
  <si>
    <t>補助対象外　敷設工事費</t>
    <rPh sb="0" eb="2">
      <t>ホジョ</t>
    </rPh>
    <rPh sb="2" eb="5">
      <t>タイショウガイ</t>
    </rPh>
    <rPh sb="6" eb="8">
      <t>フセツ</t>
    </rPh>
    <rPh sb="8" eb="11">
      <t>コウジヒ</t>
    </rPh>
    <phoneticPr fontId="2"/>
  </si>
  <si>
    <t>改造工事費・冷房化工事・敷設工事・実施設計費・装置の内訳</t>
    <rPh sb="0" eb="2">
      <t>カイゾウ</t>
    </rPh>
    <rPh sb="2" eb="5">
      <t>コウジヒ</t>
    </rPh>
    <rPh sb="6" eb="9">
      <t>レイボウカ</t>
    </rPh>
    <rPh sb="9" eb="11">
      <t>コウジ</t>
    </rPh>
    <rPh sb="12" eb="14">
      <t>フセツ</t>
    </rPh>
    <rPh sb="14" eb="16">
      <t>コウジ</t>
    </rPh>
    <rPh sb="17" eb="19">
      <t>ジッシ</t>
    </rPh>
    <rPh sb="19" eb="21">
      <t>セッケイ</t>
    </rPh>
    <rPh sb="21" eb="22">
      <t>ヒ</t>
    </rPh>
    <rPh sb="23" eb="25">
      <t>ソウチ</t>
    </rPh>
    <rPh sb="26" eb="28">
      <t>ウチワケ</t>
    </rPh>
    <phoneticPr fontId="2"/>
  </si>
  <si>
    <t>12,490m</t>
    <phoneticPr fontId="2"/>
  </si>
  <si>
    <t>45,830m</t>
    <phoneticPr fontId="2"/>
  </si>
  <si>
    <t>10Gbps</t>
    <phoneticPr fontId="2"/>
  </si>
  <si>
    <t>情報通信電気工事（大学分）</t>
    <rPh sb="0" eb="4">
      <t>ジョウホウツウシン</t>
    </rPh>
    <rPh sb="4" eb="6">
      <t>デンキ</t>
    </rPh>
    <rPh sb="6" eb="8">
      <t>コウジ</t>
    </rPh>
    <rPh sb="9" eb="11">
      <t>ダイガク</t>
    </rPh>
    <rPh sb="11" eb="12">
      <t>ブン</t>
    </rPh>
    <phoneticPr fontId="2"/>
  </si>
  <si>
    <t>光ケーブル支線ネットワーク工事</t>
    <phoneticPr fontId="2"/>
  </si>
  <si>
    <t>学内ＬＡＮに係る
総敷設工事費</t>
    <rPh sb="0" eb="2">
      <t>ガクナイ</t>
    </rPh>
    <rPh sb="6" eb="7">
      <t>カカ</t>
    </rPh>
    <rPh sb="9" eb="10">
      <t>ソウ</t>
    </rPh>
    <rPh sb="10" eb="12">
      <t>フセツ</t>
    </rPh>
    <rPh sb="12" eb="15">
      <t>コウジヒ</t>
    </rPh>
    <phoneticPr fontId="2"/>
  </si>
  <si>
    <t>231001</t>
  </si>
  <si>
    <t>愛知学院</t>
  </si>
  <si>
    <t>131092A01</t>
  </si>
  <si>
    <t>231002</t>
  </si>
  <si>
    <t>愛知大学</t>
  </si>
  <si>
    <t>231003</t>
  </si>
  <si>
    <t>安城学園</t>
  </si>
  <si>
    <t>131093A01</t>
  </si>
  <si>
    <t>明星大学</t>
  </si>
  <si>
    <t>231004</t>
  </si>
  <si>
    <t>梅村学園</t>
  </si>
  <si>
    <t>いわき明星大学</t>
  </si>
  <si>
    <t>231005</t>
  </si>
  <si>
    <t>金城学院</t>
  </si>
  <si>
    <t>131094A01</t>
  </si>
  <si>
    <t>231006</t>
  </si>
  <si>
    <t>栗本学園</t>
  </si>
  <si>
    <t>131095A01</t>
  </si>
  <si>
    <t>立教大学</t>
  </si>
  <si>
    <t>231007</t>
  </si>
  <si>
    <t>椙山女学園</t>
  </si>
  <si>
    <t>131096A01</t>
  </si>
  <si>
    <t>文教大学</t>
  </si>
  <si>
    <t>231008</t>
  </si>
  <si>
    <t>大同学園</t>
  </si>
  <si>
    <t>231009</t>
  </si>
  <si>
    <t>同朋学園</t>
  </si>
  <si>
    <t>⑮</t>
    <phoneticPr fontId="2"/>
  </si>
  <si>
    <t>⑯</t>
    <phoneticPr fontId="2"/>
  </si>
  <si>
    <t>⑰</t>
    <phoneticPr fontId="2"/>
  </si>
  <si>
    <t>⑱</t>
    <phoneticPr fontId="2"/>
  </si>
  <si>
    <t>補助希望額
（⑰×1/2以内）</t>
    <rPh sb="0" eb="2">
      <t>ホジョ</t>
    </rPh>
    <rPh sb="2" eb="4">
      <t>キボウ</t>
    </rPh>
    <rPh sb="4" eb="5">
      <t>ガク</t>
    </rPh>
    <rPh sb="12" eb="14">
      <t>イナイ</t>
    </rPh>
    <phoneticPr fontId="2"/>
  </si>
  <si>
    <t>補助対象事業経費
（　② ＋ ⑭ ＋ ⑯　)</t>
    <rPh sb="0" eb="2">
      <t>ホジョ</t>
    </rPh>
    <rPh sb="2" eb="4">
      <t>タイショウ</t>
    </rPh>
    <rPh sb="4" eb="6">
      <t>ジギョウ</t>
    </rPh>
    <rPh sb="6" eb="8">
      <t>ケイヒ</t>
    </rPh>
    <phoneticPr fontId="2"/>
  </si>
  <si>
    <t>補助対象
装置購入費</t>
    <rPh sb="0" eb="2">
      <t>ホジョ</t>
    </rPh>
    <rPh sb="2" eb="4">
      <t>タイショウ</t>
    </rPh>
    <rPh sb="5" eb="7">
      <t>ソウチ</t>
    </rPh>
    <rPh sb="7" eb="10">
      <t>コウニュウヒ</t>
    </rPh>
    <phoneticPr fontId="2"/>
  </si>
  <si>
    <t>補助金算定上の
工事費</t>
    <rPh sb="0" eb="3">
      <t>ホジョキン</t>
    </rPh>
    <rPh sb="3" eb="5">
      <t>サンテイ</t>
    </rPh>
    <rPh sb="5" eb="6">
      <t>ジョウ</t>
    </rPh>
    <rPh sb="8" eb="11">
      <t>コウジヒ</t>
    </rPh>
    <phoneticPr fontId="2"/>
  </si>
  <si>
    <t>補助対象冷房化
工事費</t>
    <rPh sb="0" eb="2">
      <t>ホジョ</t>
    </rPh>
    <rPh sb="2" eb="4">
      <t>タイショウ</t>
    </rPh>
    <rPh sb="4" eb="7">
      <t>レイボウカ</t>
    </rPh>
    <rPh sb="8" eb="11">
      <t>コウジヒ</t>
    </rPh>
    <phoneticPr fontId="2"/>
  </si>
  <si>
    <t>補助対象
工事費</t>
    <rPh sb="0" eb="2">
      <t>ホジョ</t>
    </rPh>
    <rPh sb="2" eb="4">
      <t>タイショウ</t>
    </rPh>
    <rPh sb="5" eb="8">
      <t>コウジヒ</t>
    </rPh>
    <phoneticPr fontId="2"/>
  </si>
  <si>
    <t>補助対象
敷設工事費</t>
    <rPh sb="0" eb="2">
      <t>ホジョ</t>
    </rPh>
    <rPh sb="2" eb="4">
      <t>タイショウ</t>
    </rPh>
    <rPh sb="5" eb="7">
      <t>フセツ</t>
    </rPh>
    <rPh sb="7" eb="10">
      <t>コウジヒ</t>
    </rPh>
    <phoneticPr fontId="2"/>
  </si>
  <si>
    <t>補助金算定上の工事費
合計(⑥＋⑩＋⑫)</t>
    <rPh sb="0" eb="3">
      <t>ホジョキン</t>
    </rPh>
    <rPh sb="3" eb="5">
      <t>サンテイ</t>
    </rPh>
    <rPh sb="5" eb="6">
      <t>ジョウ</t>
    </rPh>
    <rPh sb="7" eb="10">
      <t>コウジヒ</t>
    </rPh>
    <rPh sb="11" eb="13">
      <t>ゴウケイ</t>
    </rPh>
    <phoneticPr fontId="2"/>
  </si>
  <si>
    <t>⑮　装置購入費</t>
    <rPh sb="2" eb="4">
      <t>ソウチ</t>
    </rPh>
    <rPh sb="4" eb="7">
      <t>コウニュウヒ</t>
    </rPh>
    <phoneticPr fontId="2"/>
  </si>
  <si>
    <t>⑯　補助対象装置購入費</t>
    <rPh sb="2" eb="4">
      <t>ホジョ</t>
    </rPh>
    <rPh sb="4" eb="6">
      <t>タイショウ</t>
    </rPh>
    <rPh sb="6" eb="8">
      <t>ソウチ</t>
    </rPh>
    <rPh sb="8" eb="11">
      <t>コウニュウヒ</t>
    </rPh>
    <phoneticPr fontId="2"/>
  </si>
  <si>
    <t>補助対象敷設
工事費</t>
    <rPh sb="0" eb="2">
      <t>ホジョ</t>
    </rPh>
    <rPh sb="2" eb="4">
      <t>タイショウ</t>
    </rPh>
    <rPh sb="4" eb="6">
      <t>フセツ</t>
    </rPh>
    <rPh sb="7" eb="10">
      <t>コウジヒ</t>
    </rPh>
    <phoneticPr fontId="2"/>
  </si>
  <si>
    <t>011020</t>
  </si>
  <si>
    <t>吉田学園</t>
  </si>
  <si>
    <t>根津育英会武蔵学園</t>
  </si>
  <si>
    <t>131157</t>
  </si>
  <si>
    <t>231042</t>
  </si>
  <si>
    <t>和歌山信愛女学院</t>
  </si>
  <si>
    <t>471005</t>
  </si>
  <si>
    <t>沖縄科学技術大学院大学学園</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</si>
  <si>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</si>
  <si>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</si>
  <si>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</si>
  <si>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</si>
  <si>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</si>
  <si>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</si>
  <si>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</si>
  <si>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</si>
  <si>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</si>
  <si>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</si>
  <si>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</si>
  <si>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</si>
  <si>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</si>
  <si>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</si>
  <si>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</si>
  <si>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</si>
  <si>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</si>
  <si>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</si>
  <si>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</si>
  <si>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</si>
  <si>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法人名</t>
    <rPh sb="0" eb="2">
      <t>ホウジン</t>
    </rPh>
    <phoneticPr fontId="2"/>
  </si>
  <si>
    <t>（私立大学等改革総合支援事業分）</t>
    <rPh sb="1" eb="3">
      <t>シリツ</t>
    </rPh>
    <rPh sb="3" eb="5">
      <t>ダイガク</t>
    </rPh>
    <rPh sb="5" eb="6">
      <t>トウ</t>
    </rPh>
    <rPh sb="6" eb="8">
      <t>カイカク</t>
    </rPh>
    <rPh sb="8" eb="10">
      <t>ソウゴウ</t>
    </rPh>
    <rPh sb="10" eb="12">
      <t>シエン</t>
    </rPh>
    <rPh sb="12" eb="14">
      <t>ジギョウ</t>
    </rPh>
    <rPh sb="14" eb="15">
      <t>ブン</t>
    </rPh>
    <phoneticPr fontId="2"/>
  </si>
  <si>
    <t>申請タイプ</t>
    <rPh sb="0" eb="2">
      <t>シンセイ</t>
    </rPh>
    <phoneticPr fontId="2"/>
  </si>
  <si>
    <t>①</t>
    <phoneticPr fontId="2"/>
  </si>
  <si>
    <t>②</t>
    <phoneticPr fontId="2"/>
  </si>
  <si>
    <t>③</t>
    <phoneticPr fontId="2"/>
  </si>
  <si>
    <t>④</t>
    <phoneticPr fontId="2"/>
  </si>
  <si>
    <t>⑤</t>
    <phoneticPr fontId="2"/>
  </si>
  <si>
    <t>採　択　理　由　書</t>
    <rPh sb="0" eb="1">
      <t>サイ</t>
    </rPh>
    <rPh sb="2" eb="3">
      <t>タク</t>
    </rPh>
    <rPh sb="4" eb="5">
      <t>リ</t>
    </rPh>
    <rPh sb="6" eb="7">
      <t>ヨシ</t>
    </rPh>
    <rPh sb="8" eb="9">
      <t>ショ</t>
    </rPh>
    <phoneticPr fontId="2"/>
  </si>
  <si>
    <t>装置・施設名</t>
    <rPh sb="0" eb="2">
      <t>ソウチ</t>
    </rPh>
    <rPh sb="3" eb="5">
      <t>シセツ</t>
    </rPh>
    <rPh sb="5" eb="6">
      <t>メイ</t>
    </rPh>
    <phoneticPr fontId="2"/>
  </si>
  <si>
    <t>採択業者</t>
    <rPh sb="0" eb="2">
      <t>サイタク</t>
    </rPh>
    <rPh sb="2" eb="4">
      <t>ギョウシャ</t>
    </rPh>
    <phoneticPr fontId="2"/>
  </si>
  <si>
    <t>会社名：</t>
    <rPh sb="0" eb="2">
      <t>カイシャ</t>
    </rPh>
    <rPh sb="2" eb="3">
      <t>メイ</t>
    </rPh>
    <phoneticPr fontId="2"/>
  </si>
  <si>
    <t>見積金額：</t>
    <rPh sb="0" eb="2">
      <t>ミツモリ</t>
    </rPh>
    <rPh sb="2" eb="4">
      <t>キンガク</t>
    </rPh>
    <phoneticPr fontId="2"/>
  </si>
  <si>
    <t>不採択業者１</t>
    <rPh sb="0" eb="1">
      <t>フ</t>
    </rPh>
    <rPh sb="1" eb="3">
      <t>サイタク</t>
    </rPh>
    <rPh sb="3" eb="5">
      <t>ギョウシャ</t>
    </rPh>
    <phoneticPr fontId="2"/>
  </si>
  <si>
    <t>不採択業者２</t>
    <rPh sb="0" eb="1">
      <t>フ</t>
    </rPh>
    <rPh sb="1" eb="3">
      <t>サイタク</t>
    </rPh>
    <rPh sb="3" eb="5">
      <t>ギョウシャ</t>
    </rPh>
    <phoneticPr fontId="2"/>
  </si>
  <si>
    <t>（装置採択理由）</t>
    <rPh sb="1" eb="3">
      <t>ソウチ</t>
    </rPh>
    <rPh sb="3" eb="5">
      <t>サイタク</t>
    </rPh>
    <rPh sb="5" eb="7">
      <t>リユウ</t>
    </rPh>
    <phoneticPr fontId="2"/>
  </si>
  <si>
    <t>（業者採択理由）</t>
    <rPh sb="1" eb="3">
      <t>ギョウシャ</t>
    </rPh>
    <rPh sb="3" eb="5">
      <t>サイタク</t>
    </rPh>
    <rPh sb="5" eb="7">
      <t>リユウ</t>
    </rPh>
    <phoneticPr fontId="2"/>
  </si>
  <si>
    <t>様式３－１（ＩＣＴ活用推進事業）</t>
    <rPh sb="0" eb="2">
      <t>ヨウシキ</t>
    </rPh>
    <rPh sb="9" eb="11">
      <t>カツヨウ</t>
    </rPh>
    <rPh sb="11" eb="13">
      <t>スイシン</t>
    </rPh>
    <rPh sb="13" eb="15">
      <t>ジギョウ</t>
    </rPh>
    <phoneticPr fontId="2"/>
  </si>
  <si>
    <t>様式３－２（ＩＣＴ活用推進事業）</t>
    <rPh sb="0" eb="2">
      <t>ヨウシキ</t>
    </rPh>
    <rPh sb="9" eb="11">
      <t>カツヨウ</t>
    </rPh>
    <rPh sb="11" eb="13">
      <t>スイシン</t>
    </rPh>
    <rPh sb="13" eb="15">
      <t>ジギョウ</t>
    </rPh>
    <phoneticPr fontId="2"/>
  </si>
  <si>
    <t>様式３－３（ＩＣＴ活用推進事業）</t>
    <rPh sb="0" eb="2">
      <t>ヨウシキ</t>
    </rPh>
    <rPh sb="9" eb="11">
      <t>カツヨウ</t>
    </rPh>
    <rPh sb="11" eb="13">
      <t>スイシン</t>
    </rPh>
    <rPh sb="13" eb="15">
      <t>ジギョウ</t>
    </rPh>
    <phoneticPr fontId="2"/>
  </si>
  <si>
    <t>様式３－４（ＩＣＴ活用推進事業）</t>
    <rPh sb="0" eb="2">
      <t>ヨウシキ</t>
    </rPh>
    <rPh sb="9" eb="11">
      <t>カツヨウ</t>
    </rPh>
    <rPh sb="11" eb="13">
      <t>スイシン</t>
    </rPh>
    <rPh sb="13" eb="15">
      <t>ジギョウ</t>
    </rPh>
    <phoneticPr fontId="2"/>
  </si>
  <si>
    <t>様式３－５（ＩＣＴ活用推進事業）</t>
    <rPh sb="0" eb="2">
      <t>ヨウシキ</t>
    </rPh>
    <rPh sb="9" eb="11">
      <t>カツヨウ</t>
    </rPh>
    <rPh sb="11" eb="13">
      <t>スイシン</t>
    </rPh>
    <rPh sb="13" eb="15">
      <t>ジギョウ</t>
    </rPh>
    <phoneticPr fontId="2"/>
  </si>
  <si>
    <t>様式３－６（ＩＣＴ活用推進事業）</t>
    <rPh sb="0" eb="2">
      <t>ヨウシキ</t>
    </rPh>
    <rPh sb="9" eb="11">
      <t>カツヨウ</t>
    </rPh>
    <rPh sb="11" eb="13">
      <t>スイシン</t>
    </rPh>
    <rPh sb="13" eb="15">
      <t>ジギョウ</t>
    </rPh>
    <phoneticPr fontId="2"/>
  </si>
  <si>
    <t>様式３－７（ＩＣＴ活用推進事業）</t>
    <rPh sb="0" eb="2">
      <t>ヨウシキ</t>
    </rPh>
    <rPh sb="9" eb="11">
      <t>カツヨウ</t>
    </rPh>
    <rPh sb="11" eb="13">
      <t>スイシン</t>
    </rPh>
    <rPh sb="13" eb="15">
      <t>ジギョウ</t>
    </rPh>
    <phoneticPr fontId="2"/>
  </si>
  <si>
    <t>１　取組内容</t>
    <rPh sb="2" eb="4">
      <t>トリクミ</t>
    </rPh>
    <rPh sb="4" eb="6">
      <t>ナイヨウ</t>
    </rPh>
    <phoneticPr fontId="2"/>
  </si>
  <si>
    <t>　※各タイプの趣旨を踏まえた取組内容について、①どのような趣旨・目的なのか、②期待される教育効果、等を記載願います。</t>
    <rPh sb="39" eb="41">
      <t>キタイ</t>
    </rPh>
    <rPh sb="44" eb="46">
      <t>キョウイク</t>
    </rPh>
    <rPh sb="46" eb="48">
      <t>コウカ</t>
    </rPh>
    <rPh sb="49" eb="50">
      <t>トウ</t>
    </rPh>
    <rPh sb="51" eb="53">
      <t>キサイ</t>
    </rPh>
    <rPh sb="53" eb="54">
      <t>ネガ</t>
    </rPh>
    <phoneticPr fontId="2"/>
  </si>
  <si>
    <t>　※当該ICT活用推進事業が①取組内容とどのような関連性があるのか、②どの施設においてどのように活用するのか、等について「１　取組内容」の記載内容と整合するように具体的に記載願います。　</t>
    <rPh sb="2" eb="4">
      <t>トウガイ</t>
    </rPh>
    <rPh sb="7" eb="9">
      <t>カツヨウ</t>
    </rPh>
    <rPh sb="9" eb="11">
      <t>スイシン</t>
    </rPh>
    <rPh sb="11" eb="13">
      <t>ジギョウ</t>
    </rPh>
    <rPh sb="15" eb="17">
      <t>トリクミ</t>
    </rPh>
    <rPh sb="17" eb="19">
      <t>ナイヨウ</t>
    </rPh>
    <rPh sb="25" eb="28">
      <t>カンレンセイ</t>
    </rPh>
    <rPh sb="37" eb="39">
      <t>シセツ</t>
    </rPh>
    <rPh sb="48" eb="50">
      <t>カツヨウ</t>
    </rPh>
    <rPh sb="55" eb="56">
      <t>トウ</t>
    </rPh>
    <rPh sb="69" eb="71">
      <t>キサイ</t>
    </rPh>
    <rPh sb="71" eb="73">
      <t>ナイヨウ</t>
    </rPh>
    <rPh sb="74" eb="76">
      <t>セイゴウ</t>
    </rPh>
    <rPh sb="81" eb="84">
      <t>グタイテキ</t>
    </rPh>
    <rPh sb="85" eb="87">
      <t>キサイ</t>
    </rPh>
    <rPh sb="87" eb="88">
      <t>ネガ</t>
    </rPh>
    <phoneticPr fontId="2"/>
  </si>
  <si>
    <t>２　申請を計画するICT活用推進事業と「１　取組内容」との関連性・必要性</t>
    <rPh sb="2" eb="4">
      <t>シンセイ</t>
    </rPh>
    <rPh sb="5" eb="7">
      <t>ケイカク</t>
    </rPh>
    <rPh sb="12" eb="14">
      <t>カツヨウ</t>
    </rPh>
    <rPh sb="14" eb="16">
      <t>スイシン</t>
    </rPh>
    <rPh sb="16" eb="18">
      <t>ジギョウ</t>
    </rPh>
    <rPh sb="22" eb="24">
      <t>トリクミ</t>
    </rPh>
    <rPh sb="24" eb="26">
      <t>ナイヨウ</t>
    </rPh>
    <rPh sb="29" eb="32">
      <t>カンレンセイ</t>
    </rPh>
    <rPh sb="33" eb="35">
      <t>ヒツヨウ</t>
    </rPh>
    <rPh sb="35" eb="36">
      <t>セイ</t>
    </rPh>
    <phoneticPr fontId="2"/>
  </si>
  <si>
    <t>私立大学等改革総合支援事業事務担当者名簿</t>
    <rPh sb="0" eb="2">
      <t>シリツ</t>
    </rPh>
    <rPh sb="2" eb="4">
      <t>ダイガク</t>
    </rPh>
    <rPh sb="4" eb="5">
      <t>トウ</t>
    </rPh>
    <rPh sb="5" eb="7">
      <t>カイカク</t>
    </rPh>
    <rPh sb="7" eb="9">
      <t>ソウゴウ</t>
    </rPh>
    <rPh sb="9" eb="11">
      <t>シエン</t>
    </rPh>
    <rPh sb="11" eb="13">
      <t>ジギョウ</t>
    </rPh>
    <rPh sb="13" eb="15">
      <t>ジム</t>
    </rPh>
    <rPh sb="15" eb="18">
      <t>タントウシャ</t>
    </rPh>
    <phoneticPr fontId="2"/>
  </si>
  <si>
    <t>年度</t>
    <phoneticPr fontId="2"/>
  </si>
  <si>
    <t>私立大学等改革総合支援事業事務担当者名簿</t>
    <rPh sb="0" eb="2">
      <t>シリツ</t>
    </rPh>
    <rPh sb="2" eb="5">
      <t>ダイガクトウ</t>
    </rPh>
    <rPh sb="5" eb="7">
      <t>カイカク</t>
    </rPh>
    <rPh sb="7" eb="9">
      <t>ソウゴウ</t>
    </rPh>
    <rPh sb="9" eb="11">
      <t>シエン</t>
    </rPh>
    <rPh sb="11" eb="13">
      <t>ジギョウ</t>
    </rPh>
    <phoneticPr fontId="2"/>
  </si>
  <si>
    <t>平成    年    月    日現在</t>
    <phoneticPr fontId="2"/>
  </si>
  <si>
    <t>学校法人名</t>
  </si>
  <si>
    <t>法人番号</t>
  </si>
  <si>
    <t>所在地</t>
  </si>
  <si>
    <t>〒</t>
    <phoneticPr fontId="2"/>
  </si>
  <si>
    <t>理事長名</t>
  </si>
  <si>
    <t>補助金事務
責任者</t>
    <rPh sb="6" eb="9">
      <t>セキニンシャ</t>
    </rPh>
    <phoneticPr fontId="2"/>
  </si>
  <si>
    <t>役職等名</t>
    <phoneticPr fontId="2"/>
  </si>
  <si>
    <t>氏　　名</t>
    <phoneticPr fontId="2"/>
  </si>
  <si>
    <t>電話番号等</t>
    <phoneticPr fontId="2"/>
  </si>
  <si>
    <t>ふりがな</t>
  </si>
  <si>
    <t>TEL</t>
    <phoneticPr fontId="2"/>
  </si>
  <si>
    <t xml:space="preserve">     (     )</t>
    <phoneticPr fontId="2"/>
  </si>
  <si>
    <t>FAX</t>
    <phoneticPr fontId="2"/>
  </si>
  <si>
    <t>E-mail</t>
    <phoneticPr fontId="2"/>
  </si>
  <si>
    <t>補助金事務
担当者名</t>
    <rPh sb="6" eb="8">
      <t>タントウ</t>
    </rPh>
    <rPh sb="8" eb="9">
      <t>シャ</t>
    </rPh>
    <rPh sb="9" eb="10">
      <t>メイ</t>
    </rPh>
    <phoneticPr fontId="2"/>
  </si>
  <si>
    <t>所属部課等名</t>
    <phoneticPr fontId="2"/>
  </si>
  <si>
    <t>役職等名</t>
    <phoneticPr fontId="2"/>
  </si>
  <si>
    <t>氏名</t>
    <phoneticPr fontId="2"/>
  </si>
  <si>
    <t>電話番号等</t>
    <phoneticPr fontId="2"/>
  </si>
  <si>
    <t>備考</t>
    <phoneticPr fontId="2"/>
  </si>
  <si>
    <t>出先機関名：</t>
  </si>
  <si>
    <t>所在地：</t>
    <phoneticPr fontId="2"/>
  </si>
  <si>
    <t>連絡者名：</t>
    <phoneticPr fontId="2"/>
  </si>
  <si>
    <t>電話番号：</t>
    <phoneticPr fontId="2"/>
  </si>
  <si>
    <t>ＦＡＸ番号：</t>
    <phoneticPr fontId="2"/>
  </si>
  <si>
    <t>E-mail ：</t>
    <phoneticPr fontId="2"/>
  </si>
  <si>
    <t>タイプ１</t>
    <phoneticPr fontId="2"/>
  </si>
  <si>
    <t>タイプ２</t>
    <phoneticPr fontId="2"/>
  </si>
  <si>
    <t>タイプ３</t>
    <phoneticPr fontId="2"/>
  </si>
  <si>
    <t>支出
年度</t>
    <rPh sb="0" eb="2">
      <t>シシュツ</t>
    </rPh>
    <rPh sb="3" eb="5">
      <t>ネンド</t>
    </rPh>
    <phoneticPr fontId="2"/>
  </si>
  <si>
    <t>使用学部等名</t>
    <phoneticPr fontId="2"/>
  </si>
  <si>
    <t>建設予定地又は所在地</t>
    <phoneticPr fontId="2"/>
  </si>
  <si>
    <t>補助対象外施設との合築の有無</t>
  </si>
  <si>
    <t>備考</t>
  </si>
  <si>
    <t>申請タイプ</t>
    <phoneticPr fontId="2"/>
  </si>
  <si>
    <t>改革総合支援事業（ICT）</t>
    <rPh sb="0" eb="2">
      <t>カイカク</t>
    </rPh>
    <rPh sb="2" eb="4">
      <t>ソウゴウ</t>
    </rPh>
    <rPh sb="4" eb="6">
      <t>シエン</t>
    </rPh>
    <rPh sb="6" eb="8">
      <t>ジギョウ</t>
    </rPh>
    <phoneticPr fontId="2"/>
  </si>
  <si>
    <t>■申請タイプ■</t>
    <rPh sb="1" eb="3">
      <t>シンセイ</t>
    </rPh>
    <phoneticPr fontId="2"/>
  </si>
  <si>
    <t>タイプ１</t>
  </si>
  <si>
    <t>申請中</t>
    <phoneticPr fontId="2"/>
  </si>
  <si>
    <t>131039B01</t>
  </si>
  <si>
    <t>専修大学北海道短期大学</t>
  </si>
  <si>
    <t>131134A01</t>
  </si>
  <si>
    <t>東京女学館大学</t>
  </si>
  <si>
    <t>福岡医療福祉大学</t>
  </si>
  <si>
    <t>131134</t>
  </si>
  <si>
    <t>東京女学館</t>
  </si>
  <si>
    <t>⑥</t>
    <phoneticPr fontId="2"/>
  </si>
  <si>
    <t>⑦</t>
    <phoneticPr fontId="2"/>
  </si>
  <si>
    <t>⑧</t>
    <phoneticPr fontId="2"/>
  </si>
  <si>
    <t>タイプ４</t>
  </si>
  <si>
    <t>ＩＣＴ活用推進事業計画調書（様式３－１～３－５）</t>
    <rPh sb="3" eb="5">
      <t>カツヨウ</t>
    </rPh>
    <rPh sb="5" eb="7">
      <t>スイシン</t>
    </rPh>
    <rPh sb="7" eb="9">
      <t>ジギョウ</t>
    </rPh>
    <phoneticPr fontId="2"/>
  </si>
  <si>
    <t>提出書類チェック表（様式３－６）</t>
    <rPh sb="0" eb="2">
      <t>テイシュツ</t>
    </rPh>
    <rPh sb="2" eb="4">
      <t>ショルイ</t>
    </rPh>
    <rPh sb="8" eb="9">
      <t>ヒョウ</t>
    </rPh>
    <rPh sb="10" eb="12">
      <t>ヨウシキ</t>
    </rPh>
    <phoneticPr fontId="2"/>
  </si>
  <si>
    <t>採択理由書（様式３－７）</t>
    <phoneticPr fontId="2"/>
  </si>
  <si>
    <t>平成25年度　情報装置補助金</t>
    <rPh sb="0" eb="2">
      <t>ヘイセイ</t>
    </rPh>
    <rPh sb="4" eb="6">
      <t>ネンド</t>
    </rPh>
    <rPh sb="7" eb="9">
      <t>ジョウホウ</t>
    </rPh>
    <rPh sb="9" eb="11">
      <t>ソウチ</t>
    </rPh>
    <rPh sb="11" eb="14">
      <t>ホジョキン</t>
    </rPh>
    <phoneticPr fontId="2"/>
  </si>
  <si>
    <t>011021</t>
  </si>
  <si>
    <t>日本医療大学</t>
  </si>
  <si>
    <t>聖路加国際大学</t>
  </si>
  <si>
    <t>131154</t>
  </si>
  <si>
    <t>タイケン学園</t>
  </si>
  <si>
    <t>261027</t>
  </si>
  <si>
    <t>京都育英館</t>
  </si>
  <si>
    <t>291007</t>
  </si>
  <si>
    <t>萩至誠館</t>
  </si>
  <si>
    <t>北海道科学大学</t>
  </si>
  <si>
    <t>北海道科学大学短期大学部</t>
  </si>
  <si>
    <t>011020A01</t>
  </si>
  <si>
    <t>実践女子大学短期大学部</t>
  </si>
  <si>
    <t>淑徳大学短期大学部</t>
  </si>
  <si>
    <t>131144B01</t>
  </si>
  <si>
    <t>小田原短期大学</t>
  </si>
  <si>
    <t>131154A01</t>
  </si>
  <si>
    <t>日本ウェルネススポーツ大学</t>
  </si>
  <si>
    <t>日本教育大学院大学</t>
  </si>
  <si>
    <t>231042A01</t>
  </si>
  <si>
    <t>京都看護大学</t>
  </si>
  <si>
    <t>大阪青山大学短期大学部</t>
  </si>
  <si>
    <t>奈良学園大学</t>
  </si>
  <si>
    <t>奈良学園大学奈良文化女子短期大学部</t>
  </si>
  <si>
    <t>大和大学</t>
  </si>
  <si>
    <t>291007B01</t>
  </si>
  <si>
    <t>至誠館大学</t>
  </si>
  <si>
    <t>141025</t>
  </si>
  <si>
    <t>湘南ふれあい学園</t>
  </si>
  <si>
    <t>201005</t>
  </si>
  <si>
    <t>四徳学園</t>
  </si>
  <si>
    <t>241004</t>
  </si>
  <si>
    <t>311002</t>
  </si>
  <si>
    <t>381004</t>
  </si>
  <si>
    <t>河原学園</t>
  </si>
  <si>
    <t>麻生教育学園</t>
  </si>
  <si>
    <t>011021A01</t>
  </si>
  <si>
    <t>日本文化大學</t>
  </si>
  <si>
    <t>東京純心大学</t>
  </si>
  <si>
    <t>開智国際大学</t>
  </si>
  <si>
    <t>141019A02</t>
  </si>
  <si>
    <t>湘南医療大学</t>
  </si>
  <si>
    <t>長野保健医療大学</t>
  </si>
  <si>
    <t>241004A01</t>
  </si>
  <si>
    <t>鈴鹿大学</t>
  </si>
  <si>
    <t>241004B01</t>
  </si>
  <si>
    <t>鈴鹿大学短期大学部</t>
  </si>
  <si>
    <t>261027A01</t>
  </si>
  <si>
    <t>291007A01</t>
  </si>
  <si>
    <t>白鳳短期大学</t>
  </si>
  <si>
    <t>鳥取看護大学</t>
  </si>
  <si>
    <t>311002B01</t>
  </si>
  <si>
    <t>341003B02</t>
  </si>
  <si>
    <t>381004A01</t>
  </si>
  <si>
    <t>〒</t>
    <phoneticPr fontId="2"/>
  </si>
  <si>
    <t>学校法人名</t>
    <rPh sb="0" eb="2">
      <t>ガッコウ</t>
    </rPh>
    <rPh sb="2" eb="4">
      <t>ホウジン</t>
    </rPh>
    <rPh sb="4" eb="5">
      <t>メイ</t>
    </rPh>
    <phoneticPr fontId="2"/>
  </si>
  <si>
    <t>装置購入経費</t>
    <rPh sb="0" eb="2">
      <t>ソウチ</t>
    </rPh>
    <phoneticPr fontId="2"/>
  </si>
  <si>
    <t>補助対象購入経費の内訳</t>
    <rPh sb="4" eb="6">
      <t>コウニュウ</t>
    </rPh>
    <rPh sb="6" eb="8">
      <t>ケイヒ</t>
    </rPh>
    <phoneticPr fontId="2"/>
  </si>
  <si>
    <t>型版・仕様等</t>
    <rPh sb="0" eb="1">
      <t>カタ</t>
    </rPh>
    <rPh sb="1" eb="2">
      <t>バン</t>
    </rPh>
    <rPh sb="3" eb="5">
      <t>シヨウ</t>
    </rPh>
    <rPh sb="5" eb="6">
      <t>トウ</t>
    </rPh>
    <phoneticPr fontId="2"/>
  </si>
  <si>
    <t>金額　（円）</t>
    <rPh sb="0" eb="2">
      <t>キンガク</t>
    </rPh>
    <rPh sb="4" eb="5">
      <t>エン</t>
    </rPh>
    <phoneticPr fontId="2"/>
  </si>
  <si>
    <t>①　補助対象購入経費　計</t>
    <rPh sb="2" eb="4">
      <t>ホジョ</t>
    </rPh>
    <rPh sb="4" eb="6">
      <t>タイショウ</t>
    </rPh>
    <rPh sb="6" eb="8">
      <t>コウニュウ</t>
    </rPh>
    <rPh sb="8" eb="10">
      <t>ケイヒ</t>
    </rPh>
    <rPh sb="11" eb="12">
      <t>ケイ</t>
    </rPh>
    <phoneticPr fontId="2"/>
  </si>
  <si>
    <t>※必要に応じて適宜追加してください。</t>
    <rPh sb="1" eb="3">
      <t>ヒツヨウ</t>
    </rPh>
    <rPh sb="4" eb="5">
      <t>オウ</t>
    </rPh>
    <rPh sb="7" eb="9">
      <t>テキギ</t>
    </rPh>
    <rPh sb="9" eb="11">
      <t>ツイカ</t>
    </rPh>
    <phoneticPr fontId="2"/>
  </si>
  <si>
    <t>様式２－１別紙２</t>
    <rPh sb="5" eb="7">
      <t>ベッシ</t>
    </rPh>
    <phoneticPr fontId="2"/>
  </si>
  <si>
    <t>補助対象外購入経費の内訳</t>
    <rPh sb="5" eb="7">
      <t>コウニュウ</t>
    </rPh>
    <rPh sb="7" eb="9">
      <t>ケイヒ</t>
    </rPh>
    <phoneticPr fontId="2"/>
  </si>
  <si>
    <t>按分方法</t>
    <rPh sb="0" eb="2">
      <t>アンブン</t>
    </rPh>
    <rPh sb="2" eb="4">
      <t>ホウホウ</t>
    </rPh>
    <phoneticPr fontId="2"/>
  </si>
  <si>
    <t>（按分により補助対象外購入経費を算出した場合の算出方法）</t>
    <rPh sb="11" eb="13">
      <t>コウニュウ</t>
    </rPh>
    <phoneticPr fontId="2"/>
  </si>
  <si>
    <t>②　補助対象外購入経費　計</t>
    <rPh sb="2" eb="4">
      <t>ホジョ</t>
    </rPh>
    <rPh sb="4" eb="6">
      <t>タイショウ</t>
    </rPh>
    <rPh sb="6" eb="7">
      <t>ガイ</t>
    </rPh>
    <rPh sb="7" eb="9">
      <t>コウニュウ</t>
    </rPh>
    <rPh sb="9" eb="11">
      <t>ケイヒ</t>
    </rPh>
    <rPh sb="12" eb="13">
      <t>ケイ</t>
    </rPh>
    <phoneticPr fontId="2"/>
  </si>
  <si>
    <t>※本様式は、様式3-3「装置購入費　補助対象経費の内訳」欄では足りない場合に使用してください。</t>
    <rPh sb="1" eb="2">
      <t>ホン</t>
    </rPh>
    <rPh sb="2" eb="4">
      <t>ヨウシキ</t>
    </rPh>
    <rPh sb="6" eb="8">
      <t>ヨウシキ</t>
    </rPh>
    <rPh sb="12" eb="14">
      <t>ソウチ</t>
    </rPh>
    <rPh sb="14" eb="17">
      <t>コウニュウヒ</t>
    </rPh>
    <rPh sb="18" eb="20">
      <t>ホジョ</t>
    </rPh>
    <rPh sb="20" eb="22">
      <t>タイショウ</t>
    </rPh>
    <rPh sb="22" eb="24">
      <t>ケイヒ</t>
    </rPh>
    <rPh sb="25" eb="27">
      <t>ウチワケ</t>
    </rPh>
    <rPh sb="28" eb="29">
      <t>ラン</t>
    </rPh>
    <rPh sb="31" eb="32">
      <t>タ</t>
    </rPh>
    <rPh sb="35" eb="37">
      <t>バアイ</t>
    </rPh>
    <phoneticPr fontId="2"/>
  </si>
  <si>
    <t>様式３－３別紙１</t>
    <rPh sb="0" eb="2">
      <t>ヨウシキ</t>
    </rPh>
    <rPh sb="5" eb="7">
      <t>ベッシ</t>
    </rPh>
    <phoneticPr fontId="2"/>
  </si>
  <si>
    <t>※本様式は、様式3-3「装置購入費　補助対象外経費の内訳」及び「按分」欄では足りない場合に使用してください。</t>
    <rPh sb="1" eb="2">
      <t>ホン</t>
    </rPh>
    <rPh sb="2" eb="4">
      <t>ヨウシキ</t>
    </rPh>
    <rPh sb="22" eb="23">
      <t>ソト</t>
    </rPh>
    <rPh sb="29" eb="30">
      <t>オヨ</t>
    </rPh>
    <rPh sb="32" eb="34">
      <t>アンブン</t>
    </rPh>
    <rPh sb="35" eb="36">
      <t>ラン</t>
    </rPh>
    <phoneticPr fontId="2"/>
  </si>
  <si>
    <t>071005</t>
  </si>
  <si>
    <t>共済学院</t>
  </si>
  <si>
    <t>日本教育研究団</t>
  </si>
  <si>
    <t>131158</t>
  </si>
  <si>
    <t>静岡英和学院</t>
  </si>
  <si>
    <t>262014</t>
  </si>
  <si>
    <t>大阪医科薬科大学</t>
  </si>
  <si>
    <t>弘徳学園</t>
  </si>
  <si>
    <t>282016</t>
  </si>
  <si>
    <t>031001B01</t>
  </si>
  <si>
    <t>071005A01</t>
  </si>
  <si>
    <t>131158A01</t>
  </si>
  <si>
    <t>141025A01</t>
  </si>
  <si>
    <t>201005A01</t>
  </si>
  <si>
    <t>262014B01</t>
  </si>
  <si>
    <t>271001A02</t>
  </si>
  <si>
    <t>281030B02</t>
  </si>
  <si>
    <t>282016B01</t>
  </si>
  <si>
    <t>311002A01</t>
  </si>
  <si>
    <t>北海道星槎学園</t>
  </si>
  <si>
    <t>星槎道都大学</t>
  </si>
  <si>
    <t>011022</t>
  </si>
  <si>
    <t>淳心学園</t>
  </si>
  <si>
    <t>011022A99</t>
  </si>
  <si>
    <t>北海道千歳リハビリテーション大学</t>
  </si>
  <si>
    <t>八戸学院大学短期大学部</t>
  </si>
  <si>
    <t>031005</t>
  </si>
  <si>
    <t>二戸学園</t>
  </si>
  <si>
    <t>031005A99</t>
  </si>
  <si>
    <t>岩手保健医療大学</t>
  </si>
  <si>
    <t>東北医科薬科大学</t>
  </si>
  <si>
    <t>111017A01</t>
  </si>
  <si>
    <t>131058B99</t>
  </si>
  <si>
    <t>東京歯科大学短期大学</t>
  </si>
  <si>
    <t>131156A02</t>
  </si>
  <si>
    <t>社会情報大学院大学</t>
  </si>
  <si>
    <t>ＳＢＩ大学</t>
  </si>
  <si>
    <t>181003</t>
  </si>
  <si>
    <t>181003A99</t>
  </si>
  <si>
    <t>福井医療大学</t>
  </si>
  <si>
    <t>181003B01</t>
  </si>
  <si>
    <t>大垣総合学園</t>
  </si>
  <si>
    <t>岐阜経済大学</t>
    <rPh sb="0" eb="2">
      <t>ギフ</t>
    </rPh>
    <rPh sb="2" eb="4">
      <t>ケイザイ</t>
    </rPh>
    <rPh sb="4" eb="6">
      <t>ダイガク</t>
    </rPh>
    <phoneticPr fontId="2"/>
  </si>
  <si>
    <t>211001B01</t>
  </si>
  <si>
    <t>華陽学園</t>
  </si>
  <si>
    <t>中京学院大学短期大学部</t>
  </si>
  <si>
    <t>松翠学園</t>
  </si>
  <si>
    <t>修文学院</t>
  </si>
  <si>
    <t>231043</t>
  </si>
  <si>
    <t>231043A99</t>
  </si>
  <si>
    <t>一宮研伸大学</t>
  </si>
  <si>
    <t>231043B01</t>
  </si>
  <si>
    <t>232027</t>
  </si>
  <si>
    <t>大橋学園</t>
  </si>
  <si>
    <t>232027B99</t>
  </si>
  <si>
    <t>ユマニテク短期大学</t>
  </si>
  <si>
    <t>嵯峨美術大学</t>
  </si>
  <si>
    <t>嵯峨美術短期大学</t>
  </si>
  <si>
    <t>姫路大学</t>
  </si>
  <si>
    <t>豊岡短期大学</t>
  </si>
  <si>
    <t>鈴峯女子短期大学</t>
  </si>
  <si>
    <t>401005A02</t>
  </si>
  <si>
    <t>九州産業大学造形短期大学部</t>
  </si>
  <si>
    <t>401013A99</t>
  </si>
  <si>
    <t>福岡看護大学</t>
  </si>
  <si>
    <t>タイプ５</t>
  </si>
  <si>
    <t>平成29年度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</si>
</sst>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e\.m\.d;@"/>
    <numFmt numFmtId="178" formatCode="#,##0;&quot;▲ &quot;#,##0"/>
    <numFmt numFmtId="179" formatCode="#,##0_);[Red]\(#,##0\)"/>
  </numFmts>
  <fonts count="3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sz val="9"/>
      <name val="ＭＳ Ｐ明朝"/>
      <family val="1"/>
      <charset val="128"/>
    </font>
    <font>
      <b/>
      <sz val="14"/>
      <name val="ＭＳ Ｐ明朝"/>
      <family val="1"/>
      <charset val="128"/>
    </font>
    <font>
      <sz val="11"/>
      <color indexed="9"/>
      <name val="ＭＳ Ｐゴシック"/>
      <family val="3"/>
      <charset val="128"/>
    </font>
    <font>
      <sz val="14"/>
      <name val="明朝"/>
      <family val="1"/>
      <charset val="128"/>
    </font>
    <font>
      <b/>
      <sz val="14"/>
      <name val="ＭＳ Ｐゴシック"/>
      <family val="3"/>
      <charset val="128"/>
    </font>
    <font>
      <sz val="14"/>
      <name val="ＭＳ Ｐ明朝"/>
      <family val="1"/>
      <charset val="128"/>
    </font>
    <font>
      <b/>
      <sz val="11"/>
      <color indexed="10"/>
      <name val="ＭＳ Ｐ明朝"/>
      <family val="1"/>
      <charset val="128"/>
    </font>
    <font>
      <sz val="11"/>
      <color indexed="23"/>
      <name val="ＭＳ Ｐ明朝"/>
      <family val="1"/>
      <charset val="128"/>
    </font>
    <font>
      <sz val="11"/>
      <name val="ＭＳ Ｐゴシック"/>
      <family val="3"/>
      <charset val="128"/>
    </font>
    <font>
      <b/>
      <sz val="11"/>
      <color indexed="10"/>
      <name val="ＭＳ Ｐゴシック"/>
      <family val="3"/>
      <charset val="128"/>
    </font>
    <font>
      <sz val="11"/>
      <color indexed="48"/>
      <name val="HG創英角ﾎﾟｯﾌﾟ体"/>
      <family val="3"/>
      <charset val="128"/>
    </font>
    <font>
      <b/>
      <sz val="11"/>
      <color indexed="48"/>
      <name val="HG創英角ﾎﾟｯﾌﾟ体"/>
      <family val="3"/>
      <charset val="128"/>
    </font>
    <font>
      <sz val="11"/>
      <name val="ＭＳ Ｐゴシック"/>
      <family val="3"/>
      <charset val="128"/>
    </font>
    <font>
      <sz val="11"/>
      <name val="Wingdings"/>
      <charset val="2"/>
    </font>
    <font>
      <sz val="12"/>
      <name val="ＭＳ Ｐ明朝"/>
      <family val="1"/>
      <charset val="128"/>
    </font>
    <font>
      <b/>
      <sz val="16"/>
      <name val="ＭＳ Ｐゴシック"/>
      <family val="3"/>
      <charset val="128"/>
    </font>
    <font>
      <sz val="8"/>
      <name val="ＭＳ 明朝"/>
      <family val="1"/>
      <charset val="128"/>
    </font>
    <font>
      <b/>
      <sz val="11"/>
      <name val="ＭＳ Ｐゴシック"/>
      <family val="3"/>
      <charset val="128"/>
    </font>
    <font>
      <sz val="8"/>
      <name val="ＭＳ Ｐゴシック"/>
      <family val="3"/>
      <charset val="128"/>
    </font>
    <font>
      <b/>
      <sz val="16"/>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66FF"/>
      <name val="ＭＳ Ｐゴシック"/>
      <family val="3"/>
      <charset val="128"/>
    </font>
    <font>
      <sz val="11"/>
      <color rgb="FFFFFF00"/>
      <name val="ＭＳ Ｐゴシック"/>
      <family val="3"/>
      <charset val="128"/>
    </font>
    <font>
      <sz val="11"/>
      <color rgb="FF3366FF"/>
      <name val="HGS創英角ﾎﾟｯﾌﾟ体"/>
      <family val="3"/>
      <charset val="128"/>
    </font>
    <font>
      <sz val="9"/>
      <color rgb="FF000000"/>
      <name val="MS UI Gothic"/>
      <family val="3"/>
      <charset val="128"/>
    </font>
  </fonts>
  <fills count="11">
    <fill>
      <patternFill patternType="none"/>
    </fill>
    <fill>
      <patternFill patternType="gray125"/>
    </fill>
    <fill>
      <patternFill patternType="solid">
        <fgColor indexed="49"/>
        <bgColor indexed="64"/>
      </patternFill>
    </fill>
    <fill>
      <patternFill patternType="solid">
        <fgColor indexed="23"/>
        <bgColor indexed="64"/>
      </patternFill>
    </fill>
    <fill>
      <patternFill patternType="solid">
        <fgColor indexed="9"/>
        <bgColor indexed="64"/>
      </patternFill>
    </fill>
    <fill>
      <patternFill patternType="solid">
        <fgColor rgb="FF33CCCC"/>
        <bgColor indexed="64"/>
      </patternFill>
    </fill>
    <fill>
      <patternFill patternType="solid">
        <fgColor rgb="FFFFFF00"/>
        <bgColor indexed="64"/>
      </patternFill>
    </fill>
    <fill>
      <patternFill patternType="solid">
        <fgColor rgb="FF66FF66"/>
        <bgColor indexed="64"/>
      </patternFill>
    </fill>
    <fill>
      <patternFill patternType="solid">
        <fgColor rgb="FFFF0000"/>
        <bgColor indexed="64"/>
      </patternFill>
    </fill>
    <fill>
      <patternFill patternType="solid">
        <fgColor theme="8" tint="0.59999389629810485"/>
        <bgColor indexed="64"/>
      </patternFill>
    </fill>
    <fill>
      <patternFill patternType="solid">
        <fgColor rgb="FF00B0F0"/>
        <bgColor indexed="64"/>
      </patternFill>
    </fill>
  </fills>
  <borders count="8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medium">
        <color indexed="10"/>
      </right>
      <top style="thin">
        <color indexed="64"/>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top style="medium">
        <color indexed="10"/>
      </top>
      <bottom style="medium">
        <color indexed="10"/>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6" fillId="0" borderId="0">
      <alignment vertical="center"/>
    </xf>
    <xf numFmtId="0" fontId="1" fillId="0" borderId="0"/>
    <xf numFmtId="0" fontId="9" fillId="0" borderId="0"/>
  </cellStyleXfs>
  <cellXfs count="793">
    <xf numFmtId="0" fontId="0" fillId="0" borderId="0" xfId="0">
      <alignment vertical="center"/>
    </xf>
    <xf numFmtId="0" fontId="3" fillId="0" borderId="0" xfId="0" applyFont="1" applyBorder="1" applyAlignment="1">
      <alignment vertical="center"/>
    </xf>
    <xf numFmtId="0" fontId="3" fillId="0" borderId="0" xfId="0" applyFont="1" applyProtection="1">
      <alignment vertical="center"/>
    </xf>
    <xf numFmtId="0" fontId="3" fillId="0" borderId="1" xfId="0" applyFont="1" applyFill="1" applyBorder="1" applyAlignment="1" applyProtection="1">
      <alignment horizontal="center" vertical="center" shrinkToFit="1"/>
      <protection locked="0"/>
    </xf>
    <xf numFmtId="0" fontId="3"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vertical="center" shrinkToFit="1"/>
      <protection locked="0"/>
    </xf>
    <xf numFmtId="0" fontId="3" fillId="2" borderId="2" xfId="0" applyFont="1" applyFill="1" applyBorder="1" applyAlignment="1" applyProtection="1">
      <alignment vertical="center"/>
    </xf>
    <xf numFmtId="0" fontId="1" fillId="0" borderId="0" xfId="0" applyFont="1" applyAlignment="1">
      <alignment vertical="center"/>
    </xf>
    <xf numFmtId="0" fontId="8" fillId="0" borderId="0" xfId="0" applyFont="1" applyAlignment="1">
      <alignment horizontal="center" vertical="center"/>
    </xf>
    <xf numFmtId="0" fontId="8" fillId="3" borderId="3" xfId="0" applyFont="1" applyFill="1" applyBorder="1" applyAlignment="1">
      <alignment horizontal="center" vertical="center"/>
    </xf>
    <xf numFmtId="0" fontId="3" fillId="2" borderId="1" xfId="0" applyFont="1" applyFill="1" applyBorder="1" applyAlignment="1" applyProtection="1">
      <alignment vertical="center" shrinkToFit="1"/>
    </xf>
    <xf numFmtId="0" fontId="6" fillId="0" borderId="0" xfId="0" applyFont="1" applyProtection="1">
      <alignment vertical="center"/>
    </xf>
    <xf numFmtId="14" fontId="3" fillId="2" borderId="2" xfId="0" applyNumberFormat="1" applyFont="1" applyFill="1" applyBorder="1" applyAlignment="1" applyProtection="1">
      <alignment vertical="center"/>
    </xf>
    <xf numFmtId="0" fontId="3" fillId="0" borderId="4"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xf>
    <xf numFmtId="0" fontId="6" fillId="0" borderId="0" xfId="0" applyFont="1" applyAlignment="1" applyProtection="1">
      <alignment vertical="center" wrapText="1"/>
    </xf>
    <xf numFmtId="0" fontId="11" fillId="0" borderId="0" xfId="0" applyFont="1" applyAlignment="1" applyProtection="1">
      <alignment vertical="center" wrapText="1"/>
    </xf>
    <xf numFmtId="0" fontId="10" fillId="0" borderId="0" xfId="0" applyFont="1" applyBorder="1" applyAlignment="1" applyProtection="1">
      <alignment vertical="center"/>
    </xf>
    <xf numFmtId="0" fontId="3" fillId="2" borderId="4" xfId="0" applyFont="1" applyFill="1" applyBorder="1" applyAlignment="1" applyProtection="1">
      <alignment horizontal="center" vertical="center"/>
    </xf>
    <xf numFmtId="0" fontId="3" fillId="0" borderId="0" xfId="0" applyFont="1" applyBorder="1" applyAlignment="1" applyProtection="1">
      <alignment vertical="center" wrapText="1"/>
    </xf>
    <xf numFmtId="0" fontId="3" fillId="0" borderId="0" xfId="0" applyFont="1" applyFill="1" applyAlignment="1" applyProtection="1">
      <alignment vertical="center" wrapText="1"/>
    </xf>
    <xf numFmtId="178" fontId="6" fillId="0" borderId="0" xfId="0" applyNumberFormat="1" applyFont="1" applyAlignment="1" applyProtection="1">
      <alignment vertical="center" wrapText="1"/>
    </xf>
    <xf numFmtId="0" fontId="3" fillId="2" borderId="2"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2" borderId="4" xfId="0" applyFont="1" applyFill="1" applyBorder="1" applyAlignment="1" applyProtection="1">
      <alignment horizontal="center" vertical="center" wrapText="1"/>
    </xf>
    <xf numFmtId="0" fontId="3" fillId="0" borderId="2" xfId="0" applyFont="1" applyFill="1" applyBorder="1" applyAlignment="1" applyProtection="1">
      <alignment vertical="center"/>
    </xf>
    <xf numFmtId="0" fontId="3" fillId="0" borderId="2" xfId="0" applyFont="1" applyFill="1" applyBorder="1" applyAlignment="1" applyProtection="1">
      <alignment horizontal="left" vertical="center" wrapText="1"/>
    </xf>
    <xf numFmtId="0" fontId="3" fillId="2" borderId="5"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2" xfId="0" applyFont="1" applyBorder="1" applyAlignment="1" applyProtection="1">
      <alignment vertical="center" wrapText="1"/>
    </xf>
    <xf numFmtId="0" fontId="3" fillId="0" borderId="0" xfId="0" applyFont="1" applyFill="1" applyBorder="1" applyAlignment="1" applyProtection="1">
      <alignment vertical="center" shrinkToFit="1"/>
    </xf>
    <xf numFmtId="0" fontId="3" fillId="0" borderId="7" xfId="0" applyFont="1" applyFill="1" applyBorder="1" applyAlignment="1" applyProtection="1">
      <alignment vertical="center" shrinkToFit="1"/>
    </xf>
    <xf numFmtId="0" fontId="3" fillId="0" borderId="7"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9"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8" xfId="0" applyFont="1" applyBorder="1" applyAlignment="1" applyProtection="1">
      <alignment vertical="center" wrapText="1"/>
    </xf>
    <xf numFmtId="0" fontId="3" fillId="0" borderId="1" xfId="0" applyFont="1" applyFill="1" applyBorder="1" applyAlignment="1" applyProtection="1">
      <alignment horizontal="center" vertical="center" wrapText="1" justifyLastLine="1"/>
    </xf>
    <xf numFmtId="0" fontId="6" fillId="0" borderId="0" xfId="0" applyFont="1" applyBorder="1" applyAlignment="1" applyProtection="1">
      <alignment vertical="center" wrapText="1"/>
    </xf>
    <xf numFmtId="0" fontId="3" fillId="2" borderId="10" xfId="0" applyFont="1" applyFill="1" applyBorder="1" applyAlignment="1" applyProtection="1">
      <alignment horizontal="left" vertical="center"/>
    </xf>
    <xf numFmtId="0" fontId="15" fillId="0" borderId="11" xfId="0" applyFont="1" applyFill="1" applyBorder="1" applyAlignment="1" applyProtection="1">
      <alignment horizontal="center" vertical="center"/>
    </xf>
    <xf numFmtId="0" fontId="15" fillId="0" borderId="12" xfId="0" applyFont="1" applyFill="1" applyBorder="1" applyAlignment="1" applyProtection="1">
      <alignment vertical="center"/>
    </xf>
    <xf numFmtId="178" fontId="3" fillId="0" borderId="0" xfId="0" applyNumberFormat="1" applyFont="1" applyBorder="1" applyAlignment="1" applyProtection="1">
      <alignment horizontal="right" vertical="center"/>
      <protection locked="0"/>
    </xf>
    <xf numFmtId="0" fontId="3" fillId="0" borderId="0" xfId="2" applyFont="1" applyBorder="1" applyAlignment="1" applyProtection="1">
      <alignment vertical="center"/>
      <protection locked="0"/>
    </xf>
    <xf numFmtId="49" fontId="1" fillId="0" borderId="0" xfId="0" applyNumberFormat="1" applyFont="1">
      <alignment vertical="center"/>
    </xf>
    <xf numFmtId="0" fontId="1" fillId="0" borderId="0" xfId="0" applyFont="1">
      <alignment vertical="center"/>
    </xf>
    <xf numFmtId="49" fontId="8" fillId="3" borderId="3" xfId="5" applyNumberFormat="1" applyFont="1" applyFill="1" applyBorder="1" applyAlignment="1">
      <alignment horizontal="center" vertical="center"/>
    </xf>
    <xf numFmtId="3" fontId="8" fillId="3" borderId="3" xfId="5" applyNumberFormat="1" applyFont="1" applyFill="1" applyBorder="1" applyAlignment="1" applyProtection="1">
      <alignment horizontal="center" vertical="center"/>
      <protection locked="0"/>
    </xf>
    <xf numFmtId="0" fontId="18" fillId="0" borderId="0" xfId="0" applyFont="1">
      <alignment vertical="center"/>
    </xf>
    <xf numFmtId="0" fontId="14" fillId="0" borderId="3" xfId="0" applyFont="1" applyBorder="1">
      <alignment vertical="center"/>
    </xf>
    <xf numFmtId="0" fontId="14" fillId="0" borderId="0" xfId="0" applyFont="1">
      <alignment vertical="center"/>
    </xf>
    <xf numFmtId="0" fontId="14" fillId="0" borderId="3" xfId="0" applyFont="1" applyBorder="1" applyAlignment="1">
      <alignment vertical="center"/>
    </xf>
    <xf numFmtId="0" fontId="14" fillId="0" borderId="0" xfId="0" applyFont="1" applyAlignment="1">
      <alignment vertical="center"/>
    </xf>
    <xf numFmtId="0" fontId="18" fillId="0" borderId="0" xfId="0" applyFont="1" applyAlignment="1">
      <alignment vertical="center"/>
    </xf>
    <xf numFmtId="0" fontId="7" fillId="0" borderId="0" xfId="0" applyFont="1" applyBorder="1" applyAlignment="1" applyProtection="1">
      <alignment vertical="center"/>
    </xf>
    <xf numFmtId="0" fontId="7" fillId="0" borderId="8" xfId="0" applyFont="1" applyBorder="1" applyAlignment="1" applyProtection="1">
      <alignment vertical="center"/>
      <protection locked="0"/>
    </xf>
    <xf numFmtId="0" fontId="3" fillId="0" borderId="13" xfId="0" applyNumberFormat="1" applyFont="1" applyFill="1" applyBorder="1" applyAlignment="1" applyProtection="1">
      <alignment horizontal="center" vertical="center" shrinkToFit="1"/>
      <protection locked="0"/>
    </xf>
    <xf numFmtId="14" fontId="3" fillId="2" borderId="6" xfId="0" applyNumberFormat="1" applyFont="1" applyFill="1" applyBorder="1" applyAlignment="1" applyProtection="1">
      <alignment vertical="center"/>
    </xf>
    <xf numFmtId="0" fontId="3" fillId="0" borderId="5" xfId="0" applyNumberFormat="1" applyFont="1" applyFill="1" applyBorder="1" applyAlignment="1" applyProtection="1">
      <alignment horizontal="center" vertical="center" shrinkToFit="1"/>
      <protection locked="0"/>
    </xf>
    <xf numFmtId="0" fontId="3" fillId="2" borderId="6" xfId="0" applyFont="1" applyFill="1" applyBorder="1" applyAlignment="1" applyProtection="1">
      <alignment vertical="center"/>
    </xf>
    <xf numFmtId="0" fontId="19" fillId="0" borderId="1" xfId="0" applyFont="1" applyBorder="1" applyAlignment="1" applyProtection="1">
      <alignment vertical="center" wrapText="1"/>
    </xf>
    <xf numFmtId="0" fontId="3" fillId="0" borderId="1" xfId="0" applyFont="1" applyBorder="1" applyAlignment="1" applyProtection="1">
      <alignment vertical="center" wrapText="1"/>
    </xf>
    <xf numFmtId="0" fontId="3" fillId="0" borderId="4" xfId="0" applyFont="1" applyBorder="1" applyAlignment="1" applyProtection="1">
      <alignment vertical="center" wrapText="1"/>
    </xf>
    <xf numFmtId="0" fontId="3" fillId="0" borderId="0" xfId="0" applyFont="1" applyBorder="1" applyProtection="1">
      <alignment vertical="center"/>
    </xf>
    <xf numFmtId="0" fontId="3" fillId="0" borderId="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distributed" vertical="center" justifyLastLine="1"/>
    </xf>
    <xf numFmtId="178"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distributed" vertical="center" indent="1" shrinkToFit="1"/>
    </xf>
    <xf numFmtId="0" fontId="12" fillId="0" borderId="0" xfId="0" applyFont="1" applyFill="1" applyBorder="1" applyAlignment="1" applyProtection="1">
      <alignment vertical="center"/>
    </xf>
    <xf numFmtId="0" fontId="3" fillId="0" borderId="0" xfId="0" applyFont="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pplyProtection="1">
      <alignment horizontal="centerContinuous" vertical="center"/>
    </xf>
    <xf numFmtId="178" fontId="3" fillId="2" borderId="15" xfId="0" applyNumberFormat="1" applyFont="1" applyFill="1" applyBorder="1" applyAlignment="1" applyProtection="1">
      <alignment vertical="center"/>
    </xf>
    <xf numFmtId="178" fontId="3" fillId="2" borderId="7" xfId="0" applyNumberFormat="1" applyFont="1" applyFill="1" applyBorder="1" applyAlignment="1" applyProtection="1">
      <alignment vertical="center"/>
    </xf>
    <xf numFmtId="178" fontId="3" fillId="2" borderId="16" xfId="0" applyNumberFormat="1" applyFont="1" applyFill="1" applyBorder="1" applyAlignment="1" applyProtection="1">
      <alignment vertical="center"/>
    </xf>
    <xf numFmtId="178" fontId="3" fillId="2" borderId="2" xfId="0" applyNumberFormat="1" applyFont="1" applyFill="1" applyBorder="1" applyAlignment="1" applyProtection="1">
      <alignment vertical="center"/>
    </xf>
    <xf numFmtId="0" fontId="3" fillId="2" borderId="2" xfId="0" applyFont="1" applyFill="1" applyBorder="1" applyAlignment="1" applyProtection="1">
      <alignment vertical="center" wrapText="1"/>
    </xf>
    <xf numFmtId="0" fontId="20" fillId="0" borderId="0" xfId="0" applyFont="1" applyBorder="1" applyAlignment="1">
      <alignment horizontal="right" vertical="center"/>
    </xf>
    <xf numFmtId="0" fontId="3" fillId="0" borderId="0" xfId="0" applyFont="1">
      <alignment vertical="center"/>
    </xf>
    <xf numFmtId="0" fontId="3" fillId="0" borderId="0" xfId="0" applyFont="1" applyAlignment="1">
      <alignment vertical="center"/>
    </xf>
    <xf numFmtId="0" fontId="3" fillId="2" borderId="2" xfId="0" applyFont="1" applyFill="1" applyBorder="1" applyAlignment="1" applyProtection="1">
      <alignment horizontal="left" vertical="center" wrapText="1"/>
    </xf>
    <xf numFmtId="0" fontId="3" fillId="2" borderId="9" xfId="0" applyFont="1" applyFill="1" applyBorder="1" applyAlignment="1" applyProtection="1">
      <alignment vertical="center" wrapText="1"/>
    </xf>
    <xf numFmtId="0" fontId="1" fillId="0" borderId="0" xfId="0" applyFont="1" applyFill="1" applyAlignment="1">
      <alignment vertical="center" wrapText="1"/>
    </xf>
    <xf numFmtId="0" fontId="8" fillId="3" borderId="3" xfId="0" applyFont="1" applyFill="1" applyBorder="1" applyAlignment="1">
      <alignment horizontal="center" vertical="center" wrapText="1"/>
    </xf>
    <xf numFmtId="179" fontId="8" fillId="3" borderId="3" xfId="1" applyNumberFormat="1" applyFont="1" applyFill="1" applyBorder="1" applyAlignment="1">
      <alignment horizontal="center" vertical="center" wrapText="1"/>
    </xf>
    <xf numFmtId="49" fontId="0" fillId="0" borderId="0" xfId="0" applyNumberFormat="1">
      <alignment vertical="center"/>
    </xf>
    <xf numFmtId="179" fontId="3" fillId="0" borderId="1" xfId="0" applyNumberFormat="1" applyFont="1" applyBorder="1" applyAlignment="1" applyProtection="1">
      <alignment vertical="center" shrinkToFit="1"/>
      <protection locked="0"/>
    </xf>
    <xf numFmtId="179" fontId="3" fillId="0" borderId="1" xfId="0" applyNumberFormat="1" applyFont="1" applyFill="1" applyBorder="1" applyAlignment="1" applyProtection="1">
      <alignment vertical="center" shrinkToFit="1"/>
      <protection locked="0"/>
    </xf>
    <xf numFmtId="0" fontId="1" fillId="0" borderId="3" xfId="0" applyFont="1" applyBorder="1">
      <alignment vertical="center"/>
    </xf>
    <xf numFmtId="0" fontId="1" fillId="0" borderId="3" xfId="0" applyFont="1" applyFill="1" applyBorder="1">
      <alignment vertical="center"/>
    </xf>
    <xf numFmtId="0" fontId="14" fillId="0" borderId="3" xfId="0" applyFont="1" applyFill="1" applyBorder="1">
      <alignment vertical="center"/>
    </xf>
    <xf numFmtId="0" fontId="3" fillId="0" borderId="13" xfId="0" applyFont="1" applyBorder="1" applyAlignment="1" applyProtection="1">
      <alignment vertical="center" wrapText="1"/>
    </xf>
    <xf numFmtId="49" fontId="1" fillId="0" borderId="3" xfId="5" applyNumberFormat="1" applyFont="1" applyBorder="1" applyAlignment="1">
      <alignment vertical="center"/>
    </xf>
    <xf numFmtId="0" fontId="1" fillId="0" borderId="3" xfId="5" applyFont="1" applyFill="1" applyBorder="1" applyAlignment="1">
      <alignment vertical="center"/>
    </xf>
    <xf numFmtId="49" fontId="1" fillId="0" borderId="3" xfId="0" applyNumberFormat="1" applyFont="1" applyBorder="1">
      <alignment vertical="center"/>
    </xf>
    <xf numFmtId="49" fontId="1" fillId="0" borderId="3" xfId="5" applyNumberFormat="1" applyFont="1" applyBorder="1"/>
    <xf numFmtId="0" fontId="1" fillId="0" borderId="3" xfId="5" applyFont="1" applyBorder="1" applyAlignment="1">
      <alignment vertical="center"/>
    </xf>
    <xf numFmtId="0" fontId="1" fillId="0" borderId="3" xfId="5" applyFont="1" applyBorder="1" applyAlignment="1">
      <alignment vertical="center" shrinkToFit="1"/>
    </xf>
    <xf numFmtId="0" fontId="1" fillId="0" borderId="1" xfId="0" applyFont="1" applyBorder="1">
      <alignment vertical="center"/>
    </xf>
    <xf numFmtId="0" fontId="14" fillId="0" borderId="1" xfId="0" applyFont="1" applyBorder="1">
      <alignment vertical="center"/>
    </xf>
    <xf numFmtId="0" fontId="23" fillId="0" borderId="7" xfId="0" applyFont="1" applyFill="1" applyBorder="1">
      <alignment vertical="center"/>
    </xf>
    <xf numFmtId="0" fontId="14" fillId="0" borderId="13" xfId="0" applyFont="1" applyBorder="1">
      <alignment vertical="center"/>
    </xf>
    <xf numFmtId="3" fontId="0" fillId="0" borderId="3" xfId="5" applyNumberFormat="1" applyFont="1" applyFill="1" applyBorder="1" applyAlignment="1" applyProtection="1">
      <alignment vertical="center"/>
      <protection locked="0"/>
    </xf>
    <xf numFmtId="0" fontId="10" fillId="0" borderId="0" xfId="0" applyFont="1" applyBorder="1" applyAlignment="1" applyProtection="1">
      <alignment horizontal="right" vertical="center"/>
    </xf>
    <xf numFmtId="0" fontId="10" fillId="0" borderId="0" xfId="0" applyFont="1" applyProtection="1">
      <alignment vertical="center"/>
      <protection hidden="1"/>
    </xf>
    <xf numFmtId="0" fontId="24" fillId="0" borderId="0" xfId="0" applyFont="1" applyAlignment="1" applyProtection="1">
      <alignment vertical="center"/>
      <protection locked="0" hidden="1"/>
    </xf>
    <xf numFmtId="0" fontId="3" fillId="0" borderId="0" xfId="0" applyFont="1" applyProtection="1">
      <alignment vertical="center"/>
      <protection locked="0" hidden="1"/>
    </xf>
    <xf numFmtId="0" fontId="3" fillId="0" borderId="0" xfId="0" applyFont="1" applyProtection="1">
      <alignment vertical="center"/>
      <protection hidden="1"/>
    </xf>
    <xf numFmtId="0" fontId="11" fillId="0" borderId="0" xfId="0" applyFont="1" applyBorder="1" applyAlignment="1" applyProtection="1">
      <alignment vertical="center" wrapTex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wrapText="1"/>
    </xf>
    <xf numFmtId="0" fontId="10" fillId="0" borderId="7" xfId="0" applyFont="1" applyBorder="1" applyProtection="1">
      <alignment vertical="center"/>
      <protection hidden="1"/>
    </xf>
    <xf numFmtId="0" fontId="10" fillId="0" borderId="0" xfId="0" applyFont="1" applyBorder="1" applyProtection="1">
      <alignment vertical="center"/>
      <protection hidden="1"/>
    </xf>
    <xf numFmtId="0" fontId="10" fillId="0" borderId="7" xfId="0" applyFont="1" applyBorder="1" applyAlignment="1" applyProtection="1">
      <alignment horizontal="right" vertical="center"/>
      <protection hidden="1"/>
    </xf>
    <xf numFmtId="0" fontId="10" fillId="0" borderId="7" xfId="0" applyFont="1" applyBorder="1" applyAlignment="1" applyProtection="1">
      <alignment vertical="center"/>
      <protection hidden="1"/>
    </xf>
    <xf numFmtId="0" fontId="10" fillId="0" borderId="7" xfId="0" applyFont="1" applyBorder="1" applyAlignment="1" applyProtection="1">
      <alignment horizontal="left" vertical="center"/>
      <protection hidden="1"/>
    </xf>
    <xf numFmtId="0" fontId="3" fillId="0" borderId="0" xfId="2" applyFont="1">
      <alignment vertical="center"/>
    </xf>
    <xf numFmtId="0" fontId="25" fillId="0" borderId="0" xfId="3" applyFont="1" applyAlignment="1">
      <alignment horizontal="center" vertical="center"/>
    </xf>
    <xf numFmtId="0" fontId="1" fillId="0" borderId="0" xfId="2" applyFont="1">
      <alignment vertical="center"/>
    </xf>
    <xf numFmtId="0" fontId="3" fillId="0" borderId="0" xfId="3" applyFont="1" applyBorder="1" applyAlignment="1">
      <alignment horizontal="right" vertical="center"/>
    </xf>
    <xf numFmtId="0" fontId="3" fillId="0" borderId="0" xfId="3" applyFont="1" applyAlignment="1">
      <alignment horizontal="center" vertical="center"/>
    </xf>
    <xf numFmtId="0" fontId="5" fillId="0" borderId="5" xfId="3" applyFont="1" applyBorder="1" applyAlignment="1">
      <alignment vertical="center" wrapText="1"/>
    </xf>
    <xf numFmtId="0" fontId="5" fillId="0" borderId="8" xfId="3" applyFont="1" applyBorder="1" applyAlignment="1">
      <alignment vertical="center" wrapText="1"/>
    </xf>
    <xf numFmtId="0" fontId="4" fillId="0" borderId="0" xfId="3" applyFont="1" applyAlignment="1">
      <alignment horizontal="center" vertical="center" wrapText="1"/>
    </xf>
    <xf numFmtId="0" fontId="3" fillId="5" borderId="8" xfId="3" applyFont="1" applyFill="1" applyBorder="1" applyAlignment="1">
      <alignment horizontal="distributed" vertical="center" wrapText="1" justifyLastLine="1"/>
    </xf>
    <xf numFmtId="0" fontId="3" fillId="5" borderId="17" xfId="3" applyFont="1" applyFill="1" applyBorder="1" applyAlignment="1">
      <alignment horizontal="distributed" vertical="center" wrapText="1" justifyLastLine="1"/>
    </xf>
    <xf numFmtId="0" fontId="0" fillId="0" borderId="3" xfId="0" applyFont="1" applyBorder="1">
      <alignment vertical="center"/>
    </xf>
    <xf numFmtId="0" fontId="27" fillId="6"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49" fontId="27" fillId="6" borderId="3" xfId="0" applyNumberFormat="1" applyFont="1" applyFill="1" applyBorder="1" applyAlignment="1">
      <alignment horizontal="center" vertical="center" wrapText="1"/>
    </xf>
    <xf numFmtId="0" fontId="27" fillId="6" borderId="3" xfId="0" applyFont="1" applyFill="1" applyBorder="1" applyAlignment="1">
      <alignment vertical="center" wrapText="1"/>
    </xf>
    <xf numFmtId="177" fontId="27" fillId="6" borderId="3" xfId="0" applyNumberFormat="1" applyFont="1" applyFill="1" applyBorder="1" applyAlignment="1">
      <alignment horizontal="center" vertical="center" wrapText="1"/>
    </xf>
    <xf numFmtId="38" fontId="28" fillId="7" borderId="3" xfId="1" applyFont="1" applyFill="1" applyBorder="1" applyAlignment="1">
      <alignment horizontal="center" vertical="center" wrapText="1"/>
    </xf>
    <xf numFmtId="179" fontId="28" fillId="7" borderId="3" xfId="0" applyNumberFormat="1" applyFont="1" applyFill="1" applyBorder="1" applyAlignment="1">
      <alignment horizontal="center" vertical="center" wrapText="1"/>
    </xf>
    <xf numFmtId="179" fontId="28" fillId="7" borderId="17" xfId="0" applyNumberFormat="1" applyFont="1" applyFill="1" applyBorder="1" applyAlignment="1">
      <alignment horizontal="center" vertical="center" wrapText="1"/>
    </xf>
    <xf numFmtId="49" fontId="28" fillId="7" borderId="17" xfId="0" applyNumberFormat="1" applyFont="1" applyFill="1" applyBorder="1" applyAlignment="1">
      <alignment horizontal="center" vertical="center" wrapText="1"/>
    </xf>
    <xf numFmtId="0" fontId="29" fillId="8" borderId="3" xfId="0" applyFont="1" applyFill="1" applyBorder="1" applyAlignment="1">
      <alignment horizontal="center" vertical="center" wrapText="1"/>
    </xf>
    <xf numFmtId="0" fontId="0" fillId="0" borderId="0" xfId="0" applyFont="1">
      <alignment vertical="center"/>
    </xf>
    <xf numFmtId="0" fontId="3" fillId="0" borderId="0" xfId="0" applyFont="1" applyFill="1" applyBorder="1" applyAlignment="1" applyProtection="1">
      <alignment horizontal="center" vertical="center" shrinkToFit="1"/>
    </xf>
    <xf numFmtId="0" fontId="3"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justifyLastLine="1"/>
    </xf>
    <xf numFmtId="0" fontId="4" fillId="0" borderId="0" xfId="0" applyFont="1" applyBorder="1" applyProtection="1">
      <alignment vertical="center"/>
    </xf>
    <xf numFmtId="0" fontId="3" fillId="0" borderId="0" xfId="0" applyFont="1" applyBorder="1" applyAlignment="1" applyProtection="1">
      <alignment horizontal="centerContinuous" vertical="center"/>
    </xf>
    <xf numFmtId="178" fontId="3" fillId="0" borderId="0" xfId="0" applyNumberFormat="1" applyFont="1" applyBorder="1" applyProtection="1">
      <alignment vertical="center"/>
    </xf>
    <xf numFmtId="0" fontId="3" fillId="0" borderId="0" xfId="0" applyFont="1" applyBorder="1" applyAlignment="1" applyProtection="1">
      <alignment horizontal="center" vertical="center"/>
    </xf>
    <xf numFmtId="178" fontId="3" fillId="0" borderId="0" xfId="0" applyNumberFormat="1" applyFont="1" applyBorder="1" applyAlignment="1" applyProtection="1">
      <alignment vertical="center" shrinkToFit="1"/>
    </xf>
    <xf numFmtId="178" fontId="3" fillId="0" borderId="0" xfId="0" applyNumberFormat="1" applyFont="1" applyBorder="1" applyAlignment="1" applyProtection="1">
      <alignment horizontal="right" vertical="center"/>
    </xf>
    <xf numFmtId="0" fontId="3" fillId="0" borderId="0" xfId="2" applyFont="1" applyBorder="1" applyAlignment="1" applyProtection="1">
      <alignment vertical="center"/>
    </xf>
    <xf numFmtId="0" fontId="3" fillId="0" borderId="0" xfId="0" applyFont="1" applyFill="1" applyBorder="1" applyAlignment="1" applyProtection="1">
      <alignment horizontal="center" vertical="distributed" textRotation="255" justifyLastLine="1"/>
    </xf>
    <xf numFmtId="178" fontId="3" fillId="0" borderId="0" xfId="0" applyNumberFormat="1" applyFont="1" applyFill="1" applyBorder="1" applyAlignment="1" applyProtection="1">
      <alignment vertical="center" shrinkToFit="1"/>
    </xf>
    <xf numFmtId="178" fontId="0" fillId="0" borderId="0" xfId="0" applyNumberFormat="1" applyFill="1" applyBorder="1" applyAlignment="1" applyProtection="1">
      <alignment vertical="center" shrinkToFit="1"/>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178" fontId="3" fillId="0" borderId="0" xfId="0" applyNumberFormat="1" applyFont="1" applyBorder="1" applyAlignment="1" applyProtection="1">
      <alignment vertical="center"/>
    </xf>
    <xf numFmtId="179" fontId="16" fillId="0" borderId="1" xfId="0" applyNumberFormat="1" applyFont="1" applyBorder="1" applyAlignment="1" applyProtection="1">
      <alignment vertical="center" shrinkToFit="1"/>
    </xf>
    <xf numFmtId="179" fontId="16" fillId="0" borderId="1" xfId="0" applyNumberFormat="1" applyFont="1" applyFill="1" applyBorder="1" applyAlignment="1" applyProtection="1">
      <alignment vertical="center" shrinkToFit="1"/>
    </xf>
    <xf numFmtId="0" fontId="16" fillId="0" borderId="1" xfId="0" applyFont="1" applyFill="1" applyBorder="1" applyAlignment="1" applyProtection="1">
      <alignment horizontal="center" vertical="center" shrinkToFit="1"/>
    </xf>
    <xf numFmtId="0" fontId="24" fillId="0" borderId="0" xfId="0" applyFont="1" applyAlignment="1" applyProtection="1">
      <alignment vertical="center"/>
      <protection hidden="1"/>
    </xf>
    <xf numFmtId="0" fontId="16" fillId="0" borderId="1" xfId="0" applyNumberFormat="1" applyFont="1" applyFill="1" applyBorder="1" applyAlignment="1" applyProtection="1">
      <alignment horizontal="center" vertical="center" shrinkToFit="1"/>
    </xf>
    <xf numFmtId="0" fontId="16" fillId="0" borderId="4" xfId="0" applyNumberFormat="1" applyFont="1" applyFill="1" applyBorder="1" applyAlignment="1" applyProtection="1">
      <alignment horizontal="center" vertical="center" shrinkToFit="1"/>
    </xf>
    <xf numFmtId="0" fontId="3" fillId="0" borderId="1" xfId="0" applyFont="1" applyFill="1" applyBorder="1" applyAlignment="1" applyProtection="1">
      <alignment vertical="center" shrinkToFit="1"/>
    </xf>
    <xf numFmtId="178" fontId="12" fillId="0" borderId="0" xfId="0" applyNumberFormat="1" applyFont="1" applyFill="1" applyBorder="1" applyAlignment="1" applyProtection="1">
      <alignment vertical="center"/>
    </xf>
    <xf numFmtId="0" fontId="20" fillId="0" borderId="0" xfId="0" applyFont="1" applyBorder="1" applyAlignment="1" applyProtection="1">
      <alignment horizontal="right" vertical="center"/>
    </xf>
    <xf numFmtId="0" fontId="3" fillId="5" borderId="3" xfId="0" applyFont="1" applyFill="1" applyBorder="1" applyAlignment="1" applyProtection="1">
      <alignment vertical="center"/>
    </xf>
    <xf numFmtId="0" fontId="3" fillId="0" borderId="0" xfId="2" applyFont="1" applyProtection="1">
      <alignment vertical="center"/>
    </xf>
    <xf numFmtId="0" fontId="3" fillId="0" borderId="0" xfId="2" applyFont="1" applyAlignment="1" applyProtection="1">
      <alignment vertical="center"/>
    </xf>
    <xf numFmtId="178" fontId="14" fillId="0" borderId="0" xfId="0" applyNumberFormat="1" applyFont="1" applyFill="1" applyBorder="1" applyAlignment="1" applyProtection="1">
      <alignment vertical="center" shrinkToFit="1"/>
    </xf>
    <xf numFmtId="0" fontId="7" fillId="0" borderId="0" xfId="0" applyFont="1" applyBorder="1" applyAlignment="1" applyProtection="1">
      <alignment vertical="center"/>
      <protection locked="0"/>
    </xf>
    <xf numFmtId="178" fontId="3" fillId="0" borderId="0" xfId="0" applyNumberFormat="1" applyFont="1" applyAlignment="1" applyProtection="1">
      <alignment vertical="center" shrinkToFit="1"/>
    </xf>
    <xf numFmtId="178" fontId="3" fillId="0" borderId="0" xfId="0" applyNumberFormat="1" applyFont="1" applyAlignment="1" applyProtection="1">
      <alignment horizontal="right" vertical="center"/>
    </xf>
    <xf numFmtId="0" fontId="3" fillId="0" borderId="18"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4" fillId="2" borderId="1" xfId="0" applyFont="1" applyFill="1" applyBorder="1" applyAlignment="1" applyProtection="1">
      <alignment horizontal="distributed" vertical="center" wrapText="1" shrinkToFit="1"/>
    </xf>
    <xf numFmtId="0" fontId="4" fillId="2" borderId="1" xfId="0" applyFont="1" applyFill="1" applyBorder="1" applyAlignment="1" applyProtection="1">
      <alignment horizontal="distributed" vertical="center" shrinkToFit="1"/>
    </xf>
    <xf numFmtId="0" fontId="4" fillId="2" borderId="2" xfId="0" applyFont="1" applyFill="1" applyBorder="1" applyAlignment="1" applyProtection="1">
      <alignment horizontal="distributed" vertical="center" shrinkToFit="1"/>
    </xf>
    <xf numFmtId="178" fontId="3" fillId="2" borderId="4" xfId="0" applyNumberFormat="1" applyFont="1" applyFill="1" applyBorder="1" applyAlignment="1" applyProtection="1">
      <alignment vertical="center"/>
    </xf>
    <xf numFmtId="178" fontId="3" fillId="2" borderId="1" xfId="0" applyNumberFormat="1" applyFont="1" applyFill="1" applyBorder="1" applyAlignment="1" applyProtection="1">
      <alignment vertical="center"/>
    </xf>
    <xf numFmtId="0" fontId="5" fillId="4" borderId="4" xfId="0" applyFont="1" applyFill="1" applyBorder="1" applyAlignment="1" applyProtection="1">
      <alignment horizontal="center" vertical="center" shrinkToFit="1"/>
      <protection locked="0" hidden="1"/>
    </xf>
    <xf numFmtId="0" fontId="5" fillId="4" borderId="1" xfId="0" applyFont="1" applyFill="1" applyBorder="1" applyAlignment="1" applyProtection="1">
      <alignment horizontal="center" vertical="center" shrinkToFit="1"/>
      <protection locked="0" hidden="1"/>
    </xf>
    <xf numFmtId="0" fontId="5" fillId="4" borderId="2" xfId="0" applyFont="1" applyFill="1" applyBorder="1" applyAlignment="1" applyProtection="1">
      <alignment horizontal="center" vertical="center" shrinkToFit="1"/>
      <protection locked="0" hidden="1"/>
    </xf>
    <xf numFmtId="0" fontId="3" fillId="2" borderId="4" xfId="0" applyFont="1" applyFill="1" applyBorder="1" applyAlignment="1" applyProtection="1">
      <alignment horizontal="distributed" vertical="center" indent="1" shrinkToFit="1"/>
    </xf>
    <xf numFmtId="0" fontId="3" fillId="2" borderId="1" xfId="0" applyFont="1" applyFill="1" applyBorder="1" applyAlignment="1" applyProtection="1">
      <alignment horizontal="distributed" vertical="center" indent="1" shrinkToFit="1"/>
    </xf>
    <xf numFmtId="0" fontId="3" fillId="2" borderId="2" xfId="0" applyFont="1" applyFill="1" applyBorder="1" applyAlignment="1" applyProtection="1">
      <alignment horizontal="distributed" vertical="center" indent="1" shrinkToFit="1"/>
    </xf>
    <xf numFmtId="0" fontId="3" fillId="0" borderId="4"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178" fontId="3" fillId="0" borderId="4" xfId="0" applyNumberFormat="1" applyFont="1" applyFill="1" applyBorder="1" applyAlignment="1" applyProtection="1">
      <alignment vertical="center"/>
      <protection locked="0"/>
    </xf>
    <xf numFmtId="178" fontId="3" fillId="0" borderId="1" xfId="0" applyNumberFormat="1" applyFont="1" applyFill="1" applyBorder="1" applyAlignment="1" applyProtection="1">
      <alignment vertical="center"/>
      <protection locked="0"/>
    </xf>
    <xf numFmtId="0" fontId="6" fillId="2" borderId="4" xfId="0" applyFont="1" applyFill="1" applyBorder="1" applyAlignment="1" applyProtection="1">
      <alignment horizontal="distributed" vertical="center" wrapText="1" indent="1" shrinkToFit="1"/>
    </xf>
    <xf numFmtId="0" fontId="6" fillId="2" borderId="1" xfId="0" applyFont="1" applyFill="1" applyBorder="1" applyAlignment="1" applyProtection="1">
      <alignment horizontal="distributed" vertical="center" wrapText="1" indent="1" shrinkToFit="1"/>
    </xf>
    <xf numFmtId="0" fontId="6" fillId="2" borderId="2" xfId="0" applyFont="1" applyFill="1" applyBorder="1" applyAlignment="1" applyProtection="1">
      <alignment horizontal="distributed" vertical="center" wrapText="1" indent="1" shrinkToFit="1"/>
    </xf>
    <xf numFmtId="0" fontId="3" fillId="2" borderId="20"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0" borderId="1" xfId="0" applyFont="1" applyBorder="1" applyAlignment="1" applyProtection="1">
      <alignment vertical="center" shrinkToFit="1"/>
      <protection locked="0"/>
    </xf>
    <xf numFmtId="178" fontId="3" fillId="0" borderId="0" xfId="0" applyNumberFormat="1" applyFont="1" applyBorder="1" applyAlignment="1" applyProtection="1">
      <alignment vertical="center" wrapText="1"/>
      <protection locked="0"/>
    </xf>
    <xf numFmtId="178" fontId="3" fillId="0" borderId="1" xfId="0" applyNumberFormat="1" applyFont="1" applyBorder="1" applyAlignment="1" applyProtection="1">
      <alignment vertical="center" wrapText="1"/>
      <protection locked="0"/>
    </xf>
    <xf numFmtId="0" fontId="3" fillId="2" borderId="0" xfId="0" applyFont="1" applyFill="1" applyBorder="1" applyAlignment="1" applyProtection="1">
      <alignment horizontal="distributed" vertical="center" wrapText="1" shrinkToFit="1"/>
    </xf>
    <xf numFmtId="0" fontId="3" fillId="2" borderId="0" xfId="0" applyFont="1" applyFill="1" applyBorder="1" applyAlignment="1" applyProtection="1">
      <alignment horizontal="distributed" vertical="center" shrinkToFit="1"/>
    </xf>
    <xf numFmtId="0" fontId="3" fillId="2" borderId="9" xfId="0" applyFont="1" applyFill="1" applyBorder="1" applyAlignment="1" applyProtection="1">
      <alignment horizontal="distributed" vertical="center" shrinkToFit="1"/>
    </xf>
    <xf numFmtId="0" fontId="3" fillId="2" borderId="1" xfId="0" applyFont="1" applyFill="1" applyBorder="1" applyAlignment="1" applyProtection="1">
      <alignment horizontal="distributed" vertical="center"/>
    </xf>
    <xf numFmtId="0" fontId="3" fillId="2" borderId="2" xfId="0" applyFont="1" applyFill="1" applyBorder="1" applyAlignment="1" applyProtection="1">
      <alignment horizontal="distributed" vertical="center"/>
    </xf>
    <xf numFmtId="0" fontId="3" fillId="2" borderId="1" xfId="0" applyFont="1" applyFill="1" applyBorder="1" applyAlignment="1" applyProtection="1">
      <alignment horizontal="distributed" vertical="center" wrapText="1" shrinkToFit="1"/>
    </xf>
    <xf numFmtId="0" fontId="3" fillId="2" borderId="1" xfId="0" applyFont="1" applyFill="1" applyBorder="1" applyAlignment="1" applyProtection="1">
      <alignment horizontal="distributed" vertical="center" shrinkToFit="1"/>
    </xf>
    <xf numFmtId="0" fontId="3" fillId="2" borderId="2" xfId="0" applyFont="1" applyFill="1" applyBorder="1" applyAlignment="1" applyProtection="1">
      <alignment horizontal="distributed" vertical="center" shrinkToFit="1"/>
    </xf>
    <xf numFmtId="0" fontId="3" fillId="2" borderId="1" xfId="0" applyFont="1" applyFill="1" applyBorder="1" applyAlignment="1" applyProtection="1">
      <alignment horizontal="distributed" vertical="center" wrapText="1"/>
    </xf>
    <xf numFmtId="0" fontId="0" fillId="0" borderId="1" xfId="0" applyBorder="1" applyAlignment="1">
      <alignment horizontal="distributed" vertical="center"/>
    </xf>
    <xf numFmtId="0" fontId="0" fillId="0" borderId="2" xfId="0" applyBorder="1" applyAlignment="1">
      <alignment horizontal="distributed" vertical="center"/>
    </xf>
    <xf numFmtId="178" fontId="3" fillId="0" borderId="1" xfId="0" applyNumberFormat="1" applyFont="1" applyBorder="1" applyAlignment="1" applyProtection="1">
      <alignment vertical="center"/>
      <protection locked="0"/>
    </xf>
    <xf numFmtId="0" fontId="6" fillId="2" borderId="4" xfId="0" applyFont="1" applyFill="1" applyBorder="1" applyAlignment="1" applyProtection="1">
      <alignment horizontal="distributed" vertical="center" wrapText="1" justifyLastLine="1" shrinkToFit="1"/>
    </xf>
    <xf numFmtId="0" fontId="6" fillId="2" borderId="1" xfId="0" applyFont="1" applyFill="1" applyBorder="1" applyAlignment="1" applyProtection="1">
      <alignment horizontal="distributed" vertical="center" wrapText="1" justifyLastLine="1" shrinkToFit="1"/>
    </xf>
    <xf numFmtId="0" fontId="6" fillId="2" borderId="2" xfId="0" applyFont="1" applyFill="1" applyBorder="1" applyAlignment="1" applyProtection="1">
      <alignment horizontal="distributed" vertical="center" wrapText="1" justifyLastLine="1" shrinkToFit="1"/>
    </xf>
    <xf numFmtId="0" fontId="3" fillId="2" borderId="3" xfId="0" applyFont="1" applyFill="1" applyBorder="1" applyAlignment="1" applyProtection="1">
      <alignment horizontal="center" vertical="center" shrinkToFit="1"/>
    </xf>
    <xf numFmtId="14" fontId="3" fillId="2" borderId="2" xfId="0" applyNumberFormat="1" applyFont="1" applyFill="1" applyBorder="1" applyAlignment="1" applyProtection="1">
      <alignment horizontal="center" vertical="center" shrinkToFit="1"/>
    </xf>
    <xf numFmtId="14" fontId="3" fillId="2" borderId="4" xfId="0" applyNumberFormat="1" applyFont="1" applyFill="1" applyBorder="1" applyAlignment="1" applyProtection="1">
      <alignment horizontal="center" vertical="center" shrinkToFit="1"/>
    </xf>
    <xf numFmtId="0" fontId="3" fillId="0" borderId="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2" borderId="6" xfId="0" applyNumberFormat="1" applyFont="1" applyFill="1" applyBorder="1" applyAlignment="1" applyProtection="1">
      <alignment horizontal="center" vertical="center" shrinkToFit="1"/>
    </xf>
    <xf numFmtId="14" fontId="3" fillId="2" borderId="5" xfId="0" applyNumberFormat="1" applyFont="1" applyFill="1" applyBorder="1" applyAlignment="1" applyProtection="1">
      <alignment horizontal="center" vertical="center" shrinkToFit="1"/>
    </xf>
    <xf numFmtId="0" fontId="3" fillId="2" borderId="4" xfId="0" applyFont="1" applyFill="1" applyBorder="1" applyAlignment="1" applyProtection="1">
      <alignment horizontal="distributed" vertical="center" wrapText="1" indent="1"/>
    </xf>
    <xf numFmtId="0" fontId="3" fillId="2" borderId="1" xfId="0" applyFont="1" applyFill="1" applyBorder="1" applyAlignment="1" applyProtection="1">
      <alignment horizontal="distributed" vertical="center" wrapText="1" indent="1"/>
    </xf>
    <xf numFmtId="0" fontId="3" fillId="2" borderId="2" xfId="0" applyFont="1" applyFill="1" applyBorder="1" applyAlignment="1" applyProtection="1">
      <alignment horizontal="distributed" vertical="center" wrapText="1" indent="1"/>
    </xf>
    <xf numFmtId="0" fontId="3" fillId="2" borderId="13" xfId="0" applyFont="1" applyFill="1" applyBorder="1" applyAlignment="1" applyProtection="1">
      <alignment horizontal="distributed" vertical="center" wrapText="1" shrinkToFit="1"/>
    </xf>
    <xf numFmtId="0" fontId="3" fillId="2" borderId="13" xfId="0" applyFont="1" applyFill="1" applyBorder="1" applyAlignment="1" applyProtection="1">
      <alignment horizontal="distributed" vertical="center" shrinkToFit="1"/>
    </xf>
    <xf numFmtId="0" fontId="3" fillId="2" borderId="6" xfId="0" applyFont="1" applyFill="1" applyBorder="1" applyAlignment="1" applyProtection="1">
      <alignment horizontal="distributed" vertical="center" shrinkToFit="1"/>
    </xf>
    <xf numFmtId="0" fontId="3" fillId="2" borderId="4" xfId="0" applyFont="1" applyFill="1" applyBorder="1" applyAlignment="1" applyProtection="1">
      <alignment horizontal="center" vertical="center" wrapText="1" justifyLastLine="1"/>
    </xf>
    <xf numFmtId="0" fontId="3" fillId="2" borderId="1" xfId="0" applyFont="1" applyFill="1" applyBorder="1" applyAlignment="1" applyProtection="1">
      <alignment horizontal="center" vertical="center" wrapText="1" justifyLastLine="1"/>
    </xf>
    <xf numFmtId="0" fontId="3" fillId="2" borderId="2" xfId="0" applyFont="1" applyFill="1" applyBorder="1" applyAlignment="1" applyProtection="1">
      <alignment horizontal="center" vertical="center" wrapText="1" justifyLastLine="1"/>
    </xf>
    <xf numFmtId="0" fontId="3" fillId="0" borderId="8" xfId="0" applyFont="1" applyBorder="1" applyProtection="1">
      <alignment vertical="center"/>
      <protection locked="0"/>
    </xf>
    <xf numFmtId="0" fontId="3" fillId="0" borderId="0" xfId="0" applyFont="1" applyBorder="1" applyProtection="1">
      <alignment vertical="center"/>
      <protection locked="0"/>
    </xf>
    <xf numFmtId="0" fontId="15" fillId="0" borderId="21" xfId="0" applyFont="1" applyFill="1" applyBorder="1" applyAlignment="1" applyProtection="1">
      <alignment horizontal="distributed" vertical="center" wrapText="1" indent="1" shrinkToFit="1"/>
    </xf>
    <xf numFmtId="0" fontId="15" fillId="0" borderId="21" xfId="0" applyFont="1" applyFill="1" applyBorder="1" applyAlignment="1" applyProtection="1">
      <alignment horizontal="distributed" vertical="center" indent="1" shrinkToFit="1"/>
    </xf>
    <xf numFmtId="0" fontId="15" fillId="0" borderId="22" xfId="0" applyFont="1" applyFill="1" applyBorder="1" applyAlignment="1" applyProtection="1">
      <alignment horizontal="distributed" vertical="center" indent="1" shrinkToFit="1"/>
    </xf>
    <xf numFmtId="178" fontId="15" fillId="0" borderId="23" xfId="0" applyNumberFormat="1" applyFont="1" applyFill="1" applyBorder="1" applyAlignment="1" applyProtection="1">
      <alignment vertical="center"/>
      <protection locked="0"/>
    </xf>
    <xf numFmtId="178" fontId="15" fillId="0" borderId="21" xfId="0" applyNumberFormat="1" applyFont="1" applyFill="1" applyBorder="1" applyAlignment="1" applyProtection="1">
      <alignment vertical="center"/>
      <protection locked="0"/>
    </xf>
    <xf numFmtId="178" fontId="3" fillId="0" borderId="5" xfId="0" applyNumberFormat="1" applyFont="1" applyFill="1" applyBorder="1" applyAlignment="1" applyProtection="1">
      <alignment vertical="center"/>
      <protection locked="0"/>
    </xf>
    <xf numFmtId="178" fontId="3" fillId="0" borderId="13" xfId="0" applyNumberFormat="1" applyFont="1" applyFill="1" applyBorder="1" applyAlignment="1" applyProtection="1">
      <alignment vertical="center"/>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5" fillId="9" borderId="4" xfId="0" applyFont="1" applyFill="1" applyBorder="1" applyAlignment="1" applyProtection="1">
      <alignment vertical="center" shrinkToFit="1"/>
    </xf>
    <xf numFmtId="0" fontId="5" fillId="9" borderId="1" xfId="0" applyFont="1" applyFill="1" applyBorder="1" applyAlignment="1" applyProtection="1">
      <alignment vertical="center" shrinkToFit="1"/>
    </xf>
    <xf numFmtId="0" fontId="5" fillId="9" borderId="2" xfId="0" applyFont="1" applyFill="1" applyBorder="1" applyAlignment="1" applyProtection="1">
      <alignment vertical="center" shrinkToFit="1"/>
    </xf>
    <xf numFmtId="0" fontId="3" fillId="0"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2" borderId="4" xfId="0" applyFont="1" applyFill="1" applyBorder="1" applyAlignment="1" applyProtection="1">
      <alignment horizontal="distributed" vertical="center" indent="1"/>
    </xf>
    <xf numFmtId="0" fontId="3" fillId="2" borderId="1" xfId="0" applyFont="1" applyFill="1" applyBorder="1" applyAlignment="1" applyProtection="1">
      <alignment horizontal="distributed" vertical="center" indent="1"/>
    </xf>
    <xf numFmtId="0" fontId="3" fillId="2" borderId="2" xfId="0" applyFont="1" applyFill="1" applyBorder="1" applyAlignment="1" applyProtection="1">
      <alignment horizontal="distributed" vertical="center" indent="1"/>
    </xf>
    <xf numFmtId="0" fontId="3" fillId="0" borderId="3" xfId="0" applyFont="1" applyFill="1" applyBorder="1" applyAlignment="1" applyProtection="1">
      <alignment vertical="center" shrinkToFit="1"/>
      <protection locked="0"/>
    </xf>
    <xf numFmtId="0" fontId="10" fillId="0" borderId="0" xfId="0" applyFont="1" applyBorder="1" applyAlignment="1" applyProtection="1">
      <alignment horizontal="center" vertical="center"/>
      <protection hidden="1"/>
    </xf>
    <xf numFmtId="0" fontId="3" fillId="2" borderId="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distributed" vertical="center" indent="1" shrinkToFit="1"/>
    </xf>
    <xf numFmtId="49" fontId="3" fillId="0" borderId="4" xfId="0" applyNumberFormat="1" applyFont="1" applyFill="1" applyBorder="1" applyAlignment="1" applyProtection="1">
      <alignment horizontal="center" vertical="center" shrinkToFit="1"/>
      <protection locked="0"/>
    </xf>
    <xf numFmtId="0" fontId="0" fillId="0" borderId="1" xfId="0" applyBorder="1">
      <alignment vertical="center"/>
    </xf>
    <xf numFmtId="0" fontId="0" fillId="0" borderId="2" xfId="0" applyBorder="1">
      <alignment vertical="center"/>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2" borderId="3" xfId="0" applyFont="1" applyFill="1" applyBorder="1" applyAlignment="1" applyProtection="1">
      <alignment horizontal="distributed" vertical="center" indent="1"/>
    </xf>
    <xf numFmtId="0" fontId="6" fillId="5" borderId="4"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3" fillId="0" borderId="4" xfId="0" applyFont="1" applyBorder="1" applyAlignment="1" applyProtection="1">
      <alignment horizontal="center" vertical="center" shrinkToFit="1"/>
      <protection locked="0" hidden="1"/>
    </xf>
    <xf numFmtId="0" fontId="3" fillId="0" borderId="1" xfId="0" applyFont="1" applyBorder="1" applyAlignment="1" applyProtection="1">
      <alignment horizontal="center" vertical="center" shrinkToFit="1"/>
      <protection locked="0" hidden="1"/>
    </xf>
    <xf numFmtId="0" fontId="3" fillId="0" borderId="2" xfId="0" applyFont="1" applyBorder="1" applyAlignment="1" applyProtection="1">
      <alignment horizontal="center" vertical="center" shrinkToFit="1"/>
      <protection locked="0" hidden="1"/>
    </xf>
    <xf numFmtId="0" fontId="3" fillId="2" borderId="20"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16" xfId="0" applyFont="1" applyFill="1" applyBorder="1" applyAlignment="1" applyProtection="1">
      <alignment vertical="center" wrapText="1"/>
    </xf>
    <xf numFmtId="0" fontId="3" fillId="2" borderId="4" xfId="0" applyFont="1" applyFill="1" applyBorder="1" applyAlignment="1" applyProtection="1">
      <alignment horizontal="distributed" vertical="center" wrapText="1" justifyLastLine="1"/>
    </xf>
    <xf numFmtId="0" fontId="3" fillId="2" borderId="1" xfId="0" applyFont="1" applyFill="1" applyBorder="1" applyAlignment="1" applyProtection="1">
      <alignment horizontal="distributed" vertical="center" wrapText="1" justifyLastLine="1"/>
    </xf>
    <xf numFmtId="0" fontId="3" fillId="2" borderId="2" xfId="0" applyFont="1" applyFill="1" applyBorder="1" applyAlignment="1" applyProtection="1">
      <alignment horizontal="distributed" vertical="center" wrapText="1" justifyLastLine="1"/>
    </xf>
    <xf numFmtId="178" fontId="3" fillId="2" borderId="20" xfId="0" applyNumberFormat="1" applyFont="1" applyFill="1" applyBorder="1" applyAlignment="1" applyProtection="1">
      <alignment horizontal="center" vertical="center"/>
    </xf>
    <xf numFmtId="178" fontId="3" fillId="2" borderId="7" xfId="0" applyNumberFormat="1" applyFont="1" applyFill="1" applyBorder="1" applyAlignment="1" applyProtection="1">
      <alignment horizontal="center" vertical="center"/>
    </xf>
    <xf numFmtId="178" fontId="3" fillId="2" borderId="24" xfId="0" applyNumberFormat="1" applyFont="1" applyFill="1" applyBorder="1" applyAlignment="1" applyProtection="1">
      <alignment horizontal="center" vertical="center"/>
    </xf>
    <xf numFmtId="178" fontId="3" fillId="0" borderId="7" xfId="0" applyNumberFormat="1" applyFont="1" applyBorder="1" applyAlignment="1" applyProtection="1">
      <alignment vertical="center"/>
      <protection locked="0"/>
    </xf>
    <xf numFmtId="178" fontId="3" fillId="2" borderId="5" xfId="0" applyNumberFormat="1" applyFont="1" applyFill="1" applyBorder="1" applyAlignment="1" applyProtection="1">
      <alignment vertical="center"/>
    </xf>
    <xf numFmtId="178" fontId="3" fillId="2" borderId="13" xfId="0" applyNumberFormat="1" applyFont="1" applyFill="1" applyBorder="1" applyAlignment="1" applyProtection="1">
      <alignment vertical="center"/>
    </xf>
    <xf numFmtId="178" fontId="3" fillId="2" borderId="6" xfId="0" applyNumberFormat="1" applyFont="1" applyFill="1" applyBorder="1" applyAlignment="1" applyProtection="1">
      <alignment vertical="center"/>
    </xf>
    <xf numFmtId="0" fontId="3" fillId="0" borderId="5"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178" fontId="3" fillId="0" borderId="4" xfId="0" applyNumberFormat="1" applyFont="1" applyBorder="1" applyAlignment="1" applyProtection="1">
      <alignment vertical="center"/>
      <protection locked="0"/>
    </xf>
    <xf numFmtId="0" fontId="3" fillId="2" borderId="4" xfId="0" applyFont="1" applyFill="1" applyBorder="1" applyAlignment="1" applyProtection="1">
      <alignment horizontal="center" vertical="center" wrapText="1" shrinkToFit="1"/>
    </xf>
    <xf numFmtId="0" fontId="3" fillId="2" borderId="1" xfId="0" applyFont="1" applyFill="1" applyBorder="1" applyAlignment="1" applyProtection="1">
      <alignment horizontal="center" vertical="center" wrapText="1" shrinkToFit="1"/>
    </xf>
    <xf numFmtId="0" fontId="3" fillId="2" borderId="2" xfId="0" applyFont="1" applyFill="1" applyBorder="1" applyAlignment="1" applyProtection="1">
      <alignment horizontal="center" vertical="center" wrapText="1" shrinkToFit="1"/>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2" borderId="3" xfId="0" applyFont="1" applyFill="1" applyBorder="1" applyAlignment="1" applyProtection="1">
      <alignment horizontal="center" vertical="center"/>
    </xf>
    <xf numFmtId="179" fontId="3" fillId="0" borderId="3" xfId="0" applyNumberFormat="1" applyFont="1" applyFill="1" applyBorder="1" applyAlignment="1" applyProtection="1">
      <alignment vertical="center" shrinkToFit="1"/>
      <protection locked="0"/>
    </xf>
    <xf numFmtId="179" fontId="3" fillId="0" borderId="4" xfId="0" applyNumberFormat="1" applyFont="1" applyFill="1" applyBorder="1" applyAlignment="1" applyProtection="1">
      <alignment vertical="center" shrinkToFit="1"/>
      <protection locked="0"/>
    </xf>
    <xf numFmtId="0" fontId="3" fillId="2" borderId="3" xfId="2" applyFont="1" applyFill="1" applyBorder="1" applyAlignment="1" applyProtection="1">
      <alignment horizontal="center" vertical="center"/>
    </xf>
    <xf numFmtId="0" fontId="3" fillId="2" borderId="3" xfId="2" applyFont="1" applyFill="1" applyBorder="1" applyAlignment="1" applyProtection="1">
      <alignment vertical="center" wrapText="1"/>
    </xf>
    <xf numFmtId="0" fontId="3" fillId="2" borderId="3" xfId="2" applyFont="1" applyFill="1" applyBorder="1" applyAlignment="1" applyProtection="1">
      <alignment vertical="center" shrinkToFit="1"/>
    </xf>
    <xf numFmtId="0" fontId="3" fillId="0" borderId="25" xfId="0" applyFont="1" applyBorder="1" applyProtection="1">
      <alignment vertical="center"/>
      <protection locked="0"/>
    </xf>
    <xf numFmtId="0" fontId="3" fillId="0" borderId="5" xfId="0" applyFont="1" applyBorder="1" applyProtection="1">
      <alignment vertical="center"/>
      <protection locked="0"/>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0" borderId="4" xfId="0" applyFont="1" applyFill="1" applyBorder="1" applyAlignment="1" applyProtection="1">
      <alignment vertical="center" justifyLastLine="1"/>
      <protection locked="0"/>
    </xf>
    <xf numFmtId="0" fontId="3" fillId="0" borderId="1" xfId="0" applyFont="1" applyFill="1" applyBorder="1" applyAlignment="1" applyProtection="1">
      <alignment vertical="center" justifyLastLine="1"/>
      <protection locked="0"/>
    </xf>
    <xf numFmtId="0" fontId="3" fillId="0" borderId="2" xfId="0" applyFont="1" applyFill="1" applyBorder="1" applyAlignment="1" applyProtection="1">
      <alignment vertical="center" justifyLastLine="1"/>
      <protection locked="0"/>
    </xf>
    <xf numFmtId="0" fontId="3" fillId="0" borderId="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2" borderId="4" xfId="0" applyFont="1" applyFill="1" applyBorder="1" applyAlignment="1" applyProtection="1">
      <alignment horizontal="left" vertical="center" indent="1"/>
    </xf>
    <xf numFmtId="0" fontId="3" fillId="2" borderId="1" xfId="0" applyFont="1" applyFill="1" applyBorder="1" applyAlignment="1" applyProtection="1">
      <alignment horizontal="left" vertical="center" indent="1"/>
    </xf>
    <xf numFmtId="0" fontId="3" fillId="2" borderId="2" xfId="0" applyFont="1" applyFill="1" applyBorder="1" applyAlignment="1" applyProtection="1">
      <alignment horizontal="left" vertical="center" indent="1"/>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17" xfId="0" applyFont="1" applyBorder="1" applyProtection="1">
      <alignment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76" fontId="3" fillId="2" borderId="3" xfId="0" applyNumberFormat="1" applyFont="1" applyFill="1" applyBorder="1" applyAlignment="1" applyProtection="1">
      <alignment horizontal="distributed" vertical="center" justifyLastLine="1"/>
    </xf>
    <xf numFmtId="0" fontId="3" fillId="2" borderId="3" xfId="0" applyFont="1" applyFill="1" applyBorder="1" applyAlignment="1" applyProtection="1">
      <alignment horizontal="distributed" vertical="center" justifyLastLine="1"/>
    </xf>
    <xf numFmtId="0" fontId="3" fillId="0" borderId="27" xfId="0" applyFont="1" applyBorder="1" applyAlignment="1" applyProtection="1">
      <alignment horizontal="center" vertical="center"/>
      <protection locked="0"/>
    </xf>
    <xf numFmtId="178" fontId="3" fillId="2" borderId="3" xfId="0" applyNumberFormat="1" applyFont="1" applyFill="1" applyBorder="1" applyAlignment="1" applyProtection="1">
      <alignment vertical="center" shrinkToFit="1"/>
    </xf>
    <xf numFmtId="0" fontId="3" fillId="2" borderId="3" xfId="0" applyFont="1" applyFill="1" applyBorder="1" applyAlignment="1" applyProtection="1">
      <alignment horizontal="center" vertical="center" justifyLastLine="1" shrinkToFit="1"/>
    </xf>
    <xf numFmtId="178" fontId="3" fillId="0" borderId="27" xfId="0" applyNumberFormat="1" applyFont="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3" fillId="0" borderId="28" xfId="0" applyFont="1" applyFill="1" applyBorder="1" applyAlignment="1" applyProtection="1">
      <alignment vertical="center" shrinkToFit="1"/>
      <protection locked="0"/>
    </xf>
    <xf numFmtId="0" fontId="3" fillId="0" borderId="29" xfId="0" applyFont="1" applyFill="1" applyBorder="1" applyAlignment="1" applyProtection="1">
      <alignment vertical="center" shrinkToFit="1"/>
      <protection locked="0"/>
    </xf>
    <xf numFmtId="0" fontId="3" fillId="0" borderId="29" xfId="0" applyFont="1" applyBorder="1" applyProtection="1">
      <alignment vertical="center"/>
      <protection locked="0"/>
    </xf>
    <xf numFmtId="178" fontId="3" fillId="2" borderId="27" xfId="0" applyNumberFormat="1" applyFont="1" applyFill="1" applyBorder="1" applyAlignment="1" applyProtection="1">
      <alignment vertical="center" shrinkToFit="1"/>
    </xf>
    <xf numFmtId="178" fontId="3" fillId="2" borderId="4" xfId="0" applyNumberFormat="1" applyFont="1" applyFill="1" applyBorder="1" applyAlignment="1" applyProtection="1">
      <alignment vertical="center" shrinkToFit="1"/>
    </xf>
    <xf numFmtId="178" fontId="3" fillId="2" borderId="1" xfId="0" applyNumberFormat="1" applyFont="1" applyFill="1" applyBorder="1" applyAlignment="1" applyProtection="1">
      <alignment vertical="center" shrinkToFit="1"/>
    </xf>
    <xf numFmtId="178" fontId="3" fillId="2" borderId="2" xfId="0" applyNumberFormat="1" applyFont="1" applyFill="1" applyBorder="1" applyAlignment="1" applyProtection="1">
      <alignment vertical="center" shrinkToFit="1"/>
    </xf>
    <xf numFmtId="178" fontId="3" fillId="0" borderId="29" xfId="0" applyNumberFormat="1" applyFont="1" applyBorder="1" applyAlignment="1" applyProtection="1">
      <alignment vertical="center" shrinkToFit="1"/>
      <protection locked="0"/>
    </xf>
    <xf numFmtId="0" fontId="3" fillId="0" borderId="30" xfId="0" applyFont="1" applyFill="1" applyBorder="1" applyAlignment="1" applyProtection="1">
      <alignment vertical="center" shrinkToFit="1"/>
      <protection locked="0"/>
    </xf>
    <xf numFmtId="178" fontId="3" fillId="0" borderId="30" xfId="0" applyNumberFormat="1" applyFont="1" applyBorder="1" applyAlignment="1" applyProtection="1">
      <alignment vertical="center" shrinkToFit="1"/>
      <protection locked="0"/>
    </xf>
    <xf numFmtId="0" fontId="3" fillId="2" borderId="4" xfId="0" applyFont="1" applyFill="1" applyBorder="1" applyAlignment="1" applyProtection="1">
      <alignment horizontal="distributed" vertical="center" indent="13"/>
    </xf>
    <xf numFmtId="0" fontId="3" fillId="2" borderId="1" xfId="0" applyFont="1" applyFill="1" applyBorder="1" applyAlignment="1" applyProtection="1">
      <alignment horizontal="distributed" vertical="center" indent="13"/>
    </xf>
    <xf numFmtId="0" fontId="3" fillId="2" borderId="2" xfId="0" applyFont="1" applyFill="1" applyBorder="1" applyAlignment="1" applyProtection="1">
      <alignment horizontal="distributed" vertical="center" indent="13"/>
    </xf>
    <xf numFmtId="178" fontId="3" fillId="2" borderId="3" xfId="0" applyNumberFormat="1" applyFont="1" applyFill="1" applyBorder="1" applyAlignment="1" applyProtection="1">
      <alignment horizontal="center" vertical="center" shrinkToFit="1"/>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0" fontId="3" fillId="2" borderId="3" xfId="0" applyFont="1" applyFill="1" applyBorder="1" applyAlignment="1" applyProtection="1">
      <alignment horizontal="distributed" vertical="center" indent="5"/>
    </xf>
    <xf numFmtId="178" fontId="3" fillId="0" borderId="28" xfId="0" applyNumberFormat="1" applyFont="1" applyBorder="1" applyAlignment="1" applyProtection="1">
      <alignment vertical="center" shrinkToFit="1"/>
      <protection locked="0"/>
    </xf>
    <xf numFmtId="0" fontId="3" fillId="0" borderId="29" xfId="0" applyFont="1" applyBorder="1" applyAlignment="1" applyProtection="1">
      <alignment horizontal="center" vertical="center"/>
      <protection locked="0"/>
    </xf>
    <xf numFmtId="0" fontId="3" fillId="2" borderId="33" xfId="0" applyFont="1" applyFill="1" applyBorder="1" applyAlignment="1" applyProtection="1">
      <alignment horizontal="center" vertical="center" justifyLastLine="1" shrinkToFit="1"/>
    </xf>
    <xf numFmtId="0" fontId="3" fillId="2" borderId="33" xfId="0" applyFont="1" applyFill="1" applyBorder="1" applyAlignment="1" applyProtection="1">
      <alignment horizontal="distributed" vertical="center" indent="5"/>
    </xf>
    <xf numFmtId="0" fontId="3" fillId="0" borderId="28" xfId="0" applyFont="1" applyBorder="1" applyProtection="1">
      <alignment vertical="center"/>
      <protection locked="0"/>
    </xf>
    <xf numFmtId="0" fontId="3" fillId="0" borderId="28"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4" fillId="2" borderId="25" xfId="0" applyFont="1" applyFill="1" applyBorder="1" applyAlignment="1" applyProtection="1">
      <alignment horizontal="center" vertical="distributed" textRotation="255" justifyLastLine="1"/>
    </xf>
    <xf numFmtId="0" fontId="4" fillId="2" borderId="17" xfId="0" applyFont="1" applyFill="1" applyBorder="1" applyAlignment="1" applyProtection="1">
      <alignment horizontal="center" vertical="distributed" textRotation="255" justifyLastLine="1"/>
    </xf>
    <xf numFmtId="0" fontId="4" fillId="2" borderId="33" xfId="0" applyFont="1" applyFill="1" applyBorder="1" applyAlignment="1" applyProtection="1">
      <alignment horizontal="center" vertical="distributed" textRotation="255" justifyLastLine="1"/>
    </xf>
    <xf numFmtId="178" fontId="3" fillId="0" borderId="19" xfId="0" applyNumberFormat="1" applyFont="1" applyBorder="1" applyAlignment="1" applyProtection="1">
      <alignment vertical="center" shrinkToFit="1"/>
      <protection locked="0"/>
    </xf>
    <xf numFmtId="178" fontId="3" fillId="0" borderId="31" xfId="0" applyNumberFormat="1" applyFont="1" applyBorder="1" applyAlignment="1" applyProtection="1">
      <alignment vertical="center" shrinkToFit="1"/>
      <protection locked="0"/>
    </xf>
    <xf numFmtId="178" fontId="3" fillId="0" borderId="32" xfId="0" applyNumberFormat="1" applyFont="1" applyBorder="1" applyAlignment="1" applyProtection="1">
      <alignment vertical="center" shrinkToFit="1"/>
      <protection locked="0"/>
    </xf>
    <xf numFmtId="0" fontId="3" fillId="0" borderId="29" xfId="0" applyFont="1" applyBorder="1" applyAlignment="1" applyProtection="1">
      <alignment vertical="center"/>
      <protection locked="0"/>
    </xf>
    <xf numFmtId="0" fontId="3" fillId="0" borderId="27" xfId="0" applyFont="1" applyBorder="1" applyProtection="1">
      <alignment vertical="center"/>
      <protection locked="0"/>
    </xf>
    <xf numFmtId="0" fontId="3" fillId="2" borderId="25" xfId="0" applyFont="1" applyFill="1" applyBorder="1" applyAlignment="1" applyProtection="1">
      <alignment horizontal="center" vertical="distributed" textRotation="255" justifyLastLine="1"/>
    </xf>
    <xf numFmtId="0" fontId="3" fillId="2" borderId="17" xfId="0" applyFont="1" applyFill="1" applyBorder="1" applyAlignment="1" applyProtection="1">
      <alignment horizontal="center" vertical="distributed" textRotation="255" justifyLastLine="1"/>
    </xf>
    <xf numFmtId="0" fontId="3" fillId="2" borderId="33" xfId="0" applyFont="1" applyFill="1" applyBorder="1" applyAlignment="1" applyProtection="1">
      <alignment horizontal="center" vertical="distributed" textRotation="255" justifyLastLine="1"/>
    </xf>
    <xf numFmtId="0" fontId="3" fillId="2" borderId="4" xfId="0" applyFont="1" applyFill="1" applyBorder="1" applyAlignment="1" applyProtection="1">
      <alignment horizontal="distributed" vertical="center" indent="5"/>
    </xf>
    <xf numFmtId="0" fontId="3" fillId="2" borderId="1" xfId="0" applyFont="1" applyFill="1" applyBorder="1" applyAlignment="1" applyProtection="1">
      <alignment horizontal="distributed" vertical="center" indent="5"/>
    </xf>
    <xf numFmtId="0" fontId="4" fillId="2" borderId="5" xfId="0" applyFont="1" applyFill="1" applyBorder="1" applyAlignment="1" applyProtection="1">
      <alignment horizontal="center" vertical="distributed" textRotation="255" justifyLastLine="1"/>
    </xf>
    <xf numFmtId="0" fontId="4" fillId="2" borderId="8" xfId="0" applyFont="1" applyFill="1" applyBorder="1" applyAlignment="1" applyProtection="1">
      <alignment horizontal="center" vertical="distributed" textRotation="255" justifyLastLine="1"/>
    </xf>
    <xf numFmtId="0" fontId="4" fillId="2" borderId="20" xfId="0" applyFont="1" applyFill="1" applyBorder="1" applyAlignment="1" applyProtection="1">
      <alignment horizontal="center" vertical="distributed" textRotation="255" justifyLastLine="1"/>
    </xf>
    <xf numFmtId="178" fontId="3" fillId="2" borderId="33" xfId="0" applyNumberFormat="1" applyFont="1" applyFill="1" applyBorder="1" applyAlignment="1" applyProtection="1">
      <alignment horizontal="center" vertical="center" shrinkToFit="1"/>
    </xf>
    <xf numFmtId="178" fontId="3" fillId="0" borderId="34" xfId="0" applyNumberFormat="1" applyFont="1" applyBorder="1" applyAlignment="1" applyProtection="1">
      <alignment vertical="center" shrinkToFit="1"/>
      <protection locked="0"/>
    </xf>
    <xf numFmtId="0" fontId="3" fillId="0" borderId="34" xfId="0" applyFont="1" applyBorder="1" applyAlignment="1" applyProtection="1">
      <alignment vertical="center"/>
      <protection locked="0"/>
    </xf>
    <xf numFmtId="0" fontId="3" fillId="0" borderId="34" xfId="0" applyFont="1" applyBorder="1" applyAlignment="1" applyProtection="1">
      <alignment horizontal="center" vertical="center"/>
      <protection locked="0"/>
    </xf>
    <xf numFmtId="0" fontId="3" fillId="0" borderId="30" xfId="0" applyFont="1" applyBorder="1" applyAlignment="1" applyProtection="1">
      <alignment vertical="center"/>
      <protection locked="0"/>
    </xf>
    <xf numFmtId="0" fontId="3" fillId="0" borderId="34" xfId="0" applyFont="1" applyFill="1" applyBorder="1" applyAlignment="1" applyProtection="1">
      <alignment vertical="center" shrinkToFit="1"/>
      <protection locked="0"/>
    </xf>
    <xf numFmtId="0" fontId="3" fillId="0" borderId="30" xfId="0" applyFont="1" applyBorder="1" applyAlignment="1" applyProtection="1">
      <alignment horizontal="center" vertical="center"/>
      <protection locked="0"/>
    </xf>
    <xf numFmtId="0" fontId="3" fillId="0" borderId="30" xfId="0" applyFont="1" applyBorder="1" applyProtection="1">
      <alignment vertical="center"/>
      <protection locked="0"/>
    </xf>
    <xf numFmtId="178" fontId="14" fillId="2" borderId="1" xfId="0" applyNumberFormat="1" applyFont="1" applyFill="1" applyBorder="1" applyAlignment="1" applyProtection="1">
      <alignment vertical="center" shrinkToFit="1"/>
    </xf>
    <xf numFmtId="178" fontId="14" fillId="2" borderId="2" xfId="0" applyNumberFormat="1" applyFont="1" applyFill="1" applyBorder="1" applyAlignment="1" applyProtection="1">
      <alignment vertical="center" shrinkToFit="1"/>
    </xf>
    <xf numFmtId="0" fontId="3" fillId="0" borderId="19"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10" borderId="40" xfId="0" applyFont="1" applyFill="1" applyBorder="1" applyAlignment="1" applyProtection="1">
      <alignment horizontal="distributed" vertical="center" wrapText="1" indent="1"/>
    </xf>
    <xf numFmtId="0" fontId="3" fillId="10" borderId="41" xfId="0" applyFont="1" applyFill="1" applyBorder="1" applyAlignment="1" applyProtection="1">
      <alignment horizontal="distributed" vertical="center" wrapText="1" indent="1"/>
    </xf>
    <xf numFmtId="0" fontId="3" fillId="10" borderId="41" xfId="0" applyFont="1" applyFill="1" applyBorder="1" applyAlignment="1" applyProtection="1">
      <alignment horizontal="center" vertical="center" wrapText="1"/>
    </xf>
    <xf numFmtId="0" fontId="3" fillId="10" borderId="41" xfId="0" applyFont="1" applyFill="1" applyBorder="1" applyAlignment="1" applyProtection="1">
      <alignment vertical="center" wrapText="1"/>
    </xf>
    <xf numFmtId="0" fontId="3" fillId="10" borderId="42" xfId="0" applyFont="1" applyFill="1" applyBorder="1" applyAlignment="1" applyProtection="1">
      <alignment vertical="center" wrapText="1"/>
    </xf>
    <xf numFmtId="0" fontId="3" fillId="10" borderId="43" xfId="0" applyFont="1" applyFill="1" applyBorder="1" applyAlignment="1" applyProtection="1">
      <alignment horizontal="distributed" vertical="center" wrapText="1" indent="1"/>
    </xf>
    <xf numFmtId="0" fontId="3" fillId="10" borderId="3" xfId="0" applyFont="1" applyFill="1" applyBorder="1" applyAlignment="1" applyProtection="1">
      <alignment horizontal="distributed" vertical="center" wrapText="1" indent="1"/>
    </xf>
    <xf numFmtId="0" fontId="3" fillId="10" borderId="3" xfId="0" applyFont="1" applyFill="1" applyBorder="1" applyAlignment="1" applyProtection="1">
      <alignment vertical="center" wrapText="1"/>
    </xf>
    <xf numFmtId="0" fontId="3" fillId="10" borderId="44" xfId="0" applyFont="1" applyFill="1" applyBorder="1" applyAlignment="1" applyProtection="1">
      <alignment vertical="center" wrapText="1"/>
    </xf>
    <xf numFmtId="0" fontId="3" fillId="10" borderId="45" xfId="0" applyFont="1" applyFill="1" applyBorder="1" applyAlignment="1" applyProtection="1">
      <alignment horizontal="distributed" vertical="center" indent="10"/>
    </xf>
    <xf numFmtId="0" fontId="3" fillId="10" borderId="7" xfId="0" applyFont="1" applyFill="1" applyBorder="1" applyAlignment="1" applyProtection="1">
      <alignment horizontal="distributed" vertical="center" indent="10"/>
    </xf>
    <xf numFmtId="0" fontId="3" fillId="10" borderId="46" xfId="0" applyFont="1" applyFill="1" applyBorder="1" applyAlignment="1" applyProtection="1">
      <alignment horizontal="distributed" vertical="center" indent="10"/>
    </xf>
    <xf numFmtId="0" fontId="3" fillId="10" borderId="43" xfId="4" applyFont="1" applyFill="1" applyBorder="1" applyAlignment="1" applyProtection="1">
      <alignment horizontal="center" vertical="distributed" textRotation="255" wrapText="1" justifyLastLine="1"/>
    </xf>
    <xf numFmtId="0" fontId="3" fillId="10" borderId="4" xfId="4" applyFont="1" applyFill="1" applyBorder="1" applyAlignment="1" applyProtection="1">
      <alignment horizontal="distributed" vertical="center" wrapText="1" indent="6"/>
    </xf>
    <xf numFmtId="0" fontId="3" fillId="10" borderId="1" xfId="4" applyFont="1" applyFill="1" applyBorder="1" applyAlignment="1" applyProtection="1">
      <alignment horizontal="distributed" vertical="center" wrapText="1" indent="6"/>
    </xf>
    <xf numFmtId="0" fontId="3" fillId="10" borderId="2" xfId="4" applyFont="1" applyFill="1" applyBorder="1" applyAlignment="1" applyProtection="1">
      <alignment horizontal="distributed" vertical="center" wrapText="1" indent="6"/>
    </xf>
    <xf numFmtId="0" fontId="3" fillId="10" borderId="4" xfId="4" applyFont="1" applyFill="1" applyBorder="1" applyAlignment="1" applyProtection="1">
      <alignment horizontal="distributed" vertical="center" wrapText="1" indent="1"/>
    </xf>
    <xf numFmtId="0" fontId="3" fillId="10" borderId="1" xfId="4" applyFont="1" applyFill="1" applyBorder="1" applyAlignment="1" applyProtection="1">
      <alignment horizontal="distributed" vertical="center" wrapText="1" indent="1"/>
    </xf>
    <xf numFmtId="0" fontId="3" fillId="10" borderId="2" xfId="4" applyFont="1" applyFill="1" applyBorder="1" applyAlignment="1" applyProtection="1">
      <alignment horizontal="distributed" vertical="center" wrapText="1" indent="1"/>
    </xf>
    <xf numFmtId="178" fontId="3" fillId="10" borderId="3" xfId="4" applyNumberFormat="1" applyFont="1" applyFill="1" applyBorder="1" applyAlignment="1" applyProtection="1">
      <alignment horizontal="center" vertical="center" shrinkToFit="1"/>
    </xf>
    <xf numFmtId="178" fontId="3" fillId="10" borderId="4" xfId="4" applyNumberFormat="1" applyFont="1" applyFill="1" applyBorder="1" applyAlignment="1" applyProtection="1">
      <alignment horizontal="center" vertical="center" shrinkToFit="1"/>
    </xf>
    <xf numFmtId="178" fontId="3" fillId="10" borderId="1" xfId="4" applyNumberFormat="1" applyFont="1" applyFill="1" applyBorder="1" applyAlignment="1" applyProtection="1">
      <alignment horizontal="center" vertical="center" shrinkToFit="1"/>
    </xf>
    <xf numFmtId="178" fontId="3" fillId="10" borderId="47" xfId="4" applyNumberFormat="1" applyFont="1" applyFill="1" applyBorder="1" applyAlignment="1" applyProtection="1">
      <alignment horizontal="center" vertical="center" shrinkToFit="1"/>
    </xf>
    <xf numFmtId="0" fontId="3" fillId="0" borderId="28" xfId="0" applyFont="1" applyBorder="1" applyAlignment="1" applyProtection="1">
      <alignment vertical="center" wrapText="1"/>
      <protection locked="0"/>
    </xf>
    <xf numFmtId="178" fontId="3" fillId="0" borderId="28" xfId="4" applyNumberFormat="1" applyFont="1" applyFill="1" applyBorder="1" applyAlignment="1" applyProtection="1">
      <alignment vertical="center" shrinkToFit="1"/>
      <protection locked="0"/>
    </xf>
    <xf numFmtId="178" fontId="3" fillId="0" borderId="25" xfId="4" applyNumberFormat="1" applyFont="1" applyFill="1" applyBorder="1" applyAlignment="1" applyProtection="1">
      <alignment vertical="center" shrinkToFit="1"/>
      <protection locked="0"/>
    </xf>
    <xf numFmtId="178" fontId="3" fillId="0" borderId="48" xfId="4" applyNumberFormat="1" applyFont="1" applyFill="1" applyBorder="1" applyAlignment="1" applyProtection="1">
      <alignment vertical="center" shrinkToFit="1"/>
      <protection locked="0"/>
    </xf>
    <xf numFmtId="0" fontId="3" fillId="0" borderId="29" xfId="0" applyFont="1" applyBorder="1" applyAlignment="1" applyProtection="1">
      <alignment vertical="center" wrapText="1"/>
      <protection locked="0"/>
    </xf>
    <xf numFmtId="178" fontId="3" fillId="0" borderId="29" xfId="4" applyNumberFormat="1" applyFont="1" applyFill="1" applyBorder="1" applyAlignment="1" applyProtection="1">
      <alignment vertical="center" shrinkToFit="1"/>
      <protection locked="0"/>
    </xf>
    <xf numFmtId="178" fontId="3" fillId="0" borderId="49" xfId="4" applyNumberFormat="1" applyFont="1" applyFill="1" applyBorder="1" applyAlignment="1" applyProtection="1">
      <alignment vertical="center" shrinkToFit="1"/>
      <protection locked="0"/>
    </xf>
    <xf numFmtId="0" fontId="6" fillId="0" borderId="0" xfId="0" applyFont="1" applyBorder="1" applyAlignment="1" applyProtection="1">
      <alignment vertical="center" wrapText="1"/>
    </xf>
    <xf numFmtId="0" fontId="6" fillId="0" borderId="0" xfId="0" applyFont="1" applyAlignment="1" applyProtection="1">
      <alignment vertical="center" wrapText="1"/>
    </xf>
    <xf numFmtId="0" fontId="3" fillId="10" borderId="50" xfId="4" applyFont="1" applyFill="1" applyBorder="1" applyAlignment="1" applyProtection="1">
      <alignment horizontal="center" vertical="center"/>
    </xf>
    <xf numFmtId="0" fontId="3" fillId="10" borderId="51" xfId="4" applyFont="1" applyFill="1" applyBorder="1" applyAlignment="1" applyProtection="1">
      <alignment horizontal="center" vertical="center"/>
    </xf>
    <xf numFmtId="178" fontId="3" fillId="10" borderId="51" xfId="4" applyNumberFormat="1" applyFont="1" applyFill="1" applyBorder="1" applyAlignment="1" applyProtection="1">
      <alignment vertical="center" shrinkToFit="1"/>
    </xf>
    <xf numFmtId="178" fontId="3" fillId="10" borderId="52" xfId="4" applyNumberFormat="1" applyFont="1" applyFill="1" applyBorder="1" applyAlignment="1" applyProtection="1">
      <alignment vertical="center" shrinkToFit="1"/>
    </xf>
    <xf numFmtId="0" fontId="3" fillId="10" borderId="53" xfId="0" applyFont="1" applyFill="1" applyBorder="1" applyAlignment="1" applyProtection="1">
      <alignment horizontal="distributed" vertical="center" indent="10"/>
    </xf>
    <xf numFmtId="0" fontId="3" fillId="10" borderId="1" xfId="0" applyFont="1" applyFill="1" applyBorder="1" applyAlignment="1" applyProtection="1">
      <alignment horizontal="distributed" vertical="center" indent="10"/>
    </xf>
    <xf numFmtId="0" fontId="3" fillId="10" borderId="47" xfId="0" applyFont="1" applyFill="1" applyBorder="1" applyAlignment="1" applyProtection="1">
      <alignment horizontal="distributed" vertical="center" indent="10"/>
    </xf>
    <xf numFmtId="0" fontId="3" fillId="10" borderId="54" xfId="4" applyFont="1" applyFill="1" applyBorder="1" applyAlignment="1" applyProtection="1">
      <alignment horizontal="center" vertical="distributed" textRotation="255" justifyLastLine="1"/>
    </xf>
    <xf numFmtId="178" fontId="3" fillId="0" borderId="55" xfId="4" applyNumberFormat="1" applyFont="1" applyFill="1" applyBorder="1" applyAlignment="1" applyProtection="1">
      <alignment vertical="center" shrinkToFit="1"/>
      <protection locked="0"/>
    </xf>
    <xf numFmtId="0" fontId="6" fillId="0" borderId="0" xfId="0" applyFont="1" applyAlignment="1" applyProtection="1">
      <alignment horizontal="left" vertical="center"/>
    </xf>
    <xf numFmtId="0" fontId="3" fillId="10" borderId="57" xfId="4" applyFont="1" applyFill="1" applyBorder="1" applyAlignment="1" applyProtection="1">
      <alignment horizontal="center" vertical="distributed" textRotation="255" justifyLastLine="1"/>
    </xf>
    <xf numFmtId="0" fontId="3" fillId="10" borderId="58" xfId="4" applyFont="1" applyFill="1" applyBorder="1" applyAlignment="1" applyProtection="1">
      <alignment horizontal="center" vertical="distributed" textRotation="255" justifyLastLine="1"/>
    </xf>
    <xf numFmtId="0" fontId="3" fillId="0" borderId="5" xfId="4" applyFont="1" applyBorder="1" applyAlignment="1" applyProtection="1">
      <alignment vertical="center"/>
    </xf>
    <xf numFmtId="0" fontId="3" fillId="0" borderId="13" xfId="4" applyFont="1" applyBorder="1" applyAlignment="1" applyProtection="1">
      <alignment vertical="center"/>
    </xf>
    <xf numFmtId="0" fontId="3" fillId="0" borderId="59" xfId="4" applyFont="1" applyBorder="1" applyAlignment="1" applyProtection="1">
      <alignment vertical="center"/>
    </xf>
    <xf numFmtId="0" fontId="3" fillId="0" borderId="8" xfId="4" applyFont="1" applyFill="1" applyBorder="1" applyAlignment="1" applyProtection="1">
      <alignment vertical="distributed"/>
      <protection locked="0"/>
    </xf>
    <xf numFmtId="0" fontId="3" fillId="0" borderId="0" xfId="4" applyFont="1" applyFill="1" applyBorder="1" applyAlignment="1" applyProtection="1">
      <alignment vertical="distributed"/>
      <protection locked="0"/>
    </xf>
    <xf numFmtId="0" fontId="3" fillId="0" borderId="60" xfId="4" applyFont="1" applyFill="1" applyBorder="1" applyAlignment="1" applyProtection="1">
      <alignment vertical="distributed"/>
      <protection locked="0"/>
    </xf>
    <xf numFmtId="0" fontId="3" fillId="0" borderId="61" xfId="4" applyFont="1" applyFill="1" applyBorder="1" applyAlignment="1" applyProtection="1">
      <alignment vertical="distributed"/>
      <protection locked="0"/>
    </xf>
    <xf numFmtId="0" fontId="3" fillId="0" borderId="62" xfId="4" applyFont="1" applyFill="1" applyBorder="1" applyAlignment="1" applyProtection="1">
      <alignment vertical="distributed"/>
      <protection locked="0"/>
    </xf>
    <xf numFmtId="0" fontId="3" fillId="0" borderId="63" xfId="4" applyFont="1" applyFill="1" applyBorder="1" applyAlignment="1" applyProtection="1">
      <alignment vertical="distributed"/>
      <protection locked="0"/>
    </xf>
    <xf numFmtId="0" fontId="3" fillId="10" borderId="58" xfId="4" applyFont="1" applyFill="1" applyBorder="1" applyAlignment="1" applyProtection="1">
      <alignment horizontal="center" vertical="center" justifyLastLine="1"/>
    </xf>
    <xf numFmtId="0" fontId="3" fillId="10" borderId="64" xfId="4" applyFont="1" applyFill="1" applyBorder="1" applyAlignment="1" applyProtection="1">
      <alignment horizontal="center" vertical="center" justifyLastLine="1"/>
    </xf>
    <xf numFmtId="178" fontId="3" fillId="10" borderId="64" xfId="4" applyNumberFormat="1" applyFont="1" applyFill="1" applyBorder="1" applyAlignment="1" applyProtection="1">
      <alignment vertical="center" shrinkToFit="1"/>
    </xf>
    <xf numFmtId="178" fontId="3" fillId="10" borderId="65" xfId="4" applyNumberFormat="1" applyFont="1" applyFill="1" applyBorder="1" applyAlignment="1" applyProtection="1">
      <alignment vertical="center" shrinkToFit="1"/>
    </xf>
    <xf numFmtId="0" fontId="6" fillId="0" borderId="66" xfId="0" applyFont="1" applyBorder="1" applyAlignment="1" applyProtection="1">
      <alignment horizontal="left" vertical="center"/>
    </xf>
    <xf numFmtId="0" fontId="3" fillId="0" borderId="27" xfId="0" applyFont="1" applyBorder="1" applyAlignment="1" applyProtection="1">
      <alignment vertical="center" wrapText="1"/>
      <protection locked="0"/>
    </xf>
    <xf numFmtId="178" fontId="3" fillId="0" borderId="27" xfId="4" applyNumberFormat="1" applyFont="1" applyFill="1" applyBorder="1" applyAlignment="1" applyProtection="1">
      <alignment vertical="center" shrinkToFit="1"/>
      <protection locked="0"/>
    </xf>
    <xf numFmtId="178" fontId="3" fillId="0" borderId="56" xfId="4" applyNumberFormat="1" applyFont="1" applyFill="1" applyBorder="1" applyAlignment="1" applyProtection="1">
      <alignment vertical="center" shrinkToFit="1"/>
      <protection locked="0"/>
    </xf>
    <xf numFmtId="0" fontId="3" fillId="0" borderId="5" xfId="0" applyFont="1" applyBorder="1" applyAlignment="1" applyProtection="1">
      <alignment vertical="top"/>
      <protection locked="0"/>
    </xf>
    <xf numFmtId="0" fontId="3" fillId="0" borderId="13"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3" fillId="0" borderId="20" xfId="0" applyFont="1" applyBorder="1" applyAlignment="1" applyProtection="1">
      <alignment vertical="top"/>
      <protection locked="0"/>
    </xf>
    <xf numFmtId="0" fontId="3" fillId="0" borderId="7" xfId="0" applyFont="1" applyBorder="1" applyAlignment="1" applyProtection="1">
      <alignment vertical="top"/>
      <protection locked="0"/>
    </xf>
    <xf numFmtId="0" fontId="3" fillId="0" borderId="16" xfId="0" applyFont="1" applyBorder="1" applyAlignment="1" applyProtection="1">
      <alignment vertical="top"/>
      <protection locked="0"/>
    </xf>
    <xf numFmtId="0" fontId="3" fillId="2" borderId="3" xfId="2" applyFont="1" applyFill="1" applyBorder="1" applyAlignment="1">
      <alignment horizontal="distributed" vertical="center"/>
    </xf>
    <xf numFmtId="0" fontId="3" fillId="2" borderId="4"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distributed" vertical="center" indent="1"/>
    </xf>
    <xf numFmtId="0" fontId="3" fillId="2" borderId="3" xfId="2" applyFont="1" applyFill="1" applyBorder="1" applyAlignment="1">
      <alignment vertical="center"/>
    </xf>
    <xf numFmtId="0" fontId="3" fillId="2" borderId="4" xfId="0" applyFont="1" applyFill="1" applyBorder="1" applyAlignment="1">
      <alignment horizontal="distributed" vertical="center" wrapText="1" shrinkToFit="1"/>
    </xf>
    <xf numFmtId="0" fontId="3" fillId="2" borderId="1" xfId="0" applyFont="1" applyFill="1" applyBorder="1" applyAlignment="1">
      <alignment horizontal="distributed" vertical="center" shrinkToFit="1"/>
    </xf>
    <xf numFmtId="0" fontId="3" fillId="2" borderId="2" xfId="0" applyFont="1" applyFill="1" applyBorder="1" applyAlignment="1">
      <alignment horizontal="distributed" vertical="center" shrinkToFit="1"/>
    </xf>
    <xf numFmtId="0" fontId="3" fillId="2" borderId="3" xfId="0" applyFont="1" applyFill="1" applyBorder="1" applyAlignment="1">
      <alignment vertical="center"/>
    </xf>
    <xf numFmtId="0" fontId="3" fillId="2" borderId="4" xfId="0"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0" borderId="67" xfId="2" applyFont="1" applyFill="1" applyBorder="1" applyAlignment="1" applyProtection="1">
      <alignment horizontal="left" vertical="top" wrapText="1"/>
      <protection locked="0"/>
    </xf>
    <xf numFmtId="0" fontId="3" fillId="0" borderId="13" xfId="2" applyFont="1" applyFill="1" applyBorder="1" applyAlignment="1" applyProtection="1">
      <alignment horizontal="left" vertical="top" wrapText="1"/>
      <protection locked="0"/>
    </xf>
    <xf numFmtId="0" fontId="3" fillId="0" borderId="59" xfId="2" applyFont="1" applyFill="1" applyBorder="1" applyAlignment="1" applyProtection="1">
      <alignment horizontal="left" vertical="top" wrapText="1"/>
      <protection locked="0"/>
    </xf>
    <xf numFmtId="0" fontId="3" fillId="0" borderId="68"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60" xfId="2" applyFont="1" applyFill="1" applyBorder="1" applyAlignment="1" applyProtection="1">
      <alignment horizontal="left" vertical="top" wrapText="1"/>
      <protection locked="0"/>
    </xf>
    <xf numFmtId="0" fontId="3" fillId="0" borderId="69" xfId="2" applyFont="1" applyFill="1" applyBorder="1" applyAlignment="1" applyProtection="1">
      <alignment horizontal="left" vertical="top" wrapText="1"/>
      <protection locked="0"/>
    </xf>
    <xf numFmtId="0" fontId="3" fillId="0" borderId="62" xfId="2" applyFont="1" applyFill="1" applyBorder="1" applyAlignment="1" applyProtection="1">
      <alignment horizontal="left" vertical="top" wrapText="1"/>
      <protection locked="0"/>
    </xf>
    <xf numFmtId="0" fontId="3" fillId="0" borderId="63" xfId="2" applyFont="1" applyFill="1" applyBorder="1" applyAlignment="1" applyProtection="1">
      <alignment horizontal="left" vertical="top" wrapText="1"/>
      <protection locked="0"/>
    </xf>
    <xf numFmtId="0" fontId="3" fillId="5" borderId="43" xfId="2" applyFont="1" applyFill="1" applyBorder="1" applyAlignment="1" applyProtection="1">
      <alignment vertical="center"/>
    </xf>
    <xf numFmtId="0" fontId="3" fillId="5" borderId="3" xfId="2" applyFont="1" applyFill="1" applyBorder="1" applyAlignment="1" applyProtection="1">
      <alignment vertical="center"/>
    </xf>
    <xf numFmtId="0" fontId="3" fillId="5" borderId="44" xfId="2" applyFont="1" applyFill="1" applyBorder="1" applyAlignment="1" applyProtection="1">
      <alignment vertical="center"/>
    </xf>
    <xf numFmtId="0" fontId="3" fillId="0" borderId="67" xfId="2" applyFont="1" applyBorder="1" applyAlignment="1" applyProtection="1">
      <alignment vertical="top" wrapText="1"/>
      <protection locked="0"/>
    </xf>
    <xf numFmtId="0" fontId="3" fillId="0" borderId="13" xfId="2" applyFont="1" applyBorder="1" applyAlignment="1" applyProtection="1">
      <alignment vertical="top" wrapText="1"/>
      <protection locked="0"/>
    </xf>
    <xf numFmtId="0" fontId="3" fillId="0" borderId="59" xfId="2" applyFont="1" applyBorder="1" applyAlignment="1" applyProtection="1">
      <alignment vertical="top" wrapText="1"/>
      <protection locked="0"/>
    </xf>
    <xf numFmtId="0" fontId="3" fillId="0" borderId="68" xfId="2" applyFont="1" applyBorder="1" applyAlignment="1" applyProtection="1">
      <alignment vertical="top" wrapText="1"/>
      <protection locked="0"/>
    </xf>
    <xf numFmtId="0" fontId="3" fillId="0" borderId="0" xfId="2" applyFont="1" applyBorder="1" applyAlignment="1" applyProtection="1">
      <alignment vertical="top" wrapText="1"/>
      <protection locked="0"/>
    </xf>
    <xf numFmtId="0" fontId="3" fillId="0" borderId="60" xfId="2" applyFont="1" applyBorder="1" applyAlignment="1" applyProtection="1">
      <alignment vertical="top" wrapText="1"/>
      <protection locked="0"/>
    </xf>
    <xf numFmtId="0" fontId="3" fillId="0" borderId="45" xfId="2" applyFont="1" applyBorder="1" applyAlignment="1" applyProtection="1">
      <alignment vertical="top" wrapText="1"/>
      <protection locked="0"/>
    </xf>
    <xf numFmtId="0" fontId="3" fillId="0" borderId="7" xfId="2" applyFont="1" applyBorder="1" applyAlignment="1" applyProtection="1">
      <alignment vertical="top" wrapText="1"/>
      <protection locked="0"/>
    </xf>
    <xf numFmtId="0" fontId="3" fillId="0" borderId="46" xfId="2" applyFont="1" applyBorder="1" applyAlignment="1" applyProtection="1">
      <alignment vertical="top" wrapText="1"/>
      <protection locked="0"/>
    </xf>
    <xf numFmtId="0" fontId="3" fillId="5" borderId="70" xfId="2" applyFont="1" applyFill="1" applyBorder="1" applyAlignment="1" applyProtection="1">
      <alignment horizontal="center" vertical="center"/>
    </xf>
    <xf numFmtId="0" fontId="0" fillId="5" borderId="71" xfId="0" applyFill="1" applyBorder="1" applyProtection="1">
      <alignment vertical="center"/>
    </xf>
    <xf numFmtId="0" fontId="0" fillId="5" borderId="72" xfId="0" applyFill="1" applyBorder="1" applyProtection="1">
      <alignment vertical="center"/>
    </xf>
    <xf numFmtId="0" fontId="3" fillId="5" borderId="41" xfId="2" applyFont="1" applyFill="1" applyBorder="1" applyAlignment="1" applyProtection="1">
      <alignment horizontal="center" vertical="center"/>
      <protection hidden="1"/>
    </xf>
    <xf numFmtId="0" fontId="3" fillId="5" borderId="73" xfId="2" applyFont="1" applyFill="1" applyBorder="1" applyAlignment="1" applyProtection="1">
      <alignment horizontal="center" vertical="center"/>
    </xf>
    <xf numFmtId="0" fontId="3" fillId="5" borderId="71" xfId="2" applyFont="1" applyFill="1" applyBorder="1" applyAlignment="1" applyProtection="1">
      <alignment horizontal="center" vertical="center"/>
    </xf>
    <xf numFmtId="0" fontId="3" fillId="5" borderId="72" xfId="2" applyFont="1" applyFill="1" applyBorder="1" applyAlignment="1" applyProtection="1">
      <alignment horizontal="center" vertical="center"/>
    </xf>
    <xf numFmtId="0" fontId="3" fillId="5" borderId="73" xfId="2" applyFont="1" applyFill="1" applyBorder="1" applyAlignment="1" applyProtection="1">
      <alignment horizontal="center" vertical="center"/>
      <protection hidden="1"/>
    </xf>
    <xf numFmtId="0" fontId="3" fillId="5" borderId="71" xfId="2" applyFont="1" applyFill="1" applyBorder="1" applyAlignment="1" applyProtection="1">
      <alignment horizontal="center" vertical="center"/>
      <protection hidden="1"/>
    </xf>
    <xf numFmtId="0" fontId="3" fillId="5" borderId="72" xfId="2" applyFont="1" applyFill="1" applyBorder="1" applyAlignment="1" applyProtection="1">
      <alignment horizontal="center" vertical="center"/>
      <protection hidden="1"/>
    </xf>
    <xf numFmtId="0" fontId="3" fillId="5" borderId="73" xfId="2" applyFont="1" applyFill="1" applyBorder="1" applyAlignment="1" applyProtection="1">
      <alignment horizontal="center" vertical="center" wrapText="1"/>
      <protection hidden="1"/>
    </xf>
    <xf numFmtId="0" fontId="3" fillId="5" borderId="71" xfId="2" applyFont="1" applyFill="1" applyBorder="1" applyAlignment="1" applyProtection="1">
      <alignment horizontal="center" vertical="center" wrapText="1"/>
      <protection hidden="1"/>
    </xf>
    <xf numFmtId="0" fontId="3" fillId="5" borderId="74" xfId="2"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locked="0"/>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distributed" vertical="center" indent="2"/>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3" fillId="2" borderId="3" xfId="0" applyFont="1" applyFill="1" applyBorder="1" applyAlignment="1">
      <alignment horizontal="distributed" vertical="center" indent="10"/>
    </xf>
    <xf numFmtId="0" fontId="6" fillId="2" borderId="3" xfId="0" applyFont="1" applyFill="1" applyBorder="1" applyAlignment="1">
      <alignment horizontal="center" vertical="center" wrapText="1"/>
    </xf>
    <xf numFmtId="0" fontId="21" fillId="0" borderId="0" xfId="0" applyFont="1" applyAlignment="1">
      <alignment horizontal="distributed" vertical="center" indent="10"/>
    </xf>
    <xf numFmtId="0" fontId="3" fillId="2" borderId="4" xfId="2" applyFont="1" applyFill="1" applyBorder="1" applyAlignment="1">
      <alignment horizontal="distributed" vertical="center" indent="1"/>
    </xf>
    <xf numFmtId="0" fontId="3" fillId="2" borderId="1" xfId="2" applyFont="1" applyFill="1" applyBorder="1" applyAlignment="1">
      <alignment horizontal="distributed" vertical="center" indent="1"/>
    </xf>
    <xf numFmtId="0" fontId="3" fillId="2" borderId="2" xfId="2" applyFont="1" applyFill="1" applyBorder="1" applyAlignment="1">
      <alignment horizontal="distributed" vertical="center" indent="1"/>
    </xf>
    <xf numFmtId="0" fontId="3" fillId="2" borderId="4" xfId="0" applyFont="1" applyFill="1" applyBorder="1" applyAlignment="1">
      <alignment horizontal="distributed" vertical="center" indent="1" shrinkToFit="1"/>
    </xf>
    <xf numFmtId="0" fontId="3" fillId="2" borderId="1" xfId="0" applyFont="1" applyFill="1" applyBorder="1" applyAlignment="1">
      <alignment horizontal="distributed" vertical="center" indent="1" shrinkToFit="1"/>
    </xf>
    <xf numFmtId="0" fontId="3" fillId="2" borderId="2" xfId="0" applyFont="1" applyFill="1" applyBorder="1" applyAlignment="1">
      <alignment horizontal="distributed" vertical="center" indent="1" shrinkToFi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5" borderId="4" xfId="0" applyFont="1" applyFill="1" applyBorder="1" applyAlignment="1" applyProtection="1">
      <alignment horizontal="distributed" vertical="center" indent="1" shrinkToFit="1"/>
    </xf>
    <xf numFmtId="0" fontId="3" fillId="5" borderId="1" xfId="0" applyFont="1" applyFill="1" applyBorder="1" applyAlignment="1" applyProtection="1">
      <alignment horizontal="distributed" vertical="center" indent="1" shrinkToFit="1"/>
    </xf>
    <xf numFmtId="0" fontId="3" fillId="5" borderId="2" xfId="0" applyFont="1" applyFill="1" applyBorder="1" applyAlignment="1" applyProtection="1">
      <alignment horizontal="distributed" vertical="center" indent="1" shrinkToFit="1"/>
    </xf>
    <xf numFmtId="0" fontId="3" fillId="5" borderId="4"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21" fillId="0" borderId="0" xfId="0" applyFont="1" applyBorder="1" applyAlignment="1" applyProtection="1">
      <alignment horizontal="center" vertical="center"/>
    </xf>
    <xf numFmtId="0" fontId="3" fillId="5" borderId="3" xfId="2" applyFont="1" applyFill="1" applyBorder="1" applyAlignment="1" applyProtection="1">
      <alignment horizontal="distributed" vertical="center" indent="1"/>
    </xf>
    <xf numFmtId="49" fontId="3" fillId="5" borderId="4" xfId="0" applyNumberFormat="1" applyFont="1" applyFill="1" applyBorder="1" applyAlignment="1" applyProtection="1">
      <alignment horizontal="center" vertical="center" wrapText="1" shrinkToFit="1"/>
    </xf>
    <xf numFmtId="49" fontId="3" fillId="5" borderId="1" xfId="0" applyNumberFormat="1" applyFont="1" applyFill="1" applyBorder="1" applyAlignment="1" applyProtection="1">
      <alignment horizontal="center" vertical="center" wrapText="1" shrinkToFit="1"/>
    </xf>
    <xf numFmtId="49" fontId="3" fillId="5" borderId="2" xfId="0" applyNumberFormat="1" applyFont="1" applyFill="1" applyBorder="1" applyAlignment="1" applyProtection="1">
      <alignment horizontal="center" vertical="center" wrapText="1" shrinkToFit="1"/>
    </xf>
    <xf numFmtId="0" fontId="3" fillId="0" borderId="3" xfId="0" applyFont="1" applyFill="1" applyBorder="1" applyAlignment="1" applyProtection="1">
      <alignment vertical="center"/>
      <protection locked="0"/>
    </xf>
    <xf numFmtId="0" fontId="3" fillId="5" borderId="3" xfId="0" applyFont="1" applyFill="1" applyBorder="1" applyAlignment="1" applyProtection="1">
      <alignment horizontal="distributed" vertical="center" indent="1"/>
    </xf>
    <xf numFmtId="0" fontId="3" fillId="5" borderId="3" xfId="0" applyFont="1" applyFill="1" applyBorder="1" applyAlignment="1" applyProtection="1">
      <alignment horizontal="center" vertical="center" justifyLastLine="1"/>
    </xf>
    <xf numFmtId="178" fontId="3" fillId="0" borderId="3" xfId="0" applyNumberFormat="1" applyFont="1" applyBorder="1" applyAlignment="1" applyProtection="1">
      <alignment vertical="center" shrinkToFit="1"/>
      <protection locked="0"/>
    </xf>
    <xf numFmtId="178" fontId="3" fillId="0" borderId="4" xfId="0" applyNumberFormat="1" applyFont="1" applyBorder="1" applyAlignment="1" applyProtection="1">
      <alignment vertical="center" shrinkToFit="1"/>
      <protection locked="0"/>
    </xf>
    <xf numFmtId="0" fontId="20" fillId="0" borderId="0" xfId="0" applyFont="1" applyBorder="1" applyAlignment="1" applyProtection="1">
      <alignment vertical="center"/>
    </xf>
    <xf numFmtId="0" fontId="3" fillId="0" borderId="5"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8" xfId="0" applyFont="1" applyBorder="1" applyProtection="1">
      <alignment vertical="center"/>
    </xf>
    <xf numFmtId="0" fontId="3" fillId="0" borderId="0" xfId="0" applyFont="1" applyBorder="1" applyProtection="1">
      <alignment vertical="center"/>
    </xf>
    <xf numFmtId="0" fontId="3" fillId="0" borderId="9" xfId="0" applyFont="1" applyBorder="1" applyProtection="1">
      <alignment vertical="center"/>
    </xf>
    <xf numFmtId="0" fontId="20" fillId="0" borderId="8" xfId="0" applyFont="1" applyBorder="1" applyAlignment="1" applyProtection="1">
      <alignment vertical="top"/>
      <protection locked="0"/>
    </xf>
    <xf numFmtId="0" fontId="20" fillId="0" borderId="0" xfId="0" applyFont="1" applyBorder="1" applyAlignment="1" applyProtection="1">
      <alignment vertical="top"/>
      <protection locked="0"/>
    </xf>
    <xf numFmtId="0" fontId="20" fillId="0" borderId="9" xfId="0" applyFont="1" applyBorder="1" applyAlignment="1" applyProtection="1">
      <alignment vertical="top"/>
      <protection locked="0"/>
    </xf>
    <xf numFmtId="0" fontId="20" fillId="0" borderId="20" xfId="0" applyFont="1" applyBorder="1" applyAlignment="1" applyProtection="1">
      <alignment vertical="top"/>
      <protection locked="0"/>
    </xf>
    <xf numFmtId="0" fontId="20" fillId="0" borderId="7" xfId="0" applyFont="1" applyBorder="1" applyAlignment="1" applyProtection="1">
      <alignment vertical="top"/>
      <protection locked="0"/>
    </xf>
    <xf numFmtId="0" fontId="20" fillId="0" borderId="16" xfId="0" applyFont="1" applyBorder="1" applyAlignment="1" applyProtection="1">
      <alignment vertical="top"/>
      <protection locked="0"/>
    </xf>
    <xf numFmtId="0" fontId="25" fillId="0" borderId="0" xfId="3" applyFont="1" applyAlignment="1">
      <alignment horizontal="center" vertical="center"/>
    </xf>
    <xf numFmtId="0" fontId="25" fillId="0" borderId="0" xfId="3" applyFont="1" applyAlignment="1">
      <alignment vertical="center"/>
    </xf>
    <xf numFmtId="0" fontId="5" fillId="5" borderId="5" xfId="3" applyFont="1" applyFill="1" applyBorder="1" applyAlignment="1">
      <alignment horizontal="distributed" vertical="center" wrapText="1" indent="1"/>
    </xf>
    <xf numFmtId="0" fontId="5" fillId="5" borderId="13" xfId="3" applyFont="1" applyFill="1" applyBorder="1" applyAlignment="1">
      <alignment horizontal="distributed" vertical="center" wrapText="1" indent="1"/>
    </xf>
    <xf numFmtId="0" fontId="5" fillId="5" borderId="6" xfId="3" applyFont="1" applyFill="1" applyBorder="1" applyAlignment="1">
      <alignment horizontal="distributed" vertical="center" wrapText="1" indent="1"/>
    </xf>
    <xf numFmtId="0" fontId="5" fillId="5" borderId="8" xfId="3" applyFont="1" applyFill="1" applyBorder="1" applyAlignment="1">
      <alignment horizontal="distributed" vertical="center" wrapText="1" indent="1"/>
    </xf>
    <xf numFmtId="0" fontId="5" fillId="5" borderId="0" xfId="3" applyFont="1" applyFill="1" applyBorder="1" applyAlignment="1">
      <alignment horizontal="distributed" vertical="center" wrapText="1" indent="1"/>
    </xf>
    <xf numFmtId="0" fontId="5" fillId="5" borderId="9" xfId="3" applyFont="1" applyFill="1" applyBorder="1" applyAlignment="1">
      <alignment horizontal="distributed" vertical="center" wrapText="1" indent="1"/>
    </xf>
    <xf numFmtId="0" fontId="3" fillId="5" borderId="5" xfId="3" applyFont="1" applyFill="1" applyBorder="1" applyAlignment="1">
      <alignment vertical="center" wrapText="1" shrinkToFit="1"/>
    </xf>
    <xf numFmtId="0" fontId="3" fillId="5" borderId="13" xfId="3" applyFont="1" applyFill="1" applyBorder="1" applyAlignment="1">
      <alignment vertical="center" wrapText="1" shrinkToFit="1"/>
    </xf>
    <xf numFmtId="0" fontId="3" fillId="5" borderId="13" xfId="3" applyFont="1" applyFill="1" applyBorder="1" applyAlignment="1">
      <alignment vertical="center"/>
    </xf>
    <xf numFmtId="0" fontId="3" fillId="5" borderId="6" xfId="3" applyFont="1" applyFill="1" applyBorder="1" applyAlignment="1">
      <alignment vertical="center"/>
    </xf>
    <xf numFmtId="0" fontId="3" fillId="5" borderId="20" xfId="3" applyFont="1" applyFill="1" applyBorder="1" applyAlignment="1">
      <alignment vertical="center"/>
    </xf>
    <xf numFmtId="0" fontId="3" fillId="5" borderId="7" xfId="3" applyFont="1" applyFill="1" applyBorder="1" applyAlignment="1">
      <alignment vertical="center"/>
    </xf>
    <xf numFmtId="0" fontId="3" fillId="5" borderId="16" xfId="3" applyFont="1" applyFill="1" applyBorder="1" applyAlignment="1">
      <alignment vertical="center"/>
    </xf>
    <xf numFmtId="0" fontId="5" fillId="5" borderId="20" xfId="3" applyFont="1" applyFill="1" applyBorder="1" applyAlignment="1">
      <alignment horizontal="distributed" vertical="center" wrapText="1" indent="1"/>
    </xf>
    <xf numFmtId="0" fontId="5" fillId="5" borderId="7" xfId="3" applyFont="1" applyFill="1" applyBorder="1" applyAlignment="1">
      <alignment horizontal="distributed" vertical="center" wrapText="1" indent="1"/>
    </xf>
    <xf numFmtId="0" fontId="5" fillId="5" borderId="16" xfId="3" applyFont="1" applyFill="1" applyBorder="1" applyAlignment="1">
      <alignment horizontal="distributed" vertical="center" wrapText="1" indent="1"/>
    </xf>
    <xf numFmtId="49" fontId="3" fillId="5" borderId="5" xfId="2" applyNumberFormat="1" applyFont="1" applyFill="1" applyBorder="1" applyAlignment="1">
      <alignment horizontal="center" vertical="center"/>
    </xf>
    <xf numFmtId="0" fontId="3" fillId="5" borderId="13" xfId="2" applyNumberFormat="1" applyFont="1" applyFill="1" applyBorder="1" applyAlignment="1">
      <alignment horizontal="center" vertical="center"/>
    </xf>
    <xf numFmtId="0" fontId="3" fillId="5" borderId="6" xfId="2" applyNumberFormat="1" applyFont="1" applyFill="1" applyBorder="1" applyAlignment="1">
      <alignment horizontal="center" vertical="center"/>
    </xf>
    <xf numFmtId="0" fontId="3" fillId="5" borderId="20" xfId="2" applyNumberFormat="1" applyFont="1" applyFill="1" applyBorder="1" applyAlignment="1">
      <alignment horizontal="center" vertical="center"/>
    </xf>
    <xf numFmtId="0" fontId="3" fillId="5" borderId="7" xfId="2" applyNumberFormat="1" applyFont="1" applyFill="1" applyBorder="1" applyAlignment="1">
      <alignment horizontal="center" vertical="center"/>
    </xf>
    <xf numFmtId="0" fontId="3" fillId="5" borderId="16" xfId="2" applyNumberFormat="1" applyFont="1" applyFill="1" applyBorder="1" applyAlignment="1">
      <alignment horizontal="center" vertical="center"/>
    </xf>
    <xf numFmtId="0" fontId="3" fillId="0" borderId="7" xfId="3" applyFont="1" applyBorder="1" applyAlignment="1" applyProtection="1">
      <alignment horizontal="right" vertical="center"/>
      <protection locked="0"/>
    </xf>
    <xf numFmtId="0" fontId="5" fillId="0" borderId="6" xfId="3" applyFont="1" applyBorder="1" applyAlignment="1" applyProtection="1">
      <alignment horizontal="left" vertical="center" wrapText="1"/>
      <protection locked="0"/>
    </xf>
    <xf numFmtId="0" fontId="5" fillId="0" borderId="25" xfId="3" applyFont="1" applyBorder="1" applyAlignment="1" applyProtection="1">
      <alignment horizontal="left" vertical="center" wrapText="1"/>
      <protection locked="0"/>
    </xf>
    <xf numFmtId="0" fontId="5" fillId="0" borderId="9" xfId="3" applyFont="1" applyBorder="1" applyAlignment="1" applyProtection="1">
      <alignment horizontal="center" vertical="center" wrapText="1"/>
      <protection locked="0"/>
    </xf>
    <xf numFmtId="0" fontId="5" fillId="0" borderId="17" xfId="3" applyFont="1" applyBorder="1" applyAlignment="1" applyProtection="1">
      <alignment horizontal="center" vertical="center" wrapText="1"/>
      <protection locked="0"/>
    </xf>
    <xf numFmtId="0" fontId="3" fillId="0" borderId="16" xfId="3" applyFont="1" applyBorder="1" applyAlignment="1" applyProtection="1">
      <alignment horizontal="center" vertical="center" wrapText="1"/>
      <protection locked="0"/>
    </xf>
    <xf numFmtId="0" fontId="3" fillId="0" borderId="33" xfId="3" applyFont="1" applyBorder="1" applyAlignment="1" applyProtection="1">
      <alignment horizontal="center" vertical="center" wrapText="1"/>
      <protection locked="0"/>
    </xf>
    <xf numFmtId="0" fontId="3" fillId="0" borderId="5" xfId="3" applyFont="1" applyBorder="1" applyAlignment="1" applyProtection="1">
      <alignment vertical="center"/>
      <protection locked="0"/>
    </xf>
    <xf numFmtId="0" fontId="3" fillId="0" borderId="13" xfId="3" applyFont="1" applyBorder="1" applyAlignment="1" applyProtection="1">
      <alignment vertical="center"/>
      <protection locked="0"/>
    </xf>
    <xf numFmtId="0" fontId="3" fillId="0" borderId="6" xfId="3" applyFont="1" applyBorder="1" applyAlignment="1" applyProtection="1">
      <alignment vertical="center"/>
      <protection locked="0"/>
    </xf>
    <xf numFmtId="0" fontId="3" fillId="0" borderId="20" xfId="3" applyFont="1" applyBorder="1" applyAlignment="1" applyProtection="1">
      <alignment vertical="center"/>
      <protection locked="0"/>
    </xf>
    <xf numFmtId="0" fontId="3" fillId="0" borderId="7" xfId="3" applyFont="1" applyBorder="1" applyAlignment="1" applyProtection="1">
      <alignment vertical="center"/>
      <protection locked="0"/>
    </xf>
    <xf numFmtId="0" fontId="3" fillId="0" borderId="16" xfId="3" applyFont="1" applyBorder="1" applyAlignment="1" applyProtection="1">
      <alignment vertical="center"/>
      <protection locked="0"/>
    </xf>
    <xf numFmtId="0" fontId="5" fillId="0" borderId="13" xfId="3" applyFont="1" applyBorder="1" applyAlignment="1" applyProtection="1">
      <alignment vertical="center" wrapText="1"/>
      <protection locked="0"/>
    </xf>
    <xf numFmtId="0" fontId="5" fillId="0" borderId="6" xfId="3" applyFont="1" applyBorder="1" applyAlignment="1" applyProtection="1">
      <alignment vertical="center" wrapText="1"/>
      <protection locked="0"/>
    </xf>
    <xf numFmtId="0" fontId="5" fillId="0" borderId="0" xfId="3" applyFont="1" applyBorder="1" applyAlignment="1" applyProtection="1">
      <alignment vertical="center" wrapText="1"/>
      <protection locked="0"/>
    </xf>
    <xf numFmtId="0" fontId="5" fillId="0" borderId="9" xfId="3" applyFont="1" applyBorder="1" applyAlignment="1" applyProtection="1">
      <alignment vertical="center" wrapText="1"/>
      <protection locked="0"/>
    </xf>
    <xf numFmtId="0" fontId="3" fillId="0" borderId="0" xfId="3" applyFont="1" applyBorder="1" applyAlignment="1" applyProtection="1">
      <alignment vertical="center" wrapText="1"/>
      <protection locked="0"/>
    </xf>
    <xf numFmtId="0" fontId="3" fillId="0" borderId="9" xfId="3" applyFont="1" applyBorder="1" applyAlignment="1" applyProtection="1">
      <alignment vertical="center" wrapText="1"/>
      <protection locked="0"/>
    </xf>
    <xf numFmtId="0" fontId="5" fillId="5" borderId="2" xfId="3" applyFont="1" applyFill="1" applyBorder="1" applyAlignment="1">
      <alignment horizontal="distributed" vertical="center" wrapText="1" indent="1"/>
    </xf>
    <xf numFmtId="0" fontId="5" fillId="5" borderId="3" xfId="3" applyFont="1" applyFill="1" applyBorder="1" applyAlignment="1">
      <alignment horizontal="distributed" vertical="center" wrapText="1" indent="1"/>
    </xf>
    <xf numFmtId="0" fontId="5" fillId="5" borderId="3" xfId="3" applyFont="1" applyFill="1" applyBorder="1" applyAlignment="1">
      <alignment horizontal="distributed" vertical="center" wrapText="1" indent="5"/>
    </xf>
    <xf numFmtId="0" fontId="5" fillId="5" borderId="3" xfId="3" applyFont="1" applyFill="1" applyBorder="1" applyAlignment="1">
      <alignment horizontal="distributed" vertical="center" wrapText="1" indent="2"/>
    </xf>
    <xf numFmtId="0" fontId="3" fillId="0" borderId="13" xfId="3" applyFont="1" applyBorder="1" applyAlignment="1" applyProtection="1">
      <alignment horizontal="center" vertical="center"/>
      <protection locked="0"/>
    </xf>
    <xf numFmtId="0" fontId="3" fillId="0" borderId="6" xfId="3" applyFont="1" applyBorder="1" applyAlignment="1" applyProtection="1">
      <alignment horizontal="center" vertical="center"/>
      <protection locked="0"/>
    </xf>
    <xf numFmtId="0" fontId="3" fillId="0" borderId="0" xfId="3" applyFont="1" applyBorder="1" applyAlignment="1" applyProtection="1">
      <alignment horizontal="center" vertical="center"/>
      <protection locked="0"/>
    </xf>
    <xf numFmtId="0" fontId="3" fillId="0" borderId="9" xfId="3" applyFont="1" applyBorder="1" applyAlignment="1" applyProtection="1">
      <alignment horizontal="center" vertical="center"/>
      <protection locked="0"/>
    </xf>
    <xf numFmtId="0" fontId="3" fillId="0" borderId="7" xfId="3" applyFont="1" applyBorder="1" applyAlignment="1" applyProtection="1">
      <alignment horizontal="center" vertical="center"/>
      <protection locked="0"/>
    </xf>
    <xf numFmtId="0" fontId="3" fillId="0" borderId="16" xfId="3" applyFont="1" applyBorder="1" applyAlignment="1" applyProtection="1">
      <alignment horizontal="center" vertical="center"/>
      <protection locked="0"/>
    </xf>
    <xf numFmtId="0" fontId="5" fillId="0" borderId="75" xfId="3" applyFont="1" applyBorder="1" applyAlignment="1">
      <alignment horizontal="center" vertical="center" wrapText="1"/>
    </xf>
    <xf numFmtId="0" fontId="5" fillId="0" borderId="76" xfId="3" applyFont="1" applyBorder="1" applyAlignment="1">
      <alignment horizontal="center" vertical="center" wrapText="1"/>
    </xf>
    <xf numFmtId="0" fontId="3" fillId="0" borderId="76" xfId="2" applyFont="1" applyBorder="1" applyProtection="1">
      <alignment vertical="center"/>
      <protection locked="0"/>
    </xf>
    <xf numFmtId="0" fontId="3" fillId="0" borderId="77" xfId="2" applyFont="1" applyBorder="1" applyProtection="1">
      <alignment vertical="center"/>
      <protection locked="0"/>
    </xf>
    <xf numFmtId="0" fontId="5" fillId="0" borderId="13" xfId="3" applyFont="1" applyBorder="1" applyAlignment="1" applyProtection="1">
      <alignment horizontal="left" vertical="center" wrapText="1"/>
      <protection locked="0"/>
    </xf>
    <xf numFmtId="0" fontId="3" fillId="0" borderId="78" xfId="2" applyFont="1" applyBorder="1" applyProtection="1">
      <alignment vertical="center"/>
      <protection locked="0"/>
    </xf>
    <xf numFmtId="0" fontId="3" fillId="0" borderId="79" xfId="2" applyFont="1" applyBorder="1" applyProtection="1">
      <alignment vertical="center"/>
      <protection locked="0"/>
    </xf>
    <xf numFmtId="0" fontId="3" fillId="0" borderId="80" xfId="2" applyFont="1" applyBorder="1" applyProtection="1">
      <alignment vertical="center"/>
      <protection locked="0"/>
    </xf>
    <xf numFmtId="0" fontId="3" fillId="0" borderId="81" xfId="2" applyFont="1" applyBorder="1" applyProtection="1">
      <alignment vertical="center"/>
      <protection locked="0"/>
    </xf>
    <xf numFmtId="0" fontId="3" fillId="0" borderId="82" xfId="2" applyFont="1" applyBorder="1" applyProtection="1">
      <alignment vertical="center"/>
      <protection locked="0"/>
    </xf>
    <xf numFmtId="0" fontId="3" fillId="0" borderId="83" xfId="2" applyFont="1" applyBorder="1" applyProtection="1">
      <alignment vertical="center"/>
      <protection locked="0"/>
    </xf>
    <xf numFmtId="0" fontId="5" fillId="0" borderId="0" xfId="3" applyFont="1" applyBorder="1" applyAlignment="1" applyProtection="1">
      <alignment horizontal="left" vertical="center" wrapText="1"/>
      <protection locked="0"/>
    </xf>
    <xf numFmtId="0" fontId="5" fillId="0" borderId="9" xfId="3" applyFont="1" applyBorder="1" applyAlignment="1" applyProtection="1">
      <alignment horizontal="left" vertical="center" wrapText="1"/>
      <protection locked="0"/>
    </xf>
    <xf numFmtId="0" fontId="5" fillId="5" borderId="5"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5" fillId="5" borderId="20" xfId="3" applyFont="1" applyFill="1" applyBorder="1" applyAlignment="1">
      <alignment horizontal="center" vertical="center" wrapText="1"/>
    </xf>
    <xf numFmtId="0" fontId="5" fillId="5" borderId="7" xfId="3" applyFont="1" applyFill="1" applyBorder="1" applyAlignment="1">
      <alignment horizontal="center" vertical="center" wrapText="1"/>
    </xf>
    <xf numFmtId="0" fontId="5" fillId="5" borderId="16" xfId="3" applyFont="1" applyFill="1" applyBorder="1" applyAlignment="1">
      <alignment horizontal="center" vertical="center" wrapText="1"/>
    </xf>
    <xf numFmtId="0" fontId="5" fillId="5" borderId="25" xfId="3" applyFont="1" applyFill="1" applyBorder="1" applyAlignment="1">
      <alignment horizontal="distributed" vertical="center" wrapText="1" indent="5"/>
    </xf>
    <xf numFmtId="0" fontId="5" fillId="5" borderId="33" xfId="3" applyFont="1" applyFill="1" applyBorder="1" applyAlignment="1">
      <alignment horizontal="distributed" vertical="center" wrapText="1" indent="5"/>
    </xf>
    <xf numFmtId="0" fontId="5" fillId="5" borderId="25" xfId="3" applyFont="1" applyFill="1" applyBorder="1" applyAlignment="1">
      <alignment horizontal="distributed" vertical="center" wrapText="1" indent="2"/>
    </xf>
    <xf numFmtId="0" fontId="5" fillId="5" borderId="33" xfId="3" applyFont="1" applyFill="1" applyBorder="1" applyAlignment="1">
      <alignment horizontal="distributed" vertical="center" wrapText="1" indent="2"/>
    </xf>
    <xf numFmtId="0" fontId="3" fillId="0" borderId="25" xfId="3" applyFont="1" applyBorder="1" applyAlignment="1" applyProtection="1">
      <alignment vertical="center"/>
      <protection locked="0"/>
    </xf>
    <xf numFmtId="0" fontId="3" fillId="0" borderId="9" xfId="3" applyFont="1" applyBorder="1" applyAlignment="1" applyProtection="1">
      <alignment vertical="center"/>
      <protection locked="0"/>
    </xf>
    <xf numFmtId="0" fontId="3" fillId="0" borderId="17" xfId="3" applyFont="1" applyBorder="1" applyAlignment="1" applyProtection="1">
      <alignment vertical="center"/>
      <protection locked="0"/>
    </xf>
    <xf numFmtId="0" fontId="3" fillId="0" borderId="33" xfId="3" applyFont="1" applyBorder="1" applyAlignment="1" applyProtection="1">
      <alignment vertical="center"/>
      <protection locked="0"/>
    </xf>
    <xf numFmtId="0" fontId="5" fillId="0" borderId="8"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pplyProtection="1">
      <alignment horizontal="center" vertical="top" wrapText="1"/>
      <protection locked="0"/>
    </xf>
    <xf numFmtId="0" fontId="5" fillId="0" borderId="9" xfId="3" applyFont="1" applyBorder="1" applyAlignment="1" applyProtection="1">
      <alignment horizontal="center" vertical="top" wrapText="1"/>
      <protection locked="0"/>
    </xf>
    <xf numFmtId="0" fontId="5" fillId="0" borderId="20" xfId="3" applyFont="1" applyBorder="1" applyAlignment="1" applyProtection="1">
      <alignment horizontal="center" vertical="top" wrapText="1"/>
      <protection locked="0"/>
    </xf>
    <xf numFmtId="0" fontId="5" fillId="0" borderId="7" xfId="3" applyFont="1" applyBorder="1" applyAlignment="1" applyProtection="1">
      <alignment horizontal="center" vertical="top" wrapText="1"/>
      <protection locked="0"/>
    </xf>
    <xf numFmtId="0" fontId="5" fillId="0" borderId="16" xfId="3" applyFont="1" applyBorder="1" applyAlignment="1" applyProtection="1">
      <alignment horizontal="center" vertical="top" wrapText="1"/>
      <protection locked="0"/>
    </xf>
    <xf numFmtId="0" fontId="5" fillId="0" borderId="84" xfId="3" applyFont="1" applyBorder="1" applyAlignment="1" applyProtection="1">
      <alignment vertical="center" wrapText="1"/>
      <protection locked="0"/>
    </xf>
    <xf numFmtId="0" fontId="5" fillId="0" borderId="85" xfId="3" applyFont="1" applyBorder="1" applyAlignment="1" applyProtection="1">
      <alignment vertical="center" wrapText="1"/>
      <protection locked="0"/>
    </xf>
    <xf numFmtId="0" fontId="5" fillId="0" borderId="86" xfId="3" applyFont="1" applyBorder="1" applyAlignment="1" applyProtection="1">
      <alignment vertical="center" wrapText="1"/>
      <protection locked="0"/>
    </xf>
    <xf numFmtId="0" fontId="5" fillId="0" borderId="8" xfId="3" applyFont="1" applyBorder="1" applyAlignment="1" applyProtection="1">
      <alignment vertical="center" wrapText="1"/>
      <protection locked="0"/>
    </xf>
    <xf numFmtId="0" fontId="5" fillId="0" borderId="20" xfId="3" applyFont="1" applyBorder="1" applyAlignment="1" applyProtection="1">
      <alignment vertical="center" wrapText="1"/>
      <protection locked="0"/>
    </xf>
    <xf numFmtId="0" fontId="5" fillId="0" borderId="7" xfId="3" applyFont="1" applyBorder="1" applyAlignment="1" applyProtection="1">
      <alignment vertical="center" wrapText="1"/>
      <protection locked="0"/>
    </xf>
    <xf numFmtId="0" fontId="5" fillId="0" borderId="16" xfId="3" applyFont="1" applyBorder="1" applyAlignment="1" applyProtection="1">
      <alignment vertical="center" wrapText="1"/>
      <protection locked="0"/>
    </xf>
    <xf numFmtId="0" fontId="5" fillId="0" borderId="18" xfId="3" applyFont="1" applyBorder="1" applyAlignment="1">
      <alignment horizontal="center" vertical="center" wrapText="1"/>
    </xf>
    <xf numFmtId="0" fontId="5" fillId="0" borderId="38" xfId="3" applyFont="1" applyBorder="1" applyAlignment="1">
      <alignment horizontal="center" vertical="center" wrapText="1"/>
    </xf>
    <xf numFmtId="0" fontId="3" fillId="0" borderId="87" xfId="2" applyFont="1" applyBorder="1" applyProtection="1">
      <alignment vertical="center"/>
      <protection locked="0"/>
    </xf>
    <xf numFmtId="0" fontId="3" fillId="0" borderId="38" xfId="2" applyFont="1" applyBorder="1" applyProtection="1">
      <alignment vertical="center"/>
      <protection locked="0"/>
    </xf>
    <xf numFmtId="0" fontId="3" fillId="0" borderId="39" xfId="2" applyFont="1" applyBorder="1" applyProtection="1">
      <alignment vertical="center"/>
      <protection locked="0"/>
    </xf>
    <xf numFmtId="0" fontId="5" fillId="0" borderId="8" xfId="3" applyFont="1" applyBorder="1" applyAlignment="1">
      <alignment horizontal="distributed" vertical="center" wrapText="1"/>
    </xf>
    <xf numFmtId="0" fontId="5" fillId="0" borderId="0" xfId="3" applyFont="1" applyBorder="1" applyAlignment="1">
      <alignment horizontal="distributed" vertical="center" wrapText="1"/>
    </xf>
    <xf numFmtId="0" fontId="5" fillId="0" borderId="7" xfId="3" applyFont="1" applyBorder="1" applyAlignment="1">
      <alignment vertical="center" wrapText="1"/>
    </xf>
    <xf numFmtId="0" fontId="5" fillId="0" borderId="16" xfId="3" applyFont="1" applyBorder="1" applyAlignment="1">
      <alignment vertical="center" wrapText="1"/>
    </xf>
    <xf numFmtId="0" fontId="5" fillId="5" borderId="5" xfId="3" applyFont="1" applyFill="1" applyBorder="1" applyAlignment="1">
      <alignment horizontal="distributed" vertical="center" wrapText="1" indent="2"/>
    </xf>
    <xf numFmtId="0" fontId="5" fillId="5" borderId="13" xfId="3" applyFont="1" applyFill="1" applyBorder="1" applyAlignment="1">
      <alignment horizontal="distributed" vertical="center" wrapText="1" indent="2"/>
    </xf>
    <xf numFmtId="0" fontId="5" fillId="5" borderId="6" xfId="3" applyFont="1" applyFill="1" applyBorder="1" applyAlignment="1">
      <alignment horizontal="distributed" vertical="center" wrapText="1" indent="2"/>
    </xf>
    <xf numFmtId="0" fontId="5" fillId="5" borderId="8" xfId="3" applyFont="1" applyFill="1" applyBorder="1" applyAlignment="1">
      <alignment horizontal="distributed" vertical="center" wrapText="1" indent="2"/>
    </xf>
    <xf numFmtId="0" fontId="5" fillId="5" borderId="0" xfId="3" applyFont="1" applyFill="1" applyBorder="1" applyAlignment="1">
      <alignment horizontal="distributed" vertical="center" wrapText="1" indent="2"/>
    </xf>
    <xf numFmtId="0" fontId="5" fillId="5" borderId="9" xfId="3" applyFont="1" applyFill="1" applyBorder="1" applyAlignment="1">
      <alignment horizontal="distributed" vertical="center" wrapText="1" indent="2"/>
    </xf>
    <xf numFmtId="0" fontId="5" fillId="5" borderId="20" xfId="3" applyFont="1" applyFill="1" applyBorder="1" applyAlignment="1">
      <alignment horizontal="distributed" vertical="center" wrapText="1" indent="2"/>
    </xf>
    <xf numFmtId="0" fontId="5" fillId="5" borderId="7" xfId="3" applyFont="1" applyFill="1" applyBorder="1" applyAlignment="1">
      <alignment horizontal="distributed" vertical="center" wrapText="1" indent="2"/>
    </xf>
    <xf numFmtId="0" fontId="5" fillId="5" borderId="16" xfId="3" applyFont="1" applyFill="1" applyBorder="1" applyAlignment="1">
      <alignment horizontal="distributed" vertical="center" wrapText="1" indent="2"/>
    </xf>
    <xf numFmtId="0" fontId="5" fillId="0" borderId="13" xfId="3" applyFont="1" applyBorder="1" applyAlignment="1">
      <alignment vertical="center" wrapText="1"/>
    </xf>
    <xf numFmtId="0" fontId="5" fillId="0" borderId="6" xfId="3" applyFont="1" applyBorder="1" applyAlignment="1">
      <alignment vertical="center" wrapText="1"/>
    </xf>
    <xf numFmtId="178" fontId="16" fillId="0" borderId="8" xfId="0" applyNumberFormat="1" applyFont="1" applyFill="1" applyBorder="1" applyAlignment="1" applyProtection="1">
      <alignment vertical="center"/>
    </xf>
    <xf numFmtId="178" fontId="16" fillId="0" borderId="0" xfId="0" applyNumberFormat="1" applyFont="1" applyFill="1" applyBorder="1" applyAlignment="1" applyProtection="1">
      <alignment vertical="center"/>
    </xf>
    <xf numFmtId="178" fontId="17" fillId="0" borderId="23" xfId="0" applyNumberFormat="1" applyFont="1" applyFill="1" applyBorder="1" applyAlignment="1" applyProtection="1">
      <alignment vertical="center"/>
    </xf>
    <xf numFmtId="178" fontId="17" fillId="0" borderId="21" xfId="0" applyNumberFormat="1" applyFont="1" applyFill="1" applyBorder="1" applyAlignment="1" applyProtection="1">
      <alignment vertical="center"/>
    </xf>
    <xf numFmtId="178" fontId="16" fillId="0" borderId="4" xfId="0" applyNumberFormat="1" applyFont="1" applyFill="1" applyBorder="1" applyAlignment="1" applyProtection="1">
      <alignment vertical="center"/>
    </xf>
    <xf numFmtId="178" fontId="16" fillId="0" borderId="1" xfId="0" applyNumberFormat="1" applyFont="1" applyFill="1" applyBorder="1" applyAlignment="1" applyProtection="1">
      <alignment vertical="center"/>
    </xf>
    <xf numFmtId="178" fontId="16" fillId="2" borderId="4" xfId="0" applyNumberFormat="1" applyFont="1" applyFill="1" applyBorder="1" applyAlignment="1" applyProtection="1">
      <alignment vertical="center"/>
    </xf>
    <xf numFmtId="178" fontId="16" fillId="2" borderId="1" xfId="0" applyNumberFormat="1" applyFont="1" applyFill="1" applyBorder="1" applyAlignment="1" applyProtection="1">
      <alignment vertical="center"/>
    </xf>
    <xf numFmtId="178" fontId="16" fillId="0" borderId="5" xfId="0" applyNumberFormat="1" applyFont="1" applyFill="1" applyBorder="1" applyAlignment="1" applyProtection="1">
      <alignment vertical="center"/>
    </xf>
    <xf numFmtId="178" fontId="16" fillId="0" borderId="13" xfId="0" applyNumberFormat="1" applyFont="1" applyFill="1" applyBorder="1" applyAlignment="1" applyProtection="1">
      <alignment vertical="center"/>
    </xf>
    <xf numFmtId="49" fontId="16" fillId="0" borderId="2" xfId="0" applyNumberFormat="1" applyFont="1" applyFill="1" applyBorder="1" applyAlignment="1" applyProtection="1">
      <alignment horizontal="center" vertical="center" shrinkToFit="1"/>
    </xf>
    <xf numFmtId="49" fontId="16" fillId="0" borderId="3" xfId="0" applyNumberFormat="1" applyFont="1" applyFill="1" applyBorder="1" applyAlignment="1" applyProtection="1">
      <alignment horizontal="center" vertical="center" shrinkToFit="1"/>
    </xf>
    <xf numFmtId="0" fontId="16" fillId="4" borderId="4" xfId="0" applyFont="1" applyFill="1" applyBorder="1" applyAlignment="1" applyProtection="1">
      <alignment vertical="center" shrinkToFit="1"/>
    </xf>
    <xf numFmtId="0" fontId="16" fillId="4" borderId="1" xfId="0" applyFont="1" applyFill="1" applyBorder="1" applyAlignment="1" applyProtection="1">
      <alignment vertical="center" shrinkToFit="1"/>
    </xf>
    <xf numFmtId="0" fontId="16" fillId="4" borderId="2" xfId="0" applyFont="1" applyFill="1" applyBorder="1" applyAlignment="1" applyProtection="1">
      <alignment vertical="center" shrinkToFit="1"/>
    </xf>
    <xf numFmtId="0" fontId="16" fillId="0" borderId="1" xfId="0" applyFont="1" applyBorder="1" applyAlignment="1" applyProtection="1">
      <alignment vertical="center"/>
    </xf>
    <xf numFmtId="0" fontId="16" fillId="0" borderId="2" xfId="0" applyFont="1" applyBorder="1" applyAlignment="1" applyProtection="1">
      <alignment vertical="center"/>
    </xf>
    <xf numFmtId="0" fontId="16" fillId="0" borderId="4" xfId="0" applyFont="1" applyBorder="1" applyAlignment="1" applyProtection="1">
      <alignment vertical="center"/>
    </xf>
    <xf numFmtId="0" fontId="16" fillId="0" borderId="4"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2" xfId="0" applyFont="1" applyFill="1" applyBorder="1" applyAlignment="1" applyProtection="1">
      <alignment horizontal="center" vertical="center" shrinkToFit="1"/>
    </xf>
    <xf numFmtId="0" fontId="0" fillId="0" borderId="1" xfId="0" applyBorder="1" applyAlignment="1" applyProtection="1">
      <alignment horizontal="distributed" vertical="center"/>
    </xf>
    <xf numFmtId="0" fontId="0" fillId="0" borderId="2" xfId="0" applyBorder="1" applyAlignment="1" applyProtection="1">
      <alignment horizontal="distributed" vertical="center"/>
    </xf>
    <xf numFmtId="178" fontId="16" fillId="0" borderId="1" xfId="0" applyNumberFormat="1" applyFont="1" applyBorder="1" applyAlignment="1" applyProtection="1">
      <alignment vertical="center" wrapText="1"/>
    </xf>
    <xf numFmtId="179" fontId="16" fillId="0" borderId="5" xfId="0" applyNumberFormat="1" applyFont="1" applyBorder="1" applyAlignment="1" applyProtection="1">
      <alignment vertical="center" shrinkToFit="1"/>
    </xf>
    <xf numFmtId="179" fontId="16" fillId="0" borderId="13" xfId="0" applyNumberFormat="1" applyFont="1" applyBorder="1" applyAlignment="1" applyProtection="1">
      <alignment vertical="center" shrinkToFit="1"/>
    </xf>
    <xf numFmtId="0" fontId="16" fillId="0" borderId="1" xfId="0" applyFont="1" applyBorder="1" applyAlignment="1" applyProtection="1">
      <alignment vertical="center" shrinkToFit="1"/>
    </xf>
    <xf numFmtId="178" fontId="16" fillId="0" borderId="7" xfId="0" applyNumberFormat="1" applyFont="1" applyBorder="1" applyAlignment="1" applyProtection="1">
      <alignment vertical="center" wrapText="1"/>
    </xf>
    <xf numFmtId="0" fontId="6" fillId="2" borderId="3" xfId="0" applyFont="1" applyFill="1" applyBorder="1" applyAlignment="1" applyProtection="1">
      <alignment horizontal="center" vertical="center" wrapText="1" shrinkToFit="1"/>
    </xf>
    <xf numFmtId="0" fontId="16" fillId="0" borderId="4" xfId="0" applyFont="1" applyBorder="1" applyAlignment="1" applyProtection="1">
      <alignment horizontal="center" vertical="center" shrinkToFit="1"/>
    </xf>
    <xf numFmtId="0" fontId="16" fillId="0" borderId="1" xfId="0" applyFont="1" applyBorder="1" applyProtection="1">
      <alignment vertical="center"/>
    </xf>
    <xf numFmtId="0" fontId="16" fillId="0" borderId="2" xfId="0" applyFont="1" applyBorder="1" applyProtection="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vertical="center"/>
    </xf>
    <xf numFmtId="178" fontId="16" fillId="0" borderId="1" xfId="0" applyNumberFormat="1" applyFont="1" applyBorder="1" applyAlignment="1" applyProtection="1">
      <alignment vertical="center"/>
    </xf>
    <xf numFmtId="0" fontId="16" fillId="0" borderId="3" xfId="0" applyFont="1" applyFill="1" applyBorder="1" applyAlignment="1" applyProtection="1">
      <alignment horizontal="center" vertical="center" shrinkToFit="1"/>
    </xf>
    <xf numFmtId="179" fontId="16" fillId="0" borderId="4" xfId="0" applyNumberFormat="1" applyFont="1" applyBorder="1" applyAlignment="1" applyProtection="1">
      <alignment vertical="center" shrinkToFit="1"/>
    </xf>
    <xf numFmtId="179" fontId="16" fillId="0" borderId="1" xfId="0" applyNumberFormat="1" applyFont="1" applyBorder="1" applyAlignment="1" applyProtection="1">
      <alignment vertical="center" shrinkToFit="1"/>
    </xf>
    <xf numFmtId="0" fontId="3" fillId="0" borderId="1" xfId="0" applyFont="1" applyFill="1" applyBorder="1" applyAlignment="1" applyProtection="1">
      <alignment horizontal="center" vertical="center" shrinkToFit="1"/>
    </xf>
    <xf numFmtId="0" fontId="10" fillId="0" borderId="0" xfId="0" applyFont="1" applyBorder="1" applyAlignment="1" applyProtection="1">
      <alignment horizontal="left" vertical="center" wrapText="1"/>
    </xf>
    <xf numFmtId="0" fontId="7" fillId="0" borderId="8" xfId="0" applyFont="1" applyBorder="1" applyProtection="1">
      <alignment vertical="center"/>
    </xf>
    <xf numFmtId="0" fontId="7" fillId="0" borderId="0" xfId="0" applyFont="1" applyBorder="1" applyProtection="1">
      <alignment vertical="center"/>
    </xf>
    <xf numFmtId="0" fontId="30" fillId="4" borderId="4" xfId="0" applyFont="1" applyFill="1" applyBorder="1" applyAlignment="1" applyProtection="1">
      <alignment horizontal="center" vertical="center" shrinkToFit="1"/>
      <protection hidden="1"/>
    </xf>
    <xf numFmtId="0" fontId="30" fillId="4" borderId="1" xfId="0" applyFont="1" applyFill="1" applyBorder="1" applyAlignment="1" applyProtection="1">
      <alignment horizontal="center" vertical="center" shrinkToFit="1"/>
      <protection hidden="1"/>
    </xf>
    <xf numFmtId="0" fontId="30" fillId="4" borderId="2" xfId="0" applyFont="1" applyFill="1" applyBorder="1" applyAlignment="1" applyProtection="1">
      <alignment horizontal="center" vertical="center" shrinkToFit="1"/>
      <protection hidden="1"/>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13" fillId="0" borderId="1" xfId="0" applyFont="1" applyBorder="1" applyProtection="1">
      <alignment vertical="center"/>
    </xf>
    <xf numFmtId="0" fontId="13" fillId="0" borderId="2" xfId="0" applyFont="1" applyBorder="1" applyProtection="1">
      <alignment vertical="center"/>
    </xf>
    <xf numFmtId="179" fontId="16" fillId="0" borderId="3" xfId="0" applyNumberFormat="1" applyFont="1" applyFill="1" applyBorder="1" applyAlignment="1" applyProtection="1">
      <alignment vertical="center" shrinkToFit="1"/>
    </xf>
    <xf numFmtId="179" fontId="16" fillId="0" borderId="4" xfId="0" applyNumberFormat="1" applyFont="1" applyFill="1" applyBorder="1" applyAlignment="1" applyProtection="1">
      <alignment vertical="center" shrinkToFit="1"/>
    </xf>
    <xf numFmtId="0" fontId="3" fillId="0" borderId="17" xfId="0" applyFont="1" applyBorder="1" applyProtection="1">
      <alignment vertical="center"/>
    </xf>
    <xf numFmtId="0" fontId="16" fillId="0" borderId="2" xfId="0" applyFont="1" applyBorder="1" applyAlignment="1" applyProtection="1">
      <alignment horizontal="center" vertical="center"/>
    </xf>
    <xf numFmtId="0" fontId="13" fillId="0" borderId="5" xfId="0" applyFont="1" applyBorder="1" applyAlignment="1" applyProtection="1">
      <alignment vertical="center" wrapText="1"/>
    </xf>
    <xf numFmtId="0" fontId="13" fillId="0" borderId="13"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7" xfId="0" applyFont="1" applyBorder="1" applyAlignment="1" applyProtection="1">
      <alignment vertical="center" wrapText="1"/>
    </xf>
    <xf numFmtId="0" fontId="13" fillId="0" borderId="16" xfId="0" applyFont="1" applyBorder="1" applyAlignment="1" applyProtection="1">
      <alignment vertical="center" wrapText="1"/>
    </xf>
    <xf numFmtId="0" fontId="3" fillId="0" borderId="25" xfId="0" applyFont="1" applyBorder="1" applyProtection="1">
      <alignment vertical="center"/>
    </xf>
    <xf numFmtId="0" fontId="16" fillId="0" borderId="3" xfId="0" applyFont="1" applyBorder="1" applyAlignment="1" applyProtection="1">
      <alignment vertical="center"/>
    </xf>
    <xf numFmtId="0" fontId="16" fillId="2" borderId="3" xfId="2" applyFont="1" applyFill="1" applyBorder="1" applyAlignment="1" applyProtection="1">
      <alignment vertical="center" wrapText="1"/>
      <protection hidden="1"/>
    </xf>
    <xf numFmtId="0" fontId="16" fillId="0" borderId="4" xfId="0" applyFont="1" applyFill="1" applyBorder="1" applyAlignment="1" applyProtection="1">
      <alignment vertical="center" shrinkToFit="1"/>
    </xf>
    <xf numFmtId="0" fontId="16" fillId="0" borderId="1" xfId="0" applyFont="1" applyFill="1" applyBorder="1" applyAlignment="1" applyProtection="1">
      <alignment vertical="center" shrinkToFit="1"/>
    </xf>
    <xf numFmtId="0" fontId="16" fillId="0" borderId="2" xfId="0" applyFont="1" applyFill="1" applyBorder="1" applyAlignment="1" applyProtection="1">
      <alignment vertical="center" shrinkToFit="1"/>
    </xf>
    <xf numFmtId="178" fontId="16" fillId="0" borderId="7" xfId="0" applyNumberFormat="1" applyFont="1" applyBorder="1" applyAlignment="1" applyProtection="1">
      <alignment vertical="center"/>
    </xf>
    <xf numFmtId="178" fontId="16" fillId="0" borderId="4" xfId="0" applyNumberFormat="1" applyFont="1" applyBorder="1" applyAlignment="1" applyProtection="1">
      <alignment vertical="center"/>
    </xf>
    <xf numFmtId="0" fontId="16" fillId="2" borderId="3" xfId="2" applyFont="1" applyFill="1" applyBorder="1" applyAlignment="1" applyProtection="1">
      <alignment vertical="center" shrinkToFit="1"/>
      <protection hidden="1"/>
    </xf>
    <xf numFmtId="0" fontId="16" fillId="0" borderId="4" xfId="0" applyFont="1" applyFill="1" applyBorder="1" applyAlignment="1" applyProtection="1">
      <alignment vertical="center" justifyLastLine="1"/>
    </xf>
    <xf numFmtId="0" fontId="16" fillId="0" borderId="1" xfId="0" applyFont="1" applyFill="1" applyBorder="1" applyAlignment="1" applyProtection="1">
      <alignment vertical="center" justifyLastLine="1"/>
    </xf>
    <xf numFmtId="0" fontId="16" fillId="0" borderId="2" xfId="0" applyFont="1" applyFill="1" applyBorder="1" applyAlignment="1" applyProtection="1">
      <alignment vertical="center" justifyLastLine="1"/>
    </xf>
    <xf numFmtId="0" fontId="16" fillId="2" borderId="3" xfId="2" applyFont="1" applyFill="1" applyBorder="1" applyAlignment="1" applyProtection="1">
      <alignment horizontal="center" vertical="center"/>
      <protection hidden="1"/>
    </xf>
    <xf numFmtId="178" fontId="16" fillId="2" borderId="3" xfId="0" applyNumberFormat="1" applyFont="1" applyFill="1" applyBorder="1" applyAlignment="1" applyProtection="1">
      <alignment vertical="center" shrinkToFit="1"/>
    </xf>
    <xf numFmtId="178" fontId="16" fillId="2" borderId="4" xfId="0" applyNumberFormat="1" applyFont="1" applyFill="1" applyBorder="1" applyAlignment="1" applyProtection="1">
      <alignment vertical="center" shrinkToFit="1"/>
    </xf>
    <xf numFmtId="178" fontId="16" fillId="2" borderId="1" xfId="0" applyNumberFormat="1" applyFont="1" applyFill="1" applyBorder="1" applyAlignment="1" applyProtection="1">
      <alignment vertical="center" shrinkToFit="1"/>
    </xf>
    <xf numFmtId="178" fontId="16" fillId="2" borderId="2" xfId="0" applyNumberFormat="1" applyFont="1" applyFill="1" applyBorder="1" applyAlignment="1" applyProtection="1">
      <alignment vertical="center" shrinkToFit="1"/>
    </xf>
    <xf numFmtId="178" fontId="16" fillId="0" borderId="27" xfId="0" applyNumberFormat="1" applyFont="1" applyBorder="1" applyAlignment="1" applyProtection="1">
      <alignment vertical="center" shrinkToFit="1"/>
    </xf>
    <xf numFmtId="178" fontId="16" fillId="0" borderId="28" xfId="0" applyNumberFormat="1" applyFont="1" applyBorder="1" applyAlignment="1" applyProtection="1">
      <alignment vertical="center" shrinkToFit="1"/>
    </xf>
    <xf numFmtId="0" fontId="16" fillId="0" borderId="27" xfId="0" applyFont="1" applyFill="1" applyBorder="1" applyAlignment="1" applyProtection="1">
      <alignment vertical="center" shrinkToFit="1"/>
    </xf>
    <xf numFmtId="178" fontId="16" fillId="0" borderId="29" xfId="0" applyNumberFormat="1" applyFont="1" applyBorder="1" applyAlignment="1" applyProtection="1">
      <alignment vertical="center" shrinkToFit="1"/>
    </xf>
    <xf numFmtId="0" fontId="16" fillId="0" borderId="27" xfId="0"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0" borderId="28" xfId="0" applyFont="1" applyFill="1" applyBorder="1" applyAlignment="1" applyProtection="1">
      <alignment vertical="center" shrinkToFit="1"/>
    </xf>
    <xf numFmtId="0" fontId="16" fillId="0" borderId="29" xfId="0" applyFont="1" applyFill="1" applyBorder="1" applyAlignment="1" applyProtection="1">
      <alignment vertical="center" shrinkToFit="1"/>
    </xf>
    <xf numFmtId="0" fontId="16" fillId="0" borderId="30" xfId="0" applyFont="1" applyBorder="1" applyAlignment="1" applyProtection="1">
      <alignment vertical="center"/>
    </xf>
    <xf numFmtId="0" fontId="16" fillId="0" borderId="28" xfId="0" applyFont="1" applyBorder="1" applyProtection="1">
      <alignment vertical="center"/>
    </xf>
    <xf numFmtId="0" fontId="16" fillId="0" borderId="28" xfId="0" applyFont="1" applyBorder="1" applyAlignment="1" applyProtection="1">
      <alignment horizontal="center" vertical="center"/>
    </xf>
    <xf numFmtId="0" fontId="16" fillId="0" borderId="29" xfId="0" applyFont="1" applyBorder="1" applyProtection="1">
      <alignment vertical="center"/>
    </xf>
    <xf numFmtId="0" fontId="16" fillId="0" borderId="34" xfId="0" applyFont="1" applyFill="1" applyBorder="1" applyAlignment="1" applyProtection="1">
      <alignment vertical="center" shrinkToFit="1"/>
    </xf>
    <xf numFmtId="0" fontId="16" fillId="0" borderId="29" xfId="0" applyFont="1" applyBorder="1" applyAlignment="1" applyProtection="1">
      <alignment vertical="center"/>
    </xf>
    <xf numFmtId="0" fontId="16" fillId="0" borderId="30" xfId="0" applyFont="1" applyFill="1" applyBorder="1" applyAlignment="1" applyProtection="1">
      <alignment vertical="center" shrinkToFit="1"/>
    </xf>
    <xf numFmtId="178" fontId="16" fillId="0" borderId="30" xfId="0" applyNumberFormat="1" applyFont="1" applyBorder="1" applyAlignment="1" applyProtection="1">
      <alignment vertical="center" shrinkToFit="1"/>
    </xf>
    <xf numFmtId="0" fontId="16" fillId="0" borderId="30" xfId="0" applyFont="1" applyBorder="1" applyAlignment="1" applyProtection="1">
      <alignment horizontal="center" vertical="center"/>
    </xf>
    <xf numFmtId="178" fontId="16" fillId="0" borderId="34" xfId="0" applyNumberFormat="1" applyFont="1" applyBorder="1" applyAlignment="1" applyProtection="1">
      <alignment vertical="center" shrinkToFit="1"/>
    </xf>
    <xf numFmtId="0" fontId="16" fillId="0" borderId="34" xfId="0" applyFont="1" applyBorder="1" applyAlignment="1" applyProtection="1">
      <alignment horizontal="center" vertical="center"/>
    </xf>
    <xf numFmtId="0" fontId="16" fillId="0" borderId="34" xfId="0" applyFont="1" applyBorder="1" applyAlignment="1" applyProtection="1">
      <alignment vertical="center"/>
    </xf>
    <xf numFmtId="0" fontId="16" fillId="0" borderId="27" xfId="0" applyFont="1" applyBorder="1" applyProtection="1">
      <alignment vertical="center"/>
    </xf>
    <xf numFmtId="0" fontId="16" fillId="0" borderId="30" xfId="0" applyFont="1" applyBorder="1" applyProtection="1">
      <alignment vertical="center"/>
    </xf>
    <xf numFmtId="0" fontId="16" fillId="0" borderId="19" xfId="0" applyFont="1" applyFill="1" applyBorder="1" applyAlignment="1" applyProtection="1">
      <alignment vertical="center" shrinkToFit="1"/>
    </xf>
    <xf numFmtId="0" fontId="16" fillId="0" borderId="31" xfId="0" applyFont="1" applyFill="1" applyBorder="1" applyAlignment="1" applyProtection="1">
      <alignment vertical="center" shrinkToFit="1"/>
    </xf>
    <xf numFmtId="0" fontId="16" fillId="0" borderId="32" xfId="0" applyFont="1" applyFill="1" applyBorder="1" applyAlignment="1" applyProtection="1">
      <alignment vertical="center" shrinkToFit="1"/>
    </xf>
    <xf numFmtId="0" fontId="3" fillId="0" borderId="29" xfId="0" applyFont="1" applyBorder="1" applyAlignment="1" applyProtection="1">
      <alignment horizontal="center" vertical="center"/>
    </xf>
    <xf numFmtId="178" fontId="3" fillId="0" borderId="29" xfId="0" applyNumberFormat="1" applyFont="1" applyBorder="1" applyAlignment="1" applyProtection="1">
      <alignment vertical="center" shrinkToFit="1"/>
    </xf>
    <xf numFmtId="0" fontId="3" fillId="0" borderId="28" xfId="0" applyFont="1" applyBorder="1" applyAlignment="1" applyProtection="1">
      <alignment horizontal="center" vertical="center"/>
    </xf>
    <xf numFmtId="0" fontId="3" fillId="0" borderId="29" xfId="0" applyFont="1" applyFill="1" applyBorder="1" applyAlignment="1" applyProtection="1">
      <alignment vertical="center" shrinkToFit="1"/>
    </xf>
    <xf numFmtId="0" fontId="3" fillId="0" borderId="29" xfId="0" applyFont="1" applyBorder="1" applyAlignment="1" applyProtection="1">
      <alignment vertical="center"/>
    </xf>
    <xf numFmtId="178" fontId="16" fillId="2" borderId="27" xfId="0" applyNumberFormat="1" applyFont="1" applyFill="1" applyBorder="1" applyAlignment="1" applyProtection="1">
      <alignment vertical="center" shrinkToFit="1"/>
    </xf>
    <xf numFmtId="0" fontId="3" fillId="0" borderId="27" xfId="0" applyFont="1" applyFill="1" applyBorder="1" applyAlignment="1" applyProtection="1">
      <alignment vertical="center" shrinkToFit="1"/>
    </xf>
    <xf numFmtId="0" fontId="3" fillId="0" borderId="27" xfId="0" applyFont="1" applyBorder="1" applyProtection="1">
      <alignment vertical="center"/>
    </xf>
    <xf numFmtId="0" fontId="3" fillId="0" borderId="27" xfId="0" applyFont="1" applyBorder="1" applyAlignment="1" applyProtection="1">
      <alignment horizontal="center" vertical="center"/>
    </xf>
    <xf numFmtId="178" fontId="3" fillId="0" borderId="27" xfId="0" applyNumberFormat="1" applyFont="1" applyBorder="1" applyAlignment="1" applyProtection="1">
      <alignment vertical="center" shrinkToFit="1"/>
    </xf>
    <xf numFmtId="0" fontId="3" fillId="0" borderId="29" xfId="0" applyFont="1" applyBorder="1" applyProtection="1">
      <alignment vertical="center"/>
    </xf>
    <xf numFmtId="0" fontId="3" fillId="0" borderId="28" xfId="0" applyFont="1" applyFill="1" applyBorder="1" applyAlignment="1" applyProtection="1">
      <alignment vertical="center" shrinkToFit="1"/>
    </xf>
    <xf numFmtId="0" fontId="3" fillId="0" borderId="28" xfId="0" applyFont="1" applyBorder="1" applyProtection="1">
      <alignment vertical="center"/>
    </xf>
    <xf numFmtId="178" fontId="3" fillId="0" borderId="28" xfId="0" applyNumberFormat="1" applyFont="1" applyBorder="1" applyAlignment="1" applyProtection="1">
      <alignment vertical="center" shrinkToFit="1"/>
    </xf>
  </cellXfs>
  <cellStyles count="6">
    <cellStyle name="桁区切り" xfId="1" builtinId="6"/>
    <cellStyle name="標準" xfId="0" builtinId="0"/>
    <cellStyle name="標準 2" xfId="2"/>
    <cellStyle name="標準 3" xfId="3"/>
    <cellStyle name="標準_Book1" xfId="4"/>
    <cellStyle name="標準_平成15年度一覧表" xfId="5"/>
  </cellStyles>
  <dxfs count="12">
    <dxf>
      <font>
        <b val="0"/>
        <i val="0"/>
        <strike val="0"/>
        <condense val="0"/>
        <extend val="0"/>
        <outline val="0"/>
        <shadow val="0"/>
        <u val="none"/>
        <vertAlign val="baseline"/>
        <sz val="11"/>
        <color auto="1"/>
        <name val="ＭＳ Ｐゴシック"/>
        <scheme val="none"/>
      </font>
      <fill>
        <patternFill patternType="none">
          <fgColor indexed="64"/>
          <bgColor indexed="65"/>
        </patternFill>
      </fill>
      <border diagonalUp="0" diagonalDown="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ＭＳ Ｐゴシック"/>
        <scheme val="none"/>
      </font>
      <fill>
        <patternFill patternType="none">
          <fgColor indexed="64"/>
          <bgColor indexed="65"/>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b/>
        <i/>
        <strike/>
        <condense val="0"/>
        <extend val="0"/>
        <color auto="1"/>
      </font>
      <fill>
        <patternFill>
          <bgColor indexed="34"/>
        </patternFill>
      </fill>
      <border>
        <left style="thin">
          <color indexed="13"/>
        </left>
        <right style="thin">
          <color indexed="13"/>
        </right>
        <top style="thin">
          <color indexed="13"/>
        </top>
        <bottom style="thin">
          <color indexed="13"/>
        </bottom>
      </border>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データ!$X$2"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fmlaLink="#REF!" lockText="1"/>
</file>

<file path=xl/ctrlProps/ctrlProp17.xml><?xml version="1.0" encoding="utf-8"?>
<formControlPr xmlns="http://schemas.microsoft.com/office/spreadsheetml/2009/9/main" objectType="CheckBox" fmlaLink="#REF!" lockText="1"/>
</file>

<file path=xl/ctrlProps/ctrlProp18.xml><?xml version="1.0" encoding="utf-8"?>
<formControlPr xmlns="http://schemas.microsoft.com/office/spreadsheetml/2009/9/main" objectType="CheckBox" fmlaLink="#REF!"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mlaLink="データ!$Y$2"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fmlaLink="データ!$AA$2" lockText="1"/>
</file>

<file path=xl/ctrlProps/ctrlProp4.xml><?xml version="1.0" encoding="utf-8"?>
<formControlPr xmlns="http://schemas.microsoft.com/office/spreadsheetml/2009/9/main" objectType="CheckBox" fmlaLink="データ!$AC$2" lockText="1"/>
</file>

<file path=xl/ctrlProps/ctrlProp5.xml><?xml version="1.0" encoding="utf-8"?>
<formControlPr xmlns="http://schemas.microsoft.com/office/spreadsheetml/2009/9/main" objectType="CheckBox" fmlaLink="データ!$AD$2" lockText="1"/>
</file>

<file path=xl/ctrlProps/ctrlProp6.xml><?xml version="1.0" encoding="utf-8"?>
<formControlPr xmlns="http://schemas.microsoft.com/office/spreadsheetml/2009/9/main" objectType="CheckBox" fmlaLink="データ!$AE$2" lockText="1"/>
</file>

<file path=xl/ctrlProps/ctrlProp7.xml><?xml version="1.0" encoding="utf-8"?>
<formControlPr xmlns="http://schemas.microsoft.com/office/spreadsheetml/2009/9/main" objectType="CheckBox" fmlaLink="データ!$AF$2" lockText="1"/>
</file>

<file path=xl/ctrlProps/ctrlProp8.xml><?xml version="1.0" encoding="utf-8"?>
<formControlPr xmlns="http://schemas.microsoft.com/office/spreadsheetml/2009/9/main" objectType="CheckBox" fmlaLink="データ!$AG$2" lockText="1"/>
</file>

<file path=xl/ctrlProps/ctrlProp9.xml><?xml version="1.0" encoding="utf-8"?>
<formControlPr xmlns="http://schemas.microsoft.com/office/spreadsheetml/2009/9/main" objectType="CheckBox" fmlaLink="データ!$AH$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95250</xdr:colOff>
          <xdr:row>9</xdr:row>
          <xdr:rowOff>85725</xdr:rowOff>
        </xdr:from>
        <xdr:to>
          <xdr:col>15</xdr:col>
          <xdr:colOff>76200</xdr:colOff>
          <xdr:row>9</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xdr:row>
          <xdr:rowOff>85725</xdr:rowOff>
        </xdr:from>
        <xdr:to>
          <xdr:col>19</xdr:col>
          <xdr:colOff>57150</xdr:colOff>
          <xdr:row>9</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123825</xdr:rowOff>
        </xdr:from>
        <xdr:to>
          <xdr:col>15</xdr:col>
          <xdr:colOff>142875</xdr:colOff>
          <xdr:row>10</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104775</xdr:rowOff>
        </xdr:from>
        <xdr:to>
          <xdr:col>6</xdr:col>
          <xdr:colOff>104775</xdr:colOff>
          <xdr:row>11</xdr:row>
          <xdr:rowOff>314325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104775</xdr:rowOff>
        </xdr:from>
        <xdr:to>
          <xdr:col>9</xdr:col>
          <xdr:colOff>19050</xdr:colOff>
          <xdr:row>11</xdr:row>
          <xdr:rowOff>314325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改修工事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11</xdr:row>
          <xdr:rowOff>104775</xdr:rowOff>
        </xdr:from>
        <xdr:to>
          <xdr:col>11</xdr:col>
          <xdr:colOff>219075</xdr:colOff>
          <xdr:row>11</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冷房化工事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104775</xdr:rowOff>
        </xdr:from>
        <xdr:to>
          <xdr:col>15</xdr:col>
          <xdr:colOff>0</xdr:colOff>
          <xdr:row>11</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xdr:row>
          <xdr:rowOff>104775</xdr:rowOff>
        </xdr:from>
        <xdr:to>
          <xdr:col>21</xdr:col>
          <xdr:colOff>76200</xdr:colOff>
          <xdr:row>11</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11</xdr:row>
          <xdr:rowOff>104775</xdr:rowOff>
        </xdr:from>
        <xdr:to>
          <xdr:col>23</xdr:col>
          <xdr:colOff>228600</xdr:colOff>
          <xdr:row>11</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95250</xdr:colOff>
          <xdr:row>9</xdr:row>
          <xdr:rowOff>85725</xdr:rowOff>
        </xdr:from>
        <xdr:to>
          <xdr:col>15</xdr:col>
          <xdr:colOff>161925</xdr:colOff>
          <xdr:row>9</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A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契約日未定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xdr:row>
          <xdr:rowOff>85725</xdr:rowOff>
        </xdr:from>
        <xdr:to>
          <xdr:col>19</xdr:col>
          <xdr:colOff>19050</xdr:colOff>
          <xdr:row>9</xdr:row>
          <xdr:rowOff>295275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A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内定日以降契約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123825</xdr:rowOff>
        </xdr:from>
        <xdr:to>
          <xdr:col>15</xdr:col>
          <xdr:colOff>228600</xdr:colOff>
          <xdr:row>10</xdr:row>
          <xdr:rowOff>333375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A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104775</xdr:rowOff>
        </xdr:from>
        <xdr:to>
          <xdr:col>6</xdr:col>
          <xdr:colOff>85725</xdr:colOff>
          <xdr:row>11</xdr:row>
          <xdr:rowOff>314325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A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104775</xdr:rowOff>
        </xdr:from>
        <xdr:to>
          <xdr:col>8</xdr:col>
          <xdr:colOff>295275</xdr:colOff>
          <xdr:row>11</xdr:row>
          <xdr:rowOff>314325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A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改造工事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11</xdr:row>
          <xdr:rowOff>104775</xdr:rowOff>
        </xdr:from>
        <xdr:to>
          <xdr:col>11</xdr:col>
          <xdr:colOff>190500</xdr:colOff>
          <xdr:row>11</xdr:row>
          <xdr:rowOff>314325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A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冷房化工事</a:t>
              </a:r>
            </a:p>
          </xdr:txBody>
        </xdr:sp>
        <xdr:clientData/>
      </xdr:twoCellAnchor>
    </mc:Choice>
    <mc:Fallback/>
  </mc:AlternateContent>
  <xdr:twoCellAnchor>
    <xdr:from>
      <xdr:col>12</xdr:col>
      <xdr:colOff>19050</xdr:colOff>
      <xdr:row>8</xdr:row>
      <xdr:rowOff>9525</xdr:rowOff>
    </xdr:from>
    <xdr:to>
      <xdr:col>14</xdr:col>
      <xdr:colOff>276225</xdr:colOff>
      <xdr:row>9</xdr:row>
      <xdr:rowOff>9525</xdr:rowOff>
    </xdr:to>
    <xdr:sp macro="" textlink="">
      <xdr:nvSpPr>
        <xdr:cNvPr id="18501" name="Rectangle 21">
          <a:extLst>
            <a:ext uri="{FF2B5EF4-FFF2-40B4-BE49-F238E27FC236}">
              <a16:creationId xmlns:a16="http://schemas.microsoft.com/office/drawing/2014/main" id="{00000000-0008-0000-0A00-000045480000}"/>
            </a:ext>
          </a:extLst>
        </xdr:cNvPr>
        <xdr:cNvSpPr>
          <a:spLocks noChangeArrowheads="1"/>
        </xdr:cNvSpPr>
      </xdr:nvSpPr>
      <xdr:spPr bwMode="auto">
        <a:xfrm>
          <a:off x="3676650" y="2486025"/>
          <a:ext cx="866775" cy="40957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276225</xdr:colOff>
      <xdr:row>12</xdr:row>
      <xdr:rowOff>38100</xdr:rowOff>
    </xdr:from>
    <xdr:to>
      <xdr:col>17</xdr:col>
      <xdr:colOff>9525</xdr:colOff>
      <xdr:row>12</xdr:row>
      <xdr:rowOff>390525</xdr:rowOff>
    </xdr:to>
    <xdr:sp macro="" textlink="">
      <xdr:nvSpPr>
        <xdr:cNvPr id="18502" name="Rectangle 24">
          <a:extLst>
            <a:ext uri="{FF2B5EF4-FFF2-40B4-BE49-F238E27FC236}">
              <a16:creationId xmlns:a16="http://schemas.microsoft.com/office/drawing/2014/main" id="{00000000-0008-0000-0A00-000046480000}"/>
            </a:ext>
          </a:extLst>
        </xdr:cNvPr>
        <xdr:cNvSpPr>
          <a:spLocks noChangeArrowheads="1"/>
        </xdr:cNvSpPr>
      </xdr:nvSpPr>
      <xdr:spPr bwMode="auto">
        <a:xfrm>
          <a:off x="4238625" y="4152900"/>
          <a:ext cx="952500" cy="35242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200025</xdr:colOff>
      <xdr:row>12</xdr:row>
      <xdr:rowOff>47625</xdr:rowOff>
    </xdr:from>
    <xdr:to>
      <xdr:col>23</xdr:col>
      <xdr:colOff>190500</xdr:colOff>
      <xdr:row>15</xdr:row>
      <xdr:rowOff>0</xdr:rowOff>
    </xdr:to>
    <xdr:sp macro="" textlink="">
      <xdr:nvSpPr>
        <xdr:cNvPr id="2073" name="Text Box 25">
          <a:extLst>
            <a:ext uri="{FF2B5EF4-FFF2-40B4-BE49-F238E27FC236}">
              <a16:creationId xmlns:a16="http://schemas.microsoft.com/office/drawing/2014/main" id="{00000000-0008-0000-0A00-000019080000}"/>
            </a:ext>
          </a:extLst>
        </xdr:cNvPr>
        <xdr:cNvSpPr txBox="1">
          <a:spLocks noChangeArrowheads="1"/>
        </xdr:cNvSpPr>
      </xdr:nvSpPr>
      <xdr:spPr bwMode="auto">
        <a:xfrm>
          <a:off x="5381625" y="4286250"/>
          <a:ext cx="1819275" cy="838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該当する項目（SRC,RC,S,W）を選択するか、記入</a:t>
          </a:r>
        </a:p>
        <a:p>
          <a:pPr algn="l" rtl="0">
            <a:lnSpc>
              <a:spcPts val="1000"/>
            </a:lnSpc>
            <a:defRPr sz="1000"/>
          </a:pPr>
          <a:r>
            <a:rPr lang="ja-JP" altLang="en-US" sz="900" b="0" i="0" u="none" strike="noStrike" baseline="0">
              <a:solidFill>
                <a:srgbClr val="FF0000"/>
              </a:solidFill>
              <a:latin typeface="ＭＳ Ｐゴシック"/>
              <a:ea typeface="ＭＳ Ｐゴシック"/>
            </a:rPr>
            <a:t>なお、複数存在する場合は、代表的な建物について記入し、詳細を別紙に記入する（建築年月日も同様）</a:t>
          </a:r>
          <a:endParaRPr lang="ja-JP" altLang="en-US"/>
        </a:p>
      </xdr:txBody>
    </xdr:sp>
    <xdr:clientData/>
  </xdr:twoCellAnchor>
  <xdr:twoCellAnchor>
    <xdr:from>
      <xdr:col>17</xdr:col>
      <xdr:colOff>19050</xdr:colOff>
      <xdr:row>12</xdr:row>
      <xdr:rowOff>219075</xdr:rowOff>
    </xdr:from>
    <xdr:to>
      <xdr:col>17</xdr:col>
      <xdr:colOff>200025</xdr:colOff>
      <xdr:row>13</xdr:row>
      <xdr:rowOff>57150</xdr:rowOff>
    </xdr:to>
    <xdr:cxnSp macro="">
      <xdr:nvCxnSpPr>
        <xdr:cNvPr id="18504" name="AutoShape 26">
          <a:extLst>
            <a:ext uri="{FF2B5EF4-FFF2-40B4-BE49-F238E27FC236}">
              <a16:creationId xmlns:a16="http://schemas.microsoft.com/office/drawing/2014/main" id="{00000000-0008-0000-0A00-000048480000}"/>
            </a:ext>
          </a:extLst>
        </xdr:cNvPr>
        <xdr:cNvCxnSpPr>
          <a:cxnSpLocks noChangeShapeType="1"/>
          <a:stCxn id="2073" idx="1"/>
          <a:endCxn id="18502" idx="3"/>
        </xdr:cNvCxnSpPr>
      </xdr:nvCxnSpPr>
      <xdr:spPr bwMode="auto">
        <a:xfrm flipH="1" flipV="1">
          <a:off x="5200650" y="4333875"/>
          <a:ext cx="180975" cy="247650"/>
        </a:xfrm>
        <a:prstGeom prst="straightConnector1">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66675</xdr:colOff>
      <xdr:row>5</xdr:row>
      <xdr:rowOff>238125</xdr:rowOff>
    </xdr:from>
    <xdr:to>
      <xdr:col>19</xdr:col>
      <xdr:colOff>66675</xdr:colOff>
      <xdr:row>7</xdr:row>
      <xdr:rowOff>390525</xdr:rowOff>
    </xdr:to>
    <xdr:sp macro="" textlink="">
      <xdr:nvSpPr>
        <xdr:cNvPr id="2075" name="Text Box 27">
          <a:extLst>
            <a:ext uri="{FF2B5EF4-FFF2-40B4-BE49-F238E27FC236}">
              <a16:creationId xmlns:a16="http://schemas.microsoft.com/office/drawing/2014/main" id="{00000000-0008-0000-0A00-00001B080000}"/>
            </a:ext>
          </a:extLst>
        </xdr:cNvPr>
        <xdr:cNvSpPr txBox="1">
          <a:spLocks noChangeArrowheads="1"/>
        </xdr:cNvSpPr>
      </xdr:nvSpPr>
      <xdr:spPr bwMode="auto">
        <a:xfrm>
          <a:off x="4638675" y="1485900"/>
          <a:ext cx="1219200" cy="971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mn-ea"/>
            </a:rPr>
            <a:t>事前着手の承認を受けている場合は、その承認番号を記入。（現在申請中の場合は「申請中」を記入。承認を受けていない場合は未記入）</a:t>
          </a:r>
        </a:p>
      </xdr:txBody>
    </xdr:sp>
    <xdr:clientData/>
  </xdr:twoCellAnchor>
  <xdr:twoCellAnchor>
    <xdr:from>
      <xdr:col>14</xdr:col>
      <xdr:colOff>285750</xdr:colOff>
      <xdr:row>7</xdr:row>
      <xdr:rowOff>390525</xdr:rowOff>
    </xdr:from>
    <xdr:to>
      <xdr:col>17</xdr:col>
      <xdr:colOff>66675</xdr:colOff>
      <xdr:row>8</xdr:row>
      <xdr:rowOff>219075</xdr:rowOff>
    </xdr:to>
    <xdr:cxnSp macro="">
      <xdr:nvCxnSpPr>
        <xdr:cNvPr id="18506" name="AutoShape 28">
          <a:extLst>
            <a:ext uri="{FF2B5EF4-FFF2-40B4-BE49-F238E27FC236}">
              <a16:creationId xmlns:a16="http://schemas.microsoft.com/office/drawing/2014/main" id="{00000000-0008-0000-0A00-00004A480000}"/>
            </a:ext>
          </a:extLst>
        </xdr:cNvPr>
        <xdr:cNvCxnSpPr>
          <a:cxnSpLocks noChangeShapeType="1"/>
          <a:stCxn id="2075" idx="2"/>
          <a:endCxn id="18501" idx="3"/>
        </xdr:cNvCxnSpPr>
      </xdr:nvCxnSpPr>
      <xdr:spPr bwMode="auto">
        <a:xfrm flipH="1">
          <a:off x="4552950" y="2457450"/>
          <a:ext cx="695325" cy="23812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66675</xdr:colOff>
      <xdr:row>9</xdr:row>
      <xdr:rowOff>57150</xdr:rowOff>
    </xdr:from>
    <xdr:to>
      <xdr:col>18</xdr:col>
      <xdr:colOff>295275</xdr:colOff>
      <xdr:row>10</xdr:row>
      <xdr:rowOff>361950</xdr:rowOff>
    </xdr:to>
    <xdr:sp macro="" textlink="">
      <xdr:nvSpPr>
        <xdr:cNvPr id="18507" name="AutoShape 29">
          <a:extLst>
            <a:ext uri="{FF2B5EF4-FFF2-40B4-BE49-F238E27FC236}">
              <a16:creationId xmlns:a16="http://schemas.microsoft.com/office/drawing/2014/main" id="{00000000-0008-0000-0A00-00004B480000}"/>
            </a:ext>
          </a:extLst>
        </xdr:cNvPr>
        <xdr:cNvSpPr>
          <a:spLocks noChangeArrowheads="1"/>
        </xdr:cNvSpPr>
      </xdr:nvSpPr>
      <xdr:spPr bwMode="auto">
        <a:xfrm>
          <a:off x="3724275" y="2943225"/>
          <a:ext cx="2057400" cy="714375"/>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247650</xdr:colOff>
      <xdr:row>8</xdr:row>
      <xdr:rowOff>171450</xdr:rowOff>
    </xdr:from>
    <xdr:to>
      <xdr:col>23</xdr:col>
      <xdr:colOff>190500</xdr:colOff>
      <xdr:row>9</xdr:row>
      <xdr:rowOff>295275</xdr:rowOff>
    </xdr:to>
    <xdr:sp macro="" textlink="">
      <xdr:nvSpPr>
        <xdr:cNvPr id="2078" name="Text Box 30">
          <a:extLst>
            <a:ext uri="{FF2B5EF4-FFF2-40B4-BE49-F238E27FC236}">
              <a16:creationId xmlns:a16="http://schemas.microsoft.com/office/drawing/2014/main" id="{00000000-0008-0000-0A00-00001E080000}"/>
            </a:ext>
          </a:extLst>
        </xdr:cNvPr>
        <xdr:cNvSpPr txBox="1">
          <a:spLocks noChangeArrowheads="1"/>
        </xdr:cNvSpPr>
      </xdr:nvSpPr>
      <xdr:spPr bwMode="auto">
        <a:xfrm>
          <a:off x="6038850" y="2771775"/>
          <a:ext cx="1162050"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現段階では未定等の場合、該当する項目を選択</a:t>
          </a:r>
          <a:endParaRPr lang="ja-JP" altLang="en-US"/>
        </a:p>
      </xdr:txBody>
    </xdr:sp>
    <xdr:clientData/>
  </xdr:twoCellAnchor>
  <xdr:twoCellAnchor>
    <xdr:from>
      <xdr:col>19</xdr:col>
      <xdr:colOff>0</xdr:colOff>
      <xdr:row>9</xdr:row>
      <xdr:rowOff>28575</xdr:rowOff>
    </xdr:from>
    <xdr:to>
      <xdr:col>19</xdr:col>
      <xdr:colOff>247650</xdr:colOff>
      <xdr:row>10</xdr:row>
      <xdr:rowOff>9525</xdr:rowOff>
    </xdr:to>
    <xdr:cxnSp macro="">
      <xdr:nvCxnSpPr>
        <xdr:cNvPr id="18509" name="AutoShape 31">
          <a:extLst>
            <a:ext uri="{FF2B5EF4-FFF2-40B4-BE49-F238E27FC236}">
              <a16:creationId xmlns:a16="http://schemas.microsoft.com/office/drawing/2014/main" id="{00000000-0008-0000-0A00-00004D480000}"/>
            </a:ext>
          </a:extLst>
        </xdr:cNvPr>
        <xdr:cNvCxnSpPr>
          <a:cxnSpLocks noChangeShapeType="1"/>
          <a:stCxn id="2078" idx="1"/>
          <a:endCxn id="18507" idx="3"/>
        </xdr:cNvCxnSpPr>
      </xdr:nvCxnSpPr>
      <xdr:spPr bwMode="auto">
        <a:xfrm flipH="1">
          <a:off x="5791200" y="2914650"/>
          <a:ext cx="247650" cy="39052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295275</xdr:colOff>
      <xdr:row>18</xdr:row>
      <xdr:rowOff>9525</xdr:rowOff>
    </xdr:from>
    <xdr:to>
      <xdr:col>11</xdr:col>
      <xdr:colOff>266700</xdr:colOff>
      <xdr:row>19</xdr:row>
      <xdr:rowOff>9525</xdr:rowOff>
    </xdr:to>
    <xdr:sp macro="" textlink="">
      <xdr:nvSpPr>
        <xdr:cNvPr id="2088" name="Rectangle 40">
          <a:extLst>
            <a:ext uri="{FF2B5EF4-FFF2-40B4-BE49-F238E27FC236}">
              <a16:creationId xmlns:a16="http://schemas.microsoft.com/office/drawing/2014/main" id="{00000000-0008-0000-0A00-000028080000}"/>
            </a:ext>
          </a:extLst>
        </xdr:cNvPr>
        <xdr:cNvSpPr>
          <a:spLocks noChangeArrowheads="1"/>
        </xdr:cNvSpPr>
      </xdr:nvSpPr>
      <xdr:spPr bwMode="auto">
        <a:xfrm>
          <a:off x="1819275" y="6362700"/>
          <a:ext cx="1800225" cy="4095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 A×225,300円</a:t>
          </a:r>
        </a:p>
        <a:p>
          <a:pPr algn="l" rtl="0">
            <a:lnSpc>
              <a:spcPts val="1000"/>
            </a:lnSpc>
            <a:defRPr sz="1000"/>
          </a:pPr>
          <a:r>
            <a:rPr lang="ja-JP" altLang="en-US" sz="900" b="0" i="0" u="none" strike="noStrike" baseline="0">
              <a:solidFill>
                <a:srgbClr val="FF0000"/>
              </a:solidFill>
              <a:latin typeface="ＭＳ Ｐゴシック"/>
              <a:ea typeface="ＭＳ Ｐゴシック"/>
            </a:rPr>
            <a:t>（自動計算）</a:t>
          </a:r>
          <a:endParaRPr lang="ja-JP" altLang="en-US"/>
        </a:p>
      </xdr:txBody>
    </xdr:sp>
    <xdr:clientData/>
  </xdr:twoCellAnchor>
  <xdr:twoCellAnchor>
    <xdr:from>
      <xdr:col>5</xdr:col>
      <xdr:colOff>295275</xdr:colOff>
      <xdr:row>20</xdr:row>
      <xdr:rowOff>19050</xdr:rowOff>
    </xdr:from>
    <xdr:to>
      <xdr:col>11</xdr:col>
      <xdr:colOff>266700</xdr:colOff>
      <xdr:row>21</xdr:row>
      <xdr:rowOff>0</xdr:rowOff>
    </xdr:to>
    <xdr:sp macro="" textlink="">
      <xdr:nvSpPr>
        <xdr:cNvPr id="2090" name="Rectangle 42">
          <a:extLst>
            <a:ext uri="{FF2B5EF4-FFF2-40B4-BE49-F238E27FC236}">
              <a16:creationId xmlns:a16="http://schemas.microsoft.com/office/drawing/2014/main" id="{00000000-0008-0000-0A00-00002A080000}"/>
            </a:ext>
          </a:extLst>
        </xdr:cNvPr>
        <xdr:cNvSpPr>
          <a:spLocks noChangeArrowheads="1"/>
        </xdr:cNvSpPr>
      </xdr:nvSpPr>
      <xdr:spPr bwMode="auto">
        <a:xfrm>
          <a:off x="1819275" y="7191375"/>
          <a:ext cx="1800225" cy="39052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 B×225,300円</a:t>
          </a:r>
        </a:p>
        <a:p>
          <a:pPr algn="l" rtl="0">
            <a:lnSpc>
              <a:spcPts val="1000"/>
            </a:lnSpc>
            <a:defRPr sz="1000"/>
          </a:pPr>
          <a:r>
            <a:rPr lang="ja-JP" altLang="en-US" sz="900" b="0" i="0" u="none" strike="noStrike" baseline="0">
              <a:solidFill>
                <a:srgbClr val="FF0000"/>
              </a:solidFill>
              <a:latin typeface="ＭＳ Ｐゴシック"/>
              <a:ea typeface="ＭＳ Ｐゴシック"/>
            </a:rPr>
            <a:t>（自動計算）</a:t>
          </a:r>
          <a:endParaRPr lang="ja-JP" altLang="en-US"/>
        </a:p>
      </xdr:txBody>
    </xdr:sp>
    <xdr:clientData/>
  </xdr:twoCellAnchor>
  <xdr:twoCellAnchor>
    <xdr:from>
      <xdr:col>18</xdr:col>
      <xdr:colOff>57150</xdr:colOff>
      <xdr:row>24</xdr:row>
      <xdr:rowOff>38100</xdr:rowOff>
    </xdr:from>
    <xdr:to>
      <xdr:col>23</xdr:col>
      <xdr:colOff>257175</xdr:colOff>
      <xdr:row>24</xdr:row>
      <xdr:rowOff>361950</xdr:rowOff>
    </xdr:to>
    <xdr:sp macro="" textlink="">
      <xdr:nvSpPr>
        <xdr:cNvPr id="2094" name="Rectangle 46">
          <a:extLst>
            <a:ext uri="{FF2B5EF4-FFF2-40B4-BE49-F238E27FC236}">
              <a16:creationId xmlns:a16="http://schemas.microsoft.com/office/drawing/2014/main" id="{00000000-0008-0000-0A00-00002E080000}"/>
            </a:ext>
          </a:extLst>
        </xdr:cNvPr>
        <xdr:cNvSpPr>
          <a:spLocks noChangeArrowheads="1"/>
        </xdr:cNvSpPr>
      </xdr:nvSpPr>
      <xdr:spPr bwMode="auto">
        <a:xfrm>
          <a:off x="5543550" y="9258300"/>
          <a:ext cx="1724025" cy="323850"/>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endParaRPr lang="ja-JP"/>
        </a:p>
      </xdr:txBody>
    </xdr:sp>
    <xdr:clientData/>
  </xdr:twoCellAnchor>
  <xdr:twoCellAnchor>
    <xdr:from>
      <xdr:col>17</xdr:col>
      <xdr:colOff>285750</xdr:colOff>
      <xdr:row>16</xdr:row>
      <xdr:rowOff>38100</xdr:rowOff>
    </xdr:from>
    <xdr:to>
      <xdr:col>25</xdr:col>
      <xdr:colOff>19050</xdr:colOff>
      <xdr:row>16</xdr:row>
      <xdr:rowOff>381000</xdr:rowOff>
    </xdr:to>
    <xdr:sp macro="" textlink="">
      <xdr:nvSpPr>
        <xdr:cNvPr id="2095" name="Rectangle 47">
          <a:extLst>
            <a:ext uri="{FF2B5EF4-FFF2-40B4-BE49-F238E27FC236}">
              <a16:creationId xmlns:a16="http://schemas.microsoft.com/office/drawing/2014/main" id="{00000000-0008-0000-0A00-00002F080000}"/>
            </a:ext>
          </a:extLst>
        </xdr:cNvPr>
        <xdr:cNvSpPr>
          <a:spLocks noChangeArrowheads="1"/>
        </xdr:cNvSpPr>
      </xdr:nvSpPr>
      <xdr:spPr bwMode="auto">
        <a:xfrm>
          <a:off x="5467350" y="5572125"/>
          <a:ext cx="1866900" cy="342900"/>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 ②=⑥+⑩+⑫</a:t>
          </a:r>
        </a:p>
        <a:p>
          <a:pPr algn="l" rtl="0">
            <a:lnSpc>
              <a:spcPts val="1000"/>
            </a:lnSpc>
            <a:defRPr sz="1000"/>
          </a:pPr>
          <a:r>
            <a:rPr lang="ja-JP" altLang="en-US" sz="900" b="0" i="0" u="none" strike="noStrike" baseline="0">
              <a:solidFill>
                <a:srgbClr val="FF0000"/>
              </a:solidFill>
              <a:latin typeface="ＭＳ Ｐゴシック"/>
              <a:ea typeface="ＭＳ Ｐゴシック"/>
            </a:rPr>
            <a:t> （自動計算）</a:t>
          </a:r>
          <a:endParaRPr lang="ja-JP" altLang="en-US"/>
        </a:p>
      </xdr:txBody>
    </xdr:sp>
    <xdr:clientData/>
  </xdr:twoCellAnchor>
  <xdr:twoCellAnchor>
    <xdr:from>
      <xdr:col>17</xdr:col>
      <xdr:colOff>285750</xdr:colOff>
      <xdr:row>17</xdr:row>
      <xdr:rowOff>38100</xdr:rowOff>
    </xdr:from>
    <xdr:to>
      <xdr:col>25</xdr:col>
      <xdr:colOff>19050</xdr:colOff>
      <xdr:row>17</xdr:row>
      <xdr:rowOff>371475</xdr:rowOff>
    </xdr:to>
    <xdr:sp macro="" textlink="">
      <xdr:nvSpPr>
        <xdr:cNvPr id="2096" name="Rectangle 48">
          <a:extLst>
            <a:ext uri="{FF2B5EF4-FFF2-40B4-BE49-F238E27FC236}">
              <a16:creationId xmlns:a16="http://schemas.microsoft.com/office/drawing/2014/main" id="{00000000-0008-0000-0A00-000030080000}"/>
            </a:ext>
          </a:extLst>
        </xdr:cNvPr>
        <xdr:cNvSpPr>
          <a:spLocks noChangeArrowheads="1"/>
        </xdr:cNvSpPr>
      </xdr:nvSpPr>
      <xdr:spPr bwMode="auto">
        <a:xfrm>
          <a:off x="5467350" y="5981700"/>
          <a:ext cx="1866900" cy="3333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endParaRPr lang="ja-JP"/>
        </a:p>
      </xdr:txBody>
    </xdr:sp>
    <xdr:clientData/>
  </xdr:twoCellAnchor>
  <xdr:twoCellAnchor>
    <xdr:from>
      <xdr:col>17</xdr:col>
      <xdr:colOff>285750</xdr:colOff>
      <xdr:row>18</xdr:row>
      <xdr:rowOff>38100</xdr:rowOff>
    </xdr:from>
    <xdr:to>
      <xdr:col>25</xdr:col>
      <xdr:colOff>19050</xdr:colOff>
      <xdr:row>18</xdr:row>
      <xdr:rowOff>371475</xdr:rowOff>
    </xdr:to>
    <xdr:sp macro="" textlink="">
      <xdr:nvSpPr>
        <xdr:cNvPr id="2097" name="Rectangle 49">
          <a:extLst>
            <a:ext uri="{FF2B5EF4-FFF2-40B4-BE49-F238E27FC236}">
              <a16:creationId xmlns:a16="http://schemas.microsoft.com/office/drawing/2014/main" id="{00000000-0008-0000-0A00-000031080000}"/>
            </a:ext>
          </a:extLst>
        </xdr:cNvPr>
        <xdr:cNvSpPr>
          <a:spLocks noChangeArrowheads="1"/>
        </xdr:cNvSpPr>
      </xdr:nvSpPr>
      <xdr:spPr bwMode="auto">
        <a:xfrm>
          <a:off x="5467350" y="6391275"/>
          <a:ext cx="1866900" cy="3333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 ④と⑤の低い額</a:t>
          </a:r>
          <a:endParaRPr lang="ja-JP" altLang="en-US"/>
        </a:p>
      </xdr:txBody>
    </xdr:sp>
    <xdr:clientData/>
  </xdr:twoCellAnchor>
  <xdr:twoCellAnchor>
    <xdr:from>
      <xdr:col>17</xdr:col>
      <xdr:colOff>285750</xdr:colOff>
      <xdr:row>19</xdr:row>
      <xdr:rowOff>47625</xdr:rowOff>
    </xdr:from>
    <xdr:to>
      <xdr:col>25</xdr:col>
      <xdr:colOff>19050</xdr:colOff>
      <xdr:row>19</xdr:row>
      <xdr:rowOff>371475</xdr:rowOff>
    </xdr:to>
    <xdr:sp macro="" textlink="">
      <xdr:nvSpPr>
        <xdr:cNvPr id="2098" name="Rectangle 50">
          <a:extLst>
            <a:ext uri="{FF2B5EF4-FFF2-40B4-BE49-F238E27FC236}">
              <a16:creationId xmlns:a16="http://schemas.microsoft.com/office/drawing/2014/main" id="{00000000-0008-0000-0A00-000032080000}"/>
            </a:ext>
          </a:extLst>
        </xdr:cNvPr>
        <xdr:cNvSpPr>
          <a:spLocks noChangeArrowheads="1"/>
        </xdr:cNvSpPr>
      </xdr:nvSpPr>
      <xdr:spPr bwMode="auto">
        <a:xfrm>
          <a:off x="5467350" y="6810375"/>
          <a:ext cx="1866900" cy="323850"/>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 </a:t>
          </a:r>
          <a:endParaRPr lang="ja-JP" altLang="en-US"/>
        </a:p>
      </xdr:txBody>
    </xdr:sp>
    <xdr:clientData/>
  </xdr:twoCellAnchor>
  <xdr:twoCellAnchor>
    <xdr:from>
      <xdr:col>17</xdr:col>
      <xdr:colOff>285750</xdr:colOff>
      <xdr:row>20</xdr:row>
      <xdr:rowOff>38100</xdr:rowOff>
    </xdr:from>
    <xdr:to>
      <xdr:col>25</xdr:col>
      <xdr:colOff>19050</xdr:colOff>
      <xdr:row>20</xdr:row>
      <xdr:rowOff>371475</xdr:rowOff>
    </xdr:to>
    <xdr:sp macro="" textlink="">
      <xdr:nvSpPr>
        <xdr:cNvPr id="2099" name="Rectangle 51">
          <a:extLst>
            <a:ext uri="{FF2B5EF4-FFF2-40B4-BE49-F238E27FC236}">
              <a16:creationId xmlns:a16="http://schemas.microsoft.com/office/drawing/2014/main" id="{00000000-0008-0000-0A00-000033080000}"/>
            </a:ext>
          </a:extLst>
        </xdr:cNvPr>
        <xdr:cNvSpPr>
          <a:spLocks noChangeArrowheads="1"/>
        </xdr:cNvSpPr>
      </xdr:nvSpPr>
      <xdr:spPr bwMode="auto">
        <a:xfrm>
          <a:off x="5467350" y="7210425"/>
          <a:ext cx="1866900" cy="3333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⑧と⑨の低い額 </a:t>
          </a:r>
          <a:endParaRPr lang="ja-JP" altLang="en-US"/>
        </a:p>
      </xdr:txBody>
    </xdr:sp>
    <xdr:clientData/>
  </xdr:twoCellAnchor>
  <xdr:twoCellAnchor>
    <xdr:from>
      <xdr:col>17</xdr:col>
      <xdr:colOff>285750</xdr:colOff>
      <xdr:row>22</xdr:row>
      <xdr:rowOff>38100</xdr:rowOff>
    </xdr:from>
    <xdr:to>
      <xdr:col>25</xdr:col>
      <xdr:colOff>19050</xdr:colOff>
      <xdr:row>22</xdr:row>
      <xdr:rowOff>371475</xdr:rowOff>
    </xdr:to>
    <xdr:sp macro="" textlink="">
      <xdr:nvSpPr>
        <xdr:cNvPr id="2100" name="Rectangle 52">
          <a:extLst>
            <a:ext uri="{FF2B5EF4-FFF2-40B4-BE49-F238E27FC236}">
              <a16:creationId xmlns:a16="http://schemas.microsoft.com/office/drawing/2014/main" id="{00000000-0008-0000-0A00-000034080000}"/>
            </a:ext>
          </a:extLst>
        </xdr:cNvPr>
        <xdr:cNvSpPr>
          <a:spLocks noChangeArrowheads="1"/>
        </xdr:cNvSpPr>
      </xdr:nvSpPr>
      <xdr:spPr bwMode="auto">
        <a:xfrm>
          <a:off x="5467350" y="8029575"/>
          <a:ext cx="1866900" cy="3333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 </a:t>
          </a:r>
          <a:endParaRPr lang="ja-JP" altLang="en-US"/>
        </a:p>
      </xdr:txBody>
    </xdr:sp>
    <xdr:clientData/>
  </xdr:twoCellAnchor>
  <xdr:twoCellAnchor>
    <xdr:from>
      <xdr:col>5</xdr:col>
      <xdr:colOff>285750</xdr:colOff>
      <xdr:row>24</xdr:row>
      <xdr:rowOff>9525</xdr:rowOff>
    </xdr:from>
    <xdr:to>
      <xdr:col>11</xdr:col>
      <xdr:colOff>247650</xdr:colOff>
      <xdr:row>25</xdr:row>
      <xdr:rowOff>9525</xdr:rowOff>
    </xdr:to>
    <xdr:sp macro="" textlink="">
      <xdr:nvSpPr>
        <xdr:cNvPr id="2103" name="Rectangle 55">
          <a:extLst>
            <a:ext uri="{FF2B5EF4-FFF2-40B4-BE49-F238E27FC236}">
              <a16:creationId xmlns:a16="http://schemas.microsoft.com/office/drawing/2014/main" id="{00000000-0008-0000-0A00-000037080000}"/>
            </a:ext>
          </a:extLst>
        </xdr:cNvPr>
        <xdr:cNvSpPr>
          <a:spLocks noChangeArrowheads="1"/>
        </xdr:cNvSpPr>
      </xdr:nvSpPr>
      <xdr:spPr bwMode="auto">
        <a:xfrm>
          <a:off x="1809750" y="9229725"/>
          <a:ext cx="1790700" cy="4095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 ②+⑭+⑯</a:t>
          </a:r>
        </a:p>
        <a:p>
          <a:pPr algn="l" rtl="0">
            <a:lnSpc>
              <a:spcPts val="1000"/>
            </a:lnSpc>
            <a:defRPr sz="1000"/>
          </a:pPr>
          <a:r>
            <a:rPr lang="ja-JP" altLang="en-US" sz="900" b="0" i="0" u="none" strike="noStrike" baseline="0">
              <a:solidFill>
                <a:srgbClr val="FF0000"/>
              </a:solidFill>
              <a:latin typeface="ＭＳ Ｐゴシック"/>
              <a:ea typeface="ＭＳ Ｐゴシック"/>
            </a:rPr>
            <a:t>（自動計算）</a:t>
          </a:r>
          <a:endParaRPr lang="ja-JP" altLang="en-US"/>
        </a:p>
      </xdr:txBody>
    </xdr:sp>
    <xdr:clientData/>
  </xdr:twoCellAnchor>
  <xdr:twoCellAnchor editAs="oneCell">
    <xdr:from>
      <xdr:col>25</xdr:col>
      <xdr:colOff>19050</xdr:colOff>
      <xdr:row>13</xdr:row>
      <xdr:rowOff>152400</xdr:rowOff>
    </xdr:from>
    <xdr:to>
      <xdr:col>28</xdr:col>
      <xdr:colOff>238125</xdr:colOff>
      <xdr:row>15</xdr:row>
      <xdr:rowOff>257175</xdr:rowOff>
    </xdr:to>
    <xdr:sp macro="" textlink="">
      <xdr:nvSpPr>
        <xdr:cNvPr id="2104" name="Text Box 56">
          <a:extLst>
            <a:ext uri="{FF2B5EF4-FFF2-40B4-BE49-F238E27FC236}">
              <a16:creationId xmlns:a16="http://schemas.microsoft.com/office/drawing/2014/main" id="{00000000-0008-0000-0A00-000038080000}"/>
            </a:ext>
          </a:extLst>
        </xdr:cNvPr>
        <xdr:cNvSpPr txBox="1">
          <a:spLocks noChangeArrowheads="1"/>
        </xdr:cNvSpPr>
      </xdr:nvSpPr>
      <xdr:spPr bwMode="auto">
        <a:xfrm>
          <a:off x="7334250" y="4800600"/>
          <a:ext cx="1133475" cy="58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③総工事費のうち、補助対象となる部分に係る経費を記入</a:t>
          </a:r>
          <a:endParaRPr lang="ja-JP" altLang="en-US"/>
        </a:p>
      </xdr:txBody>
    </xdr:sp>
    <xdr:clientData/>
  </xdr:twoCellAnchor>
  <xdr:twoCellAnchor editAs="oneCell">
    <xdr:from>
      <xdr:col>25</xdr:col>
      <xdr:colOff>76200</xdr:colOff>
      <xdr:row>17</xdr:row>
      <xdr:rowOff>228600</xdr:rowOff>
    </xdr:from>
    <xdr:to>
      <xdr:col>28</xdr:col>
      <xdr:colOff>247650</xdr:colOff>
      <xdr:row>19</xdr:row>
      <xdr:rowOff>28575</xdr:rowOff>
    </xdr:to>
    <xdr:sp macro="" textlink="">
      <xdr:nvSpPr>
        <xdr:cNvPr id="2108" name="Text Box 60">
          <a:extLst>
            <a:ext uri="{FF2B5EF4-FFF2-40B4-BE49-F238E27FC236}">
              <a16:creationId xmlns:a16="http://schemas.microsoft.com/office/drawing/2014/main" id="{00000000-0008-0000-0A00-00003C080000}"/>
            </a:ext>
          </a:extLst>
        </xdr:cNvPr>
        <xdr:cNvSpPr txBox="1">
          <a:spLocks noChangeArrowheads="1"/>
        </xdr:cNvSpPr>
      </xdr:nvSpPr>
      <xdr:spPr bwMode="auto">
        <a:xfrm>
          <a:off x="7391400" y="6172200"/>
          <a:ext cx="108585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⑦総冷房化工事費のうち、補助対象となる部分に係る経費を記入</a:t>
          </a:r>
          <a:endParaRPr lang="ja-JP" altLang="en-US"/>
        </a:p>
      </xdr:txBody>
    </xdr:sp>
    <xdr:clientData/>
  </xdr:twoCellAnchor>
  <xdr:twoCellAnchor editAs="oneCell">
    <xdr:from>
      <xdr:col>25</xdr:col>
      <xdr:colOff>180975</xdr:colOff>
      <xdr:row>22</xdr:row>
      <xdr:rowOff>133348</xdr:rowOff>
    </xdr:from>
    <xdr:to>
      <xdr:col>28</xdr:col>
      <xdr:colOff>266700</xdr:colOff>
      <xdr:row>24</xdr:row>
      <xdr:rowOff>342899</xdr:rowOff>
    </xdr:to>
    <xdr:sp macro="" textlink="">
      <xdr:nvSpPr>
        <xdr:cNvPr id="2112" name="Text Box 64">
          <a:extLst>
            <a:ext uri="{FF2B5EF4-FFF2-40B4-BE49-F238E27FC236}">
              <a16:creationId xmlns:a16="http://schemas.microsoft.com/office/drawing/2014/main" id="{00000000-0008-0000-0A00-000040080000}"/>
            </a:ext>
          </a:extLst>
        </xdr:cNvPr>
        <xdr:cNvSpPr txBox="1">
          <a:spLocks noChangeArrowheads="1"/>
        </xdr:cNvSpPr>
      </xdr:nvSpPr>
      <xdr:spPr bwMode="auto">
        <a:xfrm>
          <a:off x="7496175" y="8124823"/>
          <a:ext cx="1000125" cy="10287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⑬実施設計費もしくは⑮装置購入費のうち、補助対象となる部分に係る経費をそれぞれ記入</a:t>
          </a:r>
          <a:endParaRPr lang="ja-JP" altLang="en-US"/>
        </a:p>
      </xdr:txBody>
    </xdr:sp>
    <xdr:clientData/>
  </xdr:twoCellAnchor>
  <xdr:twoCellAnchor editAs="oneCell">
    <xdr:from>
      <xdr:col>14</xdr:col>
      <xdr:colOff>200025</xdr:colOff>
      <xdr:row>26</xdr:row>
      <xdr:rowOff>28575</xdr:rowOff>
    </xdr:from>
    <xdr:to>
      <xdr:col>21</xdr:col>
      <xdr:colOff>209550</xdr:colOff>
      <xdr:row>27</xdr:row>
      <xdr:rowOff>247650</xdr:rowOff>
    </xdr:to>
    <xdr:sp macro="" textlink="">
      <xdr:nvSpPr>
        <xdr:cNvPr id="2117" name="Text Box 69">
          <a:extLst>
            <a:ext uri="{FF2B5EF4-FFF2-40B4-BE49-F238E27FC236}">
              <a16:creationId xmlns:a16="http://schemas.microsoft.com/office/drawing/2014/main" id="{00000000-0008-0000-0A00-000045080000}"/>
            </a:ext>
          </a:extLst>
        </xdr:cNvPr>
        <xdr:cNvSpPr txBox="1">
          <a:spLocks noChangeArrowheads="1"/>
        </xdr:cNvSpPr>
      </xdr:nvSpPr>
      <xdr:spPr bwMode="auto">
        <a:xfrm>
          <a:off x="4467225" y="9315450"/>
          <a:ext cx="2143125"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⑰補助対象事業経費の２分の１以内で補助を希望する額（千円未満切捨て）</a:t>
          </a:r>
          <a:endParaRPr lang="ja-JP" altLang="en-US"/>
        </a:p>
      </xdr:txBody>
    </xdr:sp>
    <xdr:clientData/>
  </xdr:twoCellAnchor>
  <xdr:twoCellAnchor>
    <xdr:from>
      <xdr:col>25</xdr:col>
      <xdr:colOff>28575</xdr:colOff>
      <xdr:row>22</xdr:row>
      <xdr:rowOff>133350</xdr:rowOff>
    </xdr:from>
    <xdr:to>
      <xdr:col>27</xdr:col>
      <xdr:colOff>76200</xdr:colOff>
      <xdr:row>22</xdr:row>
      <xdr:rowOff>209550</xdr:rowOff>
    </xdr:to>
    <xdr:cxnSp macro="">
      <xdr:nvCxnSpPr>
        <xdr:cNvPr id="18524" name="AutoShape 70">
          <a:extLst>
            <a:ext uri="{FF2B5EF4-FFF2-40B4-BE49-F238E27FC236}">
              <a16:creationId xmlns:a16="http://schemas.microsoft.com/office/drawing/2014/main" id="{00000000-0008-0000-0A00-00005C480000}"/>
            </a:ext>
          </a:extLst>
        </xdr:cNvPr>
        <xdr:cNvCxnSpPr>
          <a:cxnSpLocks noChangeShapeType="1"/>
          <a:stCxn id="2112" idx="0"/>
          <a:endCxn id="2100" idx="3"/>
        </xdr:cNvCxnSpPr>
      </xdr:nvCxnSpPr>
      <xdr:spPr bwMode="auto">
        <a:xfrm rot="-5400000" flipH="1" flipV="1">
          <a:off x="7634288" y="7710487"/>
          <a:ext cx="76200" cy="657225"/>
        </a:xfrm>
        <a:prstGeom prst="bentConnector4">
          <a:avLst>
            <a:gd name="adj1" fmla="val -300000"/>
            <a:gd name="adj2" fmla="val 89856"/>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19050</xdr:colOff>
      <xdr:row>23</xdr:row>
      <xdr:rowOff>209550</xdr:rowOff>
    </xdr:from>
    <xdr:to>
      <xdr:col>27</xdr:col>
      <xdr:colOff>76200</xdr:colOff>
      <xdr:row>24</xdr:row>
      <xdr:rowOff>342900</xdr:rowOff>
    </xdr:to>
    <xdr:cxnSp macro="">
      <xdr:nvCxnSpPr>
        <xdr:cNvPr id="18525" name="AutoShape 71">
          <a:extLst>
            <a:ext uri="{FF2B5EF4-FFF2-40B4-BE49-F238E27FC236}">
              <a16:creationId xmlns:a16="http://schemas.microsoft.com/office/drawing/2014/main" id="{00000000-0008-0000-0A00-00005D480000}"/>
            </a:ext>
          </a:extLst>
        </xdr:cNvPr>
        <xdr:cNvCxnSpPr>
          <a:cxnSpLocks noChangeShapeType="1"/>
          <a:stCxn id="2112" idx="2"/>
          <a:endCxn id="2120" idx="3"/>
        </xdr:cNvCxnSpPr>
      </xdr:nvCxnSpPr>
      <xdr:spPr bwMode="auto">
        <a:xfrm rot="16200000" flipV="1">
          <a:off x="7396162" y="8424863"/>
          <a:ext cx="542925" cy="666750"/>
        </a:xfrm>
        <a:prstGeom prst="bentConnector4">
          <a:avLst>
            <a:gd name="adj1" fmla="val -42106"/>
            <a:gd name="adj2" fmla="val 88569"/>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285750</xdr:colOff>
      <xdr:row>23</xdr:row>
      <xdr:rowOff>38100</xdr:rowOff>
    </xdr:from>
    <xdr:to>
      <xdr:col>25</xdr:col>
      <xdr:colOff>9525</xdr:colOff>
      <xdr:row>23</xdr:row>
      <xdr:rowOff>371475</xdr:rowOff>
    </xdr:to>
    <xdr:sp macro="" textlink="">
      <xdr:nvSpPr>
        <xdr:cNvPr id="2120" name="Rectangle 72">
          <a:extLst>
            <a:ext uri="{FF2B5EF4-FFF2-40B4-BE49-F238E27FC236}">
              <a16:creationId xmlns:a16="http://schemas.microsoft.com/office/drawing/2014/main" id="{00000000-0008-0000-0A00-000048080000}"/>
            </a:ext>
          </a:extLst>
        </xdr:cNvPr>
        <xdr:cNvSpPr>
          <a:spLocks noChangeArrowheads="1"/>
        </xdr:cNvSpPr>
      </xdr:nvSpPr>
      <xdr:spPr bwMode="auto">
        <a:xfrm>
          <a:off x="5467350" y="8848725"/>
          <a:ext cx="1857375" cy="3333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 </a:t>
          </a:r>
          <a:endParaRPr lang="ja-JP" altLang="en-US"/>
        </a:p>
      </xdr:txBody>
    </xdr:sp>
    <xdr:clientData/>
  </xdr:twoCellAnchor>
  <xdr:twoCellAnchor>
    <xdr:from>
      <xdr:col>25</xdr:col>
      <xdr:colOff>28575</xdr:colOff>
      <xdr:row>19</xdr:row>
      <xdr:rowOff>28575</xdr:rowOff>
    </xdr:from>
    <xdr:to>
      <xdr:col>27</xdr:col>
      <xdr:colOff>9525</xdr:colOff>
      <xdr:row>19</xdr:row>
      <xdr:rowOff>209550</xdr:rowOff>
    </xdr:to>
    <xdr:cxnSp macro="">
      <xdr:nvCxnSpPr>
        <xdr:cNvPr id="18527" name="AutoShape 73">
          <a:extLst>
            <a:ext uri="{FF2B5EF4-FFF2-40B4-BE49-F238E27FC236}">
              <a16:creationId xmlns:a16="http://schemas.microsoft.com/office/drawing/2014/main" id="{00000000-0008-0000-0A00-00005F480000}"/>
            </a:ext>
          </a:extLst>
        </xdr:cNvPr>
        <xdr:cNvCxnSpPr>
          <a:cxnSpLocks noChangeShapeType="1"/>
          <a:stCxn id="2108" idx="2"/>
          <a:endCxn id="2098" idx="3"/>
        </xdr:cNvCxnSpPr>
      </xdr:nvCxnSpPr>
      <xdr:spPr bwMode="auto">
        <a:xfrm flipH="1">
          <a:off x="7343775" y="6667500"/>
          <a:ext cx="590550" cy="18097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28575</xdr:colOff>
      <xdr:row>15</xdr:row>
      <xdr:rowOff>257175</xdr:rowOff>
    </xdr:from>
    <xdr:to>
      <xdr:col>26</xdr:col>
      <xdr:colOff>285750</xdr:colOff>
      <xdr:row>17</xdr:row>
      <xdr:rowOff>209550</xdr:rowOff>
    </xdr:to>
    <xdr:cxnSp macro="">
      <xdr:nvCxnSpPr>
        <xdr:cNvPr id="18528" name="AutoShape 74">
          <a:extLst>
            <a:ext uri="{FF2B5EF4-FFF2-40B4-BE49-F238E27FC236}">
              <a16:creationId xmlns:a16="http://schemas.microsoft.com/office/drawing/2014/main" id="{00000000-0008-0000-0A00-000060480000}"/>
            </a:ext>
          </a:extLst>
        </xdr:cNvPr>
        <xdr:cNvCxnSpPr>
          <a:cxnSpLocks noChangeShapeType="1"/>
          <a:stCxn id="2104" idx="2"/>
          <a:endCxn id="2096" idx="3"/>
        </xdr:cNvCxnSpPr>
      </xdr:nvCxnSpPr>
      <xdr:spPr bwMode="auto">
        <a:xfrm flipH="1">
          <a:off x="7343775" y="5257800"/>
          <a:ext cx="561975" cy="77152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209550</xdr:colOff>
      <xdr:row>25</xdr:row>
      <xdr:rowOff>0</xdr:rowOff>
    </xdr:from>
    <xdr:to>
      <xdr:col>22</xdr:col>
      <xdr:colOff>57150</xdr:colOff>
      <xdr:row>27</xdr:row>
      <xdr:rowOff>19050</xdr:rowOff>
    </xdr:to>
    <xdr:cxnSp macro="">
      <xdr:nvCxnSpPr>
        <xdr:cNvPr id="18529" name="AutoShape 75">
          <a:extLst>
            <a:ext uri="{FF2B5EF4-FFF2-40B4-BE49-F238E27FC236}">
              <a16:creationId xmlns:a16="http://schemas.microsoft.com/office/drawing/2014/main" id="{00000000-0008-0000-0A00-000061480000}"/>
            </a:ext>
          </a:extLst>
        </xdr:cNvPr>
        <xdr:cNvCxnSpPr>
          <a:cxnSpLocks noChangeShapeType="1"/>
          <a:stCxn id="2117" idx="3"/>
        </xdr:cNvCxnSpPr>
      </xdr:nvCxnSpPr>
      <xdr:spPr bwMode="auto">
        <a:xfrm flipV="1">
          <a:off x="6610350" y="9096375"/>
          <a:ext cx="152400" cy="33337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276225</xdr:colOff>
      <xdr:row>11</xdr:row>
      <xdr:rowOff>0</xdr:rowOff>
    </xdr:from>
    <xdr:to>
      <xdr:col>14</xdr:col>
      <xdr:colOff>295275</xdr:colOff>
      <xdr:row>12</xdr:row>
      <xdr:rowOff>0</xdr:rowOff>
    </xdr:to>
    <xdr:sp macro="" textlink="">
      <xdr:nvSpPr>
        <xdr:cNvPr id="18530" name="AutoShape 76">
          <a:extLst>
            <a:ext uri="{FF2B5EF4-FFF2-40B4-BE49-F238E27FC236}">
              <a16:creationId xmlns:a16="http://schemas.microsoft.com/office/drawing/2014/main" id="{00000000-0008-0000-0A00-000062480000}"/>
            </a:ext>
          </a:extLst>
        </xdr:cNvPr>
        <xdr:cNvSpPr>
          <a:spLocks noChangeArrowheads="1"/>
        </xdr:cNvSpPr>
      </xdr:nvSpPr>
      <xdr:spPr bwMode="auto">
        <a:xfrm>
          <a:off x="1190625" y="3705225"/>
          <a:ext cx="3371850" cy="409575"/>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12</xdr:row>
      <xdr:rowOff>323850</xdr:rowOff>
    </xdr:from>
    <xdr:to>
      <xdr:col>4</xdr:col>
      <xdr:colOff>257175</xdr:colOff>
      <xdr:row>13</xdr:row>
      <xdr:rowOff>361950</xdr:rowOff>
    </xdr:to>
    <xdr:sp macro="" textlink="">
      <xdr:nvSpPr>
        <xdr:cNvPr id="2125" name="Text Box 77">
          <a:extLst>
            <a:ext uri="{FF2B5EF4-FFF2-40B4-BE49-F238E27FC236}">
              <a16:creationId xmlns:a16="http://schemas.microsoft.com/office/drawing/2014/main" id="{00000000-0008-0000-0A00-00004D080000}"/>
            </a:ext>
          </a:extLst>
        </xdr:cNvPr>
        <xdr:cNvSpPr txBox="1">
          <a:spLocks noChangeArrowheads="1"/>
        </xdr:cNvSpPr>
      </xdr:nvSpPr>
      <xdr:spPr bwMode="auto">
        <a:xfrm>
          <a:off x="390525" y="4562475"/>
          <a:ext cx="10858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本事業において行うものを選択</a:t>
          </a:r>
          <a:endParaRPr lang="ja-JP" altLang="en-US"/>
        </a:p>
      </xdr:txBody>
    </xdr:sp>
    <xdr:clientData/>
  </xdr:twoCellAnchor>
  <xdr:twoCellAnchor>
    <xdr:from>
      <xdr:col>4</xdr:col>
      <xdr:colOff>257175</xdr:colOff>
      <xdr:row>12</xdr:row>
      <xdr:rowOff>9525</xdr:rowOff>
    </xdr:from>
    <xdr:to>
      <xdr:col>9</xdr:col>
      <xdr:colOff>133350</xdr:colOff>
      <xdr:row>13</xdr:row>
      <xdr:rowOff>142875</xdr:rowOff>
    </xdr:to>
    <xdr:cxnSp macro="">
      <xdr:nvCxnSpPr>
        <xdr:cNvPr id="18532" name="AutoShape 78">
          <a:extLst>
            <a:ext uri="{FF2B5EF4-FFF2-40B4-BE49-F238E27FC236}">
              <a16:creationId xmlns:a16="http://schemas.microsoft.com/office/drawing/2014/main" id="{00000000-0008-0000-0A00-000064480000}"/>
            </a:ext>
          </a:extLst>
        </xdr:cNvPr>
        <xdr:cNvCxnSpPr>
          <a:cxnSpLocks noChangeShapeType="1"/>
          <a:stCxn id="2125" idx="3"/>
          <a:endCxn id="18530" idx="2"/>
        </xdr:cNvCxnSpPr>
      </xdr:nvCxnSpPr>
      <xdr:spPr bwMode="auto">
        <a:xfrm flipV="1">
          <a:off x="1476375" y="4124325"/>
          <a:ext cx="1400175" cy="54292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4</xdr:col>
          <xdr:colOff>123825</xdr:colOff>
          <xdr:row>11</xdr:row>
          <xdr:rowOff>104775</xdr:rowOff>
        </xdr:from>
        <xdr:to>
          <xdr:col>6</xdr:col>
          <xdr:colOff>85725</xdr:colOff>
          <xdr:row>11</xdr:row>
          <xdr:rowOff>314325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A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104775</xdr:rowOff>
        </xdr:from>
        <xdr:to>
          <xdr:col>8</xdr:col>
          <xdr:colOff>295275</xdr:colOff>
          <xdr:row>11</xdr:row>
          <xdr:rowOff>314325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A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改造工事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11</xdr:row>
          <xdr:rowOff>104775</xdr:rowOff>
        </xdr:from>
        <xdr:to>
          <xdr:col>12</xdr:col>
          <xdr:colOff>57150</xdr:colOff>
          <xdr:row>11</xdr:row>
          <xdr:rowOff>314325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A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冷房化工事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xdr:row>
          <xdr:rowOff>104775</xdr:rowOff>
        </xdr:from>
        <xdr:to>
          <xdr:col>15</xdr:col>
          <xdr:colOff>38100</xdr:colOff>
          <xdr:row>11</xdr:row>
          <xdr:rowOff>314325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A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xdr:row>
          <xdr:rowOff>104775</xdr:rowOff>
        </xdr:from>
        <xdr:to>
          <xdr:col>21</xdr:col>
          <xdr:colOff>57150</xdr:colOff>
          <xdr:row>11</xdr:row>
          <xdr:rowOff>314325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A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11</xdr:row>
          <xdr:rowOff>104775</xdr:rowOff>
        </xdr:from>
        <xdr:to>
          <xdr:col>23</xdr:col>
          <xdr:colOff>209550</xdr:colOff>
          <xdr:row>11</xdr:row>
          <xdr:rowOff>304800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A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増設</a:t>
              </a:r>
            </a:p>
          </xdr:txBody>
        </xdr:sp>
        <xdr:clientData/>
      </xdr:twoCellAnchor>
    </mc:Choice>
    <mc:Fallback/>
  </mc:AlternateContent>
  <xdr:twoCellAnchor>
    <xdr:from>
      <xdr:col>19</xdr:col>
      <xdr:colOff>9525</xdr:colOff>
      <xdr:row>11</xdr:row>
      <xdr:rowOff>0</xdr:rowOff>
    </xdr:from>
    <xdr:to>
      <xdr:col>25</xdr:col>
      <xdr:colOff>19050</xdr:colOff>
      <xdr:row>12</xdr:row>
      <xdr:rowOff>0</xdr:rowOff>
    </xdr:to>
    <xdr:sp macro="" textlink="">
      <xdr:nvSpPr>
        <xdr:cNvPr id="18533" name="AutoShape 86">
          <a:extLst>
            <a:ext uri="{FF2B5EF4-FFF2-40B4-BE49-F238E27FC236}">
              <a16:creationId xmlns:a16="http://schemas.microsoft.com/office/drawing/2014/main" id="{00000000-0008-0000-0A00-000065480000}"/>
            </a:ext>
          </a:extLst>
        </xdr:cNvPr>
        <xdr:cNvSpPr>
          <a:spLocks noChangeArrowheads="1"/>
        </xdr:cNvSpPr>
      </xdr:nvSpPr>
      <xdr:spPr bwMode="auto">
        <a:xfrm>
          <a:off x="5800725" y="3705225"/>
          <a:ext cx="1533525" cy="409575"/>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9</xdr:row>
      <xdr:rowOff>247650</xdr:rowOff>
    </xdr:from>
    <xdr:to>
      <xdr:col>28</xdr:col>
      <xdr:colOff>38100</xdr:colOff>
      <xdr:row>10</xdr:row>
      <xdr:rowOff>314325</xdr:rowOff>
    </xdr:to>
    <xdr:sp macro="" textlink="">
      <xdr:nvSpPr>
        <xdr:cNvPr id="2" name="Text Box 87">
          <a:extLst>
            <a:ext uri="{FF2B5EF4-FFF2-40B4-BE49-F238E27FC236}">
              <a16:creationId xmlns:a16="http://schemas.microsoft.com/office/drawing/2014/main" id="{00000000-0008-0000-0A00-000002000000}"/>
            </a:ext>
          </a:extLst>
        </xdr:cNvPr>
        <xdr:cNvSpPr txBox="1">
          <a:spLocks noChangeArrowheads="1"/>
        </xdr:cNvSpPr>
      </xdr:nvSpPr>
      <xdr:spPr bwMode="auto">
        <a:xfrm>
          <a:off x="7410450" y="3257550"/>
          <a:ext cx="857250" cy="476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本事業において行うものを選択</a:t>
          </a:r>
          <a:endParaRPr lang="ja-JP" altLang="en-US"/>
        </a:p>
      </xdr:txBody>
    </xdr:sp>
    <xdr:clientData/>
  </xdr:twoCellAnchor>
  <xdr:twoCellAnchor>
    <xdr:from>
      <xdr:col>25</xdr:col>
      <xdr:colOff>28575</xdr:colOff>
      <xdr:row>10</xdr:row>
      <xdr:rowOff>314325</xdr:rowOff>
    </xdr:from>
    <xdr:to>
      <xdr:col>26</xdr:col>
      <xdr:colOff>219075</xdr:colOff>
      <xdr:row>11</xdr:row>
      <xdr:rowOff>209550</xdr:rowOff>
    </xdr:to>
    <xdr:cxnSp macro="">
      <xdr:nvCxnSpPr>
        <xdr:cNvPr id="18535" name="AutoShape 88">
          <a:extLst>
            <a:ext uri="{FF2B5EF4-FFF2-40B4-BE49-F238E27FC236}">
              <a16:creationId xmlns:a16="http://schemas.microsoft.com/office/drawing/2014/main" id="{00000000-0008-0000-0A00-000067480000}"/>
            </a:ext>
          </a:extLst>
        </xdr:cNvPr>
        <xdr:cNvCxnSpPr>
          <a:cxnSpLocks noChangeShapeType="1"/>
          <a:stCxn id="2" idx="2"/>
          <a:endCxn id="18533" idx="3"/>
        </xdr:cNvCxnSpPr>
      </xdr:nvCxnSpPr>
      <xdr:spPr bwMode="auto">
        <a:xfrm flipH="1">
          <a:off x="7343775" y="3609975"/>
          <a:ext cx="495300" cy="30480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285750</xdr:colOff>
      <xdr:row>21</xdr:row>
      <xdr:rowOff>47625</xdr:rowOff>
    </xdr:from>
    <xdr:to>
      <xdr:col>25</xdr:col>
      <xdr:colOff>19050</xdr:colOff>
      <xdr:row>21</xdr:row>
      <xdr:rowOff>371475</xdr:rowOff>
    </xdr:to>
    <xdr:sp macro="" textlink="">
      <xdr:nvSpPr>
        <xdr:cNvPr id="3" name="Rectangle 89">
          <a:extLst>
            <a:ext uri="{FF2B5EF4-FFF2-40B4-BE49-F238E27FC236}">
              <a16:creationId xmlns:a16="http://schemas.microsoft.com/office/drawing/2014/main" id="{00000000-0008-0000-0A00-000003000000}"/>
            </a:ext>
          </a:extLst>
        </xdr:cNvPr>
        <xdr:cNvSpPr>
          <a:spLocks noChangeArrowheads="1"/>
        </xdr:cNvSpPr>
      </xdr:nvSpPr>
      <xdr:spPr bwMode="auto">
        <a:xfrm>
          <a:off x="5467350" y="7629525"/>
          <a:ext cx="1866900" cy="323850"/>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endParaRPr lang="ja-JP"/>
        </a:p>
      </xdr:txBody>
    </xdr:sp>
    <xdr:clientData/>
  </xdr:twoCellAnchor>
  <xdr:twoCellAnchor editAs="oneCell">
    <xdr:from>
      <xdr:col>25</xdr:col>
      <xdr:colOff>114300</xdr:colOff>
      <xdr:row>19</xdr:row>
      <xdr:rowOff>266700</xdr:rowOff>
    </xdr:from>
    <xdr:to>
      <xdr:col>28</xdr:col>
      <xdr:colOff>285750</xdr:colOff>
      <xdr:row>21</xdr:row>
      <xdr:rowOff>76200</xdr:rowOff>
    </xdr:to>
    <xdr:sp macro="" textlink="">
      <xdr:nvSpPr>
        <xdr:cNvPr id="2138" name="Text Box 90">
          <a:extLst>
            <a:ext uri="{FF2B5EF4-FFF2-40B4-BE49-F238E27FC236}">
              <a16:creationId xmlns:a16="http://schemas.microsoft.com/office/drawing/2014/main" id="{00000000-0008-0000-0A00-00005A080000}"/>
            </a:ext>
          </a:extLst>
        </xdr:cNvPr>
        <xdr:cNvSpPr txBox="1">
          <a:spLocks noChangeArrowheads="1"/>
        </xdr:cNvSpPr>
      </xdr:nvSpPr>
      <xdr:spPr bwMode="auto">
        <a:xfrm>
          <a:off x="7429500" y="7029450"/>
          <a:ext cx="1085850"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⑪学内ＬＡＮに係る総工事費うち、補助対象となる部分に係る経費を記入</a:t>
          </a:r>
          <a:endParaRPr lang="ja-JP" altLang="en-US"/>
        </a:p>
      </xdr:txBody>
    </xdr:sp>
    <xdr:clientData/>
  </xdr:twoCellAnchor>
  <xdr:twoCellAnchor>
    <xdr:from>
      <xdr:col>25</xdr:col>
      <xdr:colOff>28575</xdr:colOff>
      <xdr:row>21</xdr:row>
      <xdr:rowOff>76200</xdr:rowOff>
    </xdr:from>
    <xdr:to>
      <xdr:col>27</xdr:col>
      <xdr:colOff>47625</xdr:colOff>
      <xdr:row>21</xdr:row>
      <xdr:rowOff>209550</xdr:rowOff>
    </xdr:to>
    <xdr:cxnSp macro="">
      <xdr:nvCxnSpPr>
        <xdr:cNvPr id="18538" name="AutoShape 91">
          <a:extLst>
            <a:ext uri="{FF2B5EF4-FFF2-40B4-BE49-F238E27FC236}">
              <a16:creationId xmlns:a16="http://schemas.microsoft.com/office/drawing/2014/main" id="{00000000-0008-0000-0A00-00006A480000}"/>
            </a:ext>
          </a:extLst>
        </xdr:cNvPr>
        <xdr:cNvCxnSpPr>
          <a:cxnSpLocks noChangeShapeType="1"/>
          <a:stCxn id="2138" idx="2"/>
          <a:endCxn id="3" idx="3"/>
        </xdr:cNvCxnSpPr>
      </xdr:nvCxnSpPr>
      <xdr:spPr bwMode="auto">
        <a:xfrm flipH="1">
          <a:off x="7343775" y="7534275"/>
          <a:ext cx="628650" cy="133350"/>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xdr:row>
      <xdr:rowOff>57150</xdr:rowOff>
    </xdr:from>
    <xdr:to>
      <xdr:col>7</xdr:col>
      <xdr:colOff>19050</xdr:colOff>
      <xdr:row>4</xdr:row>
      <xdr:rowOff>371475</xdr:rowOff>
    </xdr:to>
    <xdr:sp macro="" textlink="">
      <xdr:nvSpPr>
        <xdr:cNvPr id="18539" name="Rectangle 93">
          <a:extLst>
            <a:ext uri="{FF2B5EF4-FFF2-40B4-BE49-F238E27FC236}">
              <a16:creationId xmlns:a16="http://schemas.microsoft.com/office/drawing/2014/main" id="{00000000-0008-0000-0A00-00006B480000}"/>
            </a:ext>
          </a:extLst>
        </xdr:cNvPr>
        <xdr:cNvSpPr>
          <a:spLocks noChangeArrowheads="1"/>
        </xdr:cNvSpPr>
      </xdr:nvSpPr>
      <xdr:spPr bwMode="auto">
        <a:xfrm>
          <a:off x="1219200" y="895350"/>
          <a:ext cx="933450" cy="31432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142875</xdr:colOff>
      <xdr:row>1</xdr:row>
      <xdr:rowOff>0</xdr:rowOff>
    </xdr:from>
    <xdr:to>
      <xdr:col>9</xdr:col>
      <xdr:colOff>247650</xdr:colOff>
      <xdr:row>2</xdr:row>
      <xdr:rowOff>133350</xdr:rowOff>
    </xdr:to>
    <xdr:sp macro="" textlink="">
      <xdr:nvSpPr>
        <xdr:cNvPr id="4" name="Text Box 94">
          <a:extLst>
            <a:ext uri="{FF2B5EF4-FFF2-40B4-BE49-F238E27FC236}">
              <a16:creationId xmlns:a16="http://schemas.microsoft.com/office/drawing/2014/main" id="{00000000-0008-0000-0A00-000004000000}"/>
            </a:ext>
          </a:extLst>
        </xdr:cNvPr>
        <xdr:cNvSpPr txBox="1">
          <a:spLocks noChangeArrowheads="1"/>
        </xdr:cNvSpPr>
      </xdr:nvSpPr>
      <xdr:spPr bwMode="auto">
        <a:xfrm>
          <a:off x="447675" y="171450"/>
          <a:ext cx="2543175"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平成</a:t>
          </a:r>
          <a:r>
            <a:rPr lang="en-US" altLang="ja-JP" sz="900" b="0" i="0" u="none" strike="noStrike" baseline="0">
              <a:solidFill>
                <a:srgbClr val="FF0000"/>
              </a:solidFill>
              <a:latin typeface="ＭＳ Ｐゴシック"/>
              <a:ea typeface="ＭＳ Ｐゴシック"/>
            </a:rPr>
            <a:t>29</a:t>
          </a:r>
          <a:r>
            <a:rPr lang="ja-JP" altLang="en-US" sz="900" b="0" i="0" u="none" strike="noStrike" baseline="0">
              <a:solidFill>
                <a:srgbClr val="FF0000"/>
              </a:solidFill>
              <a:latin typeface="ＭＳ Ｐゴシック"/>
              <a:ea typeface="ＭＳ Ｐゴシック"/>
            </a:rPr>
            <a:t>年度学校法人番号一覧により記入</a:t>
          </a:r>
        </a:p>
        <a:p>
          <a:pPr algn="l" rtl="0">
            <a:lnSpc>
              <a:spcPts val="1000"/>
            </a:lnSpc>
            <a:defRPr sz="1000"/>
          </a:pPr>
          <a:r>
            <a:rPr lang="ja-JP" altLang="en-US" sz="900" b="0" i="0" u="none" strike="noStrike" baseline="0">
              <a:solidFill>
                <a:srgbClr val="FF0000"/>
              </a:solidFill>
              <a:latin typeface="ＭＳ Ｐゴシック"/>
              <a:ea typeface="ＭＳ Ｐゴシック"/>
            </a:rPr>
            <a:t>（平成2</a:t>
          </a:r>
          <a:r>
            <a:rPr lang="en-US" altLang="ja-JP" sz="900" b="0" i="0" u="none" strike="noStrike" baseline="0">
              <a:solidFill>
                <a:srgbClr val="FF0000"/>
              </a:solidFill>
              <a:latin typeface="ＭＳ Ｐゴシック"/>
              <a:ea typeface="ＭＳ Ｐゴシック"/>
            </a:rPr>
            <a:t>9</a:t>
          </a:r>
          <a:r>
            <a:rPr lang="ja-JP" altLang="en-US" sz="900" b="0" i="0" u="none" strike="noStrike" baseline="0">
              <a:solidFill>
                <a:srgbClr val="FF0000"/>
              </a:solidFill>
              <a:latin typeface="ＭＳ Ｐゴシック"/>
              <a:ea typeface="ＭＳ Ｐゴシック"/>
            </a:rPr>
            <a:t>年度私立大学等経常費補助金に申請するものと同一の番号を使用のこと）</a:t>
          </a:r>
          <a:endParaRPr lang="ja-JP" altLang="en-US"/>
        </a:p>
      </xdr:txBody>
    </xdr:sp>
    <xdr:clientData/>
  </xdr:twoCellAnchor>
  <xdr:twoCellAnchor>
    <xdr:from>
      <xdr:col>3</xdr:col>
      <xdr:colOff>295275</xdr:colOff>
      <xdr:row>2</xdr:row>
      <xdr:rowOff>133350</xdr:rowOff>
    </xdr:from>
    <xdr:to>
      <xdr:col>5</xdr:col>
      <xdr:colOff>200025</xdr:colOff>
      <xdr:row>4</xdr:row>
      <xdr:rowOff>219075</xdr:rowOff>
    </xdr:to>
    <xdr:cxnSp macro="">
      <xdr:nvCxnSpPr>
        <xdr:cNvPr id="18541" name="AutoShape 95">
          <a:extLst>
            <a:ext uri="{FF2B5EF4-FFF2-40B4-BE49-F238E27FC236}">
              <a16:creationId xmlns:a16="http://schemas.microsoft.com/office/drawing/2014/main" id="{00000000-0008-0000-0A00-00006D480000}"/>
            </a:ext>
          </a:extLst>
        </xdr:cNvPr>
        <xdr:cNvCxnSpPr>
          <a:cxnSpLocks noChangeShapeType="1"/>
          <a:stCxn id="4" idx="2"/>
          <a:endCxn id="18539" idx="1"/>
        </xdr:cNvCxnSpPr>
      </xdr:nvCxnSpPr>
      <xdr:spPr bwMode="auto">
        <a:xfrm rot="5400000">
          <a:off x="1281112" y="614363"/>
          <a:ext cx="371475" cy="514350"/>
        </a:xfrm>
        <a:prstGeom prst="bentConnector4">
          <a:avLst>
            <a:gd name="adj1" fmla="val 28204"/>
            <a:gd name="adj2" fmla="val 142593"/>
          </a:avLst>
        </a:prstGeom>
        <a:noFill/>
        <a:ln w="9525">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8</xdr:col>
      <xdr:colOff>57150</xdr:colOff>
      <xdr:row>6</xdr:row>
      <xdr:rowOff>19050</xdr:rowOff>
    </xdr:from>
    <xdr:to>
      <xdr:col>13</xdr:col>
      <xdr:colOff>219075</xdr:colOff>
      <xdr:row>6</xdr:row>
      <xdr:rowOff>381000</xdr:rowOff>
    </xdr:to>
    <xdr:sp macro="" textlink="">
      <xdr:nvSpPr>
        <xdr:cNvPr id="57" name="Text Box 50">
          <a:extLst>
            <a:ext uri="{FF2B5EF4-FFF2-40B4-BE49-F238E27FC236}">
              <a16:creationId xmlns:a16="http://schemas.microsoft.com/office/drawing/2014/main" id="{00000000-0008-0000-0A00-000039000000}"/>
            </a:ext>
          </a:extLst>
        </xdr:cNvPr>
        <xdr:cNvSpPr txBox="1">
          <a:spLocks noChangeArrowheads="1"/>
        </xdr:cNvSpPr>
      </xdr:nvSpPr>
      <xdr:spPr bwMode="auto">
        <a:xfrm>
          <a:off x="2495550" y="1676400"/>
          <a:ext cx="16859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a:solidFill>
                <a:srgbClr val="FF0000"/>
              </a:solidFill>
            </a:rPr>
            <a:t>私立大学等改革総合支援事業に申請したタイプを選択</a:t>
          </a:r>
        </a:p>
      </xdr:txBody>
    </xdr:sp>
    <xdr:clientData/>
  </xdr:twoCellAnchor>
  <xdr:twoCellAnchor>
    <xdr:from>
      <xdr:col>4</xdr:col>
      <xdr:colOff>28575</xdr:colOff>
      <xdr:row>8</xdr:row>
      <xdr:rowOff>19050</xdr:rowOff>
    </xdr:from>
    <xdr:to>
      <xdr:col>7</xdr:col>
      <xdr:colOff>285750</xdr:colOff>
      <xdr:row>8</xdr:row>
      <xdr:rowOff>381000</xdr:rowOff>
    </xdr:to>
    <xdr:sp macro="" textlink="">
      <xdr:nvSpPr>
        <xdr:cNvPr id="18543" name="Rectangle 49">
          <a:extLst>
            <a:ext uri="{FF2B5EF4-FFF2-40B4-BE49-F238E27FC236}">
              <a16:creationId xmlns:a16="http://schemas.microsoft.com/office/drawing/2014/main" id="{00000000-0008-0000-0A00-00006F480000}"/>
            </a:ext>
          </a:extLst>
        </xdr:cNvPr>
        <xdr:cNvSpPr>
          <a:spLocks noChangeArrowheads="1"/>
        </xdr:cNvSpPr>
      </xdr:nvSpPr>
      <xdr:spPr bwMode="auto">
        <a:xfrm flipV="1">
          <a:off x="1247775" y="2495550"/>
          <a:ext cx="1171575" cy="36195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295275</xdr:colOff>
      <xdr:row>6</xdr:row>
      <xdr:rowOff>381000</xdr:rowOff>
    </xdr:from>
    <xdr:to>
      <xdr:col>10</xdr:col>
      <xdr:colOff>295275</xdr:colOff>
      <xdr:row>8</xdr:row>
      <xdr:rowOff>200025</xdr:rowOff>
    </xdr:to>
    <xdr:cxnSp macro="">
      <xdr:nvCxnSpPr>
        <xdr:cNvPr id="18544" name="AutoShape 51">
          <a:extLst>
            <a:ext uri="{FF2B5EF4-FFF2-40B4-BE49-F238E27FC236}">
              <a16:creationId xmlns:a16="http://schemas.microsoft.com/office/drawing/2014/main" id="{00000000-0008-0000-0A00-000070480000}"/>
            </a:ext>
          </a:extLst>
        </xdr:cNvPr>
        <xdr:cNvCxnSpPr>
          <a:cxnSpLocks noChangeShapeType="1"/>
          <a:stCxn id="57" idx="2"/>
          <a:endCxn id="18543" idx="3"/>
        </xdr:cNvCxnSpPr>
      </xdr:nvCxnSpPr>
      <xdr:spPr bwMode="auto">
        <a:xfrm flipH="1">
          <a:off x="2428875" y="2038350"/>
          <a:ext cx="914400" cy="638175"/>
        </a:xfrm>
        <a:prstGeom prst="straightConnector1">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295275</xdr:colOff>
      <xdr:row>8</xdr:row>
      <xdr:rowOff>9525</xdr:rowOff>
    </xdr:from>
    <xdr:to>
      <xdr:col>14</xdr:col>
      <xdr:colOff>257175</xdr:colOff>
      <xdr:row>9</xdr:row>
      <xdr:rowOff>19050</xdr:rowOff>
    </xdr:to>
    <xdr:sp macro="" textlink="">
      <xdr:nvSpPr>
        <xdr:cNvPr id="18545" name="Rectangle 13">
          <a:extLst>
            <a:ext uri="{FF2B5EF4-FFF2-40B4-BE49-F238E27FC236}">
              <a16:creationId xmlns:a16="http://schemas.microsoft.com/office/drawing/2014/main" id="{00000000-0008-0000-0A00-000071480000}"/>
            </a:ext>
          </a:extLst>
        </xdr:cNvPr>
        <xdr:cNvSpPr>
          <a:spLocks noChangeArrowheads="1"/>
        </xdr:cNvSpPr>
      </xdr:nvSpPr>
      <xdr:spPr bwMode="auto">
        <a:xfrm>
          <a:off x="3648075" y="2486025"/>
          <a:ext cx="876300" cy="4191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10</xdr:row>
      <xdr:rowOff>28575</xdr:rowOff>
    </xdr:from>
    <xdr:to>
      <xdr:col>23</xdr:col>
      <xdr:colOff>257175</xdr:colOff>
      <xdr:row>10</xdr:row>
      <xdr:rowOff>400050</xdr:rowOff>
    </xdr:to>
    <xdr:sp macro="" textlink="">
      <xdr:nvSpPr>
        <xdr:cNvPr id="6192" name="Rectangle 48">
          <a:extLst>
            <a:ext uri="{FF2B5EF4-FFF2-40B4-BE49-F238E27FC236}">
              <a16:creationId xmlns:a16="http://schemas.microsoft.com/office/drawing/2014/main" id="{00000000-0008-0000-0B00-000030180000}"/>
            </a:ext>
          </a:extLst>
        </xdr:cNvPr>
        <xdr:cNvSpPr>
          <a:spLocks noChangeArrowheads="1"/>
        </xdr:cNvSpPr>
      </xdr:nvSpPr>
      <xdr:spPr bwMode="auto">
        <a:xfrm>
          <a:off x="1228725" y="3609975"/>
          <a:ext cx="6038850" cy="37147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endParaRPr lang="ja-JP"/>
        </a:p>
      </xdr:txBody>
    </xdr:sp>
    <xdr:clientData/>
  </xdr:twoCellAnchor>
  <xdr:twoCellAnchor editAs="oneCell">
    <xdr:from>
      <xdr:col>17</xdr:col>
      <xdr:colOff>104775</xdr:colOff>
      <xdr:row>12</xdr:row>
      <xdr:rowOff>104775</xdr:rowOff>
    </xdr:from>
    <xdr:to>
      <xdr:col>21</xdr:col>
      <xdr:colOff>209550</xdr:colOff>
      <xdr:row>13</xdr:row>
      <xdr:rowOff>276225</xdr:rowOff>
    </xdr:to>
    <xdr:sp macro="" textlink="">
      <xdr:nvSpPr>
        <xdr:cNvPr id="6193" name="Text Box 49">
          <a:extLst>
            <a:ext uri="{FF2B5EF4-FFF2-40B4-BE49-F238E27FC236}">
              <a16:creationId xmlns:a16="http://schemas.microsoft.com/office/drawing/2014/main" id="{00000000-0008-0000-0B00-000031180000}"/>
            </a:ext>
          </a:extLst>
        </xdr:cNvPr>
        <xdr:cNvSpPr txBox="1">
          <a:spLocks noChangeArrowheads="1"/>
        </xdr:cNvSpPr>
      </xdr:nvSpPr>
      <xdr:spPr bwMode="auto">
        <a:xfrm>
          <a:off x="5286375" y="4543425"/>
          <a:ext cx="1323975"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補助金を受けて整備した場合、その補助年度及び補助金名を記入</a:t>
          </a:r>
          <a:endParaRPr lang="ja-JP" altLang="en-US"/>
        </a:p>
      </xdr:txBody>
    </xdr:sp>
    <xdr:clientData/>
  </xdr:twoCellAnchor>
  <xdr:twoCellAnchor>
    <xdr:from>
      <xdr:col>13</xdr:col>
      <xdr:colOff>285750</xdr:colOff>
      <xdr:row>10</xdr:row>
      <xdr:rowOff>409575</xdr:rowOff>
    </xdr:from>
    <xdr:to>
      <xdr:col>17</xdr:col>
      <xdr:colOff>104775</xdr:colOff>
      <xdr:row>12</xdr:row>
      <xdr:rowOff>409575</xdr:rowOff>
    </xdr:to>
    <xdr:cxnSp macro="">
      <xdr:nvCxnSpPr>
        <xdr:cNvPr id="3495" name="AutoShape 50">
          <a:extLst>
            <a:ext uri="{FF2B5EF4-FFF2-40B4-BE49-F238E27FC236}">
              <a16:creationId xmlns:a16="http://schemas.microsoft.com/office/drawing/2014/main" id="{00000000-0008-0000-0B00-0000A70D0000}"/>
            </a:ext>
          </a:extLst>
        </xdr:cNvPr>
        <xdr:cNvCxnSpPr>
          <a:cxnSpLocks noChangeShapeType="1"/>
          <a:stCxn id="6193" idx="1"/>
          <a:endCxn id="6192" idx="2"/>
        </xdr:cNvCxnSpPr>
      </xdr:nvCxnSpPr>
      <xdr:spPr bwMode="auto">
        <a:xfrm rot="10800000">
          <a:off x="4248150" y="3990975"/>
          <a:ext cx="1038225" cy="8572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28575</xdr:colOff>
      <xdr:row>12</xdr:row>
      <xdr:rowOff>28575</xdr:rowOff>
    </xdr:from>
    <xdr:to>
      <xdr:col>6</xdr:col>
      <xdr:colOff>285750</xdr:colOff>
      <xdr:row>12</xdr:row>
      <xdr:rowOff>419100</xdr:rowOff>
    </xdr:to>
    <xdr:sp macro="" textlink="">
      <xdr:nvSpPr>
        <xdr:cNvPr id="6195" name="Rectangle 51">
          <a:extLst>
            <a:ext uri="{FF2B5EF4-FFF2-40B4-BE49-F238E27FC236}">
              <a16:creationId xmlns:a16="http://schemas.microsoft.com/office/drawing/2014/main" id="{00000000-0008-0000-0B00-000033180000}"/>
            </a:ext>
          </a:extLst>
        </xdr:cNvPr>
        <xdr:cNvSpPr>
          <a:spLocks noChangeArrowheads="1"/>
        </xdr:cNvSpPr>
      </xdr:nvSpPr>
      <xdr:spPr bwMode="auto">
        <a:xfrm>
          <a:off x="1247775" y="4467225"/>
          <a:ext cx="866775" cy="390525"/>
        </a:xfrm>
        <a:prstGeom prst="rect">
          <a:avLst/>
        </a:prstGeom>
        <a:noFill/>
        <a:ln w="25400">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endParaRPr lang="ja-JP"/>
        </a:p>
      </xdr:txBody>
    </xdr:sp>
    <xdr:clientData/>
  </xdr:twoCellAnchor>
  <xdr:twoCellAnchor editAs="oneCell">
    <xdr:from>
      <xdr:col>9</xdr:col>
      <xdr:colOff>57150</xdr:colOff>
      <xdr:row>15</xdr:row>
      <xdr:rowOff>0</xdr:rowOff>
    </xdr:from>
    <xdr:to>
      <xdr:col>13</xdr:col>
      <xdr:colOff>276225</xdr:colOff>
      <xdr:row>16</xdr:row>
      <xdr:rowOff>361950</xdr:rowOff>
    </xdr:to>
    <xdr:sp macro="" textlink="">
      <xdr:nvSpPr>
        <xdr:cNvPr id="6196" name="Text Box 52">
          <a:extLst>
            <a:ext uri="{FF2B5EF4-FFF2-40B4-BE49-F238E27FC236}">
              <a16:creationId xmlns:a16="http://schemas.microsoft.com/office/drawing/2014/main" id="{00000000-0008-0000-0B00-000034180000}"/>
            </a:ext>
          </a:extLst>
        </xdr:cNvPr>
        <xdr:cNvSpPr txBox="1">
          <a:spLocks noChangeArrowheads="1"/>
        </xdr:cNvSpPr>
      </xdr:nvSpPr>
      <xdr:spPr bwMode="auto">
        <a:xfrm>
          <a:off x="2800350" y="5724525"/>
          <a:ext cx="1438275"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該当する形式を選択</a:t>
          </a:r>
        </a:p>
        <a:p>
          <a:pPr algn="l" rtl="0">
            <a:lnSpc>
              <a:spcPts val="1000"/>
            </a:lnSpc>
            <a:defRPr sz="1000"/>
          </a:pPr>
          <a:r>
            <a:rPr lang="ja-JP" altLang="en-US" sz="900" b="0" i="0" u="none" strike="noStrike" baseline="0">
              <a:solidFill>
                <a:srgbClr val="FF0000"/>
              </a:solidFill>
              <a:latin typeface="ＭＳ Ｐゴシック"/>
              <a:ea typeface="ＭＳ Ｐゴシック"/>
            </a:rPr>
            <a:t>ただし、「その他」を選択した場合は、「具体的形式」欄に詳細を記入</a:t>
          </a:r>
          <a:endParaRPr lang="ja-JP" altLang="en-US"/>
        </a:p>
      </xdr:txBody>
    </xdr:sp>
    <xdr:clientData/>
  </xdr:twoCellAnchor>
  <xdr:twoCellAnchor>
    <xdr:from>
      <xdr:col>5</xdr:col>
      <xdr:colOff>161925</xdr:colOff>
      <xdr:row>13</xdr:row>
      <xdr:rowOff>0</xdr:rowOff>
    </xdr:from>
    <xdr:to>
      <xdr:col>9</xdr:col>
      <xdr:colOff>57150</xdr:colOff>
      <xdr:row>15</xdr:row>
      <xdr:rowOff>0</xdr:rowOff>
    </xdr:to>
    <xdr:cxnSp macro="">
      <xdr:nvCxnSpPr>
        <xdr:cNvPr id="3498" name="AutoShape 53">
          <a:extLst>
            <a:ext uri="{FF2B5EF4-FFF2-40B4-BE49-F238E27FC236}">
              <a16:creationId xmlns:a16="http://schemas.microsoft.com/office/drawing/2014/main" id="{00000000-0008-0000-0B00-0000AA0D0000}"/>
            </a:ext>
          </a:extLst>
        </xdr:cNvPr>
        <xdr:cNvCxnSpPr>
          <a:cxnSpLocks noChangeShapeType="1"/>
          <a:stCxn id="6196" idx="1"/>
          <a:endCxn id="6195" idx="2"/>
        </xdr:cNvCxnSpPr>
      </xdr:nvCxnSpPr>
      <xdr:spPr bwMode="auto">
        <a:xfrm rot="10800000">
          <a:off x="1685925" y="4867275"/>
          <a:ext cx="1114425" cy="8572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5</xdr:row>
      <xdr:rowOff>180975</xdr:rowOff>
    </xdr:from>
    <xdr:to>
      <xdr:col>19</xdr:col>
      <xdr:colOff>228600</xdr:colOff>
      <xdr:row>7</xdr:row>
      <xdr:rowOff>180975</xdr:rowOff>
    </xdr:to>
    <xdr:sp macro="" textlink="">
      <xdr:nvSpPr>
        <xdr:cNvPr id="3073" name="Text Box 1">
          <a:extLst>
            <a:ext uri="{FF2B5EF4-FFF2-40B4-BE49-F238E27FC236}">
              <a16:creationId xmlns:a16="http://schemas.microsoft.com/office/drawing/2014/main" id="{00000000-0008-0000-0C00-0000010C0000}"/>
            </a:ext>
          </a:extLst>
        </xdr:cNvPr>
        <xdr:cNvSpPr txBox="1">
          <a:spLocks noChangeArrowheads="1"/>
        </xdr:cNvSpPr>
      </xdr:nvSpPr>
      <xdr:spPr bwMode="auto">
        <a:xfrm>
          <a:off x="4286250" y="1247775"/>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様式３－１の「④補助対象工事費」と一致させる</a:t>
          </a:r>
          <a:endParaRPr lang="ja-JP" altLang="en-US"/>
        </a:p>
      </xdr:txBody>
    </xdr:sp>
    <xdr:clientData/>
  </xdr:twoCellAnchor>
  <xdr:twoCellAnchor>
    <xdr:from>
      <xdr:col>21</xdr:col>
      <xdr:colOff>9525</xdr:colOff>
      <xdr:row>9</xdr:row>
      <xdr:rowOff>9525</xdr:rowOff>
    </xdr:from>
    <xdr:to>
      <xdr:col>23</xdr:col>
      <xdr:colOff>266700</xdr:colOff>
      <xdr:row>10</xdr:row>
      <xdr:rowOff>47625</xdr:rowOff>
    </xdr:to>
    <xdr:sp macro="" textlink="">
      <xdr:nvSpPr>
        <xdr:cNvPr id="17672" name="Rectangle 2">
          <a:extLst>
            <a:ext uri="{FF2B5EF4-FFF2-40B4-BE49-F238E27FC236}">
              <a16:creationId xmlns:a16="http://schemas.microsoft.com/office/drawing/2014/main" id="{00000000-0008-0000-0C00-000008450000}"/>
            </a:ext>
          </a:extLst>
        </xdr:cNvPr>
        <xdr:cNvSpPr>
          <a:spLocks noChangeArrowheads="1"/>
        </xdr:cNvSpPr>
      </xdr:nvSpPr>
      <xdr:spPr bwMode="auto">
        <a:xfrm>
          <a:off x="6410325" y="1838325"/>
          <a:ext cx="866775"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276225</xdr:colOff>
      <xdr:row>7</xdr:row>
      <xdr:rowOff>180975</xdr:rowOff>
    </xdr:from>
    <xdr:to>
      <xdr:col>21</xdr:col>
      <xdr:colOff>0</xdr:colOff>
      <xdr:row>9</xdr:row>
      <xdr:rowOff>123825</xdr:rowOff>
    </xdr:to>
    <xdr:cxnSp macro="">
      <xdr:nvCxnSpPr>
        <xdr:cNvPr id="17673" name="AutoShape 3">
          <a:extLst>
            <a:ext uri="{FF2B5EF4-FFF2-40B4-BE49-F238E27FC236}">
              <a16:creationId xmlns:a16="http://schemas.microsoft.com/office/drawing/2014/main" id="{00000000-0008-0000-0C00-000009450000}"/>
            </a:ext>
          </a:extLst>
        </xdr:cNvPr>
        <xdr:cNvCxnSpPr>
          <a:cxnSpLocks noChangeShapeType="1"/>
          <a:stCxn id="3073" idx="2"/>
          <a:endCxn id="17672" idx="1"/>
        </xdr:cNvCxnSpPr>
      </xdr:nvCxnSpPr>
      <xdr:spPr bwMode="auto">
        <a:xfrm rot="16200000" flipH="1">
          <a:off x="5614988" y="1166812"/>
          <a:ext cx="323850" cy="124777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123825</xdr:colOff>
      <xdr:row>12</xdr:row>
      <xdr:rowOff>104775</xdr:rowOff>
    </xdr:from>
    <xdr:to>
      <xdr:col>20</xdr:col>
      <xdr:colOff>28575</xdr:colOff>
      <xdr:row>14</xdr:row>
      <xdr:rowOff>104775</xdr:rowOff>
    </xdr:to>
    <xdr:sp macro="" textlink="">
      <xdr:nvSpPr>
        <xdr:cNvPr id="3076" name="Text Box 4">
          <a:extLst>
            <a:ext uri="{FF2B5EF4-FFF2-40B4-BE49-F238E27FC236}">
              <a16:creationId xmlns:a16="http://schemas.microsoft.com/office/drawing/2014/main" id="{00000000-0008-0000-0C00-0000040C0000}"/>
            </a:ext>
          </a:extLst>
        </xdr:cNvPr>
        <xdr:cNvSpPr txBox="1">
          <a:spLocks noChangeArrowheads="1"/>
        </xdr:cNvSpPr>
      </xdr:nvSpPr>
      <xdr:spPr bwMode="auto">
        <a:xfrm>
          <a:off x="4391025" y="2505075"/>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様式３－１の「③ＩＣＴ施設に係る総工事費」と一致させる</a:t>
          </a:r>
          <a:endParaRPr lang="ja-JP" altLang="en-US"/>
        </a:p>
      </xdr:txBody>
    </xdr:sp>
    <xdr:clientData/>
  </xdr:twoCellAnchor>
  <xdr:twoCellAnchor>
    <xdr:from>
      <xdr:col>20</xdr:col>
      <xdr:colOff>295275</xdr:colOff>
      <xdr:row>14</xdr:row>
      <xdr:rowOff>171450</xdr:rowOff>
    </xdr:from>
    <xdr:to>
      <xdr:col>23</xdr:col>
      <xdr:colOff>257175</xdr:colOff>
      <xdr:row>16</xdr:row>
      <xdr:rowOff>19050</xdr:rowOff>
    </xdr:to>
    <xdr:sp macro="" textlink="">
      <xdr:nvSpPr>
        <xdr:cNvPr id="17675" name="Rectangle 5">
          <a:extLst>
            <a:ext uri="{FF2B5EF4-FFF2-40B4-BE49-F238E27FC236}">
              <a16:creationId xmlns:a16="http://schemas.microsoft.com/office/drawing/2014/main" id="{00000000-0008-0000-0C00-00000B450000}"/>
            </a:ext>
          </a:extLst>
        </xdr:cNvPr>
        <xdr:cNvSpPr>
          <a:spLocks noChangeArrowheads="1"/>
        </xdr:cNvSpPr>
      </xdr:nvSpPr>
      <xdr:spPr bwMode="auto">
        <a:xfrm>
          <a:off x="6391275" y="2952750"/>
          <a:ext cx="876300"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76200</xdr:colOff>
      <xdr:row>14</xdr:row>
      <xdr:rowOff>104775</xdr:rowOff>
    </xdr:from>
    <xdr:to>
      <xdr:col>20</xdr:col>
      <xdr:colOff>285750</xdr:colOff>
      <xdr:row>15</xdr:row>
      <xdr:rowOff>95250</xdr:rowOff>
    </xdr:to>
    <xdr:cxnSp macro="">
      <xdr:nvCxnSpPr>
        <xdr:cNvPr id="17676" name="AutoShape 6">
          <a:extLst>
            <a:ext uri="{FF2B5EF4-FFF2-40B4-BE49-F238E27FC236}">
              <a16:creationId xmlns:a16="http://schemas.microsoft.com/office/drawing/2014/main" id="{00000000-0008-0000-0C00-00000C450000}"/>
            </a:ext>
          </a:extLst>
        </xdr:cNvPr>
        <xdr:cNvCxnSpPr>
          <a:cxnSpLocks noChangeShapeType="1"/>
          <a:stCxn id="3076" idx="2"/>
          <a:endCxn id="17675" idx="1"/>
        </xdr:cNvCxnSpPr>
      </xdr:nvCxnSpPr>
      <xdr:spPr bwMode="auto">
        <a:xfrm rot="16200000" flipH="1">
          <a:off x="5729287" y="2414588"/>
          <a:ext cx="180975" cy="11239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28575</xdr:colOff>
      <xdr:row>18</xdr:row>
      <xdr:rowOff>152400</xdr:rowOff>
    </xdr:from>
    <xdr:to>
      <xdr:col>19</xdr:col>
      <xdr:colOff>238125</xdr:colOff>
      <xdr:row>20</xdr:row>
      <xdr:rowOff>152400</xdr:rowOff>
    </xdr:to>
    <xdr:sp macro="" textlink="">
      <xdr:nvSpPr>
        <xdr:cNvPr id="3079" name="Text Box 7">
          <a:extLst>
            <a:ext uri="{FF2B5EF4-FFF2-40B4-BE49-F238E27FC236}">
              <a16:creationId xmlns:a16="http://schemas.microsoft.com/office/drawing/2014/main" id="{00000000-0008-0000-0C00-0000070C0000}"/>
            </a:ext>
          </a:extLst>
        </xdr:cNvPr>
        <xdr:cNvSpPr txBox="1">
          <a:spLocks noChangeArrowheads="1"/>
        </xdr:cNvSpPr>
      </xdr:nvSpPr>
      <xdr:spPr bwMode="auto">
        <a:xfrm>
          <a:off x="4295775" y="3571875"/>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様式３－１の「⑧補助対象冷房化工事費」と一致させる</a:t>
          </a:r>
          <a:endParaRPr lang="ja-JP" altLang="en-US"/>
        </a:p>
      </xdr:txBody>
    </xdr:sp>
    <xdr:clientData/>
  </xdr:twoCellAnchor>
  <xdr:twoCellAnchor>
    <xdr:from>
      <xdr:col>21</xdr:col>
      <xdr:colOff>19050</xdr:colOff>
      <xdr:row>21</xdr:row>
      <xdr:rowOff>171450</xdr:rowOff>
    </xdr:from>
    <xdr:to>
      <xdr:col>23</xdr:col>
      <xdr:colOff>266700</xdr:colOff>
      <xdr:row>23</xdr:row>
      <xdr:rowOff>19050</xdr:rowOff>
    </xdr:to>
    <xdr:sp macro="" textlink="">
      <xdr:nvSpPr>
        <xdr:cNvPr id="17678" name="Rectangle 8">
          <a:extLst>
            <a:ext uri="{FF2B5EF4-FFF2-40B4-BE49-F238E27FC236}">
              <a16:creationId xmlns:a16="http://schemas.microsoft.com/office/drawing/2014/main" id="{00000000-0008-0000-0C00-00000E450000}"/>
            </a:ext>
          </a:extLst>
        </xdr:cNvPr>
        <xdr:cNvSpPr>
          <a:spLocks noChangeArrowheads="1"/>
        </xdr:cNvSpPr>
      </xdr:nvSpPr>
      <xdr:spPr bwMode="auto">
        <a:xfrm>
          <a:off x="6419850" y="4162425"/>
          <a:ext cx="857250"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285750</xdr:colOff>
      <xdr:row>20</xdr:row>
      <xdr:rowOff>152400</xdr:rowOff>
    </xdr:from>
    <xdr:to>
      <xdr:col>21</xdr:col>
      <xdr:colOff>9525</xdr:colOff>
      <xdr:row>22</xdr:row>
      <xdr:rowOff>95250</xdr:rowOff>
    </xdr:to>
    <xdr:cxnSp macro="">
      <xdr:nvCxnSpPr>
        <xdr:cNvPr id="17679" name="AutoShape 9">
          <a:extLst>
            <a:ext uri="{FF2B5EF4-FFF2-40B4-BE49-F238E27FC236}">
              <a16:creationId xmlns:a16="http://schemas.microsoft.com/office/drawing/2014/main" id="{00000000-0008-0000-0C00-00000F450000}"/>
            </a:ext>
          </a:extLst>
        </xdr:cNvPr>
        <xdr:cNvCxnSpPr>
          <a:cxnSpLocks noChangeShapeType="1"/>
          <a:stCxn id="3079" idx="2"/>
          <a:endCxn id="17678" idx="1"/>
        </xdr:cNvCxnSpPr>
      </xdr:nvCxnSpPr>
      <xdr:spPr bwMode="auto">
        <a:xfrm rot="16200000" flipH="1">
          <a:off x="5624513" y="3490912"/>
          <a:ext cx="323850" cy="124777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133350</xdr:colOff>
      <xdr:row>25</xdr:row>
      <xdr:rowOff>76200</xdr:rowOff>
    </xdr:from>
    <xdr:to>
      <xdr:col>20</xdr:col>
      <xdr:colOff>238125</xdr:colOff>
      <xdr:row>27</xdr:row>
      <xdr:rowOff>76200</xdr:rowOff>
    </xdr:to>
    <xdr:sp macro="" textlink="">
      <xdr:nvSpPr>
        <xdr:cNvPr id="3082" name="Text Box 10">
          <a:extLst>
            <a:ext uri="{FF2B5EF4-FFF2-40B4-BE49-F238E27FC236}">
              <a16:creationId xmlns:a16="http://schemas.microsoft.com/office/drawing/2014/main" id="{00000000-0008-0000-0C00-00000A0C0000}"/>
            </a:ext>
          </a:extLst>
        </xdr:cNvPr>
        <xdr:cNvSpPr txBox="1">
          <a:spLocks noChangeArrowheads="1"/>
        </xdr:cNvSpPr>
      </xdr:nvSpPr>
      <xdr:spPr bwMode="auto">
        <a:xfrm>
          <a:off x="4400550" y="4829175"/>
          <a:ext cx="1933575"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様式３－１の「⑦ＩＣＴ施設に係る総冷房化工事費」と一致させる</a:t>
          </a:r>
          <a:endParaRPr lang="ja-JP" altLang="en-US"/>
        </a:p>
      </xdr:txBody>
    </xdr:sp>
    <xdr:clientData/>
  </xdr:twoCellAnchor>
  <xdr:twoCellAnchor>
    <xdr:from>
      <xdr:col>21</xdr:col>
      <xdr:colOff>0</xdr:colOff>
      <xdr:row>28</xdr:row>
      <xdr:rowOff>9525</xdr:rowOff>
    </xdr:from>
    <xdr:to>
      <xdr:col>23</xdr:col>
      <xdr:colOff>257175</xdr:colOff>
      <xdr:row>28</xdr:row>
      <xdr:rowOff>171450</xdr:rowOff>
    </xdr:to>
    <xdr:sp macro="" textlink="">
      <xdr:nvSpPr>
        <xdr:cNvPr id="17681" name="Rectangle 11">
          <a:extLst>
            <a:ext uri="{FF2B5EF4-FFF2-40B4-BE49-F238E27FC236}">
              <a16:creationId xmlns:a16="http://schemas.microsoft.com/office/drawing/2014/main" id="{00000000-0008-0000-0C00-000011450000}"/>
            </a:ext>
          </a:extLst>
        </xdr:cNvPr>
        <xdr:cNvSpPr>
          <a:spLocks noChangeArrowheads="1"/>
        </xdr:cNvSpPr>
      </xdr:nvSpPr>
      <xdr:spPr bwMode="auto">
        <a:xfrm>
          <a:off x="6400800" y="5334000"/>
          <a:ext cx="866775" cy="161925"/>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190500</xdr:colOff>
      <xdr:row>27</xdr:row>
      <xdr:rowOff>76200</xdr:rowOff>
    </xdr:from>
    <xdr:to>
      <xdr:col>20</xdr:col>
      <xdr:colOff>295275</xdr:colOff>
      <xdr:row>28</xdr:row>
      <xdr:rowOff>95250</xdr:rowOff>
    </xdr:to>
    <xdr:cxnSp macro="">
      <xdr:nvCxnSpPr>
        <xdr:cNvPr id="17682" name="AutoShape 12">
          <a:extLst>
            <a:ext uri="{FF2B5EF4-FFF2-40B4-BE49-F238E27FC236}">
              <a16:creationId xmlns:a16="http://schemas.microsoft.com/office/drawing/2014/main" id="{00000000-0008-0000-0C00-000012450000}"/>
            </a:ext>
          </a:extLst>
        </xdr:cNvPr>
        <xdr:cNvCxnSpPr>
          <a:cxnSpLocks noChangeShapeType="1"/>
          <a:stCxn id="3082" idx="2"/>
          <a:endCxn id="17681" idx="1"/>
        </xdr:cNvCxnSpPr>
      </xdr:nvCxnSpPr>
      <xdr:spPr bwMode="auto">
        <a:xfrm rot="16200000" flipH="1">
          <a:off x="5776913" y="4805362"/>
          <a:ext cx="209550" cy="101917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19050</xdr:colOff>
      <xdr:row>44</xdr:row>
      <xdr:rowOff>180975</xdr:rowOff>
    </xdr:from>
    <xdr:to>
      <xdr:col>19</xdr:col>
      <xdr:colOff>228600</xdr:colOff>
      <xdr:row>46</xdr:row>
      <xdr:rowOff>180975</xdr:rowOff>
    </xdr:to>
    <xdr:sp macro="" textlink="">
      <xdr:nvSpPr>
        <xdr:cNvPr id="3085" name="Text Box 13">
          <a:extLst>
            <a:ext uri="{FF2B5EF4-FFF2-40B4-BE49-F238E27FC236}">
              <a16:creationId xmlns:a16="http://schemas.microsoft.com/office/drawing/2014/main" id="{00000000-0008-0000-0C00-00000D0C0000}"/>
            </a:ext>
          </a:extLst>
        </xdr:cNvPr>
        <xdr:cNvSpPr txBox="1">
          <a:spLocks noChangeArrowheads="1"/>
        </xdr:cNvSpPr>
      </xdr:nvSpPr>
      <xdr:spPr bwMode="auto">
        <a:xfrm>
          <a:off x="4286250" y="8039100"/>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様式３－１の「⑭補助対象実施設計費」と一致させる</a:t>
          </a:r>
          <a:endParaRPr lang="ja-JP" altLang="en-US"/>
        </a:p>
      </xdr:txBody>
    </xdr:sp>
    <xdr:clientData/>
  </xdr:twoCellAnchor>
  <xdr:twoCellAnchor>
    <xdr:from>
      <xdr:col>20</xdr:col>
      <xdr:colOff>295275</xdr:colOff>
      <xdr:row>47</xdr:row>
      <xdr:rowOff>161925</xdr:rowOff>
    </xdr:from>
    <xdr:to>
      <xdr:col>23</xdr:col>
      <xdr:colOff>285750</xdr:colOff>
      <xdr:row>49</xdr:row>
      <xdr:rowOff>9525</xdr:rowOff>
    </xdr:to>
    <xdr:sp macro="" textlink="">
      <xdr:nvSpPr>
        <xdr:cNvPr id="17684" name="Rectangle 14">
          <a:extLst>
            <a:ext uri="{FF2B5EF4-FFF2-40B4-BE49-F238E27FC236}">
              <a16:creationId xmlns:a16="http://schemas.microsoft.com/office/drawing/2014/main" id="{00000000-0008-0000-0C00-000014450000}"/>
            </a:ext>
          </a:extLst>
        </xdr:cNvPr>
        <xdr:cNvSpPr>
          <a:spLocks noChangeArrowheads="1"/>
        </xdr:cNvSpPr>
      </xdr:nvSpPr>
      <xdr:spPr bwMode="auto">
        <a:xfrm>
          <a:off x="6391275" y="8591550"/>
          <a:ext cx="904875"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276225</xdr:colOff>
      <xdr:row>46</xdr:row>
      <xdr:rowOff>180975</xdr:rowOff>
    </xdr:from>
    <xdr:to>
      <xdr:col>20</xdr:col>
      <xdr:colOff>285750</xdr:colOff>
      <xdr:row>48</xdr:row>
      <xdr:rowOff>85725</xdr:rowOff>
    </xdr:to>
    <xdr:cxnSp macro="">
      <xdr:nvCxnSpPr>
        <xdr:cNvPr id="17685" name="AutoShape 15">
          <a:extLst>
            <a:ext uri="{FF2B5EF4-FFF2-40B4-BE49-F238E27FC236}">
              <a16:creationId xmlns:a16="http://schemas.microsoft.com/office/drawing/2014/main" id="{00000000-0008-0000-0C00-000015450000}"/>
            </a:ext>
          </a:extLst>
        </xdr:cNvPr>
        <xdr:cNvCxnSpPr>
          <a:cxnSpLocks noChangeShapeType="1"/>
          <a:stCxn id="3085" idx="2"/>
          <a:endCxn id="17684" idx="1"/>
        </xdr:cNvCxnSpPr>
      </xdr:nvCxnSpPr>
      <xdr:spPr bwMode="auto">
        <a:xfrm rot="16200000" flipH="1">
          <a:off x="5624513" y="7948612"/>
          <a:ext cx="285750" cy="122872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123825</xdr:colOff>
      <xdr:row>51</xdr:row>
      <xdr:rowOff>104775</xdr:rowOff>
    </xdr:from>
    <xdr:to>
      <xdr:col>20</xdr:col>
      <xdr:colOff>28575</xdr:colOff>
      <xdr:row>53</xdr:row>
      <xdr:rowOff>104775</xdr:rowOff>
    </xdr:to>
    <xdr:sp macro="" textlink="">
      <xdr:nvSpPr>
        <xdr:cNvPr id="3088" name="Text Box 16">
          <a:extLst>
            <a:ext uri="{FF2B5EF4-FFF2-40B4-BE49-F238E27FC236}">
              <a16:creationId xmlns:a16="http://schemas.microsoft.com/office/drawing/2014/main" id="{00000000-0008-0000-0C00-0000100C0000}"/>
            </a:ext>
          </a:extLst>
        </xdr:cNvPr>
        <xdr:cNvSpPr txBox="1">
          <a:spLocks noChangeArrowheads="1"/>
        </xdr:cNvSpPr>
      </xdr:nvSpPr>
      <xdr:spPr bwMode="auto">
        <a:xfrm>
          <a:off x="4391025" y="9296400"/>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様式３－１の「⑬実施設計費」と一致させる</a:t>
          </a:r>
          <a:endParaRPr lang="ja-JP" altLang="en-US"/>
        </a:p>
      </xdr:txBody>
    </xdr:sp>
    <xdr:clientData/>
  </xdr:twoCellAnchor>
  <xdr:twoCellAnchor>
    <xdr:from>
      <xdr:col>20</xdr:col>
      <xdr:colOff>295275</xdr:colOff>
      <xdr:row>53</xdr:row>
      <xdr:rowOff>171450</xdr:rowOff>
    </xdr:from>
    <xdr:to>
      <xdr:col>23</xdr:col>
      <xdr:colOff>257175</xdr:colOff>
      <xdr:row>55</xdr:row>
      <xdr:rowOff>19050</xdr:rowOff>
    </xdr:to>
    <xdr:sp macro="" textlink="">
      <xdr:nvSpPr>
        <xdr:cNvPr id="17687" name="Rectangle 17">
          <a:extLst>
            <a:ext uri="{FF2B5EF4-FFF2-40B4-BE49-F238E27FC236}">
              <a16:creationId xmlns:a16="http://schemas.microsoft.com/office/drawing/2014/main" id="{00000000-0008-0000-0C00-000017450000}"/>
            </a:ext>
          </a:extLst>
        </xdr:cNvPr>
        <xdr:cNvSpPr>
          <a:spLocks noChangeArrowheads="1"/>
        </xdr:cNvSpPr>
      </xdr:nvSpPr>
      <xdr:spPr bwMode="auto">
        <a:xfrm>
          <a:off x="6391275" y="9744075"/>
          <a:ext cx="876300"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76200</xdr:colOff>
      <xdr:row>53</xdr:row>
      <xdr:rowOff>104775</xdr:rowOff>
    </xdr:from>
    <xdr:to>
      <xdr:col>20</xdr:col>
      <xdr:colOff>285750</xdr:colOff>
      <xdr:row>54</xdr:row>
      <xdr:rowOff>95250</xdr:rowOff>
    </xdr:to>
    <xdr:cxnSp macro="">
      <xdr:nvCxnSpPr>
        <xdr:cNvPr id="17688" name="AutoShape 18">
          <a:extLst>
            <a:ext uri="{FF2B5EF4-FFF2-40B4-BE49-F238E27FC236}">
              <a16:creationId xmlns:a16="http://schemas.microsoft.com/office/drawing/2014/main" id="{00000000-0008-0000-0C00-000018450000}"/>
            </a:ext>
          </a:extLst>
        </xdr:cNvPr>
        <xdr:cNvCxnSpPr>
          <a:cxnSpLocks noChangeShapeType="1"/>
          <a:stCxn id="3088" idx="2"/>
          <a:endCxn id="17687" idx="1"/>
        </xdr:cNvCxnSpPr>
      </xdr:nvCxnSpPr>
      <xdr:spPr bwMode="auto">
        <a:xfrm rot="16200000" flipH="1">
          <a:off x="5729287" y="9205913"/>
          <a:ext cx="180975" cy="11239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38100</xdr:colOff>
      <xdr:row>59</xdr:row>
      <xdr:rowOff>0</xdr:rowOff>
    </xdr:from>
    <xdr:to>
      <xdr:col>19</xdr:col>
      <xdr:colOff>247650</xdr:colOff>
      <xdr:row>60</xdr:row>
      <xdr:rowOff>161925</xdr:rowOff>
    </xdr:to>
    <xdr:sp macro="" textlink="">
      <xdr:nvSpPr>
        <xdr:cNvPr id="3091" name="Text Box 19">
          <a:extLst>
            <a:ext uri="{FF2B5EF4-FFF2-40B4-BE49-F238E27FC236}">
              <a16:creationId xmlns:a16="http://schemas.microsoft.com/office/drawing/2014/main" id="{00000000-0008-0000-0C00-0000130C0000}"/>
            </a:ext>
          </a:extLst>
        </xdr:cNvPr>
        <xdr:cNvSpPr txBox="1">
          <a:spLocks noChangeArrowheads="1"/>
        </xdr:cNvSpPr>
      </xdr:nvSpPr>
      <xdr:spPr bwMode="auto">
        <a:xfrm>
          <a:off x="4305300" y="10591800"/>
          <a:ext cx="1733550"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様式３－１の「⑯補助対象装置購入費」と一致させる</a:t>
          </a:r>
          <a:endParaRPr lang="ja-JP" altLang="en-US"/>
        </a:p>
      </xdr:txBody>
    </xdr:sp>
    <xdr:clientData/>
  </xdr:twoCellAnchor>
  <xdr:twoCellAnchor>
    <xdr:from>
      <xdr:col>21</xdr:col>
      <xdr:colOff>28575</xdr:colOff>
      <xdr:row>61</xdr:row>
      <xdr:rowOff>180975</xdr:rowOff>
    </xdr:from>
    <xdr:to>
      <xdr:col>23</xdr:col>
      <xdr:colOff>257175</xdr:colOff>
      <xdr:row>63</xdr:row>
      <xdr:rowOff>28575</xdr:rowOff>
    </xdr:to>
    <xdr:sp macro="" textlink="">
      <xdr:nvSpPr>
        <xdr:cNvPr id="17690" name="Rectangle 20">
          <a:extLst>
            <a:ext uri="{FF2B5EF4-FFF2-40B4-BE49-F238E27FC236}">
              <a16:creationId xmlns:a16="http://schemas.microsoft.com/office/drawing/2014/main" id="{00000000-0008-0000-0C00-00001A450000}"/>
            </a:ext>
          </a:extLst>
        </xdr:cNvPr>
        <xdr:cNvSpPr>
          <a:spLocks noChangeArrowheads="1"/>
        </xdr:cNvSpPr>
      </xdr:nvSpPr>
      <xdr:spPr bwMode="auto">
        <a:xfrm>
          <a:off x="6429375" y="11153775"/>
          <a:ext cx="838200"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295275</xdr:colOff>
      <xdr:row>60</xdr:row>
      <xdr:rowOff>161925</xdr:rowOff>
    </xdr:from>
    <xdr:to>
      <xdr:col>21</xdr:col>
      <xdr:colOff>19050</xdr:colOff>
      <xdr:row>62</xdr:row>
      <xdr:rowOff>104775</xdr:rowOff>
    </xdr:to>
    <xdr:cxnSp macro="">
      <xdr:nvCxnSpPr>
        <xdr:cNvPr id="17691" name="AutoShape 21">
          <a:extLst>
            <a:ext uri="{FF2B5EF4-FFF2-40B4-BE49-F238E27FC236}">
              <a16:creationId xmlns:a16="http://schemas.microsoft.com/office/drawing/2014/main" id="{00000000-0008-0000-0C00-00001B450000}"/>
            </a:ext>
          </a:extLst>
        </xdr:cNvPr>
        <xdr:cNvCxnSpPr>
          <a:cxnSpLocks noChangeShapeType="1"/>
          <a:stCxn id="3091" idx="2"/>
          <a:endCxn id="17690" idx="1"/>
        </xdr:cNvCxnSpPr>
      </xdr:nvCxnSpPr>
      <xdr:spPr bwMode="auto">
        <a:xfrm rot="16200000" flipH="1">
          <a:off x="5634038" y="10482262"/>
          <a:ext cx="323850" cy="124777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142875</xdr:colOff>
      <xdr:row>65</xdr:row>
      <xdr:rowOff>85725</xdr:rowOff>
    </xdr:from>
    <xdr:to>
      <xdr:col>20</xdr:col>
      <xdr:colOff>47625</xdr:colOff>
      <xdr:row>67</xdr:row>
      <xdr:rowOff>85725</xdr:rowOff>
    </xdr:to>
    <xdr:sp macro="" textlink="">
      <xdr:nvSpPr>
        <xdr:cNvPr id="3094" name="Text Box 22">
          <a:extLst>
            <a:ext uri="{FF2B5EF4-FFF2-40B4-BE49-F238E27FC236}">
              <a16:creationId xmlns:a16="http://schemas.microsoft.com/office/drawing/2014/main" id="{00000000-0008-0000-0C00-0000160C0000}"/>
            </a:ext>
          </a:extLst>
        </xdr:cNvPr>
        <xdr:cNvSpPr txBox="1">
          <a:spLocks noChangeArrowheads="1"/>
        </xdr:cNvSpPr>
      </xdr:nvSpPr>
      <xdr:spPr bwMode="auto">
        <a:xfrm>
          <a:off x="4410075" y="11820525"/>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様式３－１の「⑮装置購入費」と一致させる</a:t>
          </a:r>
          <a:endParaRPr lang="ja-JP" altLang="en-US"/>
        </a:p>
      </xdr:txBody>
    </xdr:sp>
    <xdr:clientData/>
  </xdr:twoCellAnchor>
  <xdr:twoCellAnchor>
    <xdr:from>
      <xdr:col>21</xdr:col>
      <xdr:colOff>9525</xdr:colOff>
      <xdr:row>67</xdr:row>
      <xdr:rowOff>152400</xdr:rowOff>
    </xdr:from>
    <xdr:to>
      <xdr:col>23</xdr:col>
      <xdr:colOff>285750</xdr:colOff>
      <xdr:row>69</xdr:row>
      <xdr:rowOff>0</xdr:rowOff>
    </xdr:to>
    <xdr:sp macro="" textlink="">
      <xdr:nvSpPr>
        <xdr:cNvPr id="17693" name="Rectangle 23">
          <a:extLst>
            <a:ext uri="{FF2B5EF4-FFF2-40B4-BE49-F238E27FC236}">
              <a16:creationId xmlns:a16="http://schemas.microsoft.com/office/drawing/2014/main" id="{00000000-0008-0000-0C00-00001D450000}"/>
            </a:ext>
          </a:extLst>
        </xdr:cNvPr>
        <xdr:cNvSpPr>
          <a:spLocks noChangeArrowheads="1"/>
        </xdr:cNvSpPr>
      </xdr:nvSpPr>
      <xdr:spPr bwMode="auto">
        <a:xfrm>
          <a:off x="6410325" y="12268200"/>
          <a:ext cx="885825"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95250</xdr:colOff>
      <xdr:row>67</xdr:row>
      <xdr:rowOff>85725</xdr:rowOff>
    </xdr:from>
    <xdr:to>
      <xdr:col>21</xdr:col>
      <xdr:colOff>0</xdr:colOff>
      <xdr:row>68</xdr:row>
      <xdr:rowOff>76200</xdr:rowOff>
    </xdr:to>
    <xdr:cxnSp macro="">
      <xdr:nvCxnSpPr>
        <xdr:cNvPr id="17694" name="AutoShape 24">
          <a:extLst>
            <a:ext uri="{FF2B5EF4-FFF2-40B4-BE49-F238E27FC236}">
              <a16:creationId xmlns:a16="http://schemas.microsoft.com/office/drawing/2014/main" id="{00000000-0008-0000-0C00-00001E450000}"/>
            </a:ext>
          </a:extLst>
        </xdr:cNvPr>
        <xdr:cNvCxnSpPr>
          <a:cxnSpLocks noChangeShapeType="1"/>
          <a:stCxn id="3094" idx="2"/>
          <a:endCxn id="17693" idx="1"/>
        </xdr:cNvCxnSpPr>
      </xdr:nvCxnSpPr>
      <xdr:spPr bwMode="auto">
        <a:xfrm rot="16200000" flipH="1">
          <a:off x="5748337" y="11730038"/>
          <a:ext cx="180975" cy="11239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0</xdr:colOff>
      <xdr:row>66</xdr:row>
      <xdr:rowOff>9525</xdr:rowOff>
    </xdr:from>
    <xdr:to>
      <xdr:col>8</xdr:col>
      <xdr:colOff>209550</xdr:colOff>
      <xdr:row>68</xdr:row>
      <xdr:rowOff>9525</xdr:rowOff>
    </xdr:to>
    <xdr:sp macro="" textlink="">
      <xdr:nvSpPr>
        <xdr:cNvPr id="3100" name="Text Box 28">
          <a:extLst>
            <a:ext uri="{FF2B5EF4-FFF2-40B4-BE49-F238E27FC236}">
              <a16:creationId xmlns:a16="http://schemas.microsoft.com/office/drawing/2014/main" id="{00000000-0008-0000-0C00-00001C0C0000}"/>
            </a:ext>
          </a:extLst>
        </xdr:cNvPr>
        <xdr:cNvSpPr txBox="1">
          <a:spLocks noChangeArrowheads="1"/>
        </xdr:cNvSpPr>
      </xdr:nvSpPr>
      <xdr:spPr bwMode="auto">
        <a:xfrm>
          <a:off x="914400" y="11934825"/>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様式３－１の「①総事業経費」と一致させる</a:t>
          </a:r>
          <a:endParaRPr lang="ja-JP" altLang="en-US"/>
        </a:p>
      </xdr:txBody>
    </xdr:sp>
    <xdr:clientData/>
  </xdr:twoCellAnchor>
  <xdr:twoCellAnchor>
    <xdr:from>
      <xdr:col>21</xdr:col>
      <xdr:colOff>9525</xdr:colOff>
      <xdr:row>70</xdr:row>
      <xdr:rowOff>9525</xdr:rowOff>
    </xdr:from>
    <xdr:to>
      <xdr:col>23</xdr:col>
      <xdr:colOff>266700</xdr:colOff>
      <xdr:row>71</xdr:row>
      <xdr:rowOff>9525</xdr:rowOff>
    </xdr:to>
    <xdr:sp macro="" textlink="">
      <xdr:nvSpPr>
        <xdr:cNvPr id="17696" name="Rectangle 29">
          <a:extLst>
            <a:ext uri="{FF2B5EF4-FFF2-40B4-BE49-F238E27FC236}">
              <a16:creationId xmlns:a16="http://schemas.microsoft.com/office/drawing/2014/main" id="{00000000-0008-0000-0C00-000020450000}"/>
            </a:ext>
          </a:extLst>
        </xdr:cNvPr>
        <xdr:cNvSpPr>
          <a:spLocks noChangeArrowheads="1"/>
        </xdr:cNvSpPr>
      </xdr:nvSpPr>
      <xdr:spPr bwMode="auto">
        <a:xfrm>
          <a:off x="6410325" y="12573000"/>
          <a:ext cx="866775" cy="1905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257175</xdr:colOff>
      <xdr:row>68</xdr:row>
      <xdr:rowOff>9525</xdr:rowOff>
    </xdr:from>
    <xdr:to>
      <xdr:col>21</xdr:col>
      <xdr:colOff>0</xdr:colOff>
      <xdr:row>70</xdr:row>
      <xdr:rowOff>104775</xdr:rowOff>
    </xdr:to>
    <xdr:cxnSp macro="">
      <xdr:nvCxnSpPr>
        <xdr:cNvPr id="17697" name="AutoShape 30">
          <a:extLst>
            <a:ext uri="{FF2B5EF4-FFF2-40B4-BE49-F238E27FC236}">
              <a16:creationId xmlns:a16="http://schemas.microsoft.com/office/drawing/2014/main" id="{00000000-0008-0000-0C00-000021450000}"/>
            </a:ext>
          </a:extLst>
        </xdr:cNvPr>
        <xdr:cNvCxnSpPr>
          <a:cxnSpLocks noChangeShapeType="1"/>
          <a:stCxn id="3100" idx="2"/>
          <a:endCxn id="17696" idx="1"/>
        </xdr:cNvCxnSpPr>
      </xdr:nvCxnSpPr>
      <xdr:spPr bwMode="auto">
        <a:xfrm rot="16200000" flipH="1">
          <a:off x="3914775" y="10182225"/>
          <a:ext cx="352425" cy="4619625"/>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57150</xdr:colOff>
      <xdr:row>32</xdr:row>
      <xdr:rowOff>47625</xdr:rowOff>
    </xdr:from>
    <xdr:to>
      <xdr:col>20</xdr:col>
      <xdr:colOff>266700</xdr:colOff>
      <xdr:row>34</xdr:row>
      <xdr:rowOff>85725</xdr:rowOff>
    </xdr:to>
    <xdr:sp macro="" textlink="">
      <xdr:nvSpPr>
        <xdr:cNvPr id="3104" name="Text Box 32">
          <a:extLst>
            <a:ext uri="{FF2B5EF4-FFF2-40B4-BE49-F238E27FC236}">
              <a16:creationId xmlns:a16="http://schemas.microsoft.com/office/drawing/2014/main" id="{00000000-0008-0000-0C00-0000200C0000}"/>
            </a:ext>
          </a:extLst>
        </xdr:cNvPr>
        <xdr:cNvSpPr txBox="1">
          <a:spLocks noChangeArrowheads="1"/>
        </xdr:cNvSpPr>
      </xdr:nvSpPr>
      <xdr:spPr bwMode="auto">
        <a:xfrm>
          <a:off x="4629150" y="5934075"/>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様式３－１の「⑫補助対象敷設工事費」と一致させる</a:t>
          </a:r>
          <a:endParaRPr lang="ja-JP" altLang="en-US"/>
        </a:p>
      </xdr:txBody>
    </xdr:sp>
    <xdr:clientData/>
  </xdr:twoCellAnchor>
  <xdr:twoCellAnchor>
    <xdr:from>
      <xdr:col>20</xdr:col>
      <xdr:colOff>285750</xdr:colOff>
      <xdr:row>34</xdr:row>
      <xdr:rowOff>152400</xdr:rowOff>
    </xdr:from>
    <xdr:to>
      <xdr:col>23</xdr:col>
      <xdr:colOff>276225</xdr:colOff>
      <xdr:row>36</xdr:row>
      <xdr:rowOff>38100</xdr:rowOff>
    </xdr:to>
    <xdr:sp macro="" textlink="">
      <xdr:nvSpPr>
        <xdr:cNvPr id="17699" name="Rectangle 33">
          <a:extLst>
            <a:ext uri="{FF2B5EF4-FFF2-40B4-BE49-F238E27FC236}">
              <a16:creationId xmlns:a16="http://schemas.microsoft.com/office/drawing/2014/main" id="{00000000-0008-0000-0C00-000023450000}"/>
            </a:ext>
          </a:extLst>
        </xdr:cNvPr>
        <xdr:cNvSpPr>
          <a:spLocks noChangeArrowheads="1"/>
        </xdr:cNvSpPr>
      </xdr:nvSpPr>
      <xdr:spPr bwMode="auto">
        <a:xfrm>
          <a:off x="6381750" y="6381750"/>
          <a:ext cx="904875"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9525</xdr:colOff>
      <xdr:row>34</xdr:row>
      <xdr:rowOff>85725</xdr:rowOff>
    </xdr:from>
    <xdr:to>
      <xdr:col>20</xdr:col>
      <xdr:colOff>276225</xdr:colOff>
      <xdr:row>35</xdr:row>
      <xdr:rowOff>95250</xdr:rowOff>
    </xdr:to>
    <xdr:cxnSp macro="">
      <xdr:nvCxnSpPr>
        <xdr:cNvPr id="17700" name="AutoShape 34">
          <a:extLst>
            <a:ext uri="{FF2B5EF4-FFF2-40B4-BE49-F238E27FC236}">
              <a16:creationId xmlns:a16="http://schemas.microsoft.com/office/drawing/2014/main" id="{00000000-0008-0000-0C00-000024450000}"/>
            </a:ext>
          </a:extLst>
        </xdr:cNvPr>
        <xdr:cNvCxnSpPr>
          <a:cxnSpLocks noChangeShapeType="1"/>
          <a:stCxn id="3104" idx="2"/>
          <a:endCxn id="17699" idx="1"/>
        </xdr:cNvCxnSpPr>
      </xdr:nvCxnSpPr>
      <xdr:spPr bwMode="auto">
        <a:xfrm rot="16200000" flipH="1">
          <a:off x="5843587" y="5967413"/>
          <a:ext cx="180975" cy="87630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295275</xdr:colOff>
      <xdr:row>37</xdr:row>
      <xdr:rowOff>76200</xdr:rowOff>
    </xdr:from>
    <xdr:to>
      <xdr:col>19</xdr:col>
      <xdr:colOff>200025</xdr:colOff>
      <xdr:row>39</xdr:row>
      <xdr:rowOff>114300</xdr:rowOff>
    </xdr:to>
    <xdr:sp macro="" textlink="">
      <xdr:nvSpPr>
        <xdr:cNvPr id="3107" name="Text Box 35">
          <a:extLst>
            <a:ext uri="{FF2B5EF4-FFF2-40B4-BE49-F238E27FC236}">
              <a16:creationId xmlns:a16="http://schemas.microsoft.com/office/drawing/2014/main" id="{00000000-0008-0000-0C00-0000230C0000}"/>
            </a:ext>
          </a:extLst>
        </xdr:cNvPr>
        <xdr:cNvSpPr txBox="1">
          <a:spLocks noChangeArrowheads="1"/>
        </xdr:cNvSpPr>
      </xdr:nvSpPr>
      <xdr:spPr bwMode="auto">
        <a:xfrm>
          <a:off x="4257675" y="6819900"/>
          <a:ext cx="17335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様式３－１の「⑪学内ＬＡＮに係る総敷設工事費」と一致させる</a:t>
          </a:r>
          <a:endParaRPr lang="ja-JP" altLang="en-US"/>
        </a:p>
      </xdr:txBody>
    </xdr:sp>
    <xdr:clientData/>
  </xdr:twoCellAnchor>
  <xdr:twoCellAnchor>
    <xdr:from>
      <xdr:col>21</xdr:col>
      <xdr:colOff>47625</xdr:colOff>
      <xdr:row>40</xdr:row>
      <xdr:rowOff>133350</xdr:rowOff>
    </xdr:from>
    <xdr:to>
      <xdr:col>23</xdr:col>
      <xdr:colOff>295275</xdr:colOff>
      <xdr:row>42</xdr:row>
      <xdr:rowOff>19050</xdr:rowOff>
    </xdr:to>
    <xdr:sp macro="" textlink="">
      <xdr:nvSpPr>
        <xdr:cNvPr id="17702" name="Rectangle 36">
          <a:extLst>
            <a:ext uri="{FF2B5EF4-FFF2-40B4-BE49-F238E27FC236}">
              <a16:creationId xmlns:a16="http://schemas.microsoft.com/office/drawing/2014/main" id="{00000000-0008-0000-0C00-000026450000}"/>
            </a:ext>
          </a:extLst>
        </xdr:cNvPr>
        <xdr:cNvSpPr>
          <a:spLocks noChangeArrowheads="1"/>
        </xdr:cNvSpPr>
      </xdr:nvSpPr>
      <xdr:spPr bwMode="auto">
        <a:xfrm>
          <a:off x="6448425" y="7391400"/>
          <a:ext cx="857250" cy="228600"/>
        </a:xfrm>
        <a:prstGeom prst="rect">
          <a:avLst/>
        </a:prstGeom>
        <a:noFill/>
        <a:ln w="285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247650</xdr:colOff>
      <xdr:row>39</xdr:row>
      <xdr:rowOff>114300</xdr:rowOff>
    </xdr:from>
    <xdr:to>
      <xdr:col>21</xdr:col>
      <xdr:colOff>38100</xdr:colOff>
      <xdr:row>41</xdr:row>
      <xdr:rowOff>76200</xdr:rowOff>
    </xdr:to>
    <xdr:cxnSp macro="">
      <xdr:nvCxnSpPr>
        <xdr:cNvPr id="17703" name="AutoShape 37">
          <a:extLst>
            <a:ext uri="{FF2B5EF4-FFF2-40B4-BE49-F238E27FC236}">
              <a16:creationId xmlns:a16="http://schemas.microsoft.com/office/drawing/2014/main" id="{00000000-0008-0000-0C00-000027450000}"/>
            </a:ext>
          </a:extLst>
        </xdr:cNvPr>
        <xdr:cNvCxnSpPr>
          <a:cxnSpLocks noChangeShapeType="1"/>
          <a:stCxn id="3107" idx="2"/>
          <a:endCxn id="17702" idx="1"/>
        </xdr:cNvCxnSpPr>
      </xdr:nvCxnSpPr>
      <xdr:spPr bwMode="auto">
        <a:xfrm rot="16200000" flipH="1">
          <a:off x="5629275" y="6696075"/>
          <a:ext cx="304800" cy="1314450"/>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161;&#25104;&#65298;&#20418;/&#24179;&#25104;&#65298;&#65301;&#24180;&#24230;/&#35336;&#30011;&#35519;&#26360;/01%20&#21215;&#38598;&#36890;&#30693;/01%20&#24403;&#21021;&#20998;/&#19968;&#33324;&#20998;/&#65298;&#65294;&#35013;&#32622;&#12539;&#35373;&#20633;/3.&#35336;&#30011;&#35519;&#26360;&#27096;&#24335;1&#12539;6&#12539;&#25285;&#24403;&#32773;&#21517;&#31807;&#65288;&#35013;&#32622;&#12539;&#35373;&#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AppData/Local/Microsoft/Windows/Temporary%20Internet%20Files/Content.IE5/HWULHCIE/03.&#27096;&#24335;1&#12539;2&#12539;4&#12539;5&#12539;&#36899;&#32097;&#32773;&#21517;&#31807;&#65288;&#24773;&#22577;&#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88;&#28168;&#65289;&#27096;&#24335;2&#65288;&#25945;&#32946;&#12539;&#30740;&#31350;&#35013;&#3262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AppData/Local/Microsoft/Windows/Temporary%20Internet%20Files/Content.IE5/HWULHCIE/&#65288;&#26696;&#65289;&#27096;&#24335;2&#65288;&#25945;&#32946;&#12539;&#30740;&#31350;&#35013;&#32622;&#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h/AppData/Local/Microsoft/Windows/Temporary%20Internet%20Files/Content.IE5/HWULHCIE/&#65288;&#26696;&#65289;&#27096;&#24335;1&#65288;&#25945;&#32946;&#30740;&#31350;&#26045;&#353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１"/>
      <sheetName val="様式１-2"/>
      <sheetName val="様式6"/>
      <sheetName val="連絡者名簿"/>
      <sheetName val="リスト"/>
      <sheetName val="データ"/>
    </sheetNames>
    <sheetDataSet>
      <sheetData sheetId="0" refreshError="1"/>
      <sheetData sheetId="1" refreshError="1"/>
      <sheetData sheetId="2" refreshError="1"/>
      <sheetData sheetId="3" refreshError="1"/>
      <sheetData sheetId="4">
        <row r="2">
          <cell r="C2" t="str">
            <v>特別設備</v>
          </cell>
        </row>
        <row r="3">
          <cell r="C3" t="str">
            <v>特定図書</v>
          </cell>
        </row>
        <row r="4">
          <cell r="C4" t="str">
            <v>教育基盤</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3"/>
      <sheetName val="担当者名簿"/>
      <sheetName val="リスト"/>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別紙1"/>
      <sheetName val="別紙2"/>
      <sheetName val="別紙3"/>
      <sheetName val="別紙4"/>
      <sheetName val="担当者名簿"/>
      <sheetName val="記入例(2-1)"/>
      <sheetName val="リスト"/>
      <sheetName val="データ"/>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B3" t="str">
            <v>（↓リストから選択）</v>
          </cell>
          <cell r="D3" t="str">
            <v>（↓リストから選択）</v>
          </cell>
          <cell r="N3">
            <v>28</v>
          </cell>
          <cell r="P3">
            <v>1</v>
          </cell>
          <cell r="R3">
            <v>1</v>
          </cell>
        </row>
        <row r="4">
          <cell r="B4" t="str">
            <v>タイプ１</v>
          </cell>
          <cell r="D4" t="str">
            <v>研究装置</v>
          </cell>
          <cell r="N4">
            <v>29</v>
          </cell>
          <cell r="P4">
            <v>2</v>
          </cell>
          <cell r="R4">
            <v>2</v>
          </cell>
        </row>
        <row r="5">
          <cell r="B5" t="str">
            <v>タイプ２</v>
          </cell>
          <cell r="D5" t="str">
            <v>教育装置</v>
          </cell>
          <cell r="N5">
            <v>30</v>
          </cell>
          <cell r="P5">
            <v>3</v>
          </cell>
          <cell r="R5">
            <v>3</v>
          </cell>
        </row>
        <row r="6">
          <cell r="B6" t="str">
            <v>タイプ３</v>
          </cell>
          <cell r="N6">
            <v>31</v>
          </cell>
          <cell r="P6">
            <v>4</v>
          </cell>
          <cell r="R6">
            <v>4</v>
          </cell>
        </row>
        <row r="7">
          <cell r="B7" t="str">
            <v>タイプ４</v>
          </cell>
          <cell r="N7">
            <v>32</v>
          </cell>
          <cell r="P7">
            <v>5</v>
          </cell>
          <cell r="R7">
            <v>5</v>
          </cell>
        </row>
        <row r="8">
          <cell r="N8">
            <v>33</v>
          </cell>
          <cell r="P8">
            <v>6</v>
          </cell>
          <cell r="R8">
            <v>6</v>
          </cell>
        </row>
        <row r="9">
          <cell r="N9">
            <v>34</v>
          </cell>
          <cell r="P9">
            <v>7</v>
          </cell>
          <cell r="R9">
            <v>7</v>
          </cell>
        </row>
        <row r="10">
          <cell r="N10">
            <v>35</v>
          </cell>
          <cell r="P10">
            <v>8</v>
          </cell>
          <cell r="R10">
            <v>8</v>
          </cell>
        </row>
        <row r="11">
          <cell r="P11">
            <v>9</v>
          </cell>
          <cell r="R11">
            <v>9</v>
          </cell>
        </row>
        <row r="12">
          <cell r="P12">
            <v>10</v>
          </cell>
          <cell r="R12">
            <v>10</v>
          </cell>
        </row>
        <row r="13">
          <cell r="P13">
            <v>11</v>
          </cell>
          <cell r="R13">
            <v>11</v>
          </cell>
        </row>
        <row r="14">
          <cell r="P14">
            <v>12</v>
          </cell>
          <cell r="R14">
            <v>12</v>
          </cell>
        </row>
        <row r="15">
          <cell r="R15">
            <v>13</v>
          </cell>
        </row>
        <row r="16">
          <cell r="R16">
            <v>14</v>
          </cell>
        </row>
        <row r="17">
          <cell r="R17">
            <v>15</v>
          </cell>
        </row>
        <row r="18">
          <cell r="R18">
            <v>16</v>
          </cell>
        </row>
        <row r="19">
          <cell r="R19">
            <v>17</v>
          </cell>
        </row>
        <row r="20">
          <cell r="R20">
            <v>18</v>
          </cell>
        </row>
        <row r="21">
          <cell r="R21">
            <v>19</v>
          </cell>
        </row>
        <row r="22">
          <cell r="R22">
            <v>20</v>
          </cell>
        </row>
        <row r="23">
          <cell r="R23">
            <v>21</v>
          </cell>
        </row>
        <row r="24">
          <cell r="R24">
            <v>22</v>
          </cell>
        </row>
        <row r="25">
          <cell r="R25">
            <v>23</v>
          </cell>
        </row>
        <row r="26">
          <cell r="R26">
            <v>24</v>
          </cell>
        </row>
        <row r="27">
          <cell r="R27">
            <v>25</v>
          </cell>
        </row>
        <row r="28">
          <cell r="R28">
            <v>26</v>
          </cell>
        </row>
        <row r="29">
          <cell r="R29">
            <v>27</v>
          </cell>
        </row>
        <row r="30">
          <cell r="R30">
            <v>28</v>
          </cell>
        </row>
        <row r="31">
          <cell r="R31">
            <v>29</v>
          </cell>
        </row>
        <row r="32">
          <cell r="R32">
            <v>30</v>
          </cell>
        </row>
        <row r="33">
          <cell r="R33">
            <v>31</v>
          </cell>
        </row>
      </sheetData>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別紙1"/>
      <sheetName val="別紙2"/>
      <sheetName val="別紙3"/>
      <sheetName val="別紙4"/>
      <sheetName val="記入例(2-1)"/>
      <sheetName val="リスト"/>
      <sheetName val="データ"/>
    </sheetNames>
    <sheetDataSet>
      <sheetData sheetId="0"/>
      <sheetData sheetId="1"/>
      <sheetData sheetId="2"/>
      <sheetData sheetId="3"/>
      <sheetData sheetId="4"/>
      <sheetData sheetId="5"/>
      <sheetData sheetId="6"/>
      <sheetData sheetId="7"/>
      <sheetData sheetId="8">
        <row r="3">
          <cell r="D3" t="str">
            <v>（↓リストから選択）</v>
          </cell>
          <cell r="L3">
            <v>25</v>
          </cell>
          <cell r="N3">
            <v>1</v>
          </cell>
          <cell r="P3">
            <v>1</v>
          </cell>
        </row>
        <row r="4">
          <cell r="D4" t="str">
            <v>人文科学系</v>
          </cell>
          <cell r="L4">
            <v>26</v>
          </cell>
          <cell r="N4">
            <v>2</v>
          </cell>
          <cell r="P4">
            <v>2</v>
          </cell>
        </row>
        <row r="5">
          <cell r="D5" t="str">
            <v>社会科学系</v>
          </cell>
          <cell r="L5">
            <v>27</v>
          </cell>
          <cell r="N5">
            <v>3</v>
          </cell>
          <cell r="P5">
            <v>3</v>
          </cell>
        </row>
        <row r="6">
          <cell r="D6" t="str">
            <v>理工学系</v>
          </cell>
          <cell r="L6">
            <v>28</v>
          </cell>
          <cell r="N6">
            <v>4</v>
          </cell>
          <cell r="P6">
            <v>4</v>
          </cell>
        </row>
        <row r="7">
          <cell r="D7" t="str">
            <v>生物学系</v>
          </cell>
          <cell r="L7">
            <v>29</v>
          </cell>
          <cell r="N7">
            <v>5</v>
          </cell>
          <cell r="P7">
            <v>5</v>
          </cell>
        </row>
        <row r="8">
          <cell r="L8">
            <v>30</v>
          </cell>
          <cell r="N8">
            <v>6</v>
          </cell>
          <cell r="P8">
            <v>6</v>
          </cell>
        </row>
        <row r="9">
          <cell r="L9">
            <v>31</v>
          </cell>
          <cell r="N9">
            <v>7</v>
          </cell>
          <cell r="P9">
            <v>7</v>
          </cell>
        </row>
        <row r="10">
          <cell r="L10">
            <v>32</v>
          </cell>
          <cell r="N10">
            <v>8</v>
          </cell>
          <cell r="P10">
            <v>8</v>
          </cell>
        </row>
        <row r="11">
          <cell r="L11">
            <v>33</v>
          </cell>
          <cell r="N11">
            <v>9</v>
          </cell>
          <cell r="P11">
            <v>9</v>
          </cell>
        </row>
        <row r="12">
          <cell r="L12">
            <v>34</v>
          </cell>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様式1-3"/>
      <sheetName val="様式1-4"/>
      <sheetName val="様式1-5"/>
      <sheetName val="様式1-6"/>
      <sheetName val="記入例(１-１)"/>
      <sheetName val="リスト"/>
      <sheetName val="データ"/>
    </sheetNames>
    <sheetDataSet>
      <sheetData sheetId="0"/>
      <sheetData sheetId="1"/>
      <sheetData sheetId="2"/>
      <sheetData sheetId="3"/>
      <sheetData sheetId="4"/>
      <sheetData sheetId="5"/>
      <sheetData sheetId="6"/>
      <sheetData sheetId="7">
        <row r="3">
          <cell r="B3" t="str">
            <v>（↓リストから選択）</v>
          </cell>
        </row>
        <row r="4">
          <cell r="B4" t="str">
            <v>タイプ１</v>
          </cell>
        </row>
        <row r="5">
          <cell r="B5" t="str">
            <v>タイプ２</v>
          </cell>
        </row>
        <row r="6">
          <cell r="B6" t="str">
            <v>タイプ３</v>
          </cell>
        </row>
      </sheetData>
      <sheetData sheetId="8"/>
    </sheetDataSet>
  </externalBook>
</externalLink>
</file>

<file path=xl/tables/table1.xml><?xml version="1.0" encoding="utf-8"?>
<table xmlns="http://schemas.openxmlformats.org/spreadsheetml/2006/main" id="1" name="リスト1" displayName="リスト1" ref="V3:V8" totalsRowShown="0" headerRowDxfId="5" dataDxfId="3" headerRowBorderDxfId="4" tableBorderDxfId="2" totalsRowBorderDxfId="1">
  <autoFilter ref="V3:V8"/>
  <tableColumns count="1">
    <tableColumn id="1" name="列1"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9"/>
    <pageSetUpPr fitToPage="1"/>
  </sheetPr>
  <dimension ref="A1:Z25"/>
  <sheetViews>
    <sheetView showGridLines="0" tabSelected="1" view="pageBreakPreview" zoomScaleNormal="100" zoomScaleSheetLayoutView="100" workbookViewId="0">
      <selection activeCell="E9" sqref="E9:H9"/>
    </sheetView>
  </sheetViews>
  <sheetFormatPr defaultColWidth="4" defaultRowHeight="13.5"/>
  <cols>
    <col min="1" max="1" width="4.875" style="14" customWidth="1"/>
    <col min="2" max="9" width="3.875" style="14" customWidth="1"/>
    <col min="10" max="10" width="3.875" style="15" customWidth="1"/>
    <col min="11" max="12" width="3.875" style="14" customWidth="1"/>
    <col min="13" max="13" width="5.375" style="14" bestFit="1" customWidth="1"/>
    <col min="14" max="24" width="3.875" style="14" customWidth="1"/>
    <col min="25" max="25" width="0" style="17" hidden="1" customWidth="1"/>
    <col min="26" max="16384" width="4" style="14"/>
  </cols>
  <sheetData>
    <row r="1" spans="1:26">
      <c r="W1" s="16"/>
      <c r="X1" s="16" t="s">
        <v>3181</v>
      </c>
    </row>
    <row r="2" spans="1:26" s="18" customFormat="1" ht="17.25">
      <c r="B2" s="118"/>
      <c r="C2" s="118"/>
      <c r="D2" s="118"/>
      <c r="E2" s="113" t="s">
        <v>1783</v>
      </c>
      <c r="F2" s="113">
        <v>29</v>
      </c>
      <c r="G2" s="119" t="s">
        <v>1780</v>
      </c>
      <c r="H2" s="118"/>
      <c r="I2" s="248" t="s">
        <v>397</v>
      </c>
      <c r="J2" s="248"/>
      <c r="K2" s="248"/>
      <c r="L2" s="248"/>
      <c r="M2" s="248"/>
      <c r="N2" s="248"/>
      <c r="O2" s="249" t="s">
        <v>2620</v>
      </c>
      <c r="P2" s="249"/>
      <c r="Q2" s="249"/>
      <c r="R2" s="249"/>
      <c r="S2" s="249"/>
      <c r="T2" s="120"/>
      <c r="U2" s="120"/>
      <c r="V2" s="120"/>
      <c r="W2" s="120"/>
      <c r="X2" s="120"/>
      <c r="Y2" s="17"/>
    </row>
    <row r="3" spans="1:26" s="117" customFormat="1" ht="15" customHeight="1">
      <c r="A3" s="114"/>
      <c r="B3" s="122"/>
      <c r="C3" s="122"/>
      <c r="D3" s="122"/>
      <c r="E3" s="122"/>
      <c r="F3" s="122"/>
      <c r="G3" s="261" t="s">
        <v>3165</v>
      </c>
      <c r="H3" s="261"/>
      <c r="I3" s="261"/>
      <c r="J3" s="261"/>
      <c r="K3" s="261"/>
      <c r="L3" s="261"/>
      <c r="M3" s="261"/>
      <c r="N3" s="261"/>
      <c r="O3" s="261"/>
      <c r="P3" s="261"/>
      <c r="Q3" s="261"/>
      <c r="R3" s="261"/>
      <c r="S3" s="261"/>
      <c r="T3" s="122"/>
      <c r="U3" s="122"/>
      <c r="V3" s="122"/>
      <c r="W3" s="122"/>
      <c r="X3" s="122"/>
      <c r="Y3" s="115"/>
      <c r="Z3" s="116"/>
    </row>
    <row r="4" spans="1:26" s="117" customFormat="1" ht="7.5" customHeight="1">
      <c r="A4" s="114"/>
      <c r="B4" s="121"/>
      <c r="C4" s="121"/>
      <c r="D4" s="121"/>
      <c r="E4" s="121"/>
      <c r="F4" s="121"/>
      <c r="G4" s="123"/>
      <c r="H4" s="123"/>
      <c r="I4" s="124"/>
      <c r="J4" s="125"/>
      <c r="K4" s="121"/>
      <c r="L4" s="121"/>
      <c r="M4" s="121"/>
      <c r="N4" s="121"/>
      <c r="O4" s="121"/>
      <c r="P4" s="121"/>
      <c r="Q4" s="121"/>
      <c r="R4" s="121"/>
      <c r="S4" s="121"/>
      <c r="T4" s="121"/>
      <c r="U4" s="121"/>
      <c r="V4" s="121"/>
      <c r="W4" s="121"/>
      <c r="X4" s="121"/>
      <c r="Y4" s="115"/>
      <c r="Z4" s="116"/>
    </row>
    <row r="5" spans="1:26" s="2" customFormat="1" ht="33.75" customHeight="1">
      <c r="A5" s="265" t="s">
        <v>1750</v>
      </c>
      <c r="B5" s="265"/>
      <c r="C5" s="265"/>
      <c r="D5" s="265"/>
      <c r="E5" s="266"/>
      <c r="F5" s="267"/>
      <c r="G5" s="268"/>
      <c r="H5" s="257" t="s">
        <v>1795</v>
      </c>
      <c r="I5" s="258"/>
      <c r="J5" s="258"/>
      <c r="K5" s="259"/>
      <c r="L5" s="250" t="str">
        <f>IF(E5="","",IF(ISERROR(VLOOKUP(E5,リスト!H3:I973,2,FALSE)),"法人番号を確認してください！",VLOOKUP(E5,リスト!H3:I973,2,FALSE)))</f>
        <v/>
      </c>
      <c r="M5" s="251"/>
      <c r="N5" s="251"/>
      <c r="O5" s="251"/>
      <c r="P5" s="251"/>
      <c r="Q5" s="251"/>
      <c r="R5" s="251"/>
      <c r="S5" s="251"/>
      <c r="T5" s="251"/>
      <c r="U5" s="251"/>
      <c r="V5" s="251"/>
      <c r="W5" s="251"/>
      <c r="X5" s="252"/>
      <c r="Y5" s="11"/>
    </row>
    <row r="6" spans="1:26" s="2" customFormat="1" ht="33.75" customHeight="1">
      <c r="A6" s="271" t="s">
        <v>1796</v>
      </c>
      <c r="B6" s="271"/>
      <c r="C6" s="271"/>
      <c r="D6" s="271"/>
      <c r="E6" s="195"/>
      <c r="F6" s="253"/>
      <c r="G6" s="253"/>
      <c r="H6" s="257" t="s">
        <v>1756</v>
      </c>
      <c r="I6" s="258"/>
      <c r="J6" s="258"/>
      <c r="K6" s="259"/>
      <c r="L6" s="250" t="str">
        <f>IF(E6="","",IF(ISERROR(VLOOKUP(E6,リスト!K3:L973,2,FALSE)),"学校番号を確認してください！",VLOOKUP(E6,リスト!K3:L973,2,FALSE)))</f>
        <v/>
      </c>
      <c r="M6" s="251"/>
      <c r="N6" s="251"/>
      <c r="O6" s="251"/>
      <c r="P6" s="251"/>
      <c r="Q6" s="251"/>
      <c r="R6" s="251"/>
      <c r="S6" s="251"/>
      <c r="T6" s="251"/>
      <c r="U6" s="251"/>
      <c r="V6" s="251"/>
      <c r="W6" s="251"/>
      <c r="X6" s="252"/>
      <c r="Y6" s="11"/>
    </row>
    <row r="7" spans="1:26" s="2" customFormat="1" ht="33.75" customHeight="1">
      <c r="A7" s="262" t="s">
        <v>1752</v>
      </c>
      <c r="B7" s="263"/>
      <c r="C7" s="263"/>
      <c r="D7" s="264"/>
      <c r="E7" s="260"/>
      <c r="F7" s="260"/>
      <c r="G7" s="260"/>
      <c r="H7" s="260"/>
      <c r="I7" s="260"/>
      <c r="J7" s="260"/>
      <c r="K7" s="260"/>
      <c r="L7" s="260"/>
      <c r="M7" s="260"/>
      <c r="N7" s="260"/>
      <c r="O7" s="260"/>
      <c r="P7" s="260"/>
      <c r="Q7" s="260"/>
      <c r="R7" s="260"/>
      <c r="S7" s="260"/>
      <c r="T7" s="260"/>
      <c r="U7" s="260"/>
      <c r="V7" s="260"/>
      <c r="W7" s="260"/>
      <c r="X7" s="260"/>
      <c r="Y7" s="11"/>
    </row>
    <row r="8" spans="1:26" s="2" customFormat="1" ht="33.75" customHeight="1">
      <c r="A8" s="254" t="s">
        <v>1252</v>
      </c>
      <c r="B8" s="255"/>
      <c r="C8" s="255"/>
      <c r="D8" s="256"/>
      <c r="E8" s="269"/>
      <c r="F8" s="269"/>
      <c r="G8" s="269"/>
      <c r="H8" s="269"/>
      <c r="I8" s="269"/>
      <c r="J8" s="269"/>
      <c r="K8" s="269"/>
      <c r="L8" s="269"/>
      <c r="M8" s="269"/>
      <c r="N8" s="269"/>
      <c r="O8" s="269"/>
      <c r="P8" s="269"/>
      <c r="Q8" s="269"/>
      <c r="R8" s="269"/>
      <c r="S8" s="269"/>
      <c r="T8" s="269"/>
      <c r="U8" s="269"/>
      <c r="V8" s="269"/>
      <c r="W8" s="269"/>
      <c r="X8" s="270"/>
      <c r="Y8" s="11"/>
    </row>
    <row r="9" spans="1:26" ht="33.75" customHeight="1">
      <c r="A9" s="262" t="s">
        <v>3166</v>
      </c>
      <c r="B9" s="263"/>
      <c r="C9" s="263"/>
      <c r="D9" s="264"/>
      <c r="E9" s="187" t="s">
        <v>1802</v>
      </c>
      <c r="F9" s="188"/>
      <c r="G9" s="188"/>
      <c r="H9" s="189"/>
      <c r="I9" s="272" t="s">
        <v>1803</v>
      </c>
      <c r="J9" s="273"/>
      <c r="K9" s="273"/>
      <c r="L9" s="274"/>
      <c r="M9" s="275"/>
      <c r="N9" s="276"/>
      <c r="O9" s="277"/>
      <c r="P9" s="101"/>
      <c r="Q9" s="101"/>
      <c r="R9" s="101"/>
      <c r="S9" s="101"/>
      <c r="T9" s="101"/>
      <c r="U9" s="101"/>
      <c r="V9" s="101"/>
      <c r="W9" s="101"/>
      <c r="X9" s="101"/>
      <c r="Y9" s="14"/>
    </row>
    <row r="10" spans="1:26" s="2" customFormat="1" ht="33.75" customHeight="1">
      <c r="A10" s="223" t="s">
        <v>1797</v>
      </c>
      <c r="B10" s="223"/>
      <c r="C10" s="223"/>
      <c r="D10" s="223"/>
      <c r="E10" s="224" t="s">
        <v>1783</v>
      </c>
      <c r="F10" s="225"/>
      <c r="G10" s="4"/>
      <c r="H10" s="12" t="s">
        <v>1798</v>
      </c>
      <c r="I10" s="13"/>
      <c r="J10" s="12" t="s">
        <v>1799</v>
      </c>
      <c r="K10" s="13"/>
      <c r="L10" s="6" t="s">
        <v>1800</v>
      </c>
      <c r="M10" s="239"/>
      <c r="N10" s="240"/>
      <c r="O10" s="240"/>
      <c r="P10" s="240"/>
      <c r="Q10" s="240"/>
      <c r="R10" s="240"/>
      <c r="S10" s="240"/>
      <c r="T10" s="240"/>
      <c r="U10" s="240"/>
      <c r="V10" s="240"/>
      <c r="W10" s="240"/>
      <c r="X10" s="240"/>
      <c r="Y10" s="11" t="str">
        <f>E10&amp;G10&amp;H10&amp;I10&amp;J10&amp;K10&amp;L10</f>
        <v>平成年月日</v>
      </c>
    </row>
    <row r="11" spans="1:26" s="2" customFormat="1" ht="33.75" customHeight="1">
      <c r="A11" s="220" t="s">
        <v>1804</v>
      </c>
      <c r="B11" s="221"/>
      <c r="C11" s="221"/>
      <c r="D11" s="222"/>
      <c r="E11" s="228" t="s">
        <v>1783</v>
      </c>
      <c r="F11" s="229"/>
      <c r="G11" s="59"/>
      <c r="H11" s="60" t="s">
        <v>1798</v>
      </c>
      <c r="I11" s="61"/>
      <c r="J11" s="60" t="s">
        <v>1801</v>
      </c>
      <c r="K11" s="61"/>
      <c r="L11" s="62" t="s">
        <v>1800</v>
      </c>
      <c r="M11" s="58"/>
      <c r="N11" s="177"/>
      <c r="O11" s="177"/>
      <c r="P11" s="57"/>
      <c r="Q11" s="57"/>
      <c r="R11" s="57"/>
      <c r="S11" s="57"/>
      <c r="T11" s="57"/>
      <c r="U11" s="57"/>
      <c r="V11" s="57"/>
      <c r="W11" s="57"/>
      <c r="X11" s="57"/>
      <c r="Y11" s="11" t="str">
        <f>E11&amp;G11&amp;H11&amp;I11&amp;J11&amp;K11&amp;L11</f>
        <v>平成年月日</v>
      </c>
    </row>
    <row r="12" spans="1:26" ht="33.75" customHeight="1">
      <c r="A12" s="230" t="s">
        <v>1764</v>
      </c>
      <c r="B12" s="231"/>
      <c r="C12" s="231"/>
      <c r="D12" s="232"/>
      <c r="E12" s="226"/>
      <c r="F12" s="227"/>
      <c r="G12" s="227"/>
      <c r="H12" s="227"/>
      <c r="I12" s="227"/>
      <c r="J12" s="227"/>
      <c r="K12" s="227"/>
      <c r="L12" s="227"/>
      <c r="M12" s="63"/>
      <c r="N12" s="64"/>
      <c r="O12" s="31"/>
      <c r="P12" s="200" t="s">
        <v>3045</v>
      </c>
      <c r="Q12" s="201"/>
      <c r="R12" s="201"/>
      <c r="S12" s="202"/>
      <c r="T12" s="65"/>
      <c r="U12" s="63"/>
      <c r="V12" s="64"/>
      <c r="W12" s="64"/>
      <c r="X12" s="31"/>
    </row>
    <row r="13" spans="1:26" ht="33.75" customHeight="1">
      <c r="A13" s="190" t="s">
        <v>1741</v>
      </c>
      <c r="B13" s="191"/>
      <c r="C13" s="191"/>
      <c r="D13" s="192"/>
      <c r="E13" s="193" t="s">
        <v>1802</v>
      </c>
      <c r="F13" s="194"/>
      <c r="G13" s="3"/>
      <c r="H13" s="10" t="s">
        <v>1798</v>
      </c>
      <c r="I13" s="3"/>
      <c r="J13" s="10" t="s">
        <v>1799</v>
      </c>
      <c r="K13" s="3"/>
      <c r="L13" s="10" t="s">
        <v>1800</v>
      </c>
      <c r="M13" s="203" t="s">
        <v>1761</v>
      </c>
      <c r="N13" s="204"/>
      <c r="O13" s="193" t="s">
        <v>1802</v>
      </c>
      <c r="P13" s="194"/>
      <c r="Q13" s="195"/>
      <c r="R13" s="196"/>
      <c r="S13" s="197"/>
      <c r="T13" s="197"/>
      <c r="U13" s="197"/>
      <c r="V13" s="197"/>
      <c r="W13" s="197"/>
      <c r="X13" s="197"/>
      <c r="Y13" s="11" t="str">
        <f>E13&amp;G13&amp;H13&amp;I13&amp;J13&amp;K13&amp;L13</f>
        <v>（↓リストから選択）年月日</v>
      </c>
    </row>
    <row r="14" spans="1:26" ht="33.75" customHeight="1">
      <c r="A14" s="236" t="s">
        <v>1765</v>
      </c>
      <c r="B14" s="237"/>
      <c r="C14" s="237"/>
      <c r="D14" s="238"/>
      <c r="E14" s="205"/>
      <c r="F14" s="205"/>
      <c r="G14" s="86" t="s">
        <v>1753</v>
      </c>
      <c r="H14" s="236" t="s">
        <v>1766</v>
      </c>
      <c r="I14" s="237"/>
      <c r="J14" s="237"/>
      <c r="K14" s="238"/>
      <c r="L14" s="205"/>
      <c r="M14" s="205"/>
      <c r="N14" s="86" t="s">
        <v>1753</v>
      </c>
      <c r="O14" s="39"/>
      <c r="P14" s="21"/>
      <c r="Q14" s="21"/>
      <c r="R14" s="32"/>
      <c r="S14" s="32"/>
      <c r="T14" s="21"/>
      <c r="U14" s="21"/>
      <c r="V14" s="21"/>
      <c r="W14" s="21"/>
      <c r="X14" s="21"/>
      <c r="Y14" s="14"/>
    </row>
    <row r="15" spans="1:26" s="22" customFormat="1" ht="5.25" customHeight="1">
      <c r="A15" s="40"/>
      <c r="B15" s="40"/>
      <c r="C15" s="40"/>
      <c r="D15" s="40"/>
      <c r="E15" s="5"/>
      <c r="F15" s="5"/>
      <c r="G15" s="38"/>
      <c r="H15" s="40"/>
      <c r="I15" s="40"/>
      <c r="J15" s="40"/>
      <c r="K15" s="40"/>
      <c r="L15" s="5"/>
      <c r="M15" s="5"/>
      <c r="N15" s="38"/>
      <c r="O15" s="34"/>
      <c r="P15" s="34"/>
      <c r="Q15" s="34"/>
      <c r="R15" s="33"/>
      <c r="S15" s="33"/>
      <c r="T15" s="34"/>
      <c r="U15" s="34"/>
      <c r="V15" s="34"/>
      <c r="W15" s="34"/>
      <c r="X15" s="34"/>
    </row>
    <row r="16" spans="1:26" ht="33.75" customHeight="1">
      <c r="A16" s="35" t="s">
        <v>1792</v>
      </c>
      <c r="B16" s="208" t="s">
        <v>3065</v>
      </c>
      <c r="C16" s="209"/>
      <c r="D16" s="209"/>
      <c r="E16" s="209"/>
      <c r="F16" s="210"/>
      <c r="G16" s="206"/>
      <c r="H16" s="206"/>
      <c r="I16" s="206"/>
      <c r="J16" s="206"/>
      <c r="K16" s="206"/>
      <c r="L16" s="90" t="s">
        <v>1784</v>
      </c>
      <c r="M16" s="35" t="s">
        <v>1793</v>
      </c>
      <c r="N16" s="208" t="s">
        <v>3066</v>
      </c>
      <c r="O16" s="209"/>
      <c r="P16" s="209"/>
      <c r="Q16" s="209"/>
      <c r="R16" s="210"/>
      <c r="S16" s="206"/>
      <c r="T16" s="206"/>
      <c r="U16" s="206"/>
      <c r="V16" s="206"/>
      <c r="W16" s="206"/>
      <c r="X16" s="91" t="s">
        <v>1705</v>
      </c>
      <c r="Y16" s="14"/>
    </row>
    <row r="17" spans="1:24" ht="33.75" customHeight="1">
      <c r="A17" s="20" t="s">
        <v>1794</v>
      </c>
      <c r="B17" s="211" t="s">
        <v>1788</v>
      </c>
      <c r="C17" s="211"/>
      <c r="D17" s="211"/>
      <c r="E17" s="211"/>
      <c r="F17" s="212"/>
      <c r="G17" s="186">
        <f>SUM(G18,G20,G22,G23,G24)</f>
        <v>0</v>
      </c>
      <c r="H17" s="186"/>
      <c r="I17" s="186"/>
      <c r="J17" s="186"/>
      <c r="K17" s="186"/>
      <c r="L17" s="24" t="s">
        <v>1754</v>
      </c>
      <c r="M17" s="20" t="s">
        <v>3053</v>
      </c>
      <c r="N17" s="182" t="s">
        <v>3132</v>
      </c>
      <c r="O17" s="183"/>
      <c r="P17" s="183"/>
      <c r="Q17" s="183"/>
      <c r="R17" s="184"/>
      <c r="S17" s="185">
        <f>SUM(S19,S21,S22)</f>
        <v>0</v>
      </c>
      <c r="T17" s="186"/>
      <c r="U17" s="186"/>
      <c r="V17" s="186"/>
      <c r="W17" s="186"/>
      <c r="X17" s="6" t="s">
        <v>1754</v>
      </c>
    </row>
    <row r="18" spans="1:24" ht="33.75" customHeight="1">
      <c r="A18" s="20" t="s">
        <v>3054</v>
      </c>
      <c r="B18" s="213" t="s">
        <v>3063</v>
      </c>
      <c r="C18" s="214"/>
      <c r="D18" s="214"/>
      <c r="E18" s="214"/>
      <c r="F18" s="215"/>
      <c r="G18" s="219"/>
      <c r="H18" s="219"/>
      <c r="I18" s="219"/>
      <c r="J18" s="219"/>
      <c r="K18" s="219"/>
      <c r="L18" s="24" t="s">
        <v>1754</v>
      </c>
      <c r="M18" s="26" t="s">
        <v>3055</v>
      </c>
      <c r="N18" s="213" t="s">
        <v>3130</v>
      </c>
      <c r="O18" s="214"/>
      <c r="P18" s="214"/>
      <c r="Q18" s="214"/>
      <c r="R18" s="215"/>
      <c r="S18" s="198"/>
      <c r="T18" s="199"/>
      <c r="U18" s="199"/>
      <c r="V18" s="199"/>
      <c r="W18" s="199"/>
      <c r="X18" s="6" t="s">
        <v>1754</v>
      </c>
    </row>
    <row r="19" spans="1:24" ht="33.75" customHeight="1">
      <c r="A19" s="20" t="s">
        <v>3056</v>
      </c>
      <c r="B19" s="216" t="s">
        <v>3064</v>
      </c>
      <c r="C19" s="211"/>
      <c r="D19" s="211"/>
      <c r="E19" s="211"/>
      <c r="F19" s="212"/>
      <c r="G19" s="186">
        <f>IF(ISERROR(ROUNDDOWN(G16*225300,0)),0,ROUNDDOWN(G16*225300,0))</f>
        <v>0</v>
      </c>
      <c r="H19" s="186"/>
      <c r="I19" s="186"/>
      <c r="J19" s="186"/>
      <c r="K19" s="186"/>
      <c r="L19" s="24" t="s">
        <v>1754</v>
      </c>
      <c r="M19" s="20" t="s">
        <v>3057</v>
      </c>
      <c r="N19" s="213" t="s">
        <v>3128</v>
      </c>
      <c r="O19" s="214"/>
      <c r="P19" s="214"/>
      <c r="Q19" s="214"/>
      <c r="R19" s="215"/>
      <c r="S19" s="185">
        <f>IF(S18&lt;=G19,S18,G19)</f>
        <v>0</v>
      </c>
      <c r="T19" s="186"/>
      <c r="U19" s="186"/>
      <c r="V19" s="186"/>
      <c r="W19" s="186"/>
      <c r="X19" s="6" t="s">
        <v>1754</v>
      </c>
    </row>
    <row r="20" spans="1:24" ht="33.75" customHeight="1">
      <c r="A20" s="20" t="s">
        <v>3058</v>
      </c>
      <c r="B20" s="216" t="s">
        <v>1781</v>
      </c>
      <c r="C20" s="211"/>
      <c r="D20" s="211"/>
      <c r="E20" s="211"/>
      <c r="F20" s="212"/>
      <c r="G20" s="207"/>
      <c r="H20" s="207"/>
      <c r="I20" s="207"/>
      <c r="J20" s="207"/>
      <c r="K20" s="207"/>
      <c r="L20" s="90" t="s">
        <v>1754</v>
      </c>
      <c r="M20" s="20" t="s">
        <v>3059</v>
      </c>
      <c r="N20" s="213" t="s">
        <v>3129</v>
      </c>
      <c r="O20" s="214"/>
      <c r="P20" s="214"/>
      <c r="Q20" s="214"/>
      <c r="R20" s="215"/>
      <c r="S20" s="198"/>
      <c r="T20" s="199"/>
      <c r="U20" s="199"/>
      <c r="V20" s="199"/>
      <c r="W20" s="199"/>
      <c r="X20" s="6" t="s">
        <v>1754</v>
      </c>
    </row>
    <row r="21" spans="1:24" ht="33.75" customHeight="1">
      <c r="A21" s="20" t="s">
        <v>3060</v>
      </c>
      <c r="B21" s="213" t="s">
        <v>3047</v>
      </c>
      <c r="C21" s="214"/>
      <c r="D21" s="214"/>
      <c r="E21" s="214"/>
      <c r="F21" s="215"/>
      <c r="G21" s="186">
        <f>IF(ISERROR(ROUNDDOWN(S16*225300,0)),0,ROUNDDOWN(S16*225300,0))</f>
        <v>0</v>
      </c>
      <c r="H21" s="186"/>
      <c r="I21" s="186"/>
      <c r="J21" s="186"/>
      <c r="K21" s="186"/>
      <c r="L21" s="24" t="s">
        <v>1754</v>
      </c>
      <c r="M21" s="20" t="s">
        <v>3061</v>
      </c>
      <c r="N21" s="213" t="s">
        <v>3068</v>
      </c>
      <c r="O21" s="214"/>
      <c r="P21" s="214"/>
      <c r="Q21" s="214"/>
      <c r="R21" s="215"/>
      <c r="S21" s="185">
        <f>IF(S20&lt;=G21,S20,G21)</f>
        <v>0</v>
      </c>
      <c r="T21" s="186"/>
      <c r="U21" s="186"/>
      <c r="V21" s="186"/>
      <c r="W21" s="186"/>
      <c r="X21" s="6" t="s">
        <v>1754</v>
      </c>
    </row>
    <row r="22" spans="1:24" ht="33.75" customHeight="1">
      <c r="A22" s="20" t="s">
        <v>3062</v>
      </c>
      <c r="B22" s="216" t="s">
        <v>3093</v>
      </c>
      <c r="C22" s="217"/>
      <c r="D22" s="217"/>
      <c r="E22" s="217"/>
      <c r="F22" s="218"/>
      <c r="G22" s="207"/>
      <c r="H22" s="207"/>
      <c r="I22" s="207"/>
      <c r="J22" s="207"/>
      <c r="K22" s="207"/>
      <c r="L22" s="90" t="s">
        <v>1754</v>
      </c>
      <c r="M22" s="20" t="s">
        <v>3048</v>
      </c>
      <c r="N22" s="213" t="s">
        <v>3131</v>
      </c>
      <c r="O22" s="214"/>
      <c r="P22" s="214"/>
      <c r="Q22" s="214"/>
      <c r="R22" s="215"/>
      <c r="S22" s="198"/>
      <c r="T22" s="199"/>
      <c r="U22" s="199"/>
      <c r="V22" s="199"/>
      <c r="W22" s="199"/>
      <c r="X22" s="6" t="s">
        <v>1754</v>
      </c>
    </row>
    <row r="23" spans="1:24" ht="33.75" customHeight="1">
      <c r="A23" s="20" t="s">
        <v>3069</v>
      </c>
      <c r="B23" s="211" t="s">
        <v>1762</v>
      </c>
      <c r="C23" s="211"/>
      <c r="D23" s="211"/>
      <c r="E23" s="211"/>
      <c r="F23" s="212"/>
      <c r="G23" s="219"/>
      <c r="H23" s="219"/>
      <c r="I23" s="219"/>
      <c r="J23" s="219"/>
      <c r="K23" s="219"/>
      <c r="L23" s="24" t="s">
        <v>1754</v>
      </c>
      <c r="M23" s="20" t="s">
        <v>3049</v>
      </c>
      <c r="N23" s="213" t="s">
        <v>3067</v>
      </c>
      <c r="O23" s="214"/>
      <c r="P23" s="214"/>
      <c r="Q23" s="214"/>
      <c r="R23" s="215"/>
      <c r="S23" s="198"/>
      <c r="T23" s="199"/>
      <c r="U23" s="199"/>
      <c r="V23" s="199"/>
      <c r="W23" s="199"/>
      <c r="X23" s="6" t="s">
        <v>1754</v>
      </c>
    </row>
    <row r="24" spans="1:24" ht="33.75" customHeight="1" thickBot="1">
      <c r="A24" s="20" t="s">
        <v>3121</v>
      </c>
      <c r="B24" s="211" t="s">
        <v>1767</v>
      </c>
      <c r="C24" s="211"/>
      <c r="D24" s="211"/>
      <c r="E24" s="211"/>
      <c r="F24" s="212"/>
      <c r="G24" s="207"/>
      <c r="H24" s="207"/>
      <c r="I24" s="207"/>
      <c r="J24" s="207"/>
      <c r="K24" s="207"/>
      <c r="L24" s="90" t="s">
        <v>1754</v>
      </c>
      <c r="M24" s="29" t="s">
        <v>3122</v>
      </c>
      <c r="N24" s="233" t="s">
        <v>3127</v>
      </c>
      <c r="O24" s="234"/>
      <c r="P24" s="234"/>
      <c r="Q24" s="234"/>
      <c r="R24" s="235"/>
      <c r="S24" s="246"/>
      <c r="T24" s="247"/>
      <c r="U24" s="247"/>
      <c r="V24" s="247"/>
      <c r="W24" s="247"/>
      <c r="X24" s="62" t="s">
        <v>1754</v>
      </c>
    </row>
    <row r="25" spans="1:24" ht="33.75" customHeight="1" thickBot="1">
      <c r="A25" s="20" t="s">
        <v>3123</v>
      </c>
      <c r="B25" s="216" t="s">
        <v>3126</v>
      </c>
      <c r="C25" s="211"/>
      <c r="D25" s="211"/>
      <c r="E25" s="211"/>
      <c r="F25" s="212"/>
      <c r="G25" s="186">
        <f>SUM(S23:W24,S17)</f>
        <v>0</v>
      </c>
      <c r="H25" s="186"/>
      <c r="I25" s="186"/>
      <c r="J25" s="186"/>
      <c r="K25" s="186"/>
      <c r="L25" s="42" t="s">
        <v>1754</v>
      </c>
      <c r="M25" s="43" t="s">
        <v>3124</v>
      </c>
      <c r="N25" s="241" t="s">
        <v>3125</v>
      </c>
      <c r="O25" s="242"/>
      <c r="P25" s="242"/>
      <c r="Q25" s="242"/>
      <c r="R25" s="243"/>
      <c r="S25" s="244"/>
      <c r="T25" s="245"/>
      <c r="U25" s="245"/>
      <c r="V25" s="245"/>
      <c r="W25" s="245"/>
      <c r="X25" s="44" t="s">
        <v>1754</v>
      </c>
    </row>
  </sheetData>
  <sheetProtection password="CB4D" sheet="1"/>
  <mergeCells count="76">
    <mergeCell ref="A9:D9"/>
    <mergeCell ref="A5:D5"/>
    <mergeCell ref="E5:G5"/>
    <mergeCell ref="A7:D7"/>
    <mergeCell ref="E8:X8"/>
    <mergeCell ref="H5:K5"/>
    <mergeCell ref="A6:D6"/>
    <mergeCell ref="I9:L9"/>
    <mergeCell ref="M9:O9"/>
    <mergeCell ref="E6:G6"/>
    <mergeCell ref="A8:D8"/>
    <mergeCell ref="L6:X6"/>
    <mergeCell ref="H6:K6"/>
    <mergeCell ref="E7:X7"/>
    <mergeCell ref="S21:W21"/>
    <mergeCell ref="S22:W22"/>
    <mergeCell ref="N20:R20"/>
    <mergeCell ref="I2:N2"/>
    <mergeCell ref="O2:S2"/>
    <mergeCell ref="L5:X5"/>
    <mergeCell ref="G3:S3"/>
    <mergeCell ref="M10:X10"/>
    <mergeCell ref="S20:W20"/>
    <mergeCell ref="B25:F25"/>
    <mergeCell ref="G16:K16"/>
    <mergeCell ref="G25:K25"/>
    <mergeCell ref="N22:R22"/>
    <mergeCell ref="G17:K17"/>
    <mergeCell ref="B17:F17"/>
    <mergeCell ref="N25:R25"/>
    <mergeCell ref="N21:R21"/>
    <mergeCell ref="G24:K24"/>
    <mergeCell ref="G23:K23"/>
    <mergeCell ref="S25:W25"/>
    <mergeCell ref="S23:W23"/>
    <mergeCell ref="S24:W24"/>
    <mergeCell ref="G21:K21"/>
    <mergeCell ref="N24:R24"/>
    <mergeCell ref="A14:D14"/>
    <mergeCell ref="E14:F14"/>
    <mergeCell ref="H14:K14"/>
    <mergeCell ref="B18:F18"/>
    <mergeCell ref="N23:R23"/>
    <mergeCell ref="N16:R16"/>
    <mergeCell ref="B20:F20"/>
    <mergeCell ref="E12:L12"/>
    <mergeCell ref="E11:F11"/>
    <mergeCell ref="A12:D12"/>
    <mergeCell ref="B19:F19"/>
    <mergeCell ref="N19:R19"/>
    <mergeCell ref="N18:R18"/>
    <mergeCell ref="G20:K20"/>
    <mergeCell ref="B16:F16"/>
    <mergeCell ref="B24:F24"/>
    <mergeCell ref="B23:F23"/>
    <mergeCell ref="B21:F21"/>
    <mergeCell ref="B22:F22"/>
    <mergeCell ref="G19:K19"/>
    <mergeCell ref="G18:K18"/>
    <mergeCell ref="G22:K22"/>
    <mergeCell ref="N17:R17"/>
    <mergeCell ref="S19:W19"/>
    <mergeCell ref="E9:H9"/>
    <mergeCell ref="A13:D13"/>
    <mergeCell ref="E13:F13"/>
    <mergeCell ref="O13:Q13"/>
    <mergeCell ref="R13:X13"/>
    <mergeCell ref="S18:W18"/>
    <mergeCell ref="P12:S12"/>
    <mergeCell ref="M13:N13"/>
    <mergeCell ref="S17:W17"/>
    <mergeCell ref="L14:M14"/>
    <mergeCell ref="S16:W16"/>
    <mergeCell ref="A11:D11"/>
    <mergeCell ref="A10:D10"/>
    <mergeCell ref="E10:F10"/>
  </mergeCells>
  <phoneticPr fontId="2"/>
  <conditionalFormatting sqref="L6:X6">
    <cfRule type="cellIs" dxfId="11" priority="1" stopIfTrue="1" operator="equal">
      <formula>"学校番号を確認してください！"</formula>
    </cfRule>
  </conditionalFormatting>
  <conditionalFormatting sqref="L5">
    <cfRule type="cellIs" dxfId="10" priority="2" stopIfTrue="1" operator="equal">
      <formula>"法人番号を確認してください！"</formula>
    </cfRule>
  </conditionalFormatting>
  <conditionalFormatting sqref="S25:W25">
    <cfRule type="cellIs" dxfId="9" priority="3" stopIfTrue="1" operator="greaterThan">
      <formula>ROUNDDOWN($G$25/2,-3)</formula>
    </cfRule>
  </conditionalFormatting>
  <dataValidations xWindow="186" yWindow="230" count="10">
    <dataValidation type="list" allowBlank="1" showInputMessage="1" showErrorMessage="1" sqref="K10:K11 K13">
      <formula1>日</formula1>
    </dataValidation>
    <dataValidation type="list" allowBlank="1" showInputMessage="1" showErrorMessage="1" sqref="I10:I11 I13">
      <formula1>月</formula1>
    </dataValidation>
    <dataValidation type="list" allowBlank="1" showInputMessage="1" showErrorMessage="1" sqref="O13">
      <formula1>構造</formula1>
    </dataValidation>
    <dataValidation type="list" allowBlank="1" showInputMessage="1" showErrorMessage="1" sqref="E13">
      <formula1>元号</formula1>
    </dataValidation>
    <dataValidation type="list" allowBlank="1" showInputMessage="1" showErrorMessage="1" sqref="G10:G11">
      <formula1>年度</formula1>
    </dataValidation>
    <dataValidation imeMode="halfAlpha" allowBlank="1" showInputMessage="1" showErrorMessage="1" sqref="E6"/>
    <dataValidation type="textLength" imeMode="halfAlpha" operator="equal" allowBlank="1" showInputMessage="1" showErrorMessage="1" errorTitle="法人番号を確認してください！" error="6桁の法人番号を入力してください" prompt="6桁の学校法人番号を入力してください" sqref="E5">
      <formula1>6</formula1>
    </dataValidation>
    <dataValidation allowBlank="1" showInputMessage="1" showErrorMessage="1" promptTitle="未完成学部等に注意！" prompt="未完成学部等は補助対象外です。注意してください。" sqref="E7"/>
    <dataValidation type="custom" errorStyle="warning" allowBlank="1" showInputMessage="1" showErrorMessage="1" errorTitle="確認してください。" error="◆⑰欄の2分の1以内の金額になっているか、_x000a_◆千円未満は切り捨てているか、_x000a_確認してください。" promptTitle="要確認" prompt="◆「⑰補助対象事業経費」の2分の1以内の金額としてください。_x000a_◆千円未満は切り捨てとしてください。_x000a_なお、セルの色が黄色になる場合は、上記の条件が満たされていません。" sqref="S25:W25">
      <formula1>S25&lt;=ROUNDDOWN(G25/2,-3)</formula1>
    </dataValidation>
    <dataValidation allowBlank="1" showErrorMessage="1" promptTitle="内定前に着手する場合のみ記載" prompt="事前着手の承認を受けている場合は、通知に記載された承認番号を記入してください。" sqref="M9:O9"/>
  </dataValidations>
  <printOptions horizontalCentered="1"/>
  <pageMargins left="0.19685039370078741" right="0.19685039370078741" top="0.43307086614173229" bottom="0.31496062992125984" header="0.11811023622047245" footer="0.19685039370078741"/>
  <pageSetup paperSize="9" orientation="portrait" r:id="rId1"/>
  <headerFooter alignWithMargins="0"/>
  <cellWatches>
    <cellWatch r="M11"/>
  </cellWatche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12</xdr:col>
                    <xdr:colOff>95250</xdr:colOff>
                    <xdr:row>9</xdr:row>
                    <xdr:rowOff>85725</xdr:rowOff>
                  </from>
                  <to>
                    <xdr:col>15</xdr:col>
                    <xdr:colOff>76200</xdr:colOff>
                    <xdr:row>9</xdr:row>
                    <xdr:rowOff>295275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15</xdr:col>
                    <xdr:colOff>38100</xdr:colOff>
                    <xdr:row>9</xdr:row>
                    <xdr:rowOff>85725</xdr:rowOff>
                  </from>
                  <to>
                    <xdr:col>19</xdr:col>
                    <xdr:colOff>57150</xdr:colOff>
                    <xdr:row>9</xdr:row>
                    <xdr:rowOff>295275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12</xdr:col>
                    <xdr:colOff>95250</xdr:colOff>
                    <xdr:row>10</xdr:row>
                    <xdr:rowOff>123825</xdr:rowOff>
                  </from>
                  <to>
                    <xdr:col>15</xdr:col>
                    <xdr:colOff>142875</xdr:colOff>
                    <xdr:row>10</xdr:row>
                    <xdr:rowOff>333375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123825</xdr:colOff>
                    <xdr:row>11</xdr:row>
                    <xdr:rowOff>104775</xdr:rowOff>
                  </from>
                  <to>
                    <xdr:col>6</xdr:col>
                    <xdr:colOff>104775</xdr:colOff>
                    <xdr:row>11</xdr:row>
                    <xdr:rowOff>314325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85725</xdr:colOff>
                    <xdr:row>11</xdr:row>
                    <xdr:rowOff>104775</xdr:rowOff>
                  </from>
                  <to>
                    <xdr:col>9</xdr:col>
                    <xdr:colOff>19050</xdr:colOff>
                    <xdr:row>11</xdr:row>
                    <xdr:rowOff>314325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8</xdr:col>
                    <xdr:colOff>285750</xdr:colOff>
                    <xdr:row>11</xdr:row>
                    <xdr:rowOff>104775</xdr:rowOff>
                  </from>
                  <to>
                    <xdr:col>11</xdr:col>
                    <xdr:colOff>219075</xdr:colOff>
                    <xdr:row>11</xdr:row>
                    <xdr:rowOff>314325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12</xdr:col>
                    <xdr:colOff>19050</xdr:colOff>
                    <xdr:row>11</xdr:row>
                    <xdr:rowOff>104775</xdr:rowOff>
                  </from>
                  <to>
                    <xdr:col>15</xdr:col>
                    <xdr:colOff>0</xdr:colOff>
                    <xdr:row>11</xdr:row>
                    <xdr:rowOff>314325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19</xdr:col>
                    <xdr:colOff>133350</xdr:colOff>
                    <xdr:row>11</xdr:row>
                    <xdr:rowOff>104775</xdr:rowOff>
                  </from>
                  <to>
                    <xdr:col>21</xdr:col>
                    <xdr:colOff>76200</xdr:colOff>
                    <xdr:row>11</xdr:row>
                    <xdr:rowOff>314325</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21</xdr:col>
                    <xdr:colOff>152400</xdr:colOff>
                    <xdr:row>11</xdr:row>
                    <xdr:rowOff>104775</xdr:rowOff>
                  </from>
                  <to>
                    <xdr:col>23</xdr:col>
                    <xdr:colOff>228600</xdr:colOff>
                    <xdr:row>11</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86" yWindow="230" count="1">
        <x14:dataValidation type="list" allowBlank="1" showInputMessage="1" showErrorMessage="1">
          <x14:formula1>
            <xm:f>リスト!$B$3:$B$8</xm:f>
          </x14:formula1>
          <xm:sqref>E9:H9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U43"/>
  <sheetViews>
    <sheetView showGridLines="0" view="pageBreakPreview" zoomScale="60" zoomScaleNormal="100" workbookViewId="0">
      <selection activeCell="E9" sqref="E9:H9"/>
    </sheetView>
  </sheetViews>
  <sheetFormatPr defaultColWidth="4.625" defaultRowHeight="13.5"/>
  <cols>
    <col min="1" max="7" width="4.625" style="130" customWidth="1"/>
    <col min="8" max="16384" width="4.625" style="126"/>
  </cols>
  <sheetData>
    <row r="1" spans="1:21" s="128" customFormat="1" ht="37.5" customHeight="1">
      <c r="A1" s="564" t="s">
        <v>1783</v>
      </c>
      <c r="B1" s="564"/>
      <c r="C1" s="127">
        <v>29</v>
      </c>
      <c r="D1" s="565" t="s">
        <v>3193</v>
      </c>
      <c r="E1" s="565"/>
      <c r="F1" s="565" t="s">
        <v>3194</v>
      </c>
      <c r="G1" s="565"/>
      <c r="H1" s="565"/>
      <c r="I1" s="565"/>
      <c r="J1" s="565"/>
      <c r="K1" s="565"/>
      <c r="L1" s="565"/>
      <c r="M1" s="565"/>
      <c r="N1" s="565"/>
      <c r="O1" s="565"/>
      <c r="P1" s="565"/>
      <c r="Q1" s="565"/>
      <c r="R1" s="565"/>
      <c r="S1" s="565"/>
      <c r="T1" s="565"/>
      <c r="U1" s="565"/>
    </row>
    <row r="2" spans="1:21" ht="21.75" customHeight="1">
      <c r="A2" s="129"/>
      <c r="D2" s="129"/>
      <c r="E2" s="129"/>
      <c r="F2" s="129"/>
      <c r="Q2" s="588" t="s">
        <v>3195</v>
      </c>
      <c r="R2" s="588"/>
      <c r="S2" s="588"/>
      <c r="T2" s="588"/>
      <c r="U2" s="588"/>
    </row>
    <row r="3" spans="1:21" ht="19.5" customHeight="1">
      <c r="A3" s="566" t="s">
        <v>3196</v>
      </c>
      <c r="B3" s="567"/>
      <c r="C3" s="567"/>
      <c r="D3" s="568"/>
      <c r="E3" s="572" t="str">
        <f>'様式3-1'!L5</f>
        <v/>
      </c>
      <c r="F3" s="573"/>
      <c r="G3" s="573"/>
      <c r="H3" s="574"/>
      <c r="I3" s="574"/>
      <c r="J3" s="574"/>
      <c r="K3" s="574"/>
      <c r="L3" s="574"/>
      <c r="M3" s="574"/>
      <c r="N3" s="574"/>
      <c r="O3" s="575"/>
      <c r="P3" s="566" t="s">
        <v>3197</v>
      </c>
      <c r="Q3" s="567"/>
      <c r="R3" s="568"/>
      <c r="S3" s="582">
        <f>'様式3-1'!E5</f>
        <v>0</v>
      </c>
      <c r="T3" s="583"/>
      <c r="U3" s="584"/>
    </row>
    <row r="4" spans="1:21" ht="19.5" customHeight="1">
      <c r="A4" s="569"/>
      <c r="B4" s="570"/>
      <c r="C4" s="570"/>
      <c r="D4" s="571"/>
      <c r="E4" s="576"/>
      <c r="F4" s="577"/>
      <c r="G4" s="577"/>
      <c r="H4" s="577"/>
      <c r="I4" s="577"/>
      <c r="J4" s="577"/>
      <c r="K4" s="577"/>
      <c r="L4" s="577"/>
      <c r="M4" s="577"/>
      <c r="N4" s="577"/>
      <c r="O4" s="578"/>
      <c r="P4" s="579"/>
      <c r="Q4" s="580"/>
      <c r="R4" s="581"/>
      <c r="S4" s="585"/>
      <c r="T4" s="586"/>
      <c r="U4" s="587"/>
    </row>
    <row r="5" spans="1:21" ht="19.5" customHeight="1">
      <c r="A5" s="134"/>
      <c r="B5" s="566" t="s">
        <v>3198</v>
      </c>
      <c r="C5" s="567"/>
      <c r="D5" s="568"/>
      <c r="E5" s="589" t="s">
        <v>3199</v>
      </c>
      <c r="F5" s="590"/>
      <c r="G5" s="590"/>
      <c r="H5" s="590"/>
      <c r="I5" s="590"/>
      <c r="J5" s="590"/>
      <c r="K5" s="590"/>
      <c r="L5" s="590"/>
      <c r="M5" s="590"/>
      <c r="N5" s="590"/>
      <c r="O5" s="590"/>
      <c r="P5" s="590"/>
      <c r="Q5" s="590"/>
      <c r="R5" s="590"/>
      <c r="S5" s="590"/>
      <c r="T5" s="590"/>
      <c r="U5" s="590"/>
    </row>
    <row r="6" spans="1:21" ht="19.5" customHeight="1">
      <c r="A6" s="134"/>
      <c r="B6" s="569"/>
      <c r="C6" s="570"/>
      <c r="D6" s="571"/>
      <c r="E6" s="591"/>
      <c r="F6" s="592"/>
      <c r="G6" s="592"/>
      <c r="H6" s="592"/>
      <c r="I6" s="592"/>
      <c r="J6" s="592"/>
      <c r="K6" s="592"/>
      <c r="L6" s="592"/>
      <c r="M6" s="592"/>
      <c r="N6" s="592"/>
      <c r="O6" s="592"/>
      <c r="P6" s="592"/>
      <c r="Q6" s="592"/>
      <c r="R6" s="592"/>
      <c r="S6" s="592"/>
      <c r="T6" s="592"/>
      <c r="U6" s="592"/>
    </row>
    <row r="7" spans="1:21" ht="19.5" customHeight="1">
      <c r="A7" s="134"/>
      <c r="B7" s="579"/>
      <c r="C7" s="580"/>
      <c r="D7" s="581"/>
      <c r="E7" s="593"/>
      <c r="F7" s="594"/>
      <c r="G7" s="594"/>
      <c r="H7" s="594"/>
      <c r="I7" s="594"/>
      <c r="J7" s="594"/>
      <c r="K7" s="594"/>
      <c r="L7" s="594"/>
      <c r="M7" s="594"/>
      <c r="N7" s="594"/>
      <c r="O7" s="594"/>
      <c r="P7" s="594"/>
      <c r="Q7" s="594"/>
      <c r="R7" s="594"/>
      <c r="S7" s="594"/>
      <c r="T7" s="594"/>
      <c r="U7" s="594"/>
    </row>
    <row r="8" spans="1:21" ht="19.5" customHeight="1">
      <c r="A8" s="566" t="s">
        <v>3200</v>
      </c>
      <c r="B8" s="567"/>
      <c r="C8" s="567"/>
      <c r="D8" s="568"/>
      <c r="E8" s="595"/>
      <c r="F8" s="596"/>
      <c r="G8" s="596"/>
      <c r="H8" s="596"/>
      <c r="I8" s="596"/>
      <c r="J8" s="596"/>
      <c r="K8" s="596"/>
      <c r="L8" s="596"/>
      <c r="M8" s="596"/>
      <c r="N8" s="596"/>
      <c r="O8" s="596"/>
      <c r="P8" s="596"/>
      <c r="Q8" s="596"/>
      <c r="R8" s="596"/>
      <c r="S8" s="596"/>
      <c r="T8" s="596"/>
      <c r="U8" s="597"/>
    </row>
    <row r="9" spans="1:21" ht="19.5" customHeight="1">
      <c r="A9" s="579"/>
      <c r="B9" s="580"/>
      <c r="C9" s="580"/>
      <c r="D9" s="581"/>
      <c r="E9" s="598"/>
      <c r="F9" s="599"/>
      <c r="G9" s="599"/>
      <c r="H9" s="599"/>
      <c r="I9" s="599"/>
      <c r="J9" s="599"/>
      <c r="K9" s="599"/>
      <c r="L9" s="599"/>
      <c r="M9" s="599"/>
      <c r="N9" s="599"/>
      <c r="O9" s="599"/>
      <c r="P9" s="599"/>
      <c r="Q9" s="599"/>
      <c r="R9" s="599"/>
      <c r="S9" s="599"/>
      <c r="T9" s="599"/>
      <c r="U9" s="600"/>
    </row>
    <row r="10" spans="1:21" ht="19.5" customHeight="1">
      <c r="A10" s="566" t="s">
        <v>1756</v>
      </c>
      <c r="B10" s="567"/>
      <c r="C10" s="567"/>
      <c r="D10" s="568"/>
      <c r="E10" s="595"/>
      <c r="F10" s="596"/>
      <c r="G10" s="596"/>
      <c r="H10" s="596"/>
      <c r="I10" s="596"/>
      <c r="J10" s="596"/>
      <c r="K10" s="596"/>
      <c r="L10" s="596"/>
      <c r="M10" s="596"/>
      <c r="N10" s="596"/>
      <c r="O10" s="596"/>
      <c r="P10" s="596"/>
      <c r="Q10" s="596"/>
      <c r="R10" s="596"/>
      <c r="S10" s="596"/>
      <c r="T10" s="596"/>
      <c r="U10" s="597"/>
    </row>
    <row r="11" spans="1:21" ht="19.5" customHeight="1">
      <c r="A11" s="569"/>
      <c r="B11" s="570"/>
      <c r="C11" s="570"/>
      <c r="D11" s="571"/>
      <c r="E11" s="598"/>
      <c r="F11" s="599"/>
      <c r="G11" s="599"/>
      <c r="H11" s="599"/>
      <c r="I11" s="599"/>
      <c r="J11" s="599"/>
      <c r="K11" s="599"/>
      <c r="L11" s="599"/>
      <c r="M11" s="599"/>
      <c r="N11" s="599"/>
      <c r="O11" s="599"/>
      <c r="P11" s="599"/>
      <c r="Q11" s="599"/>
      <c r="R11" s="599"/>
      <c r="S11" s="599"/>
      <c r="T11" s="599"/>
      <c r="U11" s="600"/>
    </row>
    <row r="12" spans="1:21" ht="19.5" customHeight="1">
      <c r="A12" s="135"/>
      <c r="B12" s="566" t="s">
        <v>3198</v>
      </c>
      <c r="C12" s="567"/>
      <c r="D12" s="568"/>
      <c r="E12" s="601" t="s">
        <v>3304</v>
      </c>
      <c r="F12" s="601"/>
      <c r="G12" s="601"/>
      <c r="H12" s="601"/>
      <c r="I12" s="601"/>
      <c r="J12" s="601"/>
      <c r="K12" s="601"/>
      <c r="L12" s="601"/>
      <c r="M12" s="601"/>
      <c r="N12" s="601"/>
      <c r="O12" s="601"/>
      <c r="P12" s="601"/>
      <c r="Q12" s="601"/>
      <c r="R12" s="601"/>
      <c r="S12" s="601"/>
      <c r="T12" s="601"/>
      <c r="U12" s="602"/>
    </row>
    <row r="13" spans="1:21" ht="19.5" customHeight="1">
      <c r="A13" s="135"/>
      <c r="B13" s="569"/>
      <c r="C13" s="570"/>
      <c r="D13" s="571"/>
      <c r="E13" s="603"/>
      <c r="F13" s="603"/>
      <c r="G13" s="603"/>
      <c r="H13" s="603"/>
      <c r="I13" s="603"/>
      <c r="J13" s="603"/>
      <c r="K13" s="603"/>
      <c r="L13" s="603"/>
      <c r="M13" s="603"/>
      <c r="N13" s="603"/>
      <c r="O13" s="603"/>
      <c r="P13" s="603"/>
      <c r="Q13" s="603"/>
      <c r="R13" s="603"/>
      <c r="S13" s="603"/>
      <c r="T13" s="603"/>
      <c r="U13" s="604"/>
    </row>
    <row r="14" spans="1:21" ht="19.5" customHeight="1">
      <c r="A14" s="135"/>
      <c r="B14" s="569"/>
      <c r="C14" s="570"/>
      <c r="D14" s="571"/>
      <c r="E14" s="605"/>
      <c r="F14" s="605"/>
      <c r="G14" s="605"/>
      <c r="H14" s="605"/>
      <c r="I14" s="605"/>
      <c r="J14" s="605"/>
      <c r="K14" s="605"/>
      <c r="L14" s="605"/>
      <c r="M14" s="605"/>
      <c r="N14" s="605"/>
      <c r="O14" s="605"/>
      <c r="P14" s="605"/>
      <c r="Q14" s="605"/>
      <c r="R14" s="605"/>
      <c r="S14" s="605"/>
      <c r="T14" s="605"/>
      <c r="U14" s="606"/>
    </row>
    <row r="15" spans="1:21" ht="19.5" customHeight="1">
      <c r="A15" s="566" t="s">
        <v>3201</v>
      </c>
      <c r="B15" s="567"/>
      <c r="C15" s="567"/>
      <c r="D15" s="568"/>
      <c r="E15" s="607" t="s">
        <v>3202</v>
      </c>
      <c r="F15" s="608"/>
      <c r="G15" s="608"/>
      <c r="H15" s="608"/>
      <c r="I15" s="608"/>
      <c r="J15" s="609" t="s">
        <v>3203</v>
      </c>
      <c r="K15" s="609"/>
      <c r="L15" s="609"/>
      <c r="M15" s="609"/>
      <c r="N15" s="609"/>
      <c r="O15" s="609"/>
      <c r="P15" s="609"/>
      <c r="Q15" s="610" t="s">
        <v>3204</v>
      </c>
      <c r="R15" s="610"/>
      <c r="S15" s="610"/>
      <c r="T15" s="610"/>
      <c r="U15" s="610"/>
    </row>
    <row r="16" spans="1:21" ht="19.5" customHeight="1">
      <c r="A16" s="569"/>
      <c r="B16" s="570"/>
      <c r="C16" s="570"/>
      <c r="D16" s="571"/>
      <c r="E16" s="607"/>
      <c r="F16" s="608"/>
      <c r="G16" s="608"/>
      <c r="H16" s="608"/>
      <c r="I16" s="608"/>
      <c r="J16" s="609"/>
      <c r="K16" s="609"/>
      <c r="L16" s="609"/>
      <c r="M16" s="609"/>
      <c r="N16" s="609"/>
      <c r="O16" s="609"/>
      <c r="P16" s="609"/>
      <c r="Q16" s="610"/>
      <c r="R16" s="610"/>
      <c r="S16" s="610"/>
      <c r="T16" s="610"/>
      <c r="U16" s="610"/>
    </row>
    <row r="17" spans="1:21" ht="19.5" customHeight="1">
      <c r="A17" s="569"/>
      <c r="B17" s="570"/>
      <c r="C17" s="570"/>
      <c r="D17" s="571"/>
      <c r="E17" s="611"/>
      <c r="F17" s="611"/>
      <c r="G17" s="611"/>
      <c r="H17" s="611"/>
      <c r="I17" s="612"/>
      <c r="J17" s="617" t="s">
        <v>3205</v>
      </c>
      <c r="K17" s="618"/>
      <c r="L17" s="619"/>
      <c r="M17" s="619"/>
      <c r="N17" s="619"/>
      <c r="O17" s="619"/>
      <c r="P17" s="620"/>
      <c r="Q17" s="131" t="s">
        <v>3206</v>
      </c>
      <c r="R17" s="621" t="s">
        <v>3207</v>
      </c>
      <c r="S17" s="621"/>
      <c r="T17" s="621"/>
      <c r="U17" s="589"/>
    </row>
    <row r="18" spans="1:21" ht="19.5" customHeight="1">
      <c r="A18" s="569"/>
      <c r="B18" s="570"/>
      <c r="C18" s="570"/>
      <c r="D18" s="571"/>
      <c r="E18" s="613"/>
      <c r="F18" s="613"/>
      <c r="G18" s="613"/>
      <c r="H18" s="613"/>
      <c r="I18" s="614"/>
      <c r="J18" s="622"/>
      <c r="K18" s="623"/>
      <c r="L18" s="623"/>
      <c r="M18" s="623"/>
      <c r="N18" s="623"/>
      <c r="O18" s="623"/>
      <c r="P18" s="624"/>
      <c r="Q18" s="132" t="s">
        <v>3208</v>
      </c>
      <c r="R18" s="628" t="s">
        <v>3207</v>
      </c>
      <c r="S18" s="628"/>
      <c r="T18" s="628"/>
      <c r="U18" s="629"/>
    </row>
    <row r="19" spans="1:21" ht="19.5" customHeight="1">
      <c r="A19" s="569"/>
      <c r="B19" s="570"/>
      <c r="C19" s="570"/>
      <c r="D19" s="571"/>
      <c r="E19" s="613"/>
      <c r="F19" s="613"/>
      <c r="G19" s="613"/>
      <c r="H19" s="613"/>
      <c r="I19" s="614"/>
      <c r="J19" s="622"/>
      <c r="K19" s="623"/>
      <c r="L19" s="623"/>
      <c r="M19" s="623"/>
      <c r="N19" s="623"/>
      <c r="O19" s="623"/>
      <c r="P19" s="624"/>
      <c r="Q19" s="644" t="s">
        <v>3209</v>
      </c>
      <c r="R19" s="645"/>
      <c r="S19" s="646"/>
      <c r="T19" s="646"/>
      <c r="U19" s="647"/>
    </row>
    <row r="20" spans="1:21" ht="19.5" customHeight="1">
      <c r="A20" s="579"/>
      <c r="B20" s="580"/>
      <c r="C20" s="580"/>
      <c r="D20" s="581"/>
      <c r="E20" s="615"/>
      <c r="F20" s="615"/>
      <c r="G20" s="615"/>
      <c r="H20" s="615"/>
      <c r="I20" s="616"/>
      <c r="J20" s="625"/>
      <c r="K20" s="626"/>
      <c r="L20" s="626"/>
      <c r="M20" s="626"/>
      <c r="N20" s="626"/>
      <c r="O20" s="626"/>
      <c r="P20" s="627"/>
      <c r="Q20" s="648"/>
      <c r="R20" s="649"/>
      <c r="S20" s="649"/>
      <c r="T20" s="649"/>
      <c r="U20" s="650"/>
    </row>
    <row r="21" spans="1:21" ht="19.5" customHeight="1">
      <c r="A21" s="566" t="s">
        <v>3210</v>
      </c>
      <c r="B21" s="567"/>
      <c r="C21" s="567"/>
      <c r="D21" s="568"/>
      <c r="E21" s="630" t="s">
        <v>3211</v>
      </c>
      <c r="F21" s="631"/>
      <c r="G21" s="632"/>
      <c r="H21" s="630" t="s">
        <v>3212</v>
      </c>
      <c r="I21" s="632"/>
      <c r="J21" s="636" t="s">
        <v>3213</v>
      </c>
      <c r="K21" s="636"/>
      <c r="L21" s="636"/>
      <c r="M21" s="636"/>
      <c r="N21" s="636"/>
      <c r="O21" s="636"/>
      <c r="P21" s="636"/>
      <c r="Q21" s="638" t="s">
        <v>3214</v>
      </c>
      <c r="R21" s="638"/>
      <c r="S21" s="638"/>
      <c r="T21" s="638"/>
      <c r="U21" s="638"/>
    </row>
    <row r="22" spans="1:21" ht="19.5" customHeight="1">
      <c r="A22" s="569"/>
      <c r="B22" s="570"/>
      <c r="C22" s="570"/>
      <c r="D22" s="571"/>
      <c r="E22" s="633"/>
      <c r="F22" s="634"/>
      <c r="G22" s="635"/>
      <c r="H22" s="633"/>
      <c r="I22" s="635"/>
      <c r="J22" s="637"/>
      <c r="K22" s="637"/>
      <c r="L22" s="637"/>
      <c r="M22" s="637"/>
      <c r="N22" s="637"/>
      <c r="O22" s="637"/>
      <c r="P22" s="637"/>
      <c r="Q22" s="639"/>
      <c r="R22" s="639"/>
      <c r="S22" s="639"/>
      <c r="T22" s="639"/>
      <c r="U22" s="639"/>
    </row>
    <row r="23" spans="1:21" ht="19.5" customHeight="1">
      <c r="A23" s="569"/>
      <c r="B23" s="570"/>
      <c r="C23" s="570"/>
      <c r="D23" s="571"/>
      <c r="E23" s="597"/>
      <c r="F23" s="640"/>
      <c r="G23" s="640"/>
      <c r="H23" s="640"/>
      <c r="I23" s="640"/>
      <c r="J23" s="658" t="s">
        <v>3205</v>
      </c>
      <c r="K23" s="659"/>
      <c r="L23" s="660"/>
      <c r="M23" s="661"/>
      <c r="N23" s="661"/>
      <c r="O23" s="661"/>
      <c r="P23" s="662"/>
      <c r="Q23" s="131" t="s">
        <v>3206</v>
      </c>
      <c r="R23" s="621" t="s">
        <v>3207</v>
      </c>
      <c r="S23" s="621"/>
      <c r="T23" s="621"/>
      <c r="U23" s="589"/>
    </row>
    <row r="24" spans="1:21" ht="19.5" customHeight="1">
      <c r="A24" s="569"/>
      <c r="B24" s="570"/>
      <c r="C24" s="570"/>
      <c r="D24" s="571"/>
      <c r="E24" s="641"/>
      <c r="F24" s="642"/>
      <c r="G24" s="642"/>
      <c r="H24" s="642"/>
      <c r="I24" s="642"/>
      <c r="J24" s="651"/>
      <c r="K24" s="652"/>
      <c r="L24" s="652"/>
      <c r="M24" s="652"/>
      <c r="N24" s="652"/>
      <c r="O24" s="652"/>
      <c r="P24" s="653"/>
      <c r="Q24" s="132" t="s">
        <v>3208</v>
      </c>
      <c r="R24" s="628" t="s">
        <v>3207</v>
      </c>
      <c r="S24" s="628"/>
      <c r="T24" s="628"/>
      <c r="U24" s="629"/>
    </row>
    <row r="25" spans="1:21" ht="19.5" customHeight="1">
      <c r="A25" s="569"/>
      <c r="B25" s="570"/>
      <c r="C25" s="570"/>
      <c r="D25" s="571"/>
      <c r="E25" s="641"/>
      <c r="F25" s="642"/>
      <c r="G25" s="642"/>
      <c r="H25" s="642"/>
      <c r="I25" s="642"/>
      <c r="J25" s="654"/>
      <c r="K25" s="603"/>
      <c r="L25" s="603"/>
      <c r="M25" s="603"/>
      <c r="N25" s="603"/>
      <c r="O25" s="603"/>
      <c r="P25" s="604"/>
      <c r="Q25" s="644" t="s">
        <v>3209</v>
      </c>
      <c r="R25" s="645"/>
      <c r="S25" s="646"/>
      <c r="T25" s="646"/>
      <c r="U25" s="647"/>
    </row>
    <row r="26" spans="1:21" ht="19.5" customHeight="1">
      <c r="A26" s="569"/>
      <c r="B26" s="570"/>
      <c r="C26" s="570"/>
      <c r="D26" s="571"/>
      <c r="E26" s="600"/>
      <c r="F26" s="643"/>
      <c r="G26" s="643"/>
      <c r="H26" s="643"/>
      <c r="I26" s="643"/>
      <c r="J26" s="655"/>
      <c r="K26" s="656"/>
      <c r="L26" s="656"/>
      <c r="M26" s="656"/>
      <c r="N26" s="656"/>
      <c r="O26" s="656"/>
      <c r="P26" s="657"/>
      <c r="Q26" s="648"/>
      <c r="R26" s="649"/>
      <c r="S26" s="649"/>
      <c r="T26" s="649"/>
      <c r="U26" s="650"/>
    </row>
    <row r="27" spans="1:21" ht="19.5" customHeight="1">
      <c r="A27" s="569"/>
      <c r="B27" s="570"/>
      <c r="C27" s="570"/>
      <c r="D27" s="571"/>
      <c r="E27" s="597"/>
      <c r="F27" s="640"/>
      <c r="G27" s="640"/>
      <c r="H27" s="640"/>
      <c r="I27" s="640"/>
      <c r="J27" s="658" t="s">
        <v>3205</v>
      </c>
      <c r="K27" s="659"/>
      <c r="L27" s="660"/>
      <c r="M27" s="661"/>
      <c r="N27" s="661"/>
      <c r="O27" s="661"/>
      <c r="P27" s="662"/>
      <c r="Q27" s="131" t="s">
        <v>3206</v>
      </c>
      <c r="R27" s="621" t="s">
        <v>3207</v>
      </c>
      <c r="S27" s="621"/>
      <c r="T27" s="621"/>
      <c r="U27" s="589"/>
    </row>
    <row r="28" spans="1:21" ht="19.5" customHeight="1">
      <c r="A28" s="569"/>
      <c r="B28" s="570"/>
      <c r="C28" s="570"/>
      <c r="D28" s="571"/>
      <c r="E28" s="641"/>
      <c r="F28" s="642"/>
      <c r="G28" s="642"/>
      <c r="H28" s="642"/>
      <c r="I28" s="642"/>
      <c r="J28" s="651"/>
      <c r="K28" s="652"/>
      <c r="L28" s="652"/>
      <c r="M28" s="652"/>
      <c r="N28" s="652"/>
      <c r="O28" s="652"/>
      <c r="P28" s="653"/>
      <c r="Q28" s="132" t="s">
        <v>3208</v>
      </c>
      <c r="R28" s="628" t="s">
        <v>3207</v>
      </c>
      <c r="S28" s="628"/>
      <c r="T28" s="628"/>
      <c r="U28" s="629"/>
    </row>
    <row r="29" spans="1:21" ht="19.5" customHeight="1">
      <c r="A29" s="569"/>
      <c r="B29" s="570"/>
      <c r="C29" s="570"/>
      <c r="D29" s="571"/>
      <c r="E29" s="641"/>
      <c r="F29" s="642"/>
      <c r="G29" s="642"/>
      <c r="H29" s="642"/>
      <c r="I29" s="642"/>
      <c r="J29" s="654"/>
      <c r="K29" s="603"/>
      <c r="L29" s="603"/>
      <c r="M29" s="603"/>
      <c r="N29" s="603"/>
      <c r="O29" s="603"/>
      <c r="P29" s="604"/>
      <c r="Q29" s="644" t="s">
        <v>3209</v>
      </c>
      <c r="R29" s="645"/>
      <c r="S29" s="646"/>
      <c r="T29" s="646"/>
      <c r="U29" s="647"/>
    </row>
    <row r="30" spans="1:21" ht="19.5" customHeight="1">
      <c r="A30" s="569"/>
      <c r="B30" s="570"/>
      <c r="C30" s="570"/>
      <c r="D30" s="571"/>
      <c r="E30" s="600"/>
      <c r="F30" s="643"/>
      <c r="G30" s="643"/>
      <c r="H30" s="643"/>
      <c r="I30" s="643"/>
      <c r="J30" s="655"/>
      <c r="K30" s="656"/>
      <c r="L30" s="656"/>
      <c r="M30" s="656"/>
      <c r="N30" s="656"/>
      <c r="O30" s="656"/>
      <c r="P30" s="657"/>
      <c r="Q30" s="648"/>
      <c r="R30" s="649"/>
      <c r="S30" s="649"/>
      <c r="T30" s="649"/>
      <c r="U30" s="650"/>
    </row>
    <row r="31" spans="1:21" ht="19.5" customHeight="1">
      <c r="A31" s="569"/>
      <c r="B31" s="570"/>
      <c r="C31" s="570"/>
      <c r="D31" s="571"/>
      <c r="E31" s="597"/>
      <c r="F31" s="640"/>
      <c r="G31" s="640"/>
      <c r="H31" s="640"/>
      <c r="I31" s="640"/>
      <c r="J31" s="658" t="s">
        <v>3205</v>
      </c>
      <c r="K31" s="659"/>
      <c r="L31" s="660"/>
      <c r="M31" s="661"/>
      <c r="N31" s="661"/>
      <c r="O31" s="661"/>
      <c r="P31" s="662"/>
      <c r="Q31" s="131" t="s">
        <v>3206</v>
      </c>
      <c r="R31" s="621" t="s">
        <v>3207</v>
      </c>
      <c r="S31" s="621"/>
      <c r="T31" s="621"/>
      <c r="U31" s="589"/>
    </row>
    <row r="32" spans="1:21" ht="19.5" customHeight="1">
      <c r="A32" s="569"/>
      <c r="B32" s="570"/>
      <c r="C32" s="570"/>
      <c r="D32" s="571"/>
      <c r="E32" s="641"/>
      <c r="F32" s="642"/>
      <c r="G32" s="642"/>
      <c r="H32" s="642"/>
      <c r="I32" s="642"/>
      <c r="J32" s="651"/>
      <c r="K32" s="652"/>
      <c r="L32" s="652"/>
      <c r="M32" s="652"/>
      <c r="N32" s="652"/>
      <c r="O32" s="652"/>
      <c r="P32" s="653"/>
      <c r="Q32" s="132" t="s">
        <v>3208</v>
      </c>
      <c r="R32" s="628" t="s">
        <v>3207</v>
      </c>
      <c r="S32" s="628"/>
      <c r="T32" s="628"/>
      <c r="U32" s="629"/>
    </row>
    <row r="33" spans="1:21" ht="19.5" customHeight="1">
      <c r="A33" s="569"/>
      <c r="B33" s="570"/>
      <c r="C33" s="570"/>
      <c r="D33" s="571"/>
      <c r="E33" s="641"/>
      <c r="F33" s="642"/>
      <c r="G33" s="642"/>
      <c r="H33" s="642"/>
      <c r="I33" s="642"/>
      <c r="J33" s="654"/>
      <c r="K33" s="603"/>
      <c r="L33" s="603"/>
      <c r="M33" s="603"/>
      <c r="N33" s="603"/>
      <c r="O33" s="603"/>
      <c r="P33" s="604"/>
      <c r="Q33" s="644" t="s">
        <v>3209</v>
      </c>
      <c r="R33" s="645"/>
      <c r="S33" s="646"/>
      <c r="T33" s="646"/>
      <c r="U33" s="647"/>
    </row>
    <row r="34" spans="1:21" ht="19.5" customHeight="1">
      <c r="A34" s="579"/>
      <c r="B34" s="580"/>
      <c r="C34" s="580"/>
      <c r="D34" s="581"/>
      <c r="E34" s="600"/>
      <c r="F34" s="643"/>
      <c r="G34" s="643"/>
      <c r="H34" s="643"/>
      <c r="I34" s="643"/>
      <c r="J34" s="655"/>
      <c r="K34" s="656"/>
      <c r="L34" s="656"/>
      <c r="M34" s="656"/>
      <c r="N34" s="656"/>
      <c r="O34" s="656"/>
      <c r="P34" s="657"/>
      <c r="Q34" s="648"/>
      <c r="R34" s="649"/>
      <c r="S34" s="649"/>
      <c r="T34" s="649"/>
      <c r="U34" s="650"/>
    </row>
    <row r="35" spans="1:21" ht="19.5" customHeight="1">
      <c r="A35" s="667" t="s">
        <v>3215</v>
      </c>
      <c r="B35" s="668"/>
      <c r="C35" s="668"/>
      <c r="D35" s="669"/>
      <c r="E35" s="676"/>
      <c r="F35" s="676"/>
      <c r="G35" s="676"/>
      <c r="H35" s="676"/>
      <c r="I35" s="676"/>
      <c r="J35" s="676"/>
      <c r="K35" s="676"/>
      <c r="L35" s="676"/>
      <c r="M35" s="676"/>
      <c r="N35" s="676"/>
      <c r="O35" s="676"/>
      <c r="P35" s="676"/>
      <c r="Q35" s="676"/>
      <c r="R35" s="676"/>
      <c r="S35" s="676"/>
      <c r="T35" s="676"/>
      <c r="U35" s="677"/>
    </row>
    <row r="36" spans="1:21" ht="19.5" customHeight="1">
      <c r="A36" s="670"/>
      <c r="B36" s="671"/>
      <c r="C36" s="671"/>
      <c r="D36" s="672"/>
      <c r="E36" s="663" t="s">
        <v>3216</v>
      </c>
      <c r="F36" s="664"/>
      <c r="G36" s="664"/>
      <c r="H36" s="603"/>
      <c r="I36" s="603"/>
      <c r="J36" s="603"/>
      <c r="K36" s="603"/>
      <c r="L36" s="603"/>
      <c r="M36" s="603"/>
      <c r="N36" s="603"/>
      <c r="O36" s="603"/>
      <c r="P36" s="603"/>
      <c r="Q36" s="603"/>
      <c r="R36" s="603"/>
      <c r="S36" s="603"/>
      <c r="T36" s="603"/>
      <c r="U36" s="604"/>
    </row>
    <row r="37" spans="1:21" ht="19.5" customHeight="1">
      <c r="A37" s="670"/>
      <c r="B37" s="671"/>
      <c r="C37" s="671"/>
      <c r="D37" s="672"/>
      <c r="E37" s="663" t="s">
        <v>3217</v>
      </c>
      <c r="F37" s="664"/>
      <c r="G37" s="664"/>
      <c r="H37" s="603"/>
      <c r="I37" s="603"/>
      <c r="J37" s="603"/>
      <c r="K37" s="603"/>
      <c r="L37" s="603"/>
      <c r="M37" s="603"/>
      <c r="N37" s="603"/>
      <c r="O37" s="603"/>
      <c r="P37" s="603"/>
      <c r="Q37" s="603"/>
      <c r="R37" s="603"/>
      <c r="S37" s="603"/>
      <c r="T37" s="603"/>
      <c r="U37" s="604"/>
    </row>
    <row r="38" spans="1:21" ht="19.5" customHeight="1">
      <c r="A38" s="670"/>
      <c r="B38" s="671"/>
      <c r="C38" s="671"/>
      <c r="D38" s="672"/>
      <c r="E38" s="663" t="s">
        <v>3218</v>
      </c>
      <c r="F38" s="664"/>
      <c r="G38" s="664"/>
      <c r="H38" s="603"/>
      <c r="I38" s="603"/>
      <c r="J38" s="603"/>
      <c r="K38" s="603"/>
      <c r="L38" s="603"/>
      <c r="M38" s="603"/>
      <c r="N38" s="603"/>
      <c r="O38" s="603"/>
      <c r="P38" s="603"/>
      <c r="Q38" s="603"/>
      <c r="R38" s="603"/>
      <c r="S38" s="603"/>
      <c r="T38" s="603"/>
      <c r="U38" s="604"/>
    </row>
    <row r="39" spans="1:21" ht="19.5" customHeight="1">
      <c r="A39" s="670"/>
      <c r="B39" s="671"/>
      <c r="C39" s="671"/>
      <c r="D39" s="672"/>
      <c r="E39" s="663" t="s">
        <v>3219</v>
      </c>
      <c r="F39" s="664"/>
      <c r="G39" s="664"/>
      <c r="H39" s="603"/>
      <c r="I39" s="603"/>
      <c r="J39" s="603"/>
      <c r="K39" s="603"/>
      <c r="L39" s="603"/>
      <c r="M39" s="603"/>
      <c r="N39" s="603"/>
      <c r="O39" s="603"/>
      <c r="P39" s="603"/>
      <c r="Q39" s="603"/>
      <c r="R39" s="603"/>
      <c r="S39" s="603"/>
      <c r="T39" s="603"/>
      <c r="U39" s="604"/>
    </row>
    <row r="40" spans="1:21" ht="19.5" customHeight="1">
      <c r="A40" s="670"/>
      <c r="B40" s="671"/>
      <c r="C40" s="671"/>
      <c r="D40" s="672"/>
      <c r="E40" s="663" t="s">
        <v>3220</v>
      </c>
      <c r="F40" s="664"/>
      <c r="G40" s="664"/>
      <c r="H40" s="603"/>
      <c r="I40" s="603"/>
      <c r="J40" s="603"/>
      <c r="K40" s="603"/>
      <c r="L40" s="603"/>
      <c r="M40" s="603"/>
      <c r="N40" s="603"/>
      <c r="O40" s="603"/>
      <c r="P40" s="603"/>
      <c r="Q40" s="603"/>
      <c r="R40" s="603"/>
      <c r="S40" s="603"/>
      <c r="T40" s="603"/>
      <c r="U40" s="604"/>
    </row>
    <row r="41" spans="1:21" ht="19.5" customHeight="1">
      <c r="A41" s="670"/>
      <c r="B41" s="671"/>
      <c r="C41" s="671"/>
      <c r="D41" s="672"/>
      <c r="E41" s="663" t="s">
        <v>3221</v>
      </c>
      <c r="F41" s="664"/>
      <c r="G41" s="664"/>
      <c r="H41" s="603"/>
      <c r="I41" s="603"/>
      <c r="J41" s="603"/>
      <c r="K41" s="603"/>
      <c r="L41" s="603"/>
      <c r="M41" s="603"/>
      <c r="N41" s="603"/>
      <c r="O41" s="603"/>
      <c r="P41" s="603"/>
      <c r="Q41" s="603"/>
      <c r="R41" s="603"/>
      <c r="S41" s="603"/>
      <c r="T41" s="603"/>
      <c r="U41" s="604"/>
    </row>
    <row r="42" spans="1:21" ht="19.5" customHeight="1">
      <c r="A42" s="673"/>
      <c r="B42" s="674"/>
      <c r="C42" s="674"/>
      <c r="D42" s="675"/>
      <c r="E42" s="665"/>
      <c r="F42" s="665"/>
      <c r="G42" s="665"/>
      <c r="H42" s="665"/>
      <c r="I42" s="665"/>
      <c r="J42" s="665"/>
      <c r="K42" s="665"/>
      <c r="L42" s="665"/>
      <c r="M42" s="665"/>
      <c r="N42" s="665"/>
      <c r="O42" s="665"/>
      <c r="P42" s="665"/>
      <c r="Q42" s="665"/>
      <c r="R42" s="665"/>
      <c r="S42" s="665"/>
      <c r="T42" s="665"/>
      <c r="U42" s="666"/>
    </row>
    <row r="43" spans="1:21">
      <c r="A43" s="133"/>
      <c r="B43" s="133"/>
      <c r="C43" s="133"/>
      <c r="D43" s="133"/>
      <c r="E43" s="133"/>
      <c r="F43" s="133"/>
      <c r="G43" s="133"/>
    </row>
  </sheetData>
  <sheetProtection password="CB4D" sheet="1"/>
  <mergeCells count="83">
    <mergeCell ref="A35:D42"/>
    <mergeCell ref="E35:U35"/>
    <mergeCell ref="E36:G36"/>
    <mergeCell ref="H36:U36"/>
    <mergeCell ref="E37:G37"/>
    <mergeCell ref="E40:G40"/>
    <mergeCell ref="H40:U40"/>
    <mergeCell ref="E41:G41"/>
    <mergeCell ref="H41:U41"/>
    <mergeCell ref="E42:U42"/>
    <mergeCell ref="E31:G34"/>
    <mergeCell ref="H31:I34"/>
    <mergeCell ref="J31:K31"/>
    <mergeCell ref="L31:P31"/>
    <mergeCell ref="R31:U31"/>
    <mergeCell ref="H37:U37"/>
    <mergeCell ref="E38:G38"/>
    <mergeCell ref="H38:U38"/>
    <mergeCell ref="E39:G39"/>
    <mergeCell ref="H39:U39"/>
    <mergeCell ref="E27:G30"/>
    <mergeCell ref="H27:I30"/>
    <mergeCell ref="J27:K27"/>
    <mergeCell ref="L27:P27"/>
    <mergeCell ref="R27:U27"/>
    <mergeCell ref="L23:P23"/>
    <mergeCell ref="R23:U23"/>
    <mergeCell ref="J24:P26"/>
    <mergeCell ref="R24:U24"/>
    <mergeCell ref="J32:P34"/>
    <mergeCell ref="R32:U32"/>
    <mergeCell ref="Q33:R33"/>
    <mergeCell ref="S33:U33"/>
    <mergeCell ref="Q34:U34"/>
    <mergeCell ref="A21:D34"/>
    <mergeCell ref="E21:G22"/>
    <mergeCell ref="H21:I22"/>
    <mergeCell ref="J21:P22"/>
    <mergeCell ref="Q21:U22"/>
    <mergeCell ref="E23:G26"/>
    <mergeCell ref="H23:I26"/>
    <mergeCell ref="Q25:R25"/>
    <mergeCell ref="S25:U25"/>
    <mergeCell ref="Q26:U26"/>
    <mergeCell ref="J28:P30"/>
    <mergeCell ref="R28:U28"/>
    <mergeCell ref="Q29:R29"/>
    <mergeCell ref="S29:U29"/>
    <mergeCell ref="Q30:U30"/>
    <mergeCell ref="J23:K23"/>
    <mergeCell ref="A15:D20"/>
    <mergeCell ref="E15:I16"/>
    <mergeCell ref="J15:P16"/>
    <mergeCell ref="Q15:U16"/>
    <mergeCell ref="E17:I20"/>
    <mergeCell ref="J17:K17"/>
    <mergeCell ref="L17:P17"/>
    <mergeCell ref="R17:U17"/>
    <mergeCell ref="J18:P20"/>
    <mergeCell ref="R18:U18"/>
    <mergeCell ref="Q19:R19"/>
    <mergeCell ref="S19:U19"/>
    <mergeCell ref="Q20:U20"/>
    <mergeCell ref="A10:D11"/>
    <mergeCell ref="E10:U11"/>
    <mergeCell ref="B12:D14"/>
    <mergeCell ref="E12:U12"/>
    <mergeCell ref="E13:U13"/>
    <mergeCell ref="E14:U14"/>
    <mergeCell ref="B5:D7"/>
    <mergeCell ref="E5:U5"/>
    <mergeCell ref="E6:U6"/>
    <mergeCell ref="E7:U7"/>
    <mergeCell ref="A8:D9"/>
    <mergeCell ref="E8:U9"/>
    <mergeCell ref="A1:B1"/>
    <mergeCell ref="D1:E1"/>
    <mergeCell ref="F1:U1"/>
    <mergeCell ref="A3:D4"/>
    <mergeCell ref="E3:O4"/>
    <mergeCell ref="P3:R4"/>
    <mergeCell ref="S3:U4"/>
    <mergeCell ref="Q2:U2"/>
  </mergeCells>
  <phoneticPr fontId="2"/>
  <pageMargins left="0.39370078740157483" right="0.39370078740157483" top="0.39370078740157483" bottom="0.39370078740157483" header="0.31496062992125984"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sheetPr>
  <dimension ref="A1:Y31"/>
  <sheetViews>
    <sheetView showGridLines="0" view="pageBreakPreview" zoomScaleNormal="100" zoomScaleSheetLayoutView="100" workbookViewId="0">
      <selection activeCell="T3" sqref="T3"/>
    </sheetView>
  </sheetViews>
  <sheetFormatPr defaultColWidth="4" defaultRowHeight="13.5"/>
  <cols>
    <col min="1" max="9" width="4" style="14" customWidth="1"/>
    <col min="10" max="10" width="4" style="15" customWidth="1"/>
    <col min="11" max="24" width="4" style="14" customWidth="1"/>
    <col min="25" max="25" width="3.875" style="17" hidden="1" customWidth="1"/>
    <col min="26" max="16384" width="4" style="14"/>
  </cols>
  <sheetData>
    <row r="1" spans="1:25">
      <c r="W1" s="16"/>
      <c r="X1" s="16" t="s">
        <v>3181</v>
      </c>
    </row>
    <row r="2" spans="1:25" s="18" customFormat="1" ht="30" customHeight="1">
      <c r="C2" s="710" t="s">
        <v>1783</v>
      </c>
      <c r="D2" s="710"/>
      <c r="E2" s="19">
        <f>'様式3-1'!F2</f>
        <v>29</v>
      </c>
      <c r="F2" s="711" t="s">
        <v>1780</v>
      </c>
      <c r="G2" s="711"/>
      <c r="H2" s="710" t="s">
        <v>397</v>
      </c>
      <c r="I2" s="710"/>
      <c r="J2" s="710"/>
      <c r="K2" s="710"/>
      <c r="L2" s="710"/>
      <c r="M2" s="710"/>
      <c r="N2" s="717" t="s">
        <v>212</v>
      </c>
      <c r="O2" s="717"/>
      <c r="P2" s="717"/>
      <c r="Q2" s="717"/>
      <c r="R2" s="717"/>
      <c r="S2" s="717"/>
      <c r="T2" s="120"/>
      <c r="U2" s="120"/>
      <c r="V2" s="120"/>
      <c r="W2" s="120"/>
      <c r="X2" s="120"/>
      <c r="Y2" s="17"/>
    </row>
    <row r="3" spans="1:25" s="117" customFormat="1" ht="15" customHeight="1">
      <c r="A3" s="114"/>
      <c r="B3" s="122"/>
      <c r="C3" s="122"/>
      <c r="D3" s="122"/>
      <c r="E3" s="122"/>
      <c r="F3" s="122"/>
      <c r="G3" s="261" t="s">
        <v>3165</v>
      </c>
      <c r="H3" s="261"/>
      <c r="I3" s="261"/>
      <c r="J3" s="261"/>
      <c r="K3" s="261"/>
      <c r="L3" s="261"/>
      <c r="M3" s="261"/>
      <c r="N3" s="261"/>
      <c r="O3" s="261"/>
      <c r="P3" s="261"/>
      <c r="Q3" s="261"/>
      <c r="R3" s="261"/>
      <c r="S3" s="261"/>
      <c r="T3" s="122"/>
      <c r="U3" s="122"/>
      <c r="V3" s="122"/>
      <c r="W3" s="122"/>
      <c r="X3" s="122"/>
      <c r="Y3" s="167"/>
    </row>
    <row r="4" spans="1:25" s="117" customFormat="1" ht="7.5" customHeight="1">
      <c r="A4" s="114"/>
      <c r="B4" s="121"/>
      <c r="C4" s="121"/>
      <c r="D4" s="121"/>
      <c r="E4" s="121"/>
      <c r="F4" s="121"/>
      <c r="G4" s="123"/>
      <c r="H4" s="123"/>
      <c r="I4" s="124"/>
      <c r="J4" s="125"/>
      <c r="K4" s="121"/>
      <c r="L4" s="121"/>
      <c r="M4" s="121"/>
      <c r="N4" s="121"/>
      <c r="O4" s="121"/>
      <c r="P4" s="121"/>
      <c r="Q4" s="121"/>
      <c r="R4" s="121"/>
      <c r="S4" s="121"/>
      <c r="T4" s="121"/>
      <c r="U4" s="121"/>
      <c r="V4" s="121"/>
      <c r="W4" s="121"/>
      <c r="X4" s="121"/>
      <c r="Y4" s="167"/>
    </row>
    <row r="5" spans="1:25" s="2" customFormat="1" ht="32.25" customHeight="1">
      <c r="A5" s="265" t="s">
        <v>1750</v>
      </c>
      <c r="B5" s="265"/>
      <c r="C5" s="265"/>
      <c r="D5" s="265"/>
      <c r="E5" s="688" t="s">
        <v>426</v>
      </c>
      <c r="F5" s="689"/>
      <c r="G5" s="689"/>
      <c r="H5" s="257" t="s">
        <v>1795</v>
      </c>
      <c r="I5" s="258"/>
      <c r="J5" s="258"/>
      <c r="K5" s="259"/>
      <c r="L5" s="690" t="s">
        <v>1706</v>
      </c>
      <c r="M5" s="691"/>
      <c r="N5" s="691"/>
      <c r="O5" s="691"/>
      <c r="P5" s="691"/>
      <c r="Q5" s="691"/>
      <c r="R5" s="691"/>
      <c r="S5" s="691"/>
      <c r="T5" s="691"/>
      <c r="U5" s="691"/>
      <c r="V5" s="691"/>
      <c r="W5" s="691"/>
      <c r="X5" s="692"/>
      <c r="Y5" s="11"/>
    </row>
    <row r="6" spans="1:25" s="2" customFormat="1" ht="32.25" customHeight="1">
      <c r="A6" s="271" t="s">
        <v>1796</v>
      </c>
      <c r="B6" s="271"/>
      <c r="C6" s="271"/>
      <c r="D6" s="271"/>
      <c r="E6" s="698" t="s">
        <v>1707</v>
      </c>
      <c r="F6" s="713"/>
      <c r="G6" s="713"/>
      <c r="H6" s="257" t="s">
        <v>1756</v>
      </c>
      <c r="I6" s="258"/>
      <c r="J6" s="258"/>
      <c r="K6" s="259"/>
      <c r="L6" s="695" t="s">
        <v>1708</v>
      </c>
      <c r="M6" s="693"/>
      <c r="N6" s="693"/>
      <c r="O6" s="693"/>
      <c r="P6" s="693"/>
      <c r="Q6" s="693"/>
      <c r="R6" s="693"/>
      <c r="S6" s="693"/>
      <c r="T6" s="693"/>
      <c r="U6" s="693"/>
      <c r="V6" s="693"/>
      <c r="W6" s="693"/>
      <c r="X6" s="694"/>
      <c r="Y6" s="11"/>
    </row>
    <row r="7" spans="1:25" s="2" customFormat="1" ht="32.25" customHeight="1">
      <c r="A7" s="262" t="s">
        <v>1752</v>
      </c>
      <c r="B7" s="263"/>
      <c r="C7" s="263"/>
      <c r="D7" s="264"/>
      <c r="E7" s="693" t="s">
        <v>1709</v>
      </c>
      <c r="F7" s="693"/>
      <c r="G7" s="693"/>
      <c r="H7" s="693"/>
      <c r="I7" s="693"/>
      <c r="J7" s="693"/>
      <c r="K7" s="693"/>
      <c r="L7" s="693"/>
      <c r="M7" s="693"/>
      <c r="N7" s="693"/>
      <c r="O7" s="693"/>
      <c r="P7" s="693"/>
      <c r="Q7" s="693"/>
      <c r="R7" s="693"/>
      <c r="S7" s="693"/>
      <c r="T7" s="693"/>
      <c r="U7" s="693"/>
      <c r="V7" s="693"/>
      <c r="W7" s="693"/>
      <c r="X7" s="694"/>
      <c r="Y7" s="11"/>
    </row>
    <row r="8" spans="1:25" s="2" customFormat="1" ht="32.25" customHeight="1">
      <c r="A8" s="254" t="s">
        <v>2081</v>
      </c>
      <c r="B8" s="255"/>
      <c r="C8" s="255"/>
      <c r="D8" s="256"/>
      <c r="E8" s="693" t="s">
        <v>1575</v>
      </c>
      <c r="F8" s="693"/>
      <c r="G8" s="693"/>
      <c r="H8" s="693"/>
      <c r="I8" s="693"/>
      <c r="J8" s="693"/>
      <c r="K8" s="693"/>
      <c r="L8" s="693"/>
      <c r="M8" s="693"/>
      <c r="N8" s="693"/>
      <c r="O8" s="693"/>
      <c r="P8" s="693"/>
      <c r="Q8" s="693"/>
      <c r="R8" s="693"/>
      <c r="S8" s="693"/>
      <c r="T8" s="693"/>
      <c r="U8" s="693"/>
      <c r="V8" s="693"/>
      <c r="W8" s="693"/>
      <c r="X8" s="694"/>
      <c r="Y8" s="11"/>
    </row>
    <row r="9" spans="1:25" ht="32.25" customHeight="1">
      <c r="A9" s="262" t="s">
        <v>3166</v>
      </c>
      <c r="B9" s="263"/>
      <c r="C9" s="263"/>
      <c r="D9" s="264"/>
      <c r="E9" s="720" t="s">
        <v>3233</v>
      </c>
      <c r="F9" s="721"/>
      <c r="G9" s="721"/>
      <c r="H9" s="722"/>
      <c r="I9" s="272" t="s">
        <v>1803</v>
      </c>
      <c r="J9" s="273"/>
      <c r="K9" s="273"/>
      <c r="L9" s="274"/>
      <c r="M9" s="707" t="s">
        <v>3234</v>
      </c>
      <c r="N9" s="708"/>
      <c r="O9" s="709"/>
      <c r="P9" s="101"/>
      <c r="Q9" s="101"/>
      <c r="R9" s="101"/>
      <c r="S9" s="101"/>
      <c r="T9" s="101"/>
      <c r="U9" s="101"/>
      <c r="V9" s="101"/>
      <c r="W9" s="101"/>
      <c r="X9" s="101"/>
      <c r="Y9" s="14"/>
    </row>
    <row r="10" spans="1:25" s="2" customFormat="1" ht="32.25" customHeight="1">
      <c r="A10" s="223" t="s">
        <v>1797</v>
      </c>
      <c r="B10" s="223"/>
      <c r="C10" s="223"/>
      <c r="D10" s="223"/>
      <c r="E10" s="224" t="s">
        <v>1783</v>
      </c>
      <c r="F10" s="225"/>
      <c r="G10" s="168">
        <v>29</v>
      </c>
      <c r="H10" s="12" t="s">
        <v>1798</v>
      </c>
      <c r="I10" s="169">
        <v>8</v>
      </c>
      <c r="J10" s="12" t="s">
        <v>1799</v>
      </c>
      <c r="K10" s="169">
        <v>15</v>
      </c>
      <c r="L10" s="6" t="s">
        <v>1800</v>
      </c>
      <c r="M10" s="552"/>
      <c r="N10" s="556"/>
      <c r="O10" s="556"/>
      <c r="P10" s="556"/>
      <c r="Q10" s="556"/>
      <c r="R10" s="556"/>
      <c r="S10" s="556"/>
      <c r="T10" s="556"/>
      <c r="U10" s="556"/>
      <c r="V10" s="556"/>
      <c r="W10" s="556"/>
      <c r="X10" s="556"/>
      <c r="Y10" s="11" t="str">
        <f>E10&amp;G10&amp;H10&amp;I10&amp;J10&amp;K10&amp;L10</f>
        <v>平成29年8月15日</v>
      </c>
    </row>
    <row r="11" spans="1:25" s="2" customFormat="1" ht="32.25" customHeight="1">
      <c r="A11" s="706" t="s">
        <v>1804</v>
      </c>
      <c r="B11" s="706"/>
      <c r="C11" s="706"/>
      <c r="D11" s="706"/>
      <c r="E11" s="224" t="s">
        <v>1783</v>
      </c>
      <c r="F11" s="225"/>
      <c r="G11" s="168">
        <v>29</v>
      </c>
      <c r="H11" s="12" t="s">
        <v>1798</v>
      </c>
      <c r="I11" s="169">
        <v>9</v>
      </c>
      <c r="J11" s="12" t="s">
        <v>1801</v>
      </c>
      <c r="K11" s="169">
        <v>20</v>
      </c>
      <c r="L11" s="6" t="s">
        <v>1800</v>
      </c>
      <c r="M11" s="718"/>
      <c r="N11" s="719"/>
      <c r="O11" s="719"/>
      <c r="P11" s="719"/>
      <c r="Q11" s="719"/>
      <c r="R11" s="719"/>
      <c r="S11" s="719"/>
      <c r="T11" s="719"/>
      <c r="U11" s="719"/>
      <c r="V11" s="719"/>
      <c r="W11" s="719"/>
      <c r="X11" s="719"/>
      <c r="Y11" s="11" t="str">
        <f>E11&amp;G11&amp;H11&amp;I11&amp;J11&amp;K11&amp;L11</f>
        <v>平成29年9月20日</v>
      </c>
    </row>
    <row r="12" spans="1:25" ht="32.25" customHeight="1">
      <c r="A12" s="230" t="s">
        <v>1764</v>
      </c>
      <c r="B12" s="231"/>
      <c r="C12" s="231"/>
      <c r="D12" s="232"/>
      <c r="E12" s="226"/>
      <c r="F12" s="227"/>
      <c r="G12" s="227"/>
      <c r="H12" s="227"/>
      <c r="I12" s="227"/>
      <c r="J12" s="227"/>
      <c r="K12" s="227"/>
      <c r="L12" s="227"/>
      <c r="M12" s="63"/>
      <c r="N12" s="64"/>
      <c r="O12" s="31"/>
      <c r="P12" s="200" t="s">
        <v>3045</v>
      </c>
      <c r="Q12" s="201"/>
      <c r="R12" s="201"/>
      <c r="S12" s="202"/>
      <c r="T12" s="65"/>
      <c r="U12" s="63"/>
      <c r="V12" s="64"/>
      <c r="W12" s="64"/>
      <c r="X12" s="31"/>
    </row>
    <row r="13" spans="1:25" ht="32.25" customHeight="1">
      <c r="A13" s="190" t="s">
        <v>1741</v>
      </c>
      <c r="B13" s="191"/>
      <c r="C13" s="191"/>
      <c r="D13" s="192"/>
      <c r="E13" s="716" t="s">
        <v>1742</v>
      </c>
      <c r="F13" s="716"/>
      <c r="G13" s="166">
        <v>60</v>
      </c>
      <c r="H13" s="10" t="s">
        <v>1798</v>
      </c>
      <c r="I13" s="166">
        <v>6</v>
      </c>
      <c r="J13" s="10" t="s">
        <v>1799</v>
      </c>
      <c r="K13" s="166">
        <v>23</v>
      </c>
      <c r="L13" s="10" t="s">
        <v>1800</v>
      </c>
      <c r="M13" s="203" t="s">
        <v>1761</v>
      </c>
      <c r="N13" s="204"/>
      <c r="O13" s="696" t="s">
        <v>1710</v>
      </c>
      <c r="P13" s="697"/>
      <c r="Q13" s="698"/>
      <c r="R13" s="196"/>
      <c r="S13" s="197"/>
      <c r="T13" s="197"/>
      <c r="U13" s="197"/>
      <c r="V13" s="197"/>
      <c r="W13" s="197"/>
      <c r="X13" s="197"/>
      <c r="Y13" s="11" t="str">
        <f>E13&amp;G13&amp;H13&amp;I13&amp;J13&amp;K13&amp;L13</f>
        <v>昭和60年6月23日</v>
      </c>
    </row>
    <row r="14" spans="1:25" ht="32.25" customHeight="1">
      <c r="A14" s="236" t="s">
        <v>1765</v>
      </c>
      <c r="B14" s="237"/>
      <c r="C14" s="237"/>
      <c r="D14" s="238"/>
      <c r="E14" s="704">
        <v>45</v>
      </c>
      <c r="F14" s="704"/>
      <c r="G14" s="86" t="s">
        <v>1753</v>
      </c>
      <c r="H14" s="236" t="s">
        <v>1766</v>
      </c>
      <c r="I14" s="237"/>
      <c r="J14" s="237"/>
      <c r="K14" s="238"/>
      <c r="L14" s="704">
        <v>120</v>
      </c>
      <c r="M14" s="704"/>
      <c r="N14" s="86" t="s">
        <v>1753</v>
      </c>
      <c r="O14" s="39"/>
      <c r="P14" s="21"/>
      <c r="Q14" s="21"/>
      <c r="R14" s="32"/>
      <c r="S14" s="32"/>
      <c r="T14" s="21"/>
      <c r="U14" s="21"/>
      <c r="V14" s="21"/>
      <c r="W14" s="21"/>
      <c r="X14" s="21"/>
      <c r="Y14" s="14"/>
    </row>
    <row r="15" spans="1:25" s="22" customFormat="1" ht="5.25" customHeight="1">
      <c r="A15" s="40"/>
      <c r="B15" s="40"/>
      <c r="C15" s="40"/>
      <c r="D15" s="40"/>
      <c r="E15" s="170"/>
      <c r="F15" s="170"/>
      <c r="G15" s="38"/>
      <c r="H15" s="40"/>
      <c r="I15" s="40"/>
      <c r="J15" s="40"/>
      <c r="K15" s="40"/>
      <c r="L15" s="170"/>
      <c r="M15" s="170"/>
      <c r="N15" s="38"/>
      <c r="O15" s="34"/>
      <c r="P15" s="34"/>
      <c r="Q15" s="34"/>
      <c r="R15" s="33"/>
      <c r="S15" s="33"/>
      <c r="T15" s="34"/>
      <c r="U15" s="34"/>
      <c r="V15" s="34"/>
      <c r="W15" s="34"/>
      <c r="X15" s="34"/>
    </row>
    <row r="16" spans="1:25" ht="32.25" customHeight="1">
      <c r="A16" s="35" t="s">
        <v>1792</v>
      </c>
      <c r="B16" s="208" t="s">
        <v>3065</v>
      </c>
      <c r="C16" s="209"/>
      <c r="D16" s="209"/>
      <c r="E16" s="209"/>
      <c r="F16" s="210"/>
      <c r="G16" s="705">
        <v>1200</v>
      </c>
      <c r="H16" s="705"/>
      <c r="I16" s="705"/>
      <c r="J16" s="705"/>
      <c r="K16" s="705"/>
      <c r="L16" s="36" t="s">
        <v>1784</v>
      </c>
      <c r="M16" s="35" t="s">
        <v>1793</v>
      </c>
      <c r="N16" s="208" t="s">
        <v>3066</v>
      </c>
      <c r="O16" s="209"/>
      <c r="P16" s="209"/>
      <c r="Q16" s="209"/>
      <c r="R16" s="210"/>
      <c r="S16" s="678">
        <v>300</v>
      </c>
      <c r="T16" s="679"/>
      <c r="U16" s="679"/>
      <c r="V16" s="679"/>
      <c r="W16" s="679"/>
      <c r="X16" s="37" t="s">
        <v>1705</v>
      </c>
      <c r="Y16" s="23">
        <f>SUM(G16,S16)</f>
        <v>1500</v>
      </c>
    </row>
    <row r="17" spans="1:25" ht="32.25" customHeight="1">
      <c r="A17" s="20" t="s">
        <v>1794</v>
      </c>
      <c r="B17" s="211" t="s">
        <v>1788</v>
      </c>
      <c r="C17" s="211"/>
      <c r="D17" s="211"/>
      <c r="E17" s="211"/>
      <c r="F17" s="212"/>
      <c r="G17" s="685">
        <f>SUM(G18,G20,G23,G24)</f>
        <v>645000000</v>
      </c>
      <c r="H17" s="685"/>
      <c r="I17" s="685"/>
      <c r="J17" s="685"/>
      <c r="K17" s="685"/>
      <c r="L17" s="24" t="s">
        <v>1754</v>
      </c>
      <c r="M17" s="20" t="s">
        <v>3053</v>
      </c>
      <c r="N17" s="182" t="s">
        <v>3132</v>
      </c>
      <c r="O17" s="183"/>
      <c r="P17" s="183"/>
      <c r="Q17" s="183"/>
      <c r="R17" s="184"/>
      <c r="S17" s="684">
        <f>SUM(S19,S21,S22)</f>
        <v>325590000</v>
      </c>
      <c r="T17" s="685"/>
      <c r="U17" s="685"/>
      <c r="V17" s="685"/>
      <c r="W17" s="685"/>
      <c r="X17" s="6" t="s">
        <v>1754</v>
      </c>
    </row>
    <row r="18" spans="1:25" ht="32.25" customHeight="1">
      <c r="A18" s="20" t="s">
        <v>3054</v>
      </c>
      <c r="B18" s="213" t="s">
        <v>3063</v>
      </c>
      <c r="C18" s="214"/>
      <c r="D18" s="214"/>
      <c r="E18" s="214"/>
      <c r="F18" s="215"/>
      <c r="G18" s="712">
        <v>500000000</v>
      </c>
      <c r="H18" s="712"/>
      <c r="I18" s="712"/>
      <c r="J18" s="712"/>
      <c r="K18" s="712"/>
      <c r="L18" s="25" t="s">
        <v>1754</v>
      </c>
      <c r="M18" s="26" t="s">
        <v>3055</v>
      </c>
      <c r="N18" s="213" t="s">
        <v>3130</v>
      </c>
      <c r="O18" s="214"/>
      <c r="P18" s="214"/>
      <c r="Q18" s="214"/>
      <c r="R18" s="215"/>
      <c r="S18" s="682">
        <v>250000000</v>
      </c>
      <c r="T18" s="683"/>
      <c r="U18" s="683"/>
      <c r="V18" s="683"/>
      <c r="W18" s="683"/>
      <c r="X18" s="27" t="s">
        <v>1754</v>
      </c>
    </row>
    <row r="19" spans="1:25" ht="32.25" customHeight="1">
      <c r="A19" s="20" t="s">
        <v>3056</v>
      </c>
      <c r="B19" s="216" t="s">
        <v>3064</v>
      </c>
      <c r="C19" s="211"/>
      <c r="D19" s="211"/>
      <c r="E19" s="211"/>
      <c r="F19" s="212"/>
      <c r="G19" s="685">
        <f>IF(ISERROR(ROUNDDOWN(G16*225300,0)),0,ROUNDDOWN(G16*225300,0))</f>
        <v>270360000</v>
      </c>
      <c r="H19" s="685"/>
      <c r="I19" s="685"/>
      <c r="J19" s="685"/>
      <c r="K19" s="685"/>
      <c r="L19" s="24" t="s">
        <v>1754</v>
      </c>
      <c r="M19" s="20" t="s">
        <v>3057</v>
      </c>
      <c r="N19" s="213" t="s">
        <v>3128</v>
      </c>
      <c r="O19" s="214"/>
      <c r="P19" s="214"/>
      <c r="Q19" s="214"/>
      <c r="R19" s="215"/>
      <c r="S19" s="684">
        <f>IF(S18&lt;=G19,S18,G19)</f>
        <v>250000000</v>
      </c>
      <c r="T19" s="685"/>
      <c r="U19" s="685"/>
      <c r="V19" s="685"/>
      <c r="W19" s="685"/>
      <c r="X19" s="6" t="s">
        <v>1754</v>
      </c>
    </row>
    <row r="20" spans="1:25" ht="32.25" customHeight="1">
      <c r="A20" s="20" t="s">
        <v>3058</v>
      </c>
      <c r="B20" s="216" t="s">
        <v>1781</v>
      </c>
      <c r="C20" s="211"/>
      <c r="D20" s="211"/>
      <c r="E20" s="211"/>
      <c r="F20" s="212"/>
      <c r="G20" s="701">
        <v>140000000</v>
      </c>
      <c r="H20" s="701"/>
      <c r="I20" s="701"/>
      <c r="J20" s="701"/>
      <c r="K20" s="701"/>
      <c r="L20" s="28" t="s">
        <v>1754</v>
      </c>
      <c r="M20" s="20" t="s">
        <v>3059</v>
      </c>
      <c r="N20" s="213" t="s">
        <v>3129</v>
      </c>
      <c r="O20" s="214"/>
      <c r="P20" s="214"/>
      <c r="Q20" s="214"/>
      <c r="R20" s="215"/>
      <c r="S20" s="682">
        <v>70000000</v>
      </c>
      <c r="T20" s="683"/>
      <c r="U20" s="683"/>
      <c r="V20" s="683"/>
      <c r="W20" s="683"/>
      <c r="X20" s="27" t="s">
        <v>1754</v>
      </c>
    </row>
    <row r="21" spans="1:25" ht="32.25" customHeight="1">
      <c r="A21" s="20" t="s">
        <v>3060</v>
      </c>
      <c r="B21" s="213" t="s">
        <v>3047</v>
      </c>
      <c r="C21" s="214"/>
      <c r="D21" s="214"/>
      <c r="E21" s="214"/>
      <c r="F21" s="215"/>
      <c r="G21" s="685">
        <f>IF(ISERROR(ROUNDDOWN(S16*225300,0)),0,ROUNDDOWN(S16*225300,0))</f>
        <v>67590000</v>
      </c>
      <c r="H21" s="685"/>
      <c r="I21" s="685"/>
      <c r="J21" s="685"/>
      <c r="K21" s="685"/>
      <c r="L21" s="24" t="s">
        <v>1754</v>
      </c>
      <c r="M21" s="20" t="s">
        <v>3061</v>
      </c>
      <c r="N21" s="213" t="s">
        <v>3068</v>
      </c>
      <c r="O21" s="214"/>
      <c r="P21" s="214"/>
      <c r="Q21" s="214"/>
      <c r="R21" s="215"/>
      <c r="S21" s="684">
        <f>IF(S20&lt;=G21,S20,G21)</f>
        <v>67590000</v>
      </c>
      <c r="T21" s="685"/>
      <c r="U21" s="685"/>
      <c r="V21" s="685"/>
      <c r="W21" s="685"/>
      <c r="X21" s="6" t="s">
        <v>1754</v>
      </c>
    </row>
    <row r="22" spans="1:25" s="66" customFormat="1" ht="32.25" customHeight="1">
      <c r="A22" s="20" t="s">
        <v>3062</v>
      </c>
      <c r="B22" s="216" t="s">
        <v>3046</v>
      </c>
      <c r="C22" s="699"/>
      <c r="D22" s="699"/>
      <c r="E22" s="699"/>
      <c r="F22" s="700"/>
      <c r="G22" s="714">
        <v>16000000</v>
      </c>
      <c r="H22" s="715"/>
      <c r="I22" s="715"/>
      <c r="J22" s="715"/>
      <c r="K22" s="715"/>
      <c r="L22" s="67" t="s">
        <v>1754</v>
      </c>
      <c r="M22" s="20" t="s">
        <v>3048</v>
      </c>
      <c r="N22" s="213" t="s">
        <v>3135</v>
      </c>
      <c r="O22" s="214"/>
      <c r="P22" s="214"/>
      <c r="Q22" s="214"/>
      <c r="R22" s="215"/>
      <c r="S22" s="702">
        <v>8000000</v>
      </c>
      <c r="T22" s="703"/>
      <c r="U22" s="703"/>
      <c r="V22" s="703"/>
      <c r="W22" s="703"/>
      <c r="X22" s="68" t="s">
        <v>1754</v>
      </c>
    </row>
    <row r="23" spans="1:25" ht="32.25" customHeight="1">
      <c r="A23" s="20" t="s">
        <v>3069</v>
      </c>
      <c r="B23" s="211" t="s">
        <v>1762</v>
      </c>
      <c r="C23" s="211"/>
      <c r="D23" s="211"/>
      <c r="E23" s="211"/>
      <c r="F23" s="212"/>
      <c r="G23" s="712">
        <v>3000000</v>
      </c>
      <c r="H23" s="712"/>
      <c r="I23" s="712"/>
      <c r="J23" s="712"/>
      <c r="K23" s="712"/>
      <c r="L23" s="25" t="s">
        <v>1754</v>
      </c>
      <c r="M23" s="20" t="s">
        <v>3049</v>
      </c>
      <c r="N23" s="213" t="s">
        <v>3067</v>
      </c>
      <c r="O23" s="214"/>
      <c r="P23" s="214"/>
      <c r="Q23" s="214"/>
      <c r="R23" s="215"/>
      <c r="S23" s="682">
        <v>1500000</v>
      </c>
      <c r="T23" s="683"/>
      <c r="U23" s="683"/>
      <c r="V23" s="683"/>
      <c r="W23" s="683"/>
      <c r="X23" s="27" t="s">
        <v>1754</v>
      </c>
    </row>
    <row r="24" spans="1:25" ht="32.25" customHeight="1" thickBot="1">
      <c r="A24" s="20" t="s">
        <v>3050</v>
      </c>
      <c r="B24" s="211" t="s">
        <v>1767</v>
      </c>
      <c r="C24" s="211"/>
      <c r="D24" s="211"/>
      <c r="E24" s="211"/>
      <c r="F24" s="212"/>
      <c r="G24" s="701">
        <v>2000000</v>
      </c>
      <c r="H24" s="701"/>
      <c r="I24" s="701"/>
      <c r="J24" s="701"/>
      <c r="K24" s="701"/>
      <c r="L24" s="28" t="s">
        <v>1754</v>
      </c>
      <c r="M24" s="29" t="s">
        <v>3051</v>
      </c>
      <c r="N24" s="233" t="s">
        <v>3127</v>
      </c>
      <c r="O24" s="234"/>
      <c r="P24" s="234"/>
      <c r="Q24" s="234"/>
      <c r="R24" s="235"/>
      <c r="S24" s="686">
        <v>10000000</v>
      </c>
      <c r="T24" s="687"/>
      <c r="U24" s="687"/>
      <c r="V24" s="687"/>
      <c r="W24" s="687"/>
      <c r="X24" s="30" t="s">
        <v>1754</v>
      </c>
    </row>
    <row r="25" spans="1:25" ht="32.25" customHeight="1" thickBot="1">
      <c r="A25" s="20" t="s">
        <v>3052</v>
      </c>
      <c r="B25" s="216" t="s">
        <v>3126</v>
      </c>
      <c r="C25" s="211"/>
      <c r="D25" s="211"/>
      <c r="E25" s="211"/>
      <c r="F25" s="212"/>
      <c r="G25" s="685">
        <f>SUM(S23:W24,S17)</f>
        <v>337090000</v>
      </c>
      <c r="H25" s="685"/>
      <c r="I25" s="685"/>
      <c r="J25" s="685"/>
      <c r="K25" s="685"/>
      <c r="L25" s="42" t="s">
        <v>1754</v>
      </c>
      <c r="M25" s="43" t="s">
        <v>640</v>
      </c>
      <c r="N25" s="241" t="s">
        <v>3125</v>
      </c>
      <c r="O25" s="242"/>
      <c r="P25" s="242"/>
      <c r="Q25" s="242"/>
      <c r="R25" s="243"/>
      <c r="S25" s="680">
        <f>G25/2</f>
        <v>168545000</v>
      </c>
      <c r="T25" s="681"/>
      <c r="U25" s="681"/>
      <c r="V25" s="681"/>
      <c r="W25" s="681"/>
      <c r="X25" s="44" t="s">
        <v>1754</v>
      </c>
    </row>
    <row r="26" spans="1:25" s="21" customFormat="1" ht="5.25" customHeight="1">
      <c r="A26" s="69"/>
      <c r="B26" s="70"/>
      <c r="C26" s="70"/>
      <c r="D26" s="70"/>
      <c r="E26" s="70"/>
      <c r="F26" s="70"/>
      <c r="G26" s="71"/>
      <c r="H26" s="71"/>
      <c r="I26" s="71"/>
      <c r="J26" s="71"/>
      <c r="K26" s="71"/>
      <c r="L26" s="72"/>
      <c r="M26" s="73"/>
      <c r="N26" s="74"/>
      <c r="O26" s="74"/>
      <c r="P26" s="74"/>
      <c r="Q26" s="74"/>
      <c r="R26" s="74"/>
      <c r="S26" s="171"/>
      <c r="T26" s="171"/>
      <c r="U26" s="171"/>
      <c r="V26" s="171"/>
      <c r="W26" s="171"/>
      <c r="X26" s="75"/>
      <c r="Y26" s="41"/>
    </row>
    <row r="27" spans="1:25" s="21" customFormat="1" ht="19.5" customHeight="1">
      <c r="J27" s="76"/>
      <c r="Y27" s="41"/>
    </row>
    <row r="28" spans="1:25" ht="30" customHeight="1"/>
    <row r="29" spans="1:25" ht="30" customHeight="1"/>
    <row r="30" spans="1:25" ht="30" customHeight="1"/>
    <row r="31" spans="1:25" ht="30" customHeight="1"/>
  </sheetData>
  <sheetProtection password="CB4D" sheet="1"/>
  <protectedRanges>
    <protectedRange password="CB4D" sqref="E9" name="範囲1_1"/>
  </protectedRanges>
  <mergeCells count="79">
    <mergeCell ref="B16:F16"/>
    <mergeCell ref="A7:D7"/>
    <mergeCell ref="N2:S2"/>
    <mergeCell ref="P12:S12"/>
    <mergeCell ref="H2:M2"/>
    <mergeCell ref="H5:K5"/>
    <mergeCell ref="E12:L12"/>
    <mergeCell ref="E11:F11"/>
    <mergeCell ref="M10:X10"/>
    <mergeCell ref="M11:X11"/>
    <mergeCell ref="G3:S3"/>
    <mergeCell ref="E9:H9"/>
    <mergeCell ref="N25:R25"/>
    <mergeCell ref="B24:F24"/>
    <mergeCell ref="G21:K21"/>
    <mergeCell ref="B23:F23"/>
    <mergeCell ref="B21:F21"/>
    <mergeCell ref="G22:K22"/>
    <mergeCell ref="B25:F25"/>
    <mergeCell ref="C2:D2"/>
    <mergeCell ref="F2:G2"/>
    <mergeCell ref="G25:K25"/>
    <mergeCell ref="G24:K24"/>
    <mergeCell ref="G23:K23"/>
    <mergeCell ref="E6:G6"/>
    <mergeCell ref="H6:K6"/>
    <mergeCell ref="B20:F20"/>
    <mergeCell ref="A8:D8"/>
    <mergeCell ref="A13:D13"/>
    <mergeCell ref="A6:D6"/>
    <mergeCell ref="B17:F17"/>
    <mergeCell ref="E13:F13"/>
    <mergeCell ref="G18:K18"/>
    <mergeCell ref="A14:D14"/>
    <mergeCell ref="E14:F14"/>
    <mergeCell ref="E8:X8"/>
    <mergeCell ref="A12:D12"/>
    <mergeCell ref="A9:D9"/>
    <mergeCell ref="A11:D11"/>
    <mergeCell ref="I9:L9"/>
    <mergeCell ref="M9:O9"/>
    <mergeCell ref="L14:M14"/>
    <mergeCell ref="G16:K16"/>
    <mergeCell ref="N22:R22"/>
    <mergeCell ref="N21:R21"/>
    <mergeCell ref="N20:R20"/>
    <mergeCell ref="N19:R19"/>
    <mergeCell ref="H14:K14"/>
    <mergeCell ref="G17:K17"/>
    <mergeCell ref="N17:R17"/>
    <mergeCell ref="G19:K19"/>
    <mergeCell ref="N24:R24"/>
    <mergeCell ref="N23:R23"/>
    <mergeCell ref="N16:R16"/>
    <mergeCell ref="B18:F18"/>
    <mergeCell ref="B22:F22"/>
    <mergeCell ref="S20:W20"/>
    <mergeCell ref="N18:R18"/>
    <mergeCell ref="G20:K20"/>
    <mergeCell ref="S22:W22"/>
    <mergeCell ref="B19:F19"/>
    <mergeCell ref="R13:X13"/>
    <mergeCell ref="A10:D10"/>
    <mergeCell ref="E10:F10"/>
    <mergeCell ref="O13:Q13"/>
    <mergeCell ref="M13:N13"/>
    <mergeCell ref="A5:D5"/>
    <mergeCell ref="E5:G5"/>
    <mergeCell ref="L5:X5"/>
    <mergeCell ref="E7:X7"/>
    <mergeCell ref="L6:X6"/>
    <mergeCell ref="S16:W16"/>
    <mergeCell ref="S25:W25"/>
    <mergeCell ref="S23:W23"/>
    <mergeCell ref="S21:W21"/>
    <mergeCell ref="S17:W17"/>
    <mergeCell ref="S24:W24"/>
    <mergeCell ref="S19:W19"/>
    <mergeCell ref="S18:W18"/>
  </mergeCells>
  <phoneticPr fontId="2"/>
  <conditionalFormatting sqref="L6">
    <cfRule type="cellIs" dxfId="7" priority="1" stopIfTrue="1" operator="equal">
      <formula>"学校番号を確認してください！"</formula>
    </cfRule>
  </conditionalFormatting>
  <conditionalFormatting sqref="L5">
    <cfRule type="cellIs" dxfId="6" priority="2" stopIfTrue="1" operator="equal">
      <formula>"法人番号を確認してください！"</formula>
    </cfRule>
  </conditionalFormatting>
  <dataValidations count="9">
    <dataValidation type="list" allowBlank="1" showInputMessage="1" showErrorMessage="1" sqref="K10:K11 K13">
      <formula1>日</formula1>
    </dataValidation>
    <dataValidation type="list" allowBlank="1" showInputMessage="1" showErrorMessage="1" sqref="I10:I11 I13">
      <formula1>月</formula1>
    </dataValidation>
    <dataValidation type="list" allowBlank="1" showInputMessage="1" showErrorMessage="1" sqref="O13">
      <formula1>構造</formula1>
    </dataValidation>
    <dataValidation type="list" allowBlank="1" showInputMessage="1" showErrorMessage="1" sqref="E13">
      <formula1>元号</formula1>
    </dataValidation>
    <dataValidation type="list" allowBlank="1" showInputMessage="1" showErrorMessage="1" sqref="G10:G11">
      <formula1>年度</formula1>
    </dataValidation>
    <dataValidation imeMode="halfAlpha" allowBlank="1" showInputMessage="1" showErrorMessage="1" sqref="E6"/>
    <dataValidation type="textLength" imeMode="halfAlpha" operator="equal" allowBlank="1" showInputMessage="1" showErrorMessage="1" errorTitle="法人番号を確認してください！" error="6桁の法人番号を入力してください" prompt="6桁の学校法人番号を入力してください" sqref="E5">
      <formula1>6</formula1>
    </dataValidation>
    <dataValidation type="list" allowBlank="1" showInputMessage="1" showErrorMessage="1" sqref="E9:H9">
      <formula1>申請タイプ</formula1>
    </dataValidation>
    <dataValidation allowBlank="1" showInputMessage="1" showErrorMessage="1" promptTitle="内定前に着手する場合のみ記載" prompt="事前着手の承認を受けている場合は、通知に記載された承認番号を記入してください。" sqref="M9:O9"/>
  </dataValidations>
  <pageMargins left="0.39370078740157483" right="0.28999999999999998" top="0.39370078740157483" bottom="0.39370078740157483" header="0.11811023622047245"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12</xdr:col>
                    <xdr:colOff>95250</xdr:colOff>
                    <xdr:row>9</xdr:row>
                    <xdr:rowOff>85725</xdr:rowOff>
                  </from>
                  <to>
                    <xdr:col>15</xdr:col>
                    <xdr:colOff>161925</xdr:colOff>
                    <xdr:row>9</xdr:row>
                    <xdr:rowOff>295275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15</xdr:col>
                    <xdr:colOff>38100</xdr:colOff>
                    <xdr:row>9</xdr:row>
                    <xdr:rowOff>85725</xdr:rowOff>
                  </from>
                  <to>
                    <xdr:col>19</xdr:col>
                    <xdr:colOff>19050</xdr:colOff>
                    <xdr:row>9</xdr:row>
                    <xdr:rowOff>295275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12</xdr:col>
                    <xdr:colOff>95250</xdr:colOff>
                    <xdr:row>10</xdr:row>
                    <xdr:rowOff>123825</xdr:rowOff>
                  </from>
                  <to>
                    <xdr:col>15</xdr:col>
                    <xdr:colOff>228600</xdr:colOff>
                    <xdr:row>10</xdr:row>
                    <xdr:rowOff>333375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123825</xdr:colOff>
                    <xdr:row>11</xdr:row>
                    <xdr:rowOff>104775</xdr:rowOff>
                  </from>
                  <to>
                    <xdr:col>6</xdr:col>
                    <xdr:colOff>85725</xdr:colOff>
                    <xdr:row>11</xdr:row>
                    <xdr:rowOff>314325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6</xdr:col>
                    <xdr:colOff>85725</xdr:colOff>
                    <xdr:row>11</xdr:row>
                    <xdr:rowOff>104775</xdr:rowOff>
                  </from>
                  <to>
                    <xdr:col>8</xdr:col>
                    <xdr:colOff>295275</xdr:colOff>
                    <xdr:row>11</xdr:row>
                    <xdr:rowOff>314325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8</xdr:col>
                    <xdr:colOff>285750</xdr:colOff>
                    <xdr:row>11</xdr:row>
                    <xdr:rowOff>104775</xdr:rowOff>
                  </from>
                  <to>
                    <xdr:col>11</xdr:col>
                    <xdr:colOff>190500</xdr:colOff>
                    <xdr:row>11</xdr:row>
                    <xdr:rowOff>314325</xdr:rowOff>
                  </to>
                </anchor>
              </controlPr>
            </control>
          </mc:Choice>
        </mc:AlternateContent>
        <mc:AlternateContent xmlns:mc="http://schemas.openxmlformats.org/markup-compatibility/2006">
          <mc:Choice Requires="x14">
            <control shapeId="2128" r:id="rId10" name="Check Box 80">
              <controlPr defaultSize="0" autoFill="0" autoLine="0" autoPict="0">
                <anchor moveWithCells="1">
                  <from>
                    <xdr:col>4</xdr:col>
                    <xdr:colOff>123825</xdr:colOff>
                    <xdr:row>11</xdr:row>
                    <xdr:rowOff>104775</xdr:rowOff>
                  </from>
                  <to>
                    <xdr:col>6</xdr:col>
                    <xdr:colOff>85725</xdr:colOff>
                    <xdr:row>11</xdr:row>
                    <xdr:rowOff>314325</xdr:rowOff>
                  </to>
                </anchor>
              </controlPr>
            </control>
          </mc:Choice>
        </mc:AlternateContent>
        <mc:AlternateContent xmlns:mc="http://schemas.openxmlformats.org/markup-compatibility/2006">
          <mc:Choice Requires="x14">
            <control shapeId="2129" r:id="rId11" name="Check Box 81">
              <controlPr defaultSize="0" autoFill="0" autoLine="0" autoPict="0">
                <anchor moveWithCells="1">
                  <from>
                    <xdr:col>6</xdr:col>
                    <xdr:colOff>85725</xdr:colOff>
                    <xdr:row>11</xdr:row>
                    <xdr:rowOff>104775</xdr:rowOff>
                  </from>
                  <to>
                    <xdr:col>8</xdr:col>
                    <xdr:colOff>295275</xdr:colOff>
                    <xdr:row>11</xdr:row>
                    <xdr:rowOff>314325</xdr:rowOff>
                  </to>
                </anchor>
              </controlPr>
            </control>
          </mc:Choice>
        </mc:AlternateContent>
        <mc:AlternateContent xmlns:mc="http://schemas.openxmlformats.org/markup-compatibility/2006">
          <mc:Choice Requires="x14">
            <control shapeId="2130" r:id="rId12" name="Check Box 82">
              <controlPr defaultSize="0" autoFill="0" autoLine="0" autoPict="0">
                <anchor moveWithCells="1">
                  <from>
                    <xdr:col>8</xdr:col>
                    <xdr:colOff>285750</xdr:colOff>
                    <xdr:row>11</xdr:row>
                    <xdr:rowOff>104775</xdr:rowOff>
                  </from>
                  <to>
                    <xdr:col>12</xdr:col>
                    <xdr:colOff>57150</xdr:colOff>
                    <xdr:row>11</xdr:row>
                    <xdr:rowOff>314325</xdr:rowOff>
                  </to>
                </anchor>
              </controlPr>
            </control>
          </mc:Choice>
        </mc:AlternateContent>
        <mc:AlternateContent xmlns:mc="http://schemas.openxmlformats.org/markup-compatibility/2006">
          <mc:Choice Requires="x14">
            <control shapeId="2131" r:id="rId13" name="Check Box 83">
              <controlPr defaultSize="0" autoFill="0" autoLine="0" autoPict="0">
                <anchor moveWithCells="1">
                  <from>
                    <xdr:col>12</xdr:col>
                    <xdr:colOff>9525</xdr:colOff>
                    <xdr:row>11</xdr:row>
                    <xdr:rowOff>104775</xdr:rowOff>
                  </from>
                  <to>
                    <xdr:col>15</xdr:col>
                    <xdr:colOff>38100</xdr:colOff>
                    <xdr:row>11</xdr:row>
                    <xdr:rowOff>314325</xdr:rowOff>
                  </to>
                </anchor>
              </controlPr>
            </control>
          </mc:Choice>
        </mc:AlternateContent>
        <mc:AlternateContent xmlns:mc="http://schemas.openxmlformats.org/markup-compatibility/2006">
          <mc:Choice Requires="x14">
            <control shapeId="2132" r:id="rId14" name="Check Box 84">
              <controlPr defaultSize="0" autoFill="0" autoLine="0" autoPict="0">
                <anchor moveWithCells="1">
                  <from>
                    <xdr:col>19</xdr:col>
                    <xdr:colOff>133350</xdr:colOff>
                    <xdr:row>11</xdr:row>
                    <xdr:rowOff>104775</xdr:rowOff>
                  </from>
                  <to>
                    <xdr:col>21</xdr:col>
                    <xdr:colOff>57150</xdr:colOff>
                    <xdr:row>11</xdr:row>
                    <xdr:rowOff>314325</xdr:rowOff>
                  </to>
                </anchor>
              </controlPr>
            </control>
          </mc:Choice>
        </mc:AlternateContent>
        <mc:AlternateContent xmlns:mc="http://schemas.openxmlformats.org/markup-compatibility/2006">
          <mc:Choice Requires="x14">
            <control shapeId="2133" r:id="rId15" name="Check Box 85">
              <controlPr defaultSize="0" autoFill="0" autoLine="0" autoPict="0">
                <anchor moveWithCells="1">
                  <from>
                    <xdr:col>21</xdr:col>
                    <xdr:colOff>152400</xdr:colOff>
                    <xdr:row>11</xdr:row>
                    <xdr:rowOff>104775</xdr:rowOff>
                  </from>
                  <to>
                    <xdr:col>23</xdr:col>
                    <xdr:colOff>209550</xdr:colOff>
                    <xdr:row>11</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Y19"/>
  <sheetViews>
    <sheetView showGridLines="0" view="pageBreakPreview" zoomScaleNormal="100" zoomScaleSheetLayoutView="100" workbookViewId="0"/>
  </sheetViews>
  <sheetFormatPr defaultColWidth="4" defaultRowHeight="13.5"/>
  <cols>
    <col min="1" max="9" width="4" style="14" customWidth="1"/>
    <col min="10" max="10" width="4" style="15" customWidth="1"/>
    <col min="11" max="24" width="4" style="14" customWidth="1"/>
    <col min="25" max="25" width="3.875" style="17" customWidth="1"/>
    <col min="26" max="16384" width="4" style="14"/>
  </cols>
  <sheetData>
    <row r="1" spans="1:24">
      <c r="W1" s="16"/>
      <c r="X1" s="156" t="s">
        <v>3182</v>
      </c>
    </row>
    <row r="2" spans="1:24" s="157" customFormat="1" ht="33.75" customHeight="1">
      <c r="A2" s="306" t="s">
        <v>1750</v>
      </c>
      <c r="B2" s="306"/>
      <c r="C2" s="306"/>
      <c r="D2" s="749" t="str">
        <f>IF(INDEX('記入例(3-1)'!E5:G5,1,1)=0,"",INDEX('記入例(3-1)'!E5:G5,1,1))</f>
        <v>999999</v>
      </c>
      <c r="E2" s="749"/>
      <c r="F2" s="749"/>
      <c r="G2" s="306" t="s">
        <v>1795</v>
      </c>
      <c r="H2" s="306"/>
      <c r="I2" s="306"/>
      <c r="J2" s="739" t="str">
        <f>IF(INDEX('記入例(3-1)'!L5:X5,1,1)=0,"",INDEX('記入例(3-1)'!L5:X5,1,1))</f>
        <v>文部科学学園</v>
      </c>
      <c r="K2" s="739"/>
      <c r="L2" s="739"/>
      <c r="M2" s="739"/>
      <c r="N2" s="306" t="s">
        <v>2709</v>
      </c>
      <c r="O2" s="306"/>
      <c r="P2" s="306"/>
      <c r="Q2" s="745" t="str">
        <f>IF(INDEX('記入例(3-1)'!E5:G5,1,1)=0,"",INDEX('記入例(3-1)'!E8:X8,1,1))</f>
        <v>文部科学学園　情報システム整備事業</v>
      </c>
      <c r="R2" s="745"/>
      <c r="S2" s="745"/>
      <c r="T2" s="745"/>
      <c r="U2" s="745"/>
      <c r="V2" s="745"/>
      <c r="W2" s="745"/>
      <c r="X2" s="745"/>
    </row>
    <row r="3" spans="1:24" ht="26.25" customHeight="1">
      <c r="A3" s="278" t="s">
        <v>1776</v>
      </c>
      <c r="B3" s="279"/>
      <c r="C3" s="279"/>
      <c r="D3" s="279"/>
      <c r="E3" s="279"/>
      <c r="F3" s="279"/>
      <c r="G3" s="279"/>
      <c r="H3" s="279"/>
      <c r="I3" s="279"/>
      <c r="J3" s="279"/>
      <c r="K3" s="279"/>
      <c r="L3" s="279"/>
      <c r="M3" s="279"/>
      <c r="N3" s="279"/>
      <c r="O3" s="279"/>
      <c r="P3" s="279"/>
      <c r="Q3" s="279"/>
      <c r="R3" s="279"/>
      <c r="S3" s="279"/>
      <c r="T3" s="279"/>
      <c r="U3" s="279"/>
      <c r="V3" s="279"/>
      <c r="W3" s="279"/>
      <c r="X3" s="280"/>
    </row>
    <row r="4" spans="1:24" ht="33.75" customHeight="1">
      <c r="A4" s="281" t="s">
        <v>1771</v>
      </c>
      <c r="B4" s="282"/>
      <c r="C4" s="282"/>
      <c r="D4" s="283"/>
      <c r="E4" s="743">
        <f>SUM(L4,Q4,V4)</f>
        <v>80</v>
      </c>
      <c r="F4" s="743"/>
      <c r="G4" s="83" t="s">
        <v>1753</v>
      </c>
      <c r="H4" s="284" t="s">
        <v>1786</v>
      </c>
      <c r="I4" s="285"/>
      <c r="J4" s="286" t="s">
        <v>1760</v>
      </c>
      <c r="K4" s="285"/>
      <c r="L4" s="743">
        <v>25</v>
      </c>
      <c r="M4" s="743"/>
      <c r="N4" s="82" t="s">
        <v>1753</v>
      </c>
      <c r="O4" s="285" t="s">
        <v>1787</v>
      </c>
      <c r="P4" s="285"/>
      <c r="Q4" s="743">
        <v>45</v>
      </c>
      <c r="R4" s="743"/>
      <c r="S4" s="83" t="s">
        <v>1753</v>
      </c>
      <c r="T4" s="286" t="s">
        <v>1774</v>
      </c>
      <c r="U4" s="285"/>
      <c r="V4" s="743">
        <v>10</v>
      </c>
      <c r="W4" s="743"/>
      <c r="X4" s="84" t="s">
        <v>1753</v>
      </c>
    </row>
    <row r="5" spans="1:24" ht="33.75" customHeight="1">
      <c r="A5" s="230" t="s">
        <v>1772</v>
      </c>
      <c r="B5" s="231"/>
      <c r="C5" s="231"/>
      <c r="D5" s="232"/>
      <c r="E5" s="744">
        <v>7</v>
      </c>
      <c r="F5" s="712"/>
      <c r="G5" s="85" t="s">
        <v>1770</v>
      </c>
      <c r="H5" s="288" t="s">
        <v>1775</v>
      </c>
      <c r="I5" s="289"/>
      <c r="J5" s="289"/>
      <c r="K5" s="289"/>
      <c r="L5" s="289"/>
      <c r="M5" s="289"/>
      <c r="N5" s="289"/>
      <c r="O5" s="289"/>
      <c r="P5" s="289"/>
      <c r="Q5" s="289"/>
      <c r="R5" s="289"/>
      <c r="S5" s="289"/>
      <c r="T5" s="289"/>
      <c r="U5" s="289"/>
      <c r="V5" s="289"/>
      <c r="W5" s="289"/>
      <c r="X5" s="290"/>
    </row>
    <row r="6" spans="1:24" ht="33.75" customHeight="1">
      <c r="A6" s="281" t="s">
        <v>1773</v>
      </c>
      <c r="B6" s="282"/>
      <c r="C6" s="282"/>
      <c r="D6" s="283"/>
      <c r="E6" s="744">
        <v>30</v>
      </c>
      <c r="F6" s="712"/>
      <c r="G6" s="85" t="s">
        <v>1770</v>
      </c>
      <c r="H6" s="731"/>
      <c r="I6" s="732"/>
      <c r="J6" s="732"/>
      <c r="K6" s="732"/>
      <c r="L6" s="732"/>
      <c r="M6" s="732"/>
      <c r="N6" s="732"/>
      <c r="O6" s="732"/>
      <c r="P6" s="732"/>
      <c r="Q6" s="732"/>
      <c r="R6" s="732"/>
      <c r="S6" s="732"/>
      <c r="T6" s="732"/>
      <c r="U6" s="732"/>
      <c r="V6" s="732"/>
      <c r="W6" s="732"/>
      <c r="X6" s="733"/>
    </row>
    <row r="7" spans="1:24" ht="33.75" customHeight="1">
      <c r="A7" s="281" t="s">
        <v>1774</v>
      </c>
      <c r="B7" s="282"/>
      <c r="C7" s="282"/>
      <c r="D7" s="283"/>
      <c r="E7" s="744"/>
      <c r="F7" s="712"/>
      <c r="G7" s="85" t="s">
        <v>1770</v>
      </c>
      <c r="H7" s="734"/>
      <c r="I7" s="735"/>
      <c r="J7" s="735"/>
      <c r="K7" s="735"/>
      <c r="L7" s="735"/>
      <c r="M7" s="735"/>
      <c r="N7" s="735"/>
      <c r="O7" s="735"/>
      <c r="P7" s="735"/>
      <c r="Q7" s="735"/>
      <c r="R7" s="735"/>
      <c r="S7" s="735"/>
      <c r="T7" s="735"/>
      <c r="U7" s="735"/>
      <c r="V7" s="735"/>
      <c r="W7" s="735"/>
      <c r="X7" s="736"/>
    </row>
    <row r="9" spans="1:24" s="66" customFormat="1" ht="26.25" customHeight="1">
      <c r="A9" s="320" t="s">
        <v>3070</v>
      </c>
      <c r="B9" s="321"/>
      <c r="C9" s="321"/>
      <c r="D9" s="321"/>
      <c r="E9" s="321"/>
      <c r="F9" s="321"/>
      <c r="G9" s="321"/>
      <c r="H9" s="321"/>
      <c r="I9" s="321"/>
      <c r="J9" s="321"/>
      <c r="K9" s="321"/>
      <c r="L9" s="321"/>
      <c r="M9" s="321"/>
      <c r="N9" s="321"/>
      <c r="O9" s="321"/>
      <c r="P9" s="321"/>
      <c r="Q9" s="321"/>
      <c r="R9" s="321"/>
      <c r="S9" s="321"/>
      <c r="T9" s="321"/>
      <c r="U9" s="321"/>
      <c r="V9" s="321"/>
      <c r="W9" s="321"/>
      <c r="X9" s="322"/>
    </row>
    <row r="10" spans="1:24" s="66" customFormat="1" ht="33.75" customHeight="1">
      <c r="A10" s="257" t="s">
        <v>3071</v>
      </c>
      <c r="B10" s="258"/>
      <c r="C10" s="258"/>
      <c r="D10" s="259"/>
      <c r="E10" s="746" t="s">
        <v>3072</v>
      </c>
      <c r="F10" s="747"/>
      <c r="G10" s="747"/>
      <c r="H10" s="747"/>
      <c r="I10" s="747"/>
      <c r="J10" s="748"/>
      <c r="K10" s="311" t="s">
        <v>3073</v>
      </c>
      <c r="L10" s="312"/>
      <c r="M10" s="313" t="s">
        <v>1760</v>
      </c>
      <c r="N10" s="255"/>
      <c r="O10" s="164">
        <v>30</v>
      </c>
      <c r="P10" s="79" t="s">
        <v>1753</v>
      </c>
      <c r="Q10" s="313" t="s">
        <v>1787</v>
      </c>
      <c r="R10" s="255"/>
      <c r="S10" s="164">
        <v>400</v>
      </c>
      <c r="T10" s="78" t="s">
        <v>1753</v>
      </c>
      <c r="U10" s="313" t="s">
        <v>1774</v>
      </c>
      <c r="V10" s="255"/>
      <c r="W10" s="165">
        <v>50</v>
      </c>
      <c r="X10" s="81" t="s">
        <v>1753</v>
      </c>
    </row>
    <row r="11" spans="1:24" s="66" customFormat="1" ht="33.75" customHeight="1">
      <c r="A11" s="257" t="s">
        <v>3074</v>
      </c>
      <c r="B11" s="258"/>
      <c r="C11" s="258"/>
      <c r="D11" s="259"/>
      <c r="E11" s="740" t="s">
        <v>3249</v>
      </c>
      <c r="F11" s="741"/>
      <c r="G11" s="741"/>
      <c r="H11" s="741"/>
      <c r="I11" s="741"/>
      <c r="J11" s="741"/>
      <c r="K11" s="741"/>
      <c r="L11" s="741"/>
      <c r="M11" s="741"/>
      <c r="N11" s="741"/>
      <c r="O11" s="741"/>
      <c r="P11" s="741"/>
      <c r="Q11" s="741"/>
      <c r="R11" s="741"/>
      <c r="S11" s="741"/>
      <c r="T11" s="741"/>
      <c r="U11" s="741"/>
      <c r="V11" s="741"/>
      <c r="W11" s="741"/>
      <c r="X11" s="742"/>
    </row>
    <row r="12" spans="1:24" s="66" customFormat="1" ht="33.75" customHeight="1">
      <c r="A12" s="271" t="s">
        <v>3075</v>
      </c>
      <c r="B12" s="271"/>
      <c r="C12" s="271"/>
      <c r="D12" s="271"/>
      <c r="E12" s="727">
        <v>120000000</v>
      </c>
      <c r="F12" s="727"/>
      <c r="G12" s="727"/>
      <c r="H12" s="727"/>
      <c r="I12" s="728"/>
      <c r="J12" s="77" t="s">
        <v>1754</v>
      </c>
      <c r="K12" s="303" t="s">
        <v>1772</v>
      </c>
      <c r="L12" s="303"/>
      <c r="M12" s="303"/>
      <c r="N12" s="303"/>
      <c r="O12" s="727">
        <v>15</v>
      </c>
      <c r="P12" s="728"/>
      <c r="Q12" s="77" t="s">
        <v>1770</v>
      </c>
      <c r="R12" s="303" t="s">
        <v>3076</v>
      </c>
      <c r="S12" s="303"/>
      <c r="T12" s="303"/>
      <c r="U12" s="303"/>
      <c r="V12" s="738">
        <v>350</v>
      </c>
      <c r="W12" s="695"/>
      <c r="X12" s="77" t="s">
        <v>1770</v>
      </c>
    </row>
    <row r="13" spans="1:24" s="66" customFormat="1" ht="33.75" customHeight="1">
      <c r="A13" s="311" t="s">
        <v>3077</v>
      </c>
      <c r="B13" s="255"/>
      <c r="C13" s="255"/>
      <c r="D13" s="256"/>
      <c r="E13" s="696" t="s">
        <v>3078</v>
      </c>
      <c r="F13" s="697"/>
      <c r="G13" s="697"/>
      <c r="H13" s="298" t="s">
        <v>3079</v>
      </c>
      <c r="I13" s="299"/>
      <c r="J13" s="299"/>
      <c r="K13" s="299"/>
      <c r="L13" s="300"/>
      <c r="M13" s="725"/>
      <c r="N13" s="725"/>
      <c r="O13" s="725"/>
      <c r="P13" s="725"/>
      <c r="Q13" s="725"/>
      <c r="R13" s="725"/>
      <c r="S13" s="725"/>
      <c r="T13" s="725"/>
      <c r="U13" s="725"/>
      <c r="V13" s="725"/>
      <c r="W13" s="725"/>
      <c r="X13" s="726"/>
    </row>
    <row r="14" spans="1:24" s="66" customFormat="1" ht="33.75" customHeight="1">
      <c r="A14" s="303" t="s">
        <v>3080</v>
      </c>
      <c r="B14" s="303"/>
      <c r="C14" s="303"/>
      <c r="D14" s="303"/>
      <c r="E14" s="329" t="s">
        <v>3081</v>
      </c>
      <c r="F14" s="329"/>
      <c r="G14" s="723" t="s">
        <v>3088</v>
      </c>
      <c r="H14" s="724"/>
      <c r="I14" s="724"/>
      <c r="J14" s="730"/>
      <c r="K14" s="330" t="s">
        <v>3082</v>
      </c>
      <c r="L14" s="330"/>
      <c r="M14" s="723" t="s">
        <v>3089</v>
      </c>
      <c r="N14" s="724"/>
      <c r="O14" s="724"/>
      <c r="P14" s="730"/>
      <c r="Q14" s="737"/>
      <c r="R14" s="737"/>
      <c r="S14" s="737"/>
      <c r="T14" s="737"/>
      <c r="U14" s="737"/>
      <c r="V14" s="737"/>
      <c r="W14" s="737"/>
      <c r="X14" s="552"/>
    </row>
    <row r="15" spans="1:24" s="66" customFormat="1" ht="33.75" customHeight="1">
      <c r="A15" s="271" t="s">
        <v>3083</v>
      </c>
      <c r="B15" s="271"/>
      <c r="C15" s="271"/>
      <c r="D15" s="271"/>
      <c r="E15" s="329" t="s">
        <v>3081</v>
      </c>
      <c r="F15" s="329"/>
      <c r="G15" s="723" t="s">
        <v>3084</v>
      </c>
      <c r="H15" s="724"/>
      <c r="I15" s="724"/>
      <c r="J15" s="724"/>
      <c r="K15" s="330" t="s">
        <v>3082</v>
      </c>
      <c r="L15" s="330"/>
      <c r="M15" s="723" t="s">
        <v>3090</v>
      </c>
      <c r="N15" s="724"/>
      <c r="O15" s="724"/>
      <c r="P15" s="724"/>
      <c r="Q15" s="729"/>
      <c r="R15" s="729"/>
      <c r="S15" s="729"/>
      <c r="T15" s="729"/>
      <c r="U15" s="729"/>
      <c r="V15" s="729"/>
      <c r="W15" s="729"/>
      <c r="X15" s="555"/>
    </row>
    <row r="16" spans="1:24" s="66" customFormat="1" ht="18.75" customHeight="1">
      <c r="A16" s="14"/>
      <c r="B16" s="14"/>
      <c r="C16" s="14"/>
      <c r="D16" s="14"/>
      <c r="E16" s="14"/>
      <c r="F16" s="14"/>
      <c r="G16" s="14"/>
      <c r="H16" s="14"/>
      <c r="I16" s="14"/>
      <c r="J16" s="15"/>
      <c r="K16" s="14"/>
      <c r="L16" s="14"/>
      <c r="M16" s="14"/>
      <c r="N16" s="14"/>
      <c r="O16" s="14"/>
      <c r="P16" s="14"/>
      <c r="Q16" s="21"/>
      <c r="R16" s="21"/>
      <c r="S16" s="21"/>
      <c r="T16" s="21"/>
      <c r="U16" s="21"/>
      <c r="V16" s="21"/>
      <c r="W16" s="21"/>
      <c r="X16" s="21"/>
    </row>
    <row r="17" spans="1:24" s="66" customFormat="1" ht="33.75" customHeight="1">
      <c r="A17" s="14"/>
      <c r="B17" s="14"/>
      <c r="C17" s="14"/>
      <c r="D17" s="14"/>
      <c r="E17" s="14"/>
      <c r="F17" s="14"/>
      <c r="G17" s="14"/>
      <c r="H17" s="14"/>
      <c r="I17" s="14"/>
      <c r="J17" s="15"/>
      <c r="K17" s="14"/>
      <c r="L17" s="14"/>
      <c r="M17" s="14"/>
      <c r="N17" s="14"/>
      <c r="O17" s="14"/>
      <c r="P17" s="14"/>
      <c r="Q17" s="21"/>
      <c r="R17" s="21"/>
      <c r="S17" s="21"/>
      <c r="T17" s="21"/>
      <c r="U17" s="21"/>
      <c r="V17" s="21"/>
      <c r="W17" s="21"/>
      <c r="X17" s="21"/>
    </row>
    <row r="18" spans="1:24" s="66" customFormat="1" ht="33.75" customHeight="1">
      <c r="A18" s="14"/>
      <c r="B18" s="14"/>
      <c r="C18" s="14"/>
      <c r="D18" s="14"/>
      <c r="E18" s="14"/>
      <c r="F18" s="14"/>
      <c r="G18" s="14"/>
      <c r="H18" s="14"/>
      <c r="I18" s="14"/>
      <c r="J18" s="15"/>
      <c r="K18" s="14"/>
      <c r="L18" s="14"/>
      <c r="M18" s="14"/>
      <c r="N18" s="14"/>
      <c r="O18" s="14"/>
      <c r="P18" s="14"/>
      <c r="Q18" s="21"/>
      <c r="R18" s="21"/>
      <c r="S18" s="21"/>
      <c r="T18" s="21"/>
      <c r="U18" s="21"/>
      <c r="V18" s="21"/>
      <c r="W18" s="21"/>
      <c r="X18" s="21"/>
    </row>
    <row r="19" spans="1:24" s="66" customFormat="1" ht="33.75" customHeight="1">
      <c r="A19" s="14"/>
      <c r="B19" s="14"/>
      <c r="C19" s="14"/>
      <c r="D19" s="14"/>
      <c r="E19" s="14"/>
      <c r="F19" s="14"/>
      <c r="G19" s="14"/>
      <c r="H19" s="14"/>
      <c r="I19" s="14"/>
      <c r="J19" s="15"/>
      <c r="K19" s="14"/>
      <c r="L19" s="14"/>
      <c r="M19" s="14"/>
      <c r="N19" s="14"/>
      <c r="O19" s="14"/>
      <c r="P19" s="14"/>
      <c r="Q19" s="14"/>
      <c r="R19" s="14"/>
      <c r="S19" s="14"/>
      <c r="T19" s="14"/>
      <c r="U19" s="14"/>
      <c r="V19" s="14"/>
      <c r="W19" s="14"/>
      <c r="X19" s="14"/>
    </row>
  </sheetData>
  <sheetProtection password="CB4D" sheet="1"/>
  <mergeCells count="55">
    <mergeCell ref="A6:D6"/>
    <mergeCell ref="A5:D5"/>
    <mergeCell ref="V4:W4"/>
    <mergeCell ref="L4:M4"/>
    <mergeCell ref="O4:P4"/>
    <mergeCell ref="A2:C2"/>
    <mergeCell ref="D2:F2"/>
    <mergeCell ref="G2:I2"/>
    <mergeCell ref="J2:M2"/>
    <mergeCell ref="E11:X11"/>
    <mergeCell ref="A3:X3"/>
    <mergeCell ref="A4:D4"/>
    <mergeCell ref="H4:I4"/>
    <mergeCell ref="J4:K4"/>
    <mergeCell ref="E4:F4"/>
    <mergeCell ref="E7:F7"/>
    <mergeCell ref="N2:P2"/>
    <mergeCell ref="A7:D7"/>
    <mergeCell ref="Q2:X2"/>
    <mergeCell ref="E6:F6"/>
    <mergeCell ref="E5:F5"/>
    <mergeCell ref="Q4:R4"/>
    <mergeCell ref="T4:U4"/>
    <mergeCell ref="A9:X9"/>
    <mergeCell ref="H5:X5"/>
    <mergeCell ref="H6:X7"/>
    <mergeCell ref="Q14:X14"/>
    <mergeCell ref="E12:I12"/>
    <mergeCell ref="V12:W12"/>
    <mergeCell ref="K10:L10"/>
    <mergeCell ref="M10:N10"/>
    <mergeCell ref="Q10:R10"/>
    <mergeCell ref="E10:J10"/>
    <mergeCell ref="Q15:X15"/>
    <mergeCell ref="M14:P14"/>
    <mergeCell ref="U10:V10"/>
    <mergeCell ref="K15:L15"/>
    <mergeCell ref="G14:J14"/>
    <mergeCell ref="K14:L14"/>
    <mergeCell ref="M15:P15"/>
    <mergeCell ref="M13:X13"/>
    <mergeCell ref="R12:U12"/>
    <mergeCell ref="O12:P12"/>
    <mergeCell ref="K12:N12"/>
    <mergeCell ref="E13:G13"/>
    <mergeCell ref="A15:D15"/>
    <mergeCell ref="E15:F15"/>
    <mergeCell ref="G15:J15"/>
    <mergeCell ref="A13:D13"/>
    <mergeCell ref="H13:L13"/>
    <mergeCell ref="A11:D11"/>
    <mergeCell ref="A10:D10"/>
    <mergeCell ref="A12:D12"/>
    <mergeCell ref="A14:D14"/>
    <mergeCell ref="E14:F14"/>
  </mergeCells>
  <phoneticPr fontId="2"/>
  <dataValidations count="1">
    <dataValidation type="list" allowBlank="1" showInputMessage="1" showErrorMessage="1" sqref="E13">
      <formula1>学内LAN</formula1>
    </dataValidation>
  </dataValidations>
  <pageMargins left="0.39370078740157483" right="0.39370078740157483" top="0.39370078740157483" bottom="0.39370078740157483" header="0.11811023622047245" footer="0.31496062992125984"/>
  <pageSetup paperSize="9" scale="8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0"/>
    <pageSetUpPr fitToPage="1"/>
  </sheetPr>
  <dimension ref="A1:X86"/>
  <sheetViews>
    <sheetView showGridLines="0" view="pageBreakPreview" zoomScaleNormal="100" zoomScaleSheetLayoutView="100" workbookViewId="0"/>
  </sheetViews>
  <sheetFormatPr defaultColWidth="4" defaultRowHeight="13.5"/>
  <cols>
    <col min="1" max="1" width="4" style="66" customWidth="1"/>
    <col min="2" max="3" width="4" style="151" customWidth="1"/>
    <col min="4" max="8" width="4" style="66" customWidth="1"/>
    <col min="9" max="9" width="4" style="153" customWidth="1"/>
    <col min="10" max="19" width="4" style="66" customWidth="1"/>
    <col min="20" max="21" width="4" style="154" customWidth="1"/>
    <col min="22" max="24" width="4" style="155" customWidth="1"/>
    <col min="25" max="16384" width="4" style="66"/>
  </cols>
  <sheetData>
    <row r="1" spans="1:24">
      <c r="F1" s="152"/>
      <c r="G1" s="152"/>
      <c r="H1" s="152"/>
      <c r="X1" s="156" t="s">
        <v>3183</v>
      </c>
    </row>
    <row r="2" spans="1:24" s="157" customFormat="1" ht="22.5" customHeight="1">
      <c r="A2" s="306" t="s">
        <v>1750</v>
      </c>
      <c r="B2" s="306"/>
      <c r="C2" s="306"/>
      <c r="D2" s="749" t="str">
        <f>IF(INDEX('記入例(3-1)'!E5:G5,1,1)=0,"",INDEX('記入例(3-1)'!E5:G5,1,1))</f>
        <v>999999</v>
      </c>
      <c r="E2" s="749"/>
      <c r="F2" s="749"/>
      <c r="G2" s="306" t="s">
        <v>1795</v>
      </c>
      <c r="H2" s="306"/>
      <c r="I2" s="306"/>
      <c r="J2" s="739" t="str">
        <f>IF(INDEX('記入例(3-1)'!L5:X5,1,1)=0,"",INDEX('記入例(3-1)'!L5:X5,1,1))</f>
        <v>文部科学学園</v>
      </c>
      <c r="K2" s="739"/>
      <c r="L2" s="739"/>
      <c r="M2" s="739"/>
      <c r="N2" s="306" t="s">
        <v>2709</v>
      </c>
      <c r="O2" s="306"/>
      <c r="P2" s="306"/>
      <c r="Q2" s="745" t="str">
        <f>IF(INDEX('記入例(3-1)'!E5:G5,1,1)=0,"",INDEX('記入例(3-1)'!E8:X8,1,1))</f>
        <v>文部科学学園　情報システム整備事業</v>
      </c>
      <c r="R2" s="745"/>
      <c r="S2" s="745"/>
      <c r="T2" s="745"/>
      <c r="U2" s="745"/>
      <c r="V2" s="745"/>
      <c r="W2" s="745"/>
      <c r="X2" s="745"/>
    </row>
    <row r="3" spans="1:24" ht="18" customHeight="1">
      <c r="A3" s="303" t="s">
        <v>1782</v>
      </c>
      <c r="B3" s="303"/>
      <c r="C3" s="303"/>
      <c r="D3" s="303"/>
      <c r="E3" s="303"/>
      <c r="F3" s="303"/>
      <c r="G3" s="303"/>
      <c r="H3" s="303"/>
      <c r="I3" s="303"/>
      <c r="J3" s="303"/>
      <c r="K3" s="303"/>
      <c r="L3" s="303"/>
      <c r="M3" s="303"/>
      <c r="N3" s="303"/>
      <c r="O3" s="303"/>
      <c r="P3" s="303"/>
      <c r="Q3" s="303"/>
      <c r="R3" s="303"/>
      <c r="S3" s="303"/>
      <c r="T3" s="303"/>
      <c r="U3" s="303"/>
      <c r="V3" s="303"/>
      <c r="W3" s="303"/>
      <c r="X3" s="303"/>
    </row>
    <row r="4" spans="1:24" ht="15" customHeight="1">
      <c r="A4" s="374" t="s">
        <v>1768</v>
      </c>
      <c r="B4" s="365" t="s">
        <v>1789</v>
      </c>
      <c r="C4" s="357" t="s">
        <v>2623</v>
      </c>
      <c r="D4" s="357"/>
      <c r="E4" s="357"/>
      <c r="F4" s="357"/>
      <c r="G4" s="357"/>
      <c r="H4" s="357"/>
      <c r="I4" s="357"/>
      <c r="J4" s="357"/>
      <c r="K4" s="357"/>
      <c r="L4" s="357" t="s">
        <v>1777</v>
      </c>
      <c r="M4" s="357"/>
      <c r="N4" s="357"/>
      <c r="O4" s="357"/>
      <c r="P4" s="357"/>
      <c r="Q4" s="357"/>
      <c r="R4" s="357"/>
      <c r="S4" s="357"/>
      <c r="T4" s="356" t="s">
        <v>1755</v>
      </c>
      <c r="U4" s="356"/>
      <c r="V4" s="381" t="s">
        <v>1791</v>
      </c>
      <c r="W4" s="381"/>
      <c r="X4" s="381"/>
    </row>
    <row r="5" spans="1:24" ht="15" customHeight="1">
      <c r="A5" s="374"/>
      <c r="B5" s="366"/>
      <c r="C5" s="766" t="s">
        <v>772</v>
      </c>
      <c r="D5" s="766"/>
      <c r="E5" s="766"/>
      <c r="F5" s="766"/>
      <c r="G5" s="766"/>
      <c r="H5" s="766"/>
      <c r="I5" s="766"/>
      <c r="J5" s="766"/>
      <c r="K5" s="766"/>
      <c r="L5" s="773" t="s">
        <v>771</v>
      </c>
      <c r="M5" s="773"/>
      <c r="N5" s="773"/>
      <c r="O5" s="773"/>
      <c r="P5" s="773"/>
      <c r="Q5" s="773"/>
      <c r="R5" s="773"/>
      <c r="S5" s="773"/>
      <c r="T5" s="772">
        <v>1</v>
      </c>
      <c r="U5" s="772"/>
      <c r="V5" s="771">
        <v>250000000</v>
      </c>
      <c r="W5" s="771"/>
      <c r="X5" s="771"/>
    </row>
    <row r="6" spans="1:24" ht="15" customHeight="1">
      <c r="A6" s="374"/>
      <c r="B6" s="366"/>
      <c r="C6" s="761"/>
      <c r="D6" s="761"/>
      <c r="E6" s="761"/>
      <c r="F6" s="761"/>
      <c r="G6" s="761"/>
      <c r="H6" s="761"/>
      <c r="I6" s="761"/>
      <c r="J6" s="761"/>
      <c r="K6" s="761"/>
      <c r="L6" s="767"/>
      <c r="M6" s="767"/>
      <c r="N6" s="767"/>
      <c r="O6" s="767"/>
      <c r="P6" s="767"/>
      <c r="Q6" s="767"/>
      <c r="R6" s="767"/>
      <c r="S6" s="767"/>
      <c r="T6" s="759"/>
      <c r="U6" s="759"/>
      <c r="V6" s="757"/>
      <c r="W6" s="757"/>
      <c r="X6" s="757"/>
    </row>
    <row r="7" spans="1:24" ht="15" customHeight="1">
      <c r="A7" s="374"/>
      <c r="B7" s="366"/>
      <c r="C7" s="761"/>
      <c r="D7" s="761"/>
      <c r="E7" s="761"/>
      <c r="F7" s="761"/>
      <c r="G7" s="761"/>
      <c r="H7" s="761"/>
      <c r="I7" s="761"/>
      <c r="J7" s="761"/>
      <c r="K7" s="761"/>
      <c r="L7" s="767"/>
      <c r="M7" s="767"/>
      <c r="N7" s="767"/>
      <c r="O7" s="767"/>
      <c r="P7" s="767"/>
      <c r="Q7" s="767"/>
      <c r="R7" s="767"/>
      <c r="S7" s="767"/>
      <c r="T7" s="759"/>
      <c r="U7" s="759"/>
      <c r="V7" s="757"/>
      <c r="W7" s="757"/>
      <c r="X7" s="757"/>
    </row>
    <row r="8" spans="1:24" ht="15" customHeight="1">
      <c r="A8" s="374"/>
      <c r="B8" s="366"/>
      <c r="C8" s="761"/>
      <c r="D8" s="761"/>
      <c r="E8" s="761"/>
      <c r="F8" s="761"/>
      <c r="G8" s="761"/>
      <c r="H8" s="761"/>
      <c r="I8" s="761"/>
      <c r="J8" s="761"/>
      <c r="K8" s="761"/>
      <c r="L8" s="767"/>
      <c r="M8" s="767"/>
      <c r="N8" s="767"/>
      <c r="O8" s="767"/>
      <c r="P8" s="767"/>
      <c r="Q8" s="767"/>
      <c r="R8" s="767"/>
      <c r="S8" s="767"/>
      <c r="T8" s="759"/>
      <c r="U8" s="759"/>
      <c r="V8" s="757"/>
      <c r="W8" s="757"/>
      <c r="X8" s="757"/>
    </row>
    <row r="9" spans="1:24" ht="15" customHeight="1">
      <c r="A9" s="374"/>
      <c r="B9" s="366"/>
      <c r="C9" s="768"/>
      <c r="D9" s="768"/>
      <c r="E9" s="768"/>
      <c r="F9" s="768"/>
      <c r="G9" s="768"/>
      <c r="H9" s="768"/>
      <c r="I9" s="768"/>
      <c r="J9" s="768"/>
      <c r="K9" s="768"/>
      <c r="L9" s="762"/>
      <c r="M9" s="762"/>
      <c r="N9" s="762"/>
      <c r="O9" s="762"/>
      <c r="P9" s="762"/>
      <c r="Q9" s="762"/>
      <c r="R9" s="762"/>
      <c r="S9" s="762"/>
      <c r="T9" s="770"/>
      <c r="U9" s="770"/>
      <c r="V9" s="769"/>
      <c r="W9" s="769"/>
      <c r="X9" s="769"/>
    </row>
    <row r="10" spans="1:24" ht="15" customHeight="1">
      <c r="A10" s="374"/>
      <c r="B10" s="367"/>
      <c r="C10" s="262" t="s">
        <v>766</v>
      </c>
      <c r="D10" s="263"/>
      <c r="E10" s="263"/>
      <c r="F10" s="263"/>
      <c r="G10" s="263"/>
      <c r="H10" s="263"/>
      <c r="I10" s="263"/>
      <c r="J10" s="263"/>
      <c r="K10" s="263"/>
      <c r="L10" s="263"/>
      <c r="M10" s="263"/>
      <c r="N10" s="263"/>
      <c r="O10" s="263"/>
      <c r="P10" s="263"/>
      <c r="Q10" s="263"/>
      <c r="R10" s="263"/>
      <c r="S10" s="263"/>
      <c r="T10" s="263"/>
      <c r="U10" s="264"/>
      <c r="V10" s="750">
        <f>SUM(V5:X9)</f>
        <v>250000000</v>
      </c>
      <c r="W10" s="750"/>
      <c r="X10" s="750"/>
    </row>
    <row r="11" spans="1:24" ht="15" customHeight="1">
      <c r="A11" s="374"/>
      <c r="B11" s="365" t="s">
        <v>1790</v>
      </c>
      <c r="C11" s="357" t="s">
        <v>2623</v>
      </c>
      <c r="D11" s="357"/>
      <c r="E11" s="357"/>
      <c r="F11" s="357"/>
      <c r="G11" s="357"/>
      <c r="H11" s="357"/>
      <c r="I11" s="357"/>
      <c r="J11" s="357"/>
      <c r="K11" s="357"/>
      <c r="L11" s="357" t="s">
        <v>1777</v>
      </c>
      <c r="M11" s="357"/>
      <c r="N11" s="357"/>
      <c r="O11" s="357"/>
      <c r="P11" s="357"/>
      <c r="Q11" s="357"/>
      <c r="R11" s="357"/>
      <c r="S11" s="357"/>
      <c r="T11" s="356" t="s">
        <v>1755</v>
      </c>
      <c r="U11" s="356"/>
      <c r="V11" s="381" t="s">
        <v>1791</v>
      </c>
      <c r="W11" s="381"/>
      <c r="X11" s="381"/>
    </row>
    <row r="12" spans="1:24" ht="15" customHeight="1">
      <c r="A12" s="374"/>
      <c r="B12" s="366"/>
      <c r="C12" s="760" t="s">
        <v>776</v>
      </c>
      <c r="D12" s="760"/>
      <c r="E12" s="760"/>
      <c r="F12" s="760"/>
      <c r="G12" s="760"/>
      <c r="H12" s="760"/>
      <c r="I12" s="760"/>
      <c r="J12" s="760"/>
      <c r="K12" s="760"/>
      <c r="L12" s="763" t="s">
        <v>773</v>
      </c>
      <c r="M12" s="763"/>
      <c r="N12" s="763"/>
      <c r="O12" s="763"/>
      <c r="P12" s="763"/>
      <c r="Q12" s="763"/>
      <c r="R12" s="763"/>
      <c r="S12" s="763"/>
      <c r="T12" s="764">
        <v>1</v>
      </c>
      <c r="U12" s="764"/>
      <c r="V12" s="755">
        <v>250000000</v>
      </c>
      <c r="W12" s="755"/>
      <c r="X12" s="755"/>
    </row>
    <row r="13" spans="1:24" ht="15" customHeight="1">
      <c r="A13" s="374"/>
      <c r="B13" s="366"/>
      <c r="C13" s="761" t="s">
        <v>777</v>
      </c>
      <c r="D13" s="761"/>
      <c r="E13" s="761"/>
      <c r="F13" s="761"/>
      <c r="G13" s="761"/>
      <c r="H13" s="761"/>
      <c r="I13" s="761"/>
      <c r="J13" s="761"/>
      <c r="K13" s="761"/>
      <c r="L13" s="765"/>
      <c r="M13" s="765"/>
      <c r="N13" s="765"/>
      <c r="O13" s="765"/>
      <c r="P13" s="765"/>
      <c r="Q13" s="765"/>
      <c r="R13" s="765"/>
      <c r="S13" s="765"/>
      <c r="T13" s="759"/>
      <c r="U13" s="759"/>
      <c r="V13" s="757"/>
      <c r="W13" s="757"/>
      <c r="X13" s="757"/>
    </row>
    <row r="14" spans="1:24" ht="15" customHeight="1">
      <c r="A14" s="374"/>
      <c r="B14" s="366"/>
      <c r="C14" s="768"/>
      <c r="D14" s="768"/>
      <c r="E14" s="768"/>
      <c r="F14" s="768"/>
      <c r="G14" s="768"/>
      <c r="H14" s="768"/>
      <c r="I14" s="768"/>
      <c r="J14" s="768"/>
      <c r="K14" s="768"/>
      <c r="L14" s="775"/>
      <c r="M14" s="775"/>
      <c r="N14" s="775"/>
      <c r="O14" s="775"/>
      <c r="P14" s="775"/>
      <c r="Q14" s="775"/>
      <c r="R14" s="775"/>
      <c r="S14" s="775"/>
      <c r="T14" s="770"/>
      <c r="U14" s="770"/>
      <c r="V14" s="769"/>
      <c r="W14" s="769"/>
      <c r="X14" s="769"/>
    </row>
    <row r="15" spans="1:24" ht="15" customHeight="1">
      <c r="A15" s="374"/>
      <c r="B15" s="367"/>
      <c r="C15" s="262" t="s">
        <v>767</v>
      </c>
      <c r="D15" s="263"/>
      <c r="E15" s="263"/>
      <c r="F15" s="263"/>
      <c r="G15" s="263"/>
      <c r="H15" s="263"/>
      <c r="I15" s="263"/>
      <c r="J15" s="263"/>
      <c r="K15" s="263"/>
      <c r="L15" s="263"/>
      <c r="M15" s="263"/>
      <c r="N15" s="263"/>
      <c r="O15" s="263"/>
      <c r="P15" s="263"/>
      <c r="Q15" s="263"/>
      <c r="R15" s="263"/>
      <c r="S15" s="263"/>
      <c r="T15" s="263"/>
      <c r="U15" s="264"/>
      <c r="V15" s="750">
        <f>SUM(V12:X14)</f>
        <v>250000000</v>
      </c>
      <c r="W15" s="750"/>
      <c r="X15" s="750"/>
    </row>
    <row r="16" spans="1:24" ht="15" customHeight="1">
      <c r="A16" s="375"/>
      <c r="B16" s="223" t="s">
        <v>1778</v>
      </c>
      <c r="C16" s="223"/>
      <c r="D16" s="223"/>
      <c r="E16" s="223"/>
      <c r="F16" s="223"/>
      <c r="G16" s="223"/>
      <c r="H16" s="223"/>
      <c r="I16" s="223"/>
      <c r="J16" s="223"/>
      <c r="K16" s="223"/>
      <c r="L16" s="223"/>
      <c r="M16" s="223"/>
      <c r="N16" s="223"/>
      <c r="O16" s="223"/>
      <c r="P16" s="223"/>
      <c r="Q16" s="223"/>
      <c r="R16" s="223"/>
      <c r="S16" s="223"/>
      <c r="T16" s="223"/>
      <c r="U16" s="223"/>
      <c r="V16" s="750">
        <f>SUM(V10,V15)</f>
        <v>500000000</v>
      </c>
      <c r="W16" s="750"/>
      <c r="X16" s="750"/>
    </row>
    <row r="17" spans="1:24" ht="5.25" customHeight="1">
      <c r="A17" s="158"/>
      <c r="B17" s="148"/>
      <c r="C17" s="148"/>
      <c r="D17" s="148"/>
      <c r="E17" s="148"/>
      <c r="F17" s="148"/>
      <c r="G17" s="148"/>
      <c r="H17" s="148"/>
      <c r="I17" s="148"/>
      <c r="J17" s="148"/>
      <c r="K17" s="148"/>
      <c r="L17" s="148"/>
      <c r="M17" s="148"/>
      <c r="N17" s="148"/>
      <c r="O17" s="148"/>
      <c r="P17" s="148"/>
      <c r="Q17" s="148"/>
      <c r="R17" s="148"/>
      <c r="S17" s="148"/>
      <c r="T17" s="148"/>
      <c r="U17" s="148"/>
      <c r="V17" s="159"/>
      <c r="W17" s="159"/>
      <c r="X17" s="159"/>
    </row>
    <row r="18" spans="1:24" ht="15" customHeight="1">
      <c r="A18" s="373" t="s">
        <v>1769</v>
      </c>
      <c r="B18" s="365" t="s">
        <v>1789</v>
      </c>
      <c r="C18" s="353" t="s">
        <v>2623</v>
      </c>
      <c r="D18" s="353"/>
      <c r="E18" s="353"/>
      <c r="F18" s="353"/>
      <c r="G18" s="353"/>
      <c r="H18" s="353"/>
      <c r="I18" s="353"/>
      <c r="J18" s="353"/>
      <c r="K18" s="353"/>
      <c r="L18" s="353" t="s">
        <v>1777</v>
      </c>
      <c r="M18" s="353"/>
      <c r="N18" s="353"/>
      <c r="O18" s="353"/>
      <c r="P18" s="353"/>
      <c r="Q18" s="353"/>
      <c r="R18" s="353"/>
      <c r="S18" s="353"/>
      <c r="T18" s="333" t="s">
        <v>1755</v>
      </c>
      <c r="U18" s="333"/>
      <c r="V18" s="349" t="s">
        <v>1791</v>
      </c>
      <c r="W18" s="349"/>
      <c r="X18" s="349"/>
    </row>
    <row r="19" spans="1:24" ht="15" customHeight="1">
      <c r="A19" s="374"/>
      <c r="B19" s="366"/>
      <c r="C19" s="760" t="s">
        <v>774</v>
      </c>
      <c r="D19" s="760"/>
      <c r="E19" s="760"/>
      <c r="F19" s="760"/>
      <c r="G19" s="760"/>
      <c r="H19" s="760"/>
      <c r="I19" s="760"/>
      <c r="J19" s="760"/>
      <c r="K19" s="760"/>
      <c r="L19" s="763" t="s">
        <v>775</v>
      </c>
      <c r="M19" s="763"/>
      <c r="N19" s="763"/>
      <c r="O19" s="763"/>
      <c r="P19" s="763"/>
      <c r="Q19" s="763"/>
      <c r="R19" s="763"/>
      <c r="S19" s="763"/>
      <c r="T19" s="764">
        <v>1</v>
      </c>
      <c r="U19" s="764"/>
      <c r="V19" s="755">
        <v>70000000</v>
      </c>
      <c r="W19" s="755"/>
      <c r="X19" s="755"/>
    </row>
    <row r="20" spans="1:24" ht="15" customHeight="1">
      <c r="A20" s="374"/>
      <c r="B20" s="366"/>
      <c r="C20" s="761"/>
      <c r="D20" s="761"/>
      <c r="E20" s="761"/>
      <c r="F20" s="761"/>
      <c r="G20" s="761"/>
      <c r="H20" s="761"/>
      <c r="I20" s="761"/>
      <c r="J20" s="761"/>
      <c r="K20" s="761"/>
      <c r="L20" s="767"/>
      <c r="M20" s="767"/>
      <c r="N20" s="767"/>
      <c r="O20" s="767"/>
      <c r="P20" s="767"/>
      <c r="Q20" s="767"/>
      <c r="R20" s="767"/>
      <c r="S20" s="767"/>
      <c r="T20" s="759"/>
      <c r="U20" s="759"/>
      <c r="V20" s="757"/>
      <c r="W20" s="757"/>
      <c r="X20" s="757"/>
    </row>
    <row r="21" spans="1:24" ht="15" customHeight="1">
      <c r="A21" s="374"/>
      <c r="B21" s="366"/>
      <c r="C21" s="761"/>
      <c r="D21" s="761"/>
      <c r="E21" s="761"/>
      <c r="F21" s="761"/>
      <c r="G21" s="761"/>
      <c r="H21" s="761"/>
      <c r="I21" s="761"/>
      <c r="J21" s="761"/>
      <c r="K21" s="761"/>
      <c r="L21" s="765"/>
      <c r="M21" s="765"/>
      <c r="N21" s="765"/>
      <c r="O21" s="765"/>
      <c r="P21" s="765"/>
      <c r="Q21" s="765"/>
      <c r="R21" s="765"/>
      <c r="S21" s="765"/>
      <c r="T21" s="759"/>
      <c r="U21" s="759"/>
      <c r="V21" s="757"/>
      <c r="W21" s="757"/>
      <c r="X21" s="757"/>
    </row>
    <row r="22" spans="1:24" ht="15" customHeight="1">
      <c r="A22" s="374"/>
      <c r="B22" s="366"/>
      <c r="C22" s="756"/>
      <c r="D22" s="756"/>
      <c r="E22" s="756"/>
      <c r="F22" s="756"/>
      <c r="G22" s="756"/>
      <c r="H22" s="756"/>
      <c r="I22" s="756"/>
      <c r="J22" s="756"/>
      <c r="K22" s="756"/>
      <c r="L22" s="774"/>
      <c r="M22" s="774"/>
      <c r="N22" s="774"/>
      <c r="O22" s="774"/>
      <c r="P22" s="774"/>
      <c r="Q22" s="774"/>
      <c r="R22" s="774"/>
      <c r="S22" s="774"/>
      <c r="T22" s="758"/>
      <c r="U22" s="758"/>
      <c r="V22" s="754"/>
      <c r="W22" s="754"/>
      <c r="X22" s="754"/>
    </row>
    <row r="23" spans="1:24" ht="15" customHeight="1">
      <c r="A23" s="374"/>
      <c r="B23" s="367"/>
      <c r="C23" s="311" t="s">
        <v>785</v>
      </c>
      <c r="D23" s="255"/>
      <c r="E23" s="255"/>
      <c r="F23" s="255"/>
      <c r="G23" s="255"/>
      <c r="H23" s="255"/>
      <c r="I23" s="255"/>
      <c r="J23" s="255"/>
      <c r="K23" s="255"/>
      <c r="L23" s="255"/>
      <c r="M23" s="255"/>
      <c r="N23" s="255"/>
      <c r="O23" s="255"/>
      <c r="P23" s="255"/>
      <c r="Q23" s="255"/>
      <c r="R23" s="255"/>
      <c r="S23" s="255"/>
      <c r="T23" s="255"/>
      <c r="U23" s="256"/>
      <c r="V23" s="751">
        <f>SUM(V19:X22)</f>
        <v>70000000</v>
      </c>
      <c r="W23" s="752"/>
      <c r="X23" s="753"/>
    </row>
    <row r="24" spans="1:24" ht="15" customHeight="1">
      <c r="A24" s="374"/>
      <c r="B24" s="365" t="s">
        <v>1790</v>
      </c>
      <c r="C24" s="353" t="s">
        <v>2623</v>
      </c>
      <c r="D24" s="353"/>
      <c r="E24" s="353"/>
      <c r="F24" s="353"/>
      <c r="G24" s="353"/>
      <c r="H24" s="353"/>
      <c r="I24" s="353"/>
      <c r="J24" s="353"/>
      <c r="K24" s="353"/>
      <c r="L24" s="353" t="s">
        <v>1777</v>
      </c>
      <c r="M24" s="353"/>
      <c r="N24" s="353"/>
      <c r="O24" s="353"/>
      <c r="P24" s="353"/>
      <c r="Q24" s="353"/>
      <c r="R24" s="353"/>
      <c r="S24" s="353"/>
      <c r="T24" s="333" t="s">
        <v>1755</v>
      </c>
      <c r="U24" s="333"/>
      <c r="V24" s="349" t="s">
        <v>1791</v>
      </c>
      <c r="W24" s="349"/>
      <c r="X24" s="349"/>
    </row>
    <row r="25" spans="1:24" ht="15" customHeight="1">
      <c r="A25" s="374"/>
      <c r="B25" s="366"/>
      <c r="C25" s="760" t="s">
        <v>778</v>
      </c>
      <c r="D25" s="760"/>
      <c r="E25" s="760"/>
      <c r="F25" s="760"/>
      <c r="G25" s="760"/>
      <c r="H25" s="760"/>
      <c r="I25" s="760"/>
      <c r="J25" s="760"/>
      <c r="K25" s="760"/>
      <c r="L25" s="763" t="s">
        <v>775</v>
      </c>
      <c r="M25" s="763"/>
      <c r="N25" s="763"/>
      <c r="O25" s="763"/>
      <c r="P25" s="763"/>
      <c r="Q25" s="763"/>
      <c r="R25" s="763"/>
      <c r="S25" s="763"/>
      <c r="T25" s="764">
        <v>1</v>
      </c>
      <c r="U25" s="764"/>
      <c r="V25" s="755">
        <v>70000000</v>
      </c>
      <c r="W25" s="755"/>
      <c r="X25" s="755"/>
    </row>
    <row r="26" spans="1:24" ht="15" customHeight="1">
      <c r="A26" s="374"/>
      <c r="B26" s="366"/>
      <c r="C26" s="761" t="s">
        <v>777</v>
      </c>
      <c r="D26" s="761"/>
      <c r="E26" s="761"/>
      <c r="F26" s="761"/>
      <c r="G26" s="761"/>
      <c r="H26" s="761"/>
      <c r="I26" s="761"/>
      <c r="J26" s="761"/>
      <c r="K26" s="761"/>
      <c r="L26" s="767"/>
      <c r="M26" s="767"/>
      <c r="N26" s="767"/>
      <c r="O26" s="767"/>
      <c r="P26" s="767"/>
      <c r="Q26" s="767"/>
      <c r="R26" s="767"/>
      <c r="S26" s="767"/>
      <c r="T26" s="759"/>
      <c r="U26" s="759"/>
      <c r="V26" s="757"/>
      <c r="W26" s="757"/>
      <c r="X26" s="757"/>
    </row>
    <row r="27" spans="1:24" ht="15" customHeight="1">
      <c r="A27" s="374"/>
      <c r="B27" s="366"/>
      <c r="C27" s="756"/>
      <c r="D27" s="756"/>
      <c r="E27" s="756"/>
      <c r="F27" s="756"/>
      <c r="G27" s="756"/>
      <c r="H27" s="756"/>
      <c r="I27" s="756"/>
      <c r="J27" s="756"/>
      <c r="K27" s="756"/>
      <c r="L27" s="774"/>
      <c r="M27" s="774"/>
      <c r="N27" s="774"/>
      <c r="O27" s="774"/>
      <c r="P27" s="774"/>
      <c r="Q27" s="774"/>
      <c r="R27" s="774"/>
      <c r="S27" s="774"/>
      <c r="T27" s="758"/>
      <c r="U27" s="758"/>
      <c r="V27" s="754"/>
      <c r="W27" s="754"/>
      <c r="X27" s="754"/>
    </row>
    <row r="28" spans="1:24" ht="15" customHeight="1">
      <c r="A28" s="374"/>
      <c r="B28" s="367"/>
      <c r="C28" s="262" t="s">
        <v>768</v>
      </c>
      <c r="D28" s="263"/>
      <c r="E28" s="263"/>
      <c r="F28" s="263"/>
      <c r="G28" s="263"/>
      <c r="H28" s="263"/>
      <c r="I28" s="263"/>
      <c r="J28" s="263"/>
      <c r="K28" s="263"/>
      <c r="L28" s="263"/>
      <c r="M28" s="263"/>
      <c r="N28" s="263"/>
      <c r="O28" s="263"/>
      <c r="P28" s="263"/>
      <c r="Q28" s="263"/>
      <c r="R28" s="263"/>
      <c r="S28" s="263"/>
      <c r="T28" s="263"/>
      <c r="U28" s="264"/>
      <c r="V28" s="784">
        <f>SUM(V25:X27)</f>
        <v>70000000</v>
      </c>
      <c r="W28" s="784"/>
      <c r="X28" s="784"/>
    </row>
    <row r="29" spans="1:24" ht="15" customHeight="1">
      <c r="A29" s="375"/>
      <c r="B29" s="223" t="s">
        <v>1779</v>
      </c>
      <c r="C29" s="223"/>
      <c r="D29" s="223"/>
      <c r="E29" s="223"/>
      <c r="F29" s="223"/>
      <c r="G29" s="223"/>
      <c r="H29" s="223"/>
      <c r="I29" s="223"/>
      <c r="J29" s="223"/>
      <c r="K29" s="223"/>
      <c r="L29" s="223"/>
      <c r="M29" s="223"/>
      <c r="N29" s="223"/>
      <c r="O29" s="223"/>
      <c r="P29" s="223"/>
      <c r="Q29" s="223"/>
      <c r="R29" s="223"/>
      <c r="S29" s="223"/>
      <c r="T29" s="223"/>
      <c r="U29" s="223"/>
      <c r="V29" s="750">
        <f>SUM(V23,V28)</f>
        <v>140000000</v>
      </c>
      <c r="W29" s="750"/>
      <c r="X29" s="750"/>
    </row>
    <row r="30" spans="1:24" ht="2.25" customHeight="1">
      <c r="A30" s="158"/>
      <c r="B30" s="148"/>
      <c r="C30" s="148"/>
      <c r="D30" s="148"/>
      <c r="E30" s="148"/>
      <c r="F30" s="148"/>
      <c r="G30" s="148"/>
      <c r="H30" s="148"/>
      <c r="I30" s="148"/>
      <c r="J30" s="148"/>
      <c r="K30" s="148"/>
      <c r="L30" s="148"/>
      <c r="M30" s="148"/>
      <c r="N30" s="148"/>
      <c r="O30" s="148"/>
      <c r="P30" s="148"/>
      <c r="Q30" s="148"/>
      <c r="R30" s="148"/>
      <c r="S30" s="148"/>
      <c r="T30" s="148"/>
      <c r="U30" s="148"/>
      <c r="V30" s="159"/>
      <c r="W30" s="159"/>
      <c r="X30" s="159"/>
    </row>
    <row r="31" spans="1:24">
      <c r="A31" s="373" t="s">
        <v>3085</v>
      </c>
      <c r="B31" s="365" t="s">
        <v>1789</v>
      </c>
      <c r="C31" s="353" t="s">
        <v>2623</v>
      </c>
      <c r="D31" s="353"/>
      <c r="E31" s="353"/>
      <c r="F31" s="353"/>
      <c r="G31" s="353"/>
      <c r="H31" s="353"/>
      <c r="I31" s="353"/>
      <c r="J31" s="353"/>
      <c r="K31" s="353"/>
      <c r="L31" s="353" t="s">
        <v>1777</v>
      </c>
      <c r="M31" s="353"/>
      <c r="N31" s="353"/>
      <c r="O31" s="353"/>
      <c r="P31" s="353"/>
      <c r="Q31" s="353"/>
      <c r="R31" s="353"/>
      <c r="S31" s="353"/>
      <c r="T31" s="333" t="s">
        <v>1755</v>
      </c>
      <c r="U31" s="333"/>
      <c r="V31" s="349" t="s">
        <v>1791</v>
      </c>
      <c r="W31" s="349"/>
      <c r="X31" s="349"/>
    </row>
    <row r="32" spans="1:24">
      <c r="A32" s="374"/>
      <c r="B32" s="366"/>
      <c r="C32" s="760" t="s">
        <v>3091</v>
      </c>
      <c r="D32" s="760"/>
      <c r="E32" s="760"/>
      <c r="F32" s="760"/>
      <c r="G32" s="760"/>
      <c r="H32" s="760"/>
      <c r="I32" s="760"/>
      <c r="J32" s="760"/>
      <c r="K32" s="760"/>
      <c r="L32" s="763" t="s">
        <v>3092</v>
      </c>
      <c r="M32" s="763"/>
      <c r="N32" s="763"/>
      <c r="O32" s="763"/>
      <c r="P32" s="763"/>
      <c r="Q32" s="763"/>
      <c r="R32" s="763"/>
      <c r="S32" s="763"/>
      <c r="T32" s="764">
        <v>1</v>
      </c>
      <c r="U32" s="764"/>
      <c r="V32" s="755">
        <v>16000000</v>
      </c>
      <c r="W32" s="755"/>
      <c r="X32" s="755"/>
    </row>
    <row r="33" spans="1:24">
      <c r="A33" s="374"/>
      <c r="B33" s="366"/>
      <c r="C33" s="782"/>
      <c r="D33" s="782"/>
      <c r="E33" s="782"/>
      <c r="F33" s="782"/>
      <c r="G33" s="782"/>
      <c r="H33" s="782"/>
      <c r="I33" s="782"/>
      <c r="J33" s="782"/>
      <c r="K33" s="782"/>
      <c r="L33" s="783"/>
      <c r="M33" s="783"/>
      <c r="N33" s="783"/>
      <c r="O33" s="783"/>
      <c r="P33" s="783"/>
      <c r="Q33" s="783"/>
      <c r="R33" s="783"/>
      <c r="S33" s="783"/>
      <c r="T33" s="779"/>
      <c r="U33" s="779"/>
      <c r="V33" s="780"/>
      <c r="W33" s="780"/>
      <c r="X33" s="780"/>
    </row>
    <row r="34" spans="1:24">
      <c r="A34" s="374"/>
      <c r="B34" s="366"/>
      <c r="C34" s="782"/>
      <c r="D34" s="782"/>
      <c r="E34" s="782"/>
      <c r="F34" s="782"/>
      <c r="G34" s="782"/>
      <c r="H34" s="782"/>
      <c r="I34" s="782"/>
      <c r="J34" s="782"/>
      <c r="K34" s="782"/>
      <c r="L34" s="789"/>
      <c r="M34" s="789"/>
      <c r="N34" s="789"/>
      <c r="O34" s="789"/>
      <c r="P34" s="789"/>
      <c r="Q34" s="789"/>
      <c r="R34" s="789"/>
      <c r="S34" s="789"/>
      <c r="T34" s="779"/>
      <c r="U34" s="779"/>
      <c r="V34" s="780"/>
      <c r="W34" s="780"/>
      <c r="X34" s="780"/>
    </row>
    <row r="35" spans="1:24">
      <c r="A35" s="374"/>
      <c r="B35" s="366"/>
      <c r="C35" s="785"/>
      <c r="D35" s="785"/>
      <c r="E35" s="785"/>
      <c r="F35" s="785"/>
      <c r="G35" s="785"/>
      <c r="H35" s="785"/>
      <c r="I35" s="785"/>
      <c r="J35" s="785"/>
      <c r="K35" s="785"/>
      <c r="L35" s="786"/>
      <c r="M35" s="786"/>
      <c r="N35" s="786"/>
      <c r="O35" s="786"/>
      <c r="P35" s="786"/>
      <c r="Q35" s="786"/>
      <c r="R35" s="786"/>
      <c r="S35" s="786"/>
      <c r="T35" s="787"/>
      <c r="U35" s="787"/>
      <c r="V35" s="788"/>
      <c r="W35" s="788"/>
      <c r="X35" s="788"/>
    </row>
    <row r="36" spans="1:24">
      <c r="A36" s="374"/>
      <c r="B36" s="367"/>
      <c r="C36" s="311" t="s">
        <v>1342</v>
      </c>
      <c r="D36" s="255"/>
      <c r="E36" s="255"/>
      <c r="F36" s="255"/>
      <c r="G36" s="255"/>
      <c r="H36" s="255"/>
      <c r="I36" s="255"/>
      <c r="J36" s="255"/>
      <c r="K36" s="255"/>
      <c r="L36" s="255"/>
      <c r="M36" s="255"/>
      <c r="N36" s="255"/>
      <c r="O36" s="255"/>
      <c r="P36" s="255"/>
      <c r="Q36" s="255"/>
      <c r="R36" s="255"/>
      <c r="S36" s="255"/>
      <c r="T36" s="255"/>
      <c r="U36" s="256"/>
      <c r="V36" s="784">
        <f>SUM(V32:X35)</f>
        <v>16000000</v>
      </c>
      <c r="W36" s="784"/>
      <c r="X36" s="784"/>
    </row>
    <row r="37" spans="1:24">
      <c r="A37" s="374"/>
      <c r="B37" s="365" t="s">
        <v>1790</v>
      </c>
      <c r="C37" s="353" t="s">
        <v>2623</v>
      </c>
      <c r="D37" s="353"/>
      <c r="E37" s="353"/>
      <c r="F37" s="353"/>
      <c r="G37" s="353"/>
      <c r="H37" s="353"/>
      <c r="I37" s="353"/>
      <c r="J37" s="353"/>
      <c r="K37" s="353"/>
      <c r="L37" s="353" t="s">
        <v>1777</v>
      </c>
      <c r="M37" s="353"/>
      <c r="N37" s="353"/>
      <c r="O37" s="353"/>
      <c r="P37" s="353"/>
      <c r="Q37" s="353"/>
      <c r="R37" s="353"/>
      <c r="S37" s="353"/>
      <c r="T37" s="333" t="s">
        <v>1755</v>
      </c>
      <c r="U37" s="333"/>
      <c r="V37" s="349" t="s">
        <v>1791</v>
      </c>
      <c r="W37" s="349"/>
      <c r="X37" s="349"/>
    </row>
    <row r="38" spans="1:24">
      <c r="A38" s="374"/>
      <c r="B38" s="366"/>
      <c r="C38" s="790"/>
      <c r="D38" s="790"/>
      <c r="E38" s="790"/>
      <c r="F38" s="790"/>
      <c r="G38" s="790"/>
      <c r="H38" s="790"/>
      <c r="I38" s="790"/>
      <c r="J38" s="790"/>
      <c r="K38" s="790"/>
      <c r="L38" s="791"/>
      <c r="M38" s="791"/>
      <c r="N38" s="791"/>
      <c r="O38" s="791"/>
      <c r="P38" s="791"/>
      <c r="Q38" s="791"/>
      <c r="R38" s="791"/>
      <c r="S38" s="791"/>
      <c r="T38" s="781"/>
      <c r="U38" s="781"/>
      <c r="V38" s="792"/>
      <c r="W38" s="792"/>
      <c r="X38" s="792"/>
    </row>
    <row r="39" spans="1:24">
      <c r="A39" s="374"/>
      <c r="B39" s="366"/>
      <c r="C39" s="782"/>
      <c r="D39" s="782"/>
      <c r="E39" s="782"/>
      <c r="F39" s="782"/>
      <c r="G39" s="782"/>
      <c r="H39" s="782"/>
      <c r="I39" s="782"/>
      <c r="J39" s="782"/>
      <c r="K39" s="782"/>
      <c r="L39" s="783"/>
      <c r="M39" s="783"/>
      <c r="N39" s="783"/>
      <c r="O39" s="783"/>
      <c r="P39" s="783"/>
      <c r="Q39" s="783"/>
      <c r="R39" s="783"/>
      <c r="S39" s="783"/>
      <c r="T39" s="779"/>
      <c r="U39" s="779"/>
      <c r="V39" s="780"/>
      <c r="W39" s="780"/>
      <c r="X39" s="780"/>
    </row>
    <row r="40" spans="1:24">
      <c r="A40" s="374"/>
      <c r="B40" s="366"/>
      <c r="C40" s="785"/>
      <c r="D40" s="785"/>
      <c r="E40" s="785"/>
      <c r="F40" s="785"/>
      <c r="G40" s="785"/>
      <c r="H40" s="785"/>
      <c r="I40" s="785"/>
      <c r="J40" s="785"/>
      <c r="K40" s="785"/>
      <c r="L40" s="786"/>
      <c r="M40" s="786"/>
      <c r="N40" s="786"/>
      <c r="O40" s="786"/>
      <c r="P40" s="786"/>
      <c r="Q40" s="786"/>
      <c r="R40" s="786"/>
      <c r="S40" s="786"/>
      <c r="T40" s="787"/>
      <c r="U40" s="787"/>
      <c r="V40" s="788"/>
      <c r="W40" s="788"/>
      <c r="X40" s="788"/>
    </row>
    <row r="41" spans="1:24">
      <c r="A41" s="374"/>
      <c r="B41" s="367"/>
      <c r="C41" s="262" t="s">
        <v>3086</v>
      </c>
      <c r="D41" s="263"/>
      <c r="E41" s="263"/>
      <c r="F41" s="263"/>
      <c r="G41" s="263"/>
      <c r="H41" s="263"/>
      <c r="I41" s="263"/>
      <c r="J41" s="263"/>
      <c r="K41" s="263"/>
      <c r="L41" s="263"/>
      <c r="M41" s="263"/>
      <c r="N41" s="263"/>
      <c r="O41" s="263"/>
      <c r="P41" s="263"/>
      <c r="Q41" s="263"/>
      <c r="R41" s="263"/>
      <c r="S41" s="263"/>
      <c r="T41" s="263"/>
      <c r="U41" s="264"/>
      <c r="V41" s="784">
        <f>SUM(V38:X40)</f>
        <v>0</v>
      </c>
      <c r="W41" s="784"/>
      <c r="X41" s="784"/>
    </row>
    <row r="42" spans="1:24">
      <c r="A42" s="375"/>
      <c r="B42" s="223" t="s">
        <v>1343</v>
      </c>
      <c r="C42" s="223"/>
      <c r="D42" s="223"/>
      <c r="E42" s="223"/>
      <c r="F42" s="223"/>
      <c r="G42" s="223"/>
      <c r="H42" s="223"/>
      <c r="I42" s="223"/>
      <c r="J42" s="223"/>
      <c r="K42" s="223"/>
      <c r="L42" s="223"/>
      <c r="M42" s="223"/>
      <c r="N42" s="223"/>
      <c r="O42" s="223"/>
      <c r="P42" s="223"/>
      <c r="Q42" s="223"/>
      <c r="R42" s="223"/>
      <c r="S42" s="223"/>
      <c r="T42" s="223"/>
      <c r="U42" s="223"/>
      <c r="V42" s="784">
        <f>SUM(V36,V41)</f>
        <v>16000000</v>
      </c>
      <c r="W42" s="784"/>
      <c r="X42" s="784"/>
    </row>
    <row r="43" spans="1:24" ht="5.25" customHeight="1">
      <c r="A43" s="158"/>
      <c r="B43" s="148"/>
      <c r="C43" s="148"/>
      <c r="D43" s="148"/>
      <c r="E43" s="148"/>
      <c r="F43" s="148"/>
      <c r="G43" s="148"/>
      <c r="H43" s="148"/>
      <c r="I43" s="148"/>
      <c r="J43" s="148"/>
      <c r="K43" s="148"/>
      <c r="L43" s="148"/>
      <c r="M43" s="148"/>
      <c r="N43" s="148"/>
      <c r="O43" s="148"/>
      <c r="P43" s="148"/>
      <c r="Q43" s="148"/>
      <c r="R43" s="148"/>
      <c r="S43" s="148"/>
      <c r="T43" s="148"/>
      <c r="U43" s="148"/>
      <c r="V43" s="159"/>
      <c r="W43" s="159"/>
      <c r="X43" s="159"/>
    </row>
    <row r="44" spans="1:24" ht="15" customHeight="1">
      <c r="A44" s="373" t="s">
        <v>1762</v>
      </c>
      <c r="B44" s="378" t="s">
        <v>1789</v>
      </c>
      <c r="C44" s="346" t="s">
        <v>1777</v>
      </c>
      <c r="D44" s="347"/>
      <c r="E44" s="347"/>
      <c r="F44" s="347"/>
      <c r="G44" s="347"/>
      <c r="H44" s="347"/>
      <c r="I44" s="347"/>
      <c r="J44" s="347"/>
      <c r="K44" s="347"/>
      <c r="L44" s="347"/>
      <c r="M44" s="347"/>
      <c r="N44" s="347"/>
      <c r="O44" s="347"/>
      <c r="P44" s="347"/>
      <c r="Q44" s="347"/>
      <c r="R44" s="347"/>
      <c r="S44" s="347"/>
      <c r="T44" s="347"/>
      <c r="U44" s="348"/>
      <c r="V44" s="349" t="s">
        <v>1791</v>
      </c>
      <c r="W44" s="349"/>
      <c r="X44" s="349"/>
    </row>
    <row r="45" spans="1:24" ht="15" customHeight="1">
      <c r="A45" s="374"/>
      <c r="B45" s="379"/>
      <c r="C45" s="760" t="s">
        <v>779</v>
      </c>
      <c r="D45" s="760"/>
      <c r="E45" s="760"/>
      <c r="F45" s="760"/>
      <c r="G45" s="760"/>
      <c r="H45" s="760"/>
      <c r="I45" s="760"/>
      <c r="J45" s="760"/>
      <c r="K45" s="760"/>
      <c r="L45" s="760"/>
      <c r="M45" s="760"/>
      <c r="N45" s="760"/>
      <c r="O45" s="760"/>
      <c r="P45" s="760"/>
      <c r="Q45" s="760"/>
      <c r="R45" s="760"/>
      <c r="S45" s="760"/>
      <c r="T45" s="760"/>
      <c r="U45" s="760"/>
      <c r="V45" s="755">
        <v>1500000</v>
      </c>
      <c r="W45" s="755"/>
      <c r="X45" s="755"/>
    </row>
    <row r="46" spans="1:24" ht="15" customHeight="1">
      <c r="A46" s="374"/>
      <c r="B46" s="379"/>
      <c r="C46" s="776"/>
      <c r="D46" s="777"/>
      <c r="E46" s="777"/>
      <c r="F46" s="777"/>
      <c r="G46" s="777"/>
      <c r="H46" s="777"/>
      <c r="I46" s="777"/>
      <c r="J46" s="777"/>
      <c r="K46" s="777"/>
      <c r="L46" s="777"/>
      <c r="M46" s="777"/>
      <c r="N46" s="777"/>
      <c r="O46" s="777"/>
      <c r="P46" s="777"/>
      <c r="Q46" s="777"/>
      <c r="R46" s="777"/>
      <c r="S46" s="777"/>
      <c r="T46" s="777"/>
      <c r="U46" s="778"/>
      <c r="V46" s="757"/>
      <c r="W46" s="757"/>
      <c r="X46" s="757"/>
    </row>
    <row r="47" spans="1:24" ht="15" customHeight="1">
      <c r="A47" s="374"/>
      <c r="B47" s="379"/>
      <c r="C47" s="761"/>
      <c r="D47" s="761"/>
      <c r="E47" s="761"/>
      <c r="F47" s="761"/>
      <c r="G47" s="761"/>
      <c r="H47" s="761"/>
      <c r="I47" s="761"/>
      <c r="J47" s="761"/>
      <c r="K47" s="761"/>
      <c r="L47" s="761"/>
      <c r="M47" s="761"/>
      <c r="N47" s="761"/>
      <c r="O47" s="761"/>
      <c r="P47" s="761"/>
      <c r="Q47" s="761"/>
      <c r="R47" s="761"/>
      <c r="S47" s="761"/>
      <c r="T47" s="761"/>
      <c r="U47" s="761"/>
      <c r="V47" s="757"/>
      <c r="W47" s="757"/>
      <c r="X47" s="757"/>
    </row>
    <row r="48" spans="1:24" ht="15" customHeight="1">
      <c r="A48" s="374"/>
      <c r="B48" s="379"/>
      <c r="C48" s="756"/>
      <c r="D48" s="756"/>
      <c r="E48" s="756"/>
      <c r="F48" s="756"/>
      <c r="G48" s="756"/>
      <c r="H48" s="756"/>
      <c r="I48" s="756"/>
      <c r="J48" s="756"/>
      <c r="K48" s="756"/>
      <c r="L48" s="756"/>
      <c r="M48" s="756"/>
      <c r="N48" s="756"/>
      <c r="O48" s="756"/>
      <c r="P48" s="756"/>
      <c r="Q48" s="756"/>
      <c r="R48" s="756"/>
      <c r="S48" s="756"/>
      <c r="T48" s="756"/>
      <c r="U48" s="756"/>
      <c r="V48" s="754"/>
      <c r="W48" s="754"/>
      <c r="X48" s="754"/>
    </row>
    <row r="49" spans="1:24" ht="15" customHeight="1">
      <c r="A49" s="374"/>
      <c r="B49" s="380"/>
      <c r="C49" s="311" t="s">
        <v>1345</v>
      </c>
      <c r="D49" s="255"/>
      <c r="E49" s="255"/>
      <c r="F49" s="255"/>
      <c r="G49" s="255"/>
      <c r="H49" s="255"/>
      <c r="I49" s="255"/>
      <c r="J49" s="255"/>
      <c r="K49" s="255"/>
      <c r="L49" s="255"/>
      <c r="M49" s="255"/>
      <c r="N49" s="255"/>
      <c r="O49" s="255"/>
      <c r="P49" s="255"/>
      <c r="Q49" s="255"/>
      <c r="R49" s="255"/>
      <c r="S49" s="255"/>
      <c r="T49" s="255"/>
      <c r="U49" s="256"/>
      <c r="V49" s="751">
        <f>SUM(V45:X48)</f>
        <v>1500000</v>
      </c>
      <c r="W49" s="752"/>
      <c r="X49" s="753"/>
    </row>
    <row r="50" spans="1:24" ht="15" customHeight="1">
      <c r="A50" s="374"/>
      <c r="B50" s="365" t="s">
        <v>1790</v>
      </c>
      <c r="C50" s="346" t="s">
        <v>1777</v>
      </c>
      <c r="D50" s="347"/>
      <c r="E50" s="347"/>
      <c r="F50" s="347"/>
      <c r="G50" s="347"/>
      <c r="H50" s="347"/>
      <c r="I50" s="347"/>
      <c r="J50" s="347"/>
      <c r="K50" s="347"/>
      <c r="L50" s="347"/>
      <c r="M50" s="347"/>
      <c r="N50" s="347"/>
      <c r="O50" s="347"/>
      <c r="P50" s="347"/>
      <c r="Q50" s="347"/>
      <c r="R50" s="347"/>
      <c r="S50" s="347"/>
      <c r="T50" s="347"/>
      <c r="U50" s="348"/>
      <c r="V50" s="349" t="s">
        <v>1791</v>
      </c>
      <c r="W50" s="349"/>
      <c r="X50" s="349"/>
    </row>
    <row r="51" spans="1:24" ht="15" customHeight="1">
      <c r="A51" s="374"/>
      <c r="B51" s="366"/>
      <c r="C51" s="761" t="s">
        <v>780</v>
      </c>
      <c r="D51" s="761"/>
      <c r="E51" s="761"/>
      <c r="F51" s="761"/>
      <c r="G51" s="761"/>
      <c r="H51" s="761"/>
      <c r="I51" s="761"/>
      <c r="J51" s="761"/>
      <c r="K51" s="761"/>
      <c r="L51" s="761"/>
      <c r="M51" s="761"/>
      <c r="N51" s="761"/>
      <c r="O51" s="761"/>
      <c r="P51" s="761"/>
      <c r="Q51" s="761"/>
      <c r="R51" s="761"/>
      <c r="S51" s="761"/>
      <c r="T51" s="761"/>
      <c r="U51" s="761"/>
      <c r="V51" s="757">
        <v>1500000</v>
      </c>
      <c r="W51" s="757"/>
      <c r="X51" s="757"/>
    </row>
    <row r="52" spans="1:24" ht="15" customHeight="1">
      <c r="A52" s="374"/>
      <c r="B52" s="366"/>
      <c r="C52" s="776" t="s">
        <v>427</v>
      </c>
      <c r="D52" s="777"/>
      <c r="E52" s="777"/>
      <c r="F52" s="777"/>
      <c r="G52" s="777"/>
      <c r="H52" s="777"/>
      <c r="I52" s="777"/>
      <c r="J52" s="777"/>
      <c r="K52" s="777"/>
      <c r="L52" s="777"/>
      <c r="M52" s="777"/>
      <c r="N52" s="777"/>
      <c r="O52" s="777"/>
      <c r="P52" s="777"/>
      <c r="Q52" s="777"/>
      <c r="R52" s="777"/>
      <c r="S52" s="777"/>
      <c r="T52" s="777"/>
      <c r="U52" s="778"/>
      <c r="V52" s="757"/>
      <c r="W52" s="757"/>
      <c r="X52" s="757"/>
    </row>
    <row r="53" spans="1:24" ht="15" customHeight="1">
      <c r="A53" s="374"/>
      <c r="B53" s="366"/>
      <c r="C53" s="768"/>
      <c r="D53" s="768"/>
      <c r="E53" s="768"/>
      <c r="F53" s="768"/>
      <c r="G53" s="768"/>
      <c r="H53" s="768"/>
      <c r="I53" s="768"/>
      <c r="J53" s="768"/>
      <c r="K53" s="768"/>
      <c r="L53" s="768"/>
      <c r="M53" s="768"/>
      <c r="N53" s="768"/>
      <c r="O53" s="768"/>
      <c r="P53" s="768"/>
      <c r="Q53" s="768"/>
      <c r="R53" s="768"/>
      <c r="S53" s="768"/>
      <c r="T53" s="768"/>
      <c r="U53" s="768"/>
      <c r="V53" s="769"/>
      <c r="W53" s="769"/>
      <c r="X53" s="769"/>
    </row>
    <row r="54" spans="1:24" ht="15" customHeight="1">
      <c r="A54" s="374"/>
      <c r="B54" s="367"/>
      <c r="C54" s="223" t="s">
        <v>769</v>
      </c>
      <c r="D54" s="223"/>
      <c r="E54" s="223"/>
      <c r="F54" s="223"/>
      <c r="G54" s="223"/>
      <c r="H54" s="223"/>
      <c r="I54" s="223"/>
      <c r="J54" s="223"/>
      <c r="K54" s="223"/>
      <c r="L54" s="223"/>
      <c r="M54" s="223"/>
      <c r="N54" s="223"/>
      <c r="O54" s="223"/>
      <c r="P54" s="223"/>
      <c r="Q54" s="223"/>
      <c r="R54" s="223"/>
      <c r="S54" s="223"/>
      <c r="T54" s="223"/>
      <c r="U54" s="223"/>
      <c r="V54" s="750">
        <f>SUM(V51:X53)</f>
        <v>1500000</v>
      </c>
      <c r="W54" s="750"/>
      <c r="X54" s="750"/>
    </row>
    <row r="55" spans="1:24" ht="15" customHeight="1">
      <c r="A55" s="375"/>
      <c r="B55" s="262" t="s">
        <v>1344</v>
      </c>
      <c r="C55" s="263"/>
      <c r="D55" s="263"/>
      <c r="E55" s="263"/>
      <c r="F55" s="263"/>
      <c r="G55" s="263"/>
      <c r="H55" s="263"/>
      <c r="I55" s="263"/>
      <c r="J55" s="263"/>
      <c r="K55" s="263"/>
      <c r="L55" s="263"/>
      <c r="M55" s="263"/>
      <c r="N55" s="263"/>
      <c r="O55" s="263"/>
      <c r="P55" s="263"/>
      <c r="Q55" s="263"/>
      <c r="R55" s="263"/>
      <c r="S55" s="263"/>
      <c r="T55" s="263"/>
      <c r="U55" s="264"/>
      <c r="V55" s="751">
        <f>SUM(V49,V54)</f>
        <v>3000000</v>
      </c>
      <c r="W55" s="752"/>
      <c r="X55" s="753"/>
    </row>
    <row r="56" spans="1:24" ht="5.25" customHeight="1">
      <c r="A56" s="158"/>
      <c r="B56" s="148"/>
      <c r="C56" s="148"/>
      <c r="D56" s="148"/>
      <c r="E56" s="148"/>
      <c r="F56" s="148"/>
      <c r="G56" s="148"/>
      <c r="H56" s="148"/>
      <c r="I56" s="148"/>
      <c r="J56" s="148"/>
      <c r="K56" s="148"/>
      <c r="L56" s="148"/>
      <c r="M56" s="148"/>
      <c r="N56" s="148"/>
      <c r="O56" s="148"/>
      <c r="P56" s="148"/>
      <c r="Q56" s="148"/>
      <c r="R56" s="148"/>
      <c r="S56" s="148"/>
      <c r="T56" s="148"/>
      <c r="U56" s="148"/>
      <c r="V56" s="159"/>
      <c r="W56" s="159"/>
      <c r="X56" s="159"/>
    </row>
    <row r="57" spans="1:24" ht="15" customHeight="1">
      <c r="A57" s="373" t="s">
        <v>1767</v>
      </c>
      <c r="B57" s="365" t="s">
        <v>1789</v>
      </c>
      <c r="C57" s="376" t="s">
        <v>782</v>
      </c>
      <c r="D57" s="377"/>
      <c r="E57" s="377"/>
      <c r="F57" s="377"/>
      <c r="G57" s="377"/>
      <c r="H57" s="377"/>
      <c r="I57" s="377"/>
      <c r="J57" s="377"/>
      <c r="K57" s="377"/>
      <c r="L57" s="311" t="s">
        <v>783</v>
      </c>
      <c r="M57" s="255"/>
      <c r="N57" s="255"/>
      <c r="O57" s="255"/>
      <c r="P57" s="255"/>
      <c r="Q57" s="255"/>
      <c r="R57" s="255"/>
      <c r="S57" s="256"/>
      <c r="T57" s="333" t="s">
        <v>1755</v>
      </c>
      <c r="U57" s="333"/>
      <c r="V57" s="349" t="s">
        <v>1791</v>
      </c>
      <c r="W57" s="349"/>
      <c r="X57" s="349"/>
    </row>
    <row r="58" spans="1:24" ht="15" customHeight="1">
      <c r="A58" s="374"/>
      <c r="B58" s="366"/>
      <c r="C58" s="760" t="s">
        <v>781</v>
      </c>
      <c r="D58" s="760"/>
      <c r="E58" s="760"/>
      <c r="F58" s="760"/>
      <c r="G58" s="760"/>
      <c r="H58" s="760"/>
      <c r="I58" s="760"/>
      <c r="J58" s="760"/>
      <c r="K58" s="760"/>
      <c r="L58" s="760" t="s">
        <v>428</v>
      </c>
      <c r="M58" s="760"/>
      <c r="N58" s="760"/>
      <c r="O58" s="760"/>
      <c r="P58" s="760"/>
      <c r="Q58" s="760"/>
      <c r="R58" s="760"/>
      <c r="S58" s="760"/>
      <c r="T58" s="764">
        <v>1</v>
      </c>
      <c r="U58" s="764"/>
      <c r="V58" s="755">
        <v>1000000</v>
      </c>
      <c r="W58" s="755"/>
      <c r="X58" s="755"/>
    </row>
    <row r="59" spans="1:24" ht="15" customHeight="1">
      <c r="A59" s="374"/>
      <c r="B59" s="366"/>
      <c r="C59" s="761"/>
      <c r="D59" s="761"/>
      <c r="E59" s="761"/>
      <c r="F59" s="761"/>
      <c r="G59" s="761"/>
      <c r="H59" s="761"/>
      <c r="I59" s="761"/>
      <c r="J59" s="761"/>
      <c r="K59" s="761"/>
      <c r="L59" s="761"/>
      <c r="M59" s="761"/>
      <c r="N59" s="761"/>
      <c r="O59" s="761"/>
      <c r="P59" s="761"/>
      <c r="Q59" s="761"/>
      <c r="R59" s="761"/>
      <c r="S59" s="761"/>
      <c r="T59" s="759"/>
      <c r="U59" s="759"/>
      <c r="V59" s="757"/>
      <c r="W59" s="757"/>
      <c r="X59" s="757"/>
    </row>
    <row r="60" spans="1:24" ht="15" customHeight="1">
      <c r="A60" s="374"/>
      <c r="B60" s="366"/>
      <c r="C60" s="761"/>
      <c r="D60" s="761"/>
      <c r="E60" s="761"/>
      <c r="F60" s="761"/>
      <c r="G60" s="761"/>
      <c r="H60" s="761"/>
      <c r="I60" s="761"/>
      <c r="J60" s="761"/>
      <c r="K60" s="761"/>
      <c r="L60" s="761"/>
      <c r="M60" s="761"/>
      <c r="N60" s="761"/>
      <c r="O60" s="761"/>
      <c r="P60" s="761"/>
      <c r="Q60" s="761"/>
      <c r="R60" s="761"/>
      <c r="S60" s="761"/>
      <c r="T60" s="759"/>
      <c r="U60" s="759"/>
      <c r="V60" s="757"/>
      <c r="W60" s="757"/>
      <c r="X60" s="757"/>
    </row>
    <row r="61" spans="1:24" ht="15" customHeight="1">
      <c r="A61" s="374"/>
      <c r="B61" s="366"/>
      <c r="C61" s="761"/>
      <c r="D61" s="761"/>
      <c r="E61" s="761"/>
      <c r="F61" s="761"/>
      <c r="G61" s="761"/>
      <c r="H61" s="761"/>
      <c r="I61" s="761"/>
      <c r="J61" s="761"/>
      <c r="K61" s="761"/>
      <c r="L61" s="761"/>
      <c r="M61" s="761"/>
      <c r="N61" s="761"/>
      <c r="O61" s="761"/>
      <c r="P61" s="761"/>
      <c r="Q61" s="761"/>
      <c r="R61" s="761"/>
      <c r="S61" s="761"/>
      <c r="T61" s="759"/>
      <c r="U61" s="759"/>
      <c r="V61" s="757"/>
      <c r="W61" s="757"/>
      <c r="X61" s="757"/>
    </row>
    <row r="62" spans="1:24" ht="15" customHeight="1">
      <c r="A62" s="374"/>
      <c r="B62" s="366"/>
      <c r="C62" s="756"/>
      <c r="D62" s="756"/>
      <c r="E62" s="756"/>
      <c r="F62" s="756"/>
      <c r="G62" s="756"/>
      <c r="H62" s="756"/>
      <c r="I62" s="756"/>
      <c r="J62" s="756"/>
      <c r="K62" s="756"/>
      <c r="L62" s="756"/>
      <c r="M62" s="756"/>
      <c r="N62" s="756"/>
      <c r="O62" s="756"/>
      <c r="P62" s="756"/>
      <c r="Q62" s="756"/>
      <c r="R62" s="756"/>
      <c r="S62" s="756"/>
      <c r="T62" s="758"/>
      <c r="U62" s="758"/>
      <c r="V62" s="754"/>
      <c r="W62" s="754"/>
      <c r="X62" s="754"/>
    </row>
    <row r="63" spans="1:24" ht="15" customHeight="1">
      <c r="A63" s="374"/>
      <c r="B63" s="367"/>
      <c r="C63" s="223" t="s">
        <v>3134</v>
      </c>
      <c r="D63" s="223"/>
      <c r="E63" s="223"/>
      <c r="F63" s="223"/>
      <c r="G63" s="223"/>
      <c r="H63" s="223"/>
      <c r="I63" s="223"/>
      <c r="J63" s="223"/>
      <c r="K63" s="223"/>
      <c r="L63" s="223"/>
      <c r="M63" s="223"/>
      <c r="N63" s="223"/>
      <c r="O63" s="223"/>
      <c r="P63" s="223"/>
      <c r="Q63" s="223"/>
      <c r="R63" s="223"/>
      <c r="S63" s="223"/>
      <c r="T63" s="223"/>
      <c r="U63" s="223"/>
      <c r="V63" s="750">
        <f>SUM(V58:X62)</f>
        <v>1000000</v>
      </c>
      <c r="W63" s="750"/>
      <c r="X63" s="750"/>
    </row>
    <row r="64" spans="1:24" ht="15" customHeight="1">
      <c r="A64" s="374"/>
      <c r="B64" s="365" t="s">
        <v>1790</v>
      </c>
      <c r="C64" s="376" t="s">
        <v>782</v>
      </c>
      <c r="D64" s="377"/>
      <c r="E64" s="377"/>
      <c r="F64" s="377"/>
      <c r="G64" s="377"/>
      <c r="H64" s="377"/>
      <c r="I64" s="377"/>
      <c r="J64" s="377"/>
      <c r="K64" s="377"/>
      <c r="L64" s="311" t="s">
        <v>783</v>
      </c>
      <c r="M64" s="255"/>
      <c r="N64" s="255"/>
      <c r="O64" s="255"/>
      <c r="P64" s="255"/>
      <c r="Q64" s="255"/>
      <c r="R64" s="255"/>
      <c r="S64" s="256"/>
      <c r="T64" s="333" t="s">
        <v>1755</v>
      </c>
      <c r="U64" s="333"/>
      <c r="V64" s="349" t="s">
        <v>1791</v>
      </c>
      <c r="W64" s="349"/>
      <c r="X64" s="349"/>
    </row>
    <row r="65" spans="1:24" ht="15" customHeight="1">
      <c r="A65" s="374"/>
      <c r="B65" s="366"/>
      <c r="C65" s="760" t="s">
        <v>784</v>
      </c>
      <c r="D65" s="760"/>
      <c r="E65" s="760"/>
      <c r="F65" s="760"/>
      <c r="G65" s="760"/>
      <c r="H65" s="760"/>
      <c r="I65" s="760"/>
      <c r="J65" s="760"/>
      <c r="K65" s="760"/>
      <c r="L65" s="760" t="s">
        <v>428</v>
      </c>
      <c r="M65" s="760"/>
      <c r="N65" s="760"/>
      <c r="O65" s="760"/>
      <c r="P65" s="760"/>
      <c r="Q65" s="760"/>
      <c r="R65" s="760"/>
      <c r="S65" s="760"/>
      <c r="T65" s="764">
        <v>1</v>
      </c>
      <c r="U65" s="764"/>
      <c r="V65" s="755">
        <v>1000000</v>
      </c>
      <c r="W65" s="755"/>
      <c r="X65" s="755"/>
    </row>
    <row r="66" spans="1:24" ht="15" customHeight="1">
      <c r="A66" s="374"/>
      <c r="B66" s="366"/>
      <c r="C66" s="761"/>
      <c r="D66" s="761"/>
      <c r="E66" s="761"/>
      <c r="F66" s="761"/>
      <c r="G66" s="761"/>
      <c r="H66" s="761"/>
      <c r="I66" s="761"/>
      <c r="J66" s="761"/>
      <c r="K66" s="761"/>
      <c r="L66" s="761"/>
      <c r="M66" s="761"/>
      <c r="N66" s="761"/>
      <c r="O66" s="761"/>
      <c r="P66" s="761"/>
      <c r="Q66" s="761"/>
      <c r="R66" s="761"/>
      <c r="S66" s="761"/>
      <c r="T66" s="759"/>
      <c r="U66" s="759"/>
      <c r="V66" s="757"/>
      <c r="W66" s="757"/>
      <c r="X66" s="757"/>
    </row>
    <row r="67" spans="1:24" ht="15" customHeight="1">
      <c r="A67" s="374"/>
      <c r="B67" s="366"/>
      <c r="C67" s="756"/>
      <c r="D67" s="756"/>
      <c r="E67" s="756"/>
      <c r="F67" s="756"/>
      <c r="G67" s="756"/>
      <c r="H67" s="756"/>
      <c r="I67" s="756"/>
      <c r="J67" s="756"/>
      <c r="K67" s="756"/>
      <c r="L67" s="756"/>
      <c r="M67" s="756"/>
      <c r="N67" s="756"/>
      <c r="O67" s="756"/>
      <c r="P67" s="756"/>
      <c r="Q67" s="756"/>
      <c r="R67" s="756"/>
      <c r="S67" s="756"/>
      <c r="T67" s="758"/>
      <c r="U67" s="758"/>
      <c r="V67" s="754"/>
      <c r="W67" s="754"/>
      <c r="X67" s="754"/>
    </row>
    <row r="68" spans="1:24" ht="15" customHeight="1">
      <c r="A68" s="374"/>
      <c r="B68" s="367"/>
      <c r="C68" s="223" t="s">
        <v>770</v>
      </c>
      <c r="D68" s="223"/>
      <c r="E68" s="223"/>
      <c r="F68" s="223"/>
      <c r="G68" s="223"/>
      <c r="H68" s="223"/>
      <c r="I68" s="223"/>
      <c r="J68" s="223"/>
      <c r="K68" s="223"/>
      <c r="L68" s="223"/>
      <c r="M68" s="223"/>
      <c r="N68" s="223"/>
      <c r="O68" s="223"/>
      <c r="P68" s="223"/>
      <c r="Q68" s="223"/>
      <c r="R68" s="223"/>
      <c r="S68" s="223"/>
      <c r="T68" s="223"/>
      <c r="U68" s="223"/>
      <c r="V68" s="750">
        <f>SUM(V65:X67)</f>
        <v>1000000</v>
      </c>
      <c r="W68" s="750"/>
      <c r="X68" s="750"/>
    </row>
    <row r="69" spans="1:24" ht="15" customHeight="1">
      <c r="A69" s="375"/>
      <c r="B69" s="262" t="s">
        <v>3133</v>
      </c>
      <c r="C69" s="263"/>
      <c r="D69" s="263"/>
      <c r="E69" s="263"/>
      <c r="F69" s="263"/>
      <c r="G69" s="263"/>
      <c r="H69" s="263"/>
      <c r="I69" s="263"/>
      <c r="J69" s="263"/>
      <c r="K69" s="263"/>
      <c r="L69" s="263"/>
      <c r="M69" s="263"/>
      <c r="N69" s="263"/>
      <c r="O69" s="263"/>
      <c r="P69" s="263"/>
      <c r="Q69" s="263"/>
      <c r="R69" s="263"/>
      <c r="S69" s="263"/>
      <c r="T69" s="263"/>
      <c r="U69" s="264"/>
      <c r="V69" s="751">
        <f>SUM(V63,V68)</f>
        <v>2000000</v>
      </c>
      <c r="W69" s="752"/>
      <c r="X69" s="753"/>
    </row>
    <row r="70" spans="1:24" ht="5.25" customHeight="1">
      <c r="A70" s="158"/>
      <c r="B70" s="148"/>
      <c r="C70" s="148"/>
      <c r="D70" s="148"/>
      <c r="E70" s="148"/>
      <c r="F70" s="148"/>
      <c r="G70" s="148"/>
      <c r="H70" s="148"/>
      <c r="I70" s="148"/>
      <c r="J70" s="148"/>
      <c r="K70" s="148"/>
      <c r="L70" s="148"/>
      <c r="M70" s="148"/>
      <c r="N70" s="148"/>
      <c r="O70" s="148"/>
      <c r="P70" s="148"/>
      <c r="Q70" s="148"/>
      <c r="R70" s="148"/>
      <c r="S70" s="148"/>
      <c r="T70" s="148"/>
      <c r="U70" s="148"/>
      <c r="V70" s="159"/>
      <c r="W70" s="160"/>
      <c r="X70" s="160"/>
    </row>
    <row r="71" spans="1:24" ht="15" customHeight="1">
      <c r="A71" s="333" t="s">
        <v>2624</v>
      </c>
      <c r="B71" s="333"/>
      <c r="C71" s="333"/>
      <c r="D71" s="333"/>
      <c r="E71" s="333"/>
      <c r="F71" s="333"/>
      <c r="G71" s="333"/>
      <c r="H71" s="333"/>
      <c r="I71" s="333"/>
      <c r="J71" s="333"/>
      <c r="K71" s="333"/>
      <c r="L71" s="333"/>
      <c r="M71" s="333"/>
      <c r="N71" s="333"/>
      <c r="O71" s="333"/>
      <c r="P71" s="333"/>
      <c r="Q71" s="333"/>
      <c r="R71" s="333"/>
      <c r="S71" s="333"/>
      <c r="T71" s="333"/>
      <c r="U71" s="333"/>
      <c r="V71" s="750">
        <f>SUM(V16,V29,V55,V69)</f>
        <v>645000000</v>
      </c>
      <c r="W71" s="750"/>
      <c r="X71" s="750"/>
    </row>
    <row r="72" spans="1:24" ht="17.25" customHeight="1">
      <c r="D72" s="161"/>
      <c r="E72" s="161"/>
      <c r="F72" s="161"/>
      <c r="G72" s="161"/>
      <c r="H72" s="162"/>
      <c r="I72" s="163"/>
    </row>
    <row r="73" spans="1:24" ht="17.25" customHeight="1">
      <c r="D73" s="161"/>
      <c r="E73" s="161"/>
      <c r="F73" s="161"/>
      <c r="G73" s="161"/>
      <c r="H73" s="162"/>
      <c r="I73" s="163"/>
    </row>
    <row r="74" spans="1:24" ht="17.25" customHeight="1"/>
    <row r="75" spans="1:24" ht="17.25" customHeight="1"/>
    <row r="76" spans="1:24" ht="17.25" customHeight="1"/>
    <row r="77" spans="1:24" ht="17.25" customHeight="1"/>
    <row r="78" spans="1:24" ht="17.25" customHeight="1"/>
    <row r="79" spans="1:24" ht="17.25" customHeight="1"/>
    <row r="80" spans="1:24" ht="17.25" customHeight="1"/>
    <row r="85" ht="15" customHeight="1"/>
    <row r="86" ht="15.75" customHeight="1"/>
  </sheetData>
  <sheetProtection password="CB4D" sheet="1"/>
  <mergeCells count="224">
    <mergeCell ref="A31:A42"/>
    <mergeCell ref="B31:B36"/>
    <mergeCell ref="C31:K31"/>
    <mergeCell ref="L31:S31"/>
    <mergeCell ref="C37:K37"/>
    <mergeCell ref="L37:S37"/>
    <mergeCell ref="C41:U41"/>
    <mergeCell ref="T31:U31"/>
    <mergeCell ref="T37:U37"/>
    <mergeCell ref="B42:U42"/>
    <mergeCell ref="T39:U39"/>
    <mergeCell ref="C40:K40"/>
    <mergeCell ref="L40:S40"/>
    <mergeCell ref="T40:U40"/>
    <mergeCell ref="C36:U36"/>
    <mergeCell ref="B37:B41"/>
    <mergeCell ref="C38:K38"/>
    <mergeCell ref="L38:S38"/>
    <mergeCell ref="T32:U32"/>
    <mergeCell ref="V55:X55"/>
    <mergeCell ref="C39:K39"/>
    <mergeCell ref="L39:S39"/>
    <mergeCell ref="V34:X34"/>
    <mergeCell ref="C35:K35"/>
    <mergeCell ref="L35:S35"/>
    <mergeCell ref="T35:U35"/>
    <mergeCell ref="V35:X35"/>
    <mergeCell ref="C34:K34"/>
    <mergeCell ref="L34:S34"/>
    <mergeCell ref="V42:X42"/>
    <mergeCell ref="V39:X39"/>
    <mergeCell ref="V40:X40"/>
    <mergeCell ref="V41:X41"/>
    <mergeCell ref="V36:X36"/>
    <mergeCell ref="V37:X37"/>
    <mergeCell ref="V38:X38"/>
    <mergeCell ref="B55:U55"/>
    <mergeCell ref="T65:U65"/>
    <mergeCell ref="T66:U66"/>
    <mergeCell ref="B64:B68"/>
    <mergeCell ref="T67:U67"/>
    <mergeCell ref="L59:S59"/>
    <mergeCell ref="T58:U58"/>
    <mergeCell ref="T61:U61"/>
    <mergeCell ref="T60:U60"/>
    <mergeCell ref="L65:S65"/>
    <mergeCell ref="V68:X68"/>
    <mergeCell ref="C63:U63"/>
    <mergeCell ref="C68:U68"/>
    <mergeCell ref="V63:X63"/>
    <mergeCell ref="T64:U64"/>
    <mergeCell ref="C65:K65"/>
    <mergeCell ref="V65:X65"/>
    <mergeCell ref="V66:X66"/>
    <mergeCell ref="C66:K66"/>
    <mergeCell ref="C67:K67"/>
    <mergeCell ref="C54:U54"/>
    <mergeCell ref="C52:U52"/>
    <mergeCell ref="C53:U53"/>
    <mergeCell ref="B29:U29"/>
    <mergeCell ref="T34:U34"/>
    <mergeCell ref="T38:U38"/>
    <mergeCell ref="C33:K33"/>
    <mergeCell ref="L33:S33"/>
    <mergeCell ref="V19:X19"/>
    <mergeCell ref="V20:X20"/>
    <mergeCell ref="V28:X28"/>
    <mergeCell ref="C26:K26"/>
    <mergeCell ref="L26:S26"/>
    <mergeCell ref="T26:U26"/>
    <mergeCell ref="C27:K27"/>
    <mergeCell ref="L27:S27"/>
    <mergeCell ref="T27:U27"/>
    <mergeCell ref="V22:X22"/>
    <mergeCell ref="L32:S32"/>
    <mergeCell ref="V31:X31"/>
    <mergeCell ref="C49:U49"/>
    <mergeCell ref="V44:X44"/>
    <mergeCell ref="V52:X52"/>
    <mergeCell ref="C28:U28"/>
    <mergeCell ref="V32:X32"/>
    <mergeCell ref="T33:U33"/>
    <mergeCell ref="V33:X33"/>
    <mergeCell ref="C32:K32"/>
    <mergeCell ref="L20:S20"/>
    <mergeCell ref="T20:U20"/>
    <mergeCell ref="A18:A29"/>
    <mergeCell ref="A44:A55"/>
    <mergeCell ref="C19:K19"/>
    <mergeCell ref="L19:S19"/>
    <mergeCell ref="T19:U19"/>
    <mergeCell ref="L18:S18"/>
    <mergeCell ref="T18:U18"/>
    <mergeCell ref="C25:K25"/>
    <mergeCell ref="L22:S22"/>
    <mergeCell ref="T22:U22"/>
    <mergeCell ref="C45:U45"/>
    <mergeCell ref="C18:K18"/>
    <mergeCell ref="L25:S25"/>
    <mergeCell ref="T25:U25"/>
    <mergeCell ref="C22:K22"/>
    <mergeCell ref="C20:K20"/>
    <mergeCell ref="C51:U51"/>
    <mergeCell ref="C50:U50"/>
    <mergeCell ref="C48:U48"/>
    <mergeCell ref="C47:U47"/>
    <mergeCell ref="C44:U44"/>
    <mergeCell ref="C46:U46"/>
    <mergeCell ref="B50:B54"/>
    <mergeCell ref="B44:B49"/>
    <mergeCell ref="A4:A16"/>
    <mergeCell ref="A2:C2"/>
    <mergeCell ref="C8:K8"/>
    <mergeCell ref="V5:X5"/>
    <mergeCell ref="B11:B15"/>
    <mergeCell ref="V13:X13"/>
    <mergeCell ref="L13:S13"/>
    <mergeCell ref="T5:U5"/>
    <mergeCell ref="L7:S7"/>
    <mergeCell ref="D2:F2"/>
    <mergeCell ref="G2:I2"/>
    <mergeCell ref="J2:M2"/>
    <mergeCell ref="B4:B10"/>
    <mergeCell ref="C11:K11"/>
    <mergeCell ref="L11:S11"/>
    <mergeCell ref="N2:P2"/>
    <mergeCell ref="Q2:X2"/>
    <mergeCell ref="A3:X3"/>
    <mergeCell ref="V4:X4"/>
    <mergeCell ref="L5:S5"/>
    <mergeCell ref="C14:K14"/>
    <mergeCell ref="L14:S14"/>
    <mergeCell ref="T14:U14"/>
    <mergeCell ref="V14:X14"/>
    <mergeCell ref="V7:X7"/>
    <mergeCell ref="C10:U10"/>
    <mergeCell ref="C4:K4"/>
    <mergeCell ref="C5:K5"/>
    <mergeCell ref="L4:S4"/>
    <mergeCell ref="C6:K6"/>
    <mergeCell ref="C7:K7"/>
    <mergeCell ref="T7:U7"/>
    <mergeCell ref="L6:S6"/>
    <mergeCell ref="L8:S8"/>
    <mergeCell ref="T6:U6"/>
    <mergeCell ref="C9:K9"/>
    <mergeCell ref="V8:X8"/>
    <mergeCell ref="V9:X9"/>
    <mergeCell ref="T9:U9"/>
    <mergeCell ref="T8:U8"/>
    <mergeCell ref="V6:X6"/>
    <mergeCell ref="T4:U4"/>
    <mergeCell ref="C64:K64"/>
    <mergeCell ref="L64:S64"/>
    <mergeCell ref="C60:K60"/>
    <mergeCell ref="C57:K57"/>
    <mergeCell ref="L12:S12"/>
    <mergeCell ref="V10:X10"/>
    <mergeCell ref="T12:U12"/>
    <mergeCell ref="T11:U11"/>
    <mergeCell ref="V24:X24"/>
    <mergeCell ref="L21:S21"/>
    <mergeCell ref="V15:X15"/>
    <mergeCell ref="C13:K13"/>
    <mergeCell ref="C15:U15"/>
    <mergeCell ref="V18:X18"/>
    <mergeCell ref="C24:K24"/>
    <mergeCell ref="C23:U23"/>
    <mergeCell ref="V23:X23"/>
    <mergeCell ref="L24:S24"/>
    <mergeCell ref="T24:U24"/>
    <mergeCell ref="V27:X27"/>
    <mergeCell ref="V45:X45"/>
    <mergeCell ref="V47:X47"/>
    <mergeCell ref="V29:X29"/>
    <mergeCell ref="V25:X25"/>
    <mergeCell ref="L61:S61"/>
    <mergeCell ref="L62:S62"/>
    <mergeCell ref="V59:X59"/>
    <mergeCell ref="C21:K21"/>
    <mergeCell ref="C12:K12"/>
    <mergeCell ref="B16:U16"/>
    <mergeCell ref="T13:U13"/>
    <mergeCell ref="L9:S9"/>
    <mergeCell ref="T21:U21"/>
    <mergeCell ref="V21:X21"/>
    <mergeCell ref="V12:X12"/>
    <mergeCell ref="V11:X11"/>
    <mergeCell ref="B24:B28"/>
    <mergeCell ref="B18:B23"/>
    <mergeCell ref="V57:X57"/>
    <mergeCell ref="V26:X26"/>
    <mergeCell ref="V51:X51"/>
    <mergeCell ref="V54:X54"/>
    <mergeCell ref="V48:X48"/>
    <mergeCell ref="V53:X53"/>
    <mergeCell ref="V16:X16"/>
    <mergeCell ref="V50:X50"/>
    <mergeCell ref="V49:X49"/>
    <mergeCell ref="V46:X46"/>
    <mergeCell ref="V71:X71"/>
    <mergeCell ref="A71:U71"/>
    <mergeCell ref="V69:X69"/>
    <mergeCell ref="B69:U69"/>
    <mergeCell ref="V67:X67"/>
    <mergeCell ref="B57:B63"/>
    <mergeCell ref="A57:A69"/>
    <mergeCell ref="V58:X58"/>
    <mergeCell ref="C62:K62"/>
    <mergeCell ref="T57:U57"/>
    <mergeCell ref="V60:X60"/>
    <mergeCell ref="V61:X61"/>
    <mergeCell ref="T62:U62"/>
    <mergeCell ref="T59:U59"/>
    <mergeCell ref="C58:K58"/>
    <mergeCell ref="L57:S57"/>
    <mergeCell ref="L58:S58"/>
    <mergeCell ref="C59:K59"/>
    <mergeCell ref="L60:S60"/>
    <mergeCell ref="C61:K61"/>
    <mergeCell ref="L67:S67"/>
    <mergeCell ref="V64:X64"/>
    <mergeCell ref="L66:S66"/>
    <mergeCell ref="V62:X62"/>
  </mergeCells>
  <phoneticPr fontId="2"/>
  <printOptions horizontalCentered="1"/>
  <pageMargins left="0.19685039370078741" right="0.19685039370078741" top="0.19685039370078741" bottom="0.19685039370078741" header="0.31496062992125984" footer="0.19685039370078741"/>
  <pageSetup paperSize="9" scale="8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8"/>
  </sheetPr>
  <dimension ref="B1:X1024"/>
  <sheetViews>
    <sheetView workbookViewId="0">
      <selection activeCell="B12" sqref="B12"/>
    </sheetView>
  </sheetViews>
  <sheetFormatPr defaultRowHeight="13.5"/>
  <cols>
    <col min="1" max="1" width="0.875" style="51" customWidth="1"/>
    <col min="2" max="2" width="17.625" style="51" bestFit="1" customWidth="1"/>
    <col min="3" max="3" width="0.875" style="51" customWidth="1"/>
    <col min="4" max="4" width="17.625" style="51" bestFit="1" customWidth="1"/>
    <col min="5" max="5" width="0.875" style="51" customWidth="1"/>
    <col min="6" max="6" width="17.625" style="51" bestFit="1" customWidth="1"/>
    <col min="7" max="7" width="0.875" style="51" customWidth="1"/>
    <col min="8" max="8" width="13" style="47" bestFit="1" customWidth="1"/>
    <col min="9" max="9" width="23.5" style="48" bestFit="1" customWidth="1"/>
    <col min="10" max="10" width="0.875" style="48" customWidth="1"/>
    <col min="11" max="11" width="13" style="48" bestFit="1" customWidth="1"/>
    <col min="12" max="12" width="42.25" style="48" bestFit="1" customWidth="1"/>
    <col min="13" max="13" width="1.125" style="51" customWidth="1"/>
    <col min="14" max="14" width="9" style="56"/>
    <col min="15" max="15" width="1.125" style="51" customWidth="1"/>
    <col min="16" max="16" width="7.125" style="56" bestFit="1" customWidth="1"/>
    <col min="17" max="17" width="1.125" style="51" customWidth="1"/>
    <col min="18" max="18" width="7.125" style="51" bestFit="1" customWidth="1"/>
    <col min="19" max="19" width="1.125" style="51" customWidth="1"/>
    <col min="20" max="20" width="17.625" style="51" bestFit="1" customWidth="1"/>
    <col min="21" max="21" width="1.125" style="51" customWidth="1"/>
    <col min="22" max="22" width="9" style="51"/>
    <col min="23" max="23" width="1.25" style="48" customWidth="1"/>
    <col min="24" max="24" width="17.625" style="48" bestFit="1" customWidth="1"/>
    <col min="25" max="25" width="9.875" style="51" customWidth="1"/>
    <col min="26" max="16384" width="9" style="51"/>
  </cols>
  <sheetData>
    <row r="1" spans="2:24" s="48" customFormat="1">
      <c r="B1" s="147" t="s">
        <v>3232</v>
      </c>
      <c r="D1" s="48" t="s">
        <v>1805</v>
      </c>
      <c r="F1" s="48" t="s">
        <v>1806</v>
      </c>
      <c r="H1" s="47" t="s">
        <v>1807</v>
      </c>
      <c r="K1" s="48" t="s">
        <v>1808</v>
      </c>
      <c r="N1" s="7" t="s">
        <v>1809</v>
      </c>
      <c r="P1" s="7" t="s">
        <v>1810</v>
      </c>
      <c r="R1" s="48" t="s">
        <v>1811</v>
      </c>
      <c r="T1" s="48" t="s">
        <v>1743</v>
      </c>
      <c r="V1" s="48" t="s">
        <v>1744</v>
      </c>
      <c r="X1" s="48" t="s">
        <v>1299</v>
      </c>
    </row>
    <row r="2" spans="2:24" s="8" customFormat="1">
      <c r="B2" s="9" t="s">
        <v>3166</v>
      </c>
      <c r="D2" s="9" t="s">
        <v>1812</v>
      </c>
      <c r="F2" s="9" t="s">
        <v>1813</v>
      </c>
      <c r="H2" s="49" t="s">
        <v>1750</v>
      </c>
      <c r="I2" s="50" t="s">
        <v>3164</v>
      </c>
      <c r="K2" s="9" t="s">
        <v>1796</v>
      </c>
      <c r="L2" s="9" t="s">
        <v>1756</v>
      </c>
      <c r="N2" s="9" t="s">
        <v>1758</v>
      </c>
      <c r="P2" s="9" t="s">
        <v>1799</v>
      </c>
      <c r="R2" s="9" t="s">
        <v>1800</v>
      </c>
      <c r="T2" s="9" t="s">
        <v>1761</v>
      </c>
      <c r="V2" s="9" t="s">
        <v>1745</v>
      </c>
      <c r="X2" s="9" t="s">
        <v>1300</v>
      </c>
    </row>
    <row r="3" spans="2:24" s="53" customFormat="1">
      <c r="B3" s="98" t="s">
        <v>1802</v>
      </c>
      <c r="D3" s="52" t="s">
        <v>1802</v>
      </c>
      <c r="F3" s="52" t="s">
        <v>1802</v>
      </c>
      <c r="H3" s="102" t="s">
        <v>1962</v>
      </c>
      <c r="I3" s="103" t="s">
        <v>1814</v>
      </c>
      <c r="J3" s="48"/>
      <c r="K3" s="98" t="s">
        <v>1815</v>
      </c>
      <c r="L3" s="104" t="s">
        <v>1814</v>
      </c>
      <c r="N3" s="54">
        <v>29</v>
      </c>
      <c r="O3" s="8"/>
      <c r="P3" s="54">
        <v>1</v>
      </c>
      <c r="R3" s="52">
        <v>1</v>
      </c>
      <c r="T3" s="52" t="s">
        <v>1802</v>
      </c>
      <c r="V3" s="110" t="s">
        <v>2082</v>
      </c>
      <c r="W3" s="48"/>
      <c r="X3" s="98" t="s">
        <v>1802</v>
      </c>
    </row>
    <row r="4" spans="2:24" s="53" customFormat="1">
      <c r="B4" s="136" t="s">
        <v>3222</v>
      </c>
      <c r="D4" s="52" t="s">
        <v>1747</v>
      </c>
      <c r="F4" s="52" t="s">
        <v>1816</v>
      </c>
      <c r="H4" s="102" t="s">
        <v>1962</v>
      </c>
      <c r="I4" s="103" t="s">
        <v>1814</v>
      </c>
      <c r="J4" s="48"/>
      <c r="K4" s="98" t="s">
        <v>1819</v>
      </c>
      <c r="L4" s="104" t="s">
        <v>895</v>
      </c>
      <c r="N4" s="54">
        <v>30</v>
      </c>
      <c r="P4" s="54">
        <v>2</v>
      </c>
      <c r="R4" s="52">
        <v>2</v>
      </c>
      <c r="T4" s="52" t="s">
        <v>1076</v>
      </c>
      <c r="V4" s="108" t="s">
        <v>1802</v>
      </c>
      <c r="W4" s="48"/>
      <c r="X4" s="98" t="s">
        <v>1301</v>
      </c>
    </row>
    <row r="5" spans="2:24" s="53" customFormat="1">
      <c r="B5" s="136" t="s">
        <v>3223</v>
      </c>
      <c r="D5" s="52" t="s">
        <v>1749</v>
      </c>
      <c r="F5" s="52" t="s">
        <v>1820</v>
      </c>
      <c r="H5" s="102" t="s">
        <v>1817</v>
      </c>
      <c r="I5" s="103" t="s">
        <v>1818</v>
      </c>
      <c r="J5" s="48"/>
      <c r="K5" s="98" t="s">
        <v>1822</v>
      </c>
      <c r="L5" s="104" t="s">
        <v>1818</v>
      </c>
      <c r="N5" s="54">
        <v>31</v>
      </c>
      <c r="P5" s="54">
        <v>3</v>
      </c>
      <c r="R5" s="52">
        <v>3</v>
      </c>
      <c r="T5" s="52" t="s">
        <v>1077</v>
      </c>
      <c r="V5" s="109" t="s">
        <v>1746</v>
      </c>
      <c r="W5" s="48"/>
      <c r="X5" s="98" t="s">
        <v>3078</v>
      </c>
    </row>
    <row r="6" spans="2:24" s="53" customFormat="1">
      <c r="B6" s="136" t="s">
        <v>3224</v>
      </c>
      <c r="F6" s="52" t="s">
        <v>1823</v>
      </c>
      <c r="H6" s="102" t="s">
        <v>1817</v>
      </c>
      <c r="I6" s="103" t="s">
        <v>1818</v>
      </c>
      <c r="J6" s="48"/>
      <c r="K6" s="98" t="s">
        <v>1826</v>
      </c>
      <c r="L6" s="104" t="s">
        <v>1827</v>
      </c>
      <c r="N6" s="54">
        <v>32</v>
      </c>
      <c r="P6" s="54">
        <v>4</v>
      </c>
      <c r="R6" s="52">
        <v>4</v>
      </c>
      <c r="T6" s="52" t="s">
        <v>1078</v>
      </c>
      <c r="V6" s="109" t="s">
        <v>1748</v>
      </c>
      <c r="W6" s="48"/>
      <c r="X6" s="98" t="s">
        <v>1302</v>
      </c>
    </row>
    <row r="7" spans="2:24" s="53" customFormat="1">
      <c r="B7" s="136" t="s">
        <v>3245</v>
      </c>
      <c r="F7" s="100" t="s">
        <v>1600</v>
      </c>
      <c r="H7" s="102" t="s">
        <v>1821</v>
      </c>
      <c r="I7" s="103" t="s">
        <v>3259</v>
      </c>
      <c r="J7" s="48"/>
      <c r="K7" s="98" t="s">
        <v>1830</v>
      </c>
      <c r="L7" s="104" t="s">
        <v>3259</v>
      </c>
      <c r="N7" s="54">
        <v>33</v>
      </c>
      <c r="P7" s="54">
        <v>5</v>
      </c>
      <c r="R7" s="52">
        <v>5</v>
      </c>
      <c r="T7" s="52" t="s">
        <v>1079</v>
      </c>
      <c r="V7" s="109" t="s">
        <v>1742</v>
      </c>
      <c r="W7" s="48"/>
      <c r="X7" s="99" t="s">
        <v>1774</v>
      </c>
    </row>
    <row r="8" spans="2:24" s="53" customFormat="1">
      <c r="B8" s="136" t="s">
        <v>3385</v>
      </c>
      <c r="H8" s="102" t="s">
        <v>1821</v>
      </c>
      <c r="I8" s="103" t="s">
        <v>3259</v>
      </c>
      <c r="J8" s="48"/>
      <c r="K8" s="98" t="s">
        <v>1833</v>
      </c>
      <c r="L8" s="104" t="s">
        <v>1834</v>
      </c>
      <c r="N8" s="54">
        <v>34</v>
      </c>
      <c r="P8" s="54">
        <v>6</v>
      </c>
      <c r="R8" s="52">
        <v>6</v>
      </c>
      <c r="T8" s="52" t="s">
        <v>1774</v>
      </c>
      <c r="V8" s="111" t="s">
        <v>1783</v>
      </c>
      <c r="W8" s="48"/>
      <c r="X8" s="48"/>
    </row>
    <row r="9" spans="2:24" s="53" customFormat="1">
      <c r="H9" s="102" t="s">
        <v>1821</v>
      </c>
      <c r="I9" s="103" t="s">
        <v>3259</v>
      </c>
      <c r="J9" s="48"/>
      <c r="K9" s="98" t="s">
        <v>1837</v>
      </c>
      <c r="L9" s="104" t="s">
        <v>3260</v>
      </c>
      <c r="N9" s="54">
        <v>35</v>
      </c>
      <c r="P9" s="54">
        <v>7</v>
      </c>
      <c r="R9" s="52">
        <v>7</v>
      </c>
      <c r="V9"/>
      <c r="W9" s="48"/>
      <c r="X9" s="48"/>
    </row>
    <row r="10" spans="2:24" s="53" customFormat="1">
      <c r="H10" s="102" t="s">
        <v>1824</v>
      </c>
      <c r="I10" s="103" t="s">
        <v>1825</v>
      </c>
      <c r="J10" s="48"/>
      <c r="K10" s="98" t="s">
        <v>1840</v>
      </c>
      <c r="L10" s="104" t="s">
        <v>1841</v>
      </c>
      <c r="N10" s="54">
        <v>36</v>
      </c>
      <c r="P10" s="54">
        <v>8</v>
      </c>
      <c r="R10" s="52">
        <v>8</v>
      </c>
      <c r="W10" s="48"/>
      <c r="X10" s="48"/>
    </row>
    <row r="11" spans="2:24" s="53" customFormat="1">
      <c r="H11" s="102" t="s">
        <v>1824</v>
      </c>
      <c r="I11" s="103" t="s">
        <v>1825</v>
      </c>
      <c r="J11" s="48"/>
      <c r="K11" s="98" t="s">
        <v>1845</v>
      </c>
      <c r="L11" s="104" t="s">
        <v>1846</v>
      </c>
      <c r="N11" s="54">
        <v>37</v>
      </c>
      <c r="P11" s="54">
        <v>9</v>
      </c>
      <c r="R11" s="52">
        <v>9</v>
      </c>
      <c r="W11" s="48"/>
      <c r="X11" s="48"/>
    </row>
    <row r="12" spans="2:24" s="53" customFormat="1">
      <c r="H12" s="102" t="s">
        <v>1828</v>
      </c>
      <c r="I12" s="103" t="s">
        <v>1829</v>
      </c>
      <c r="J12" s="48"/>
      <c r="K12" s="98" t="s">
        <v>1849</v>
      </c>
      <c r="L12" s="104" t="s">
        <v>1850</v>
      </c>
      <c r="N12" s="55"/>
      <c r="P12" s="54">
        <v>10</v>
      </c>
      <c r="R12" s="52">
        <v>10</v>
      </c>
      <c r="W12" s="48"/>
      <c r="X12" s="48"/>
    </row>
    <row r="13" spans="2:24" s="53" customFormat="1">
      <c r="H13" s="102" t="s">
        <v>1831</v>
      </c>
      <c r="I13" s="103" t="s">
        <v>1832</v>
      </c>
      <c r="J13" s="48"/>
      <c r="K13" s="98" t="s">
        <v>1852</v>
      </c>
      <c r="L13" s="104" t="s">
        <v>1853</v>
      </c>
      <c r="N13" s="55"/>
      <c r="P13" s="54">
        <v>11</v>
      </c>
      <c r="R13" s="52">
        <v>11</v>
      </c>
      <c r="W13" s="48"/>
      <c r="X13" s="48"/>
    </row>
    <row r="14" spans="2:24" s="53" customFormat="1">
      <c r="H14" s="102" t="s">
        <v>1831</v>
      </c>
      <c r="I14" s="103" t="s">
        <v>1832</v>
      </c>
      <c r="J14" s="48"/>
      <c r="K14" s="98" t="s">
        <v>1856</v>
      </c>
      <c r="L14" s="104" t="s">
        <v>1857</v>
      </c>
      <c r="N14" s="55"/>
      <c r="P14" s="54">
        <v>12</v>
      </c>
      <c r="R14" s="52">
        <v>12</v>
      </c>
      <c r="W14" s="48"/>
      <c r="X14" s="48"/>
    </row>
    <row r="15" spans="2:24" s="53" customFormat="1">
      <c r="H15" s="102" t="s">
        <v>1835</v>
      </c>
      <c r="I15" s="103" t="s">
        <v>1836</v>
      </c>
      <c r="J15" s="48"/>
      <c r="K15" s="98" t="s">
        <v>1860</v>
      </c>
      <c r="L15" s="104" t="s">
        <v>1861</v>
      </c>
      <c r="N15" s="55"/>
      <c r="P15" s="55"/>
      <c r="R15" s="52">
        <v>13</v>
      </c>
      <c r="W15" s="48"/>
      <c r="X15" s="48"/>
    </row>
    <row r="16" spans="2:24" s="53" customFormat="1">
      <c r="H16" s="102" t="s">
        <v>1835</v>
      </c>
      <c r="I16" s="103" t="s">
        <v>1836</v>
      </c>
      <c r="J16" s="48"/>
      <c r="K16" s="98" t="s">
        <v>1864</v>
      </c>
      <c r="L16" s="104" t="s">
        <v>2030</v>
      </c>
      <c r="N16" s="55"/>
      <c r="P16" s="55"/>
      <c r="R16" s="52">
        <v>14</v>
      </c>
      <c r="W16" s="48"/>
      <c r="X16" s="48"/>
    </row>
    <row r="17" spans="8:24" s="53" customFormat="1">
      <c r="H17" s="102" t="s">
        <v>1838</v>
      </c>
      <c r="I17" s="103" t="s">
        <v>1839</v>
      </c>
      <c r="J17" s="48"/>
      <c r="K17" s="98" t="s">
        <v>1869</v>
      </c>
      <c r="L17" s="104" t="s">
        <v>1839</v>
      </c>
      <c r="N17" s="55"/>
      <c r="P17" s="55"/>
      <c r="R17" s="52">
        <v>15</v>
      </c>
      <c r="W17" s="48"/>
      <c r="X17" s="48"/>
    </row>
    <row r="18" spans="8:24" s="53" customFormat="1">
      <c r="H18" s="102" t="s">
        <v>1843</v>
      </c>
      <c r="I18" s="103" t="s">
        <v>1844</v>
      </c>
      <c r="J18" s="48"/>
      <c r="K18" s="98" t="s">
        <v>1872</v>
      </c>
      <c r="L18" s="104" t="s">
        <v>1873</v>
      </c>
      <c r="N18" s="55"/>
      <c r="P18" s="55"/>
      <c r="R18" s="52">
        <v>16</v>
      </c>
      <c r="W18" s="48"/>
      <c r="X18" s="48"/>
    </row>
    <row r="19" spans="8:24" s="53" customFormat="1">
      <c r="H19" s="102" t="s">
        <v>1847</v>
      </c>
      <c r="I19" s="103" t="s">
        <v>1848</v>
      </c>
      <c r="J19" s="48"/>
      <c r="K19" s="98" t="s">
        <v>1877</v>
      </c>
      <c r="L19" s="104" t="s">
        <v>1878</v>
      </c>
      <c r="N19" s="55"/>
      <c r="P19" s="55"/>
      <c r="R19" s="52">
        <v>17</v>
      </c>
      <c r="W19" s="48"/>
      <c r="X19" s="48"/>
    </row>
    <row r="20" spans="8:24" s="53" customFormat="1">
      <c r="H20" s="102" t="s">
        <v>1851</v>
      </c>
      <c r="I20" s="103" t="s">
        <v>3339</v>
      </c>
      <c r="J20" s="48"/>
      <c r="K20" s="98" t="s">
        <v>1881</v>
      </c>
      <c r="L20" s="104" t="s">
        <v>3340</v>
      </c>
      <c r="N20" s="55"/>
      <c r="P20" s="55"/>
      <c r="R20" s="52">
        <v>18</v>
      </c>
      <c r="W20" s="48"/>
      <c r="X20" s="48"/>
    </row>
    <row r="21" spans="8:24" s="53" customFormat="1">
      <c r="H21" s="102" t="s">
        <v>1854</v>
      </c>
      <c r="I21" s="103" t="s">
        <v>1855</v>
      </c>
      <c r="J21" s="48"/>
      <c r="K21" s="98" t="s">
        <v>1884</v>
      </c>
      <c r="L21" s="104" t="s">
        <v>1885</v>
      </c>
      <c r="N21" s="55"/>
      <c r="P21" s="55"/>
      <c r="R21" s="52">
        <v>19</v>
      </c>
      <c r="W21" s="48"/>
      <c r="X21" s="48"/>
    </row>
    <row r="22" spans="8:24" s="53" customFormat="1">
      <c r="H22" s="102" t="s">
        <v>1858</v>
      </c>
      <c r="I22" s="103" t="s">
        <v>1859</v>
      </c>
      <c r="J22" s="48"/>
      <c r="K22" s="98" t="s">
        <v>1888</v>
      </c>
      <c r="L22" s="104" t="s">
        <v>1859</v>
      </c>
      <c r="N22" s="55"/>
      <c r="P22" s="55"/>
      <c r="R22" s="52">
        <v>20</v>
      </c>
      <c r="W22" s="48"/>
      <c r="X22" s="48"/>
    </row>
    <row r="23" spans="8:24" s="53" customFormat="1">
      <c r="H23" s="102" t="s">
        <v>1858</v>
      </c>
      <c r="I23" s="103" t="s">
        <v>1859</v>
      </c>
      <c r="J23" s="48"/>
      <c r="K23" s="98" t="s">
        <v>1891</v>
      </c>
      <c r="L23" s="104" t="s">
        <v>1892</v>
      </c>
      <c r="N23" s="55"/>
      <c r="P23" s="55"/>
      <c r="R23" s="52">
        <v>21</v>
      </c>
      <c r="W23" s="48"/>
      <c r="X23" s="48"/>
    </row>
    <row r="24" spans="8:24" s="53" customFormat="1">
      <c r="H24" s="102" t="s">
        <v>1862</v>
      </c>
      <c r="I24" s="103" t="s">
        <v>1863</v>
      </c>
      <c r="J24" s="48"/>
      <c r="K24" s="98" t="s">
        <v>1895</v>
      </c>
      <c r="L24" s="104" t="s">
        <v>2031</v>
      </c>
      <c r="N24" s="55"/>
      <c r="P24" s="55"/>
      <c r="R24" s="52">
        <v>22</v>
      </c>
      <c r="W24" s="48"/>
      <c r="X24" s="48"/>
    </row>
    <row r="25" spans="8:24" s="53" customFormat="1">
      <c r="H25" s="102" t="s">
        <v>1862</v>
      </c>
      <c r="I25" s="103" t="s">
        <v>1863</v>
      </c>
      <c r="J25" s="48"/>
      <c r="K25" s="98" t="s">
        <v>1898</v>
      </c>
      <c r="L25" s="104" t="s">
        <v>2032</v>
      </c>
      <c r="N25" s="55"/>
      <c r="P25" s="55"/>
      <c r="R25" s="52">
        <v>23</v>
      </c>
      <c r="W25" s="48"/>
      <c r="X25" s="48"/>
    </row>
    <row r="26" spans="8:24" s="53" customFormat="1">
      <c r="H26" s="102" t="s">
        <v>1865</v>
      </c>
      <c r="I26" s="103" t="s">
        <v>1866</v>
      </c>
      <c r="J26" s="48"/>
      <c r="K26" s="98" t="s">
        <v>1901</v>
      </c>
      <c r="L26" s="104" t="s">
        <v>1866</v>
      </c>
      <c r="N26" s="55"/>
      <c r="P26" s="55"/>
      <c r="R26" s="52">
        <v>24</v>
      </c>
      <c r="W26" s="48"/>
      <c r="X26" s="48"/>
    </row>
    <row r="27" spans="8:24" s="53" customFormat="1">
      <c r="H27" s="102" t="s">
        <v>1867</v>
      </c>
      <c r="I27" s="103" t="s">
        <v>1868</v>
      </c>
      <c r="J27" s="48"/>
      <c r="K27" s="98" t="s">
        <v>1904</v>
      </c>
      <c r="L27" s="104" t="s">
        <v>1905</v>
      </c>
      <c r="N27" s="55"/>
      <c r="P27" s="55"/>
      <c r="R27" s="52">
        <v>25</v>
      </c>
      <c r="W27" s="48"/>
      <c r="X27" s="48"/>
    </row>
    <row r="28" spans="8:24" s="53" customFormat="1">
      <c r="H28" s="102" t="s">
        <v>1870</v>
      </c>
      <c r="I28" s="103" t="s">
        <v>1871</v>
      </c>
      <c r="J28" s="48"/>
      <c r="K28" s="98" t="s">
        <v>1910</v>
      </c>
      <c r="L28" s="104" t="s">
        <v>1911</v>
      </c>
      <c r="N28" s="55"/>
      <c r="P28" s="55"/>
      <c r="R28" s="52">
        <v>26</v>
      </c>
      <c r="W28" s="48"/>
      <c r="X28" s="48"/>
    </row>
    <row r="29" spans="8:24" s="53" customFormat="1">
      <c r="H29" s="102" t="s">
        <v>1874</v>
      </c>
      <c r="I29" s="103" t="s">
        <v>1875</v>
      </c>
      <c r="J29" s="48"/>
      <c r="K29" s="98" t="s">
        <v>1914</v>
      </c>
      <c r="L29" s="104" t="s">
        <v>1915</v>
      </c>
      <c r="N29" s="55"/>
      <c r="P29" s="55"/>
      <c r="R29" s="52">
        <v>27</v>
      </c>
      <c r="W29" s="48"/>
      <c r="X29" s="48"/>
    </row>
    <row r="30" spans="8:24" s="53" customFormat="1">
      <c r="H30" s="102" t="s">
        <v>1876</v>
      </c>
      <c r="I30" s="103" t="s">
        <v>1963</v>
      </c>
      <c r="J30" s="48"/>
      <c r="K30" s="98" t="s">
        <v>1918</v>
      </c>
      <c r="L30" s="104" t="s">
        <v>2033</v>
      </c>
      <c r="N30" s="55"/>
      <c r="P30" s="55"/>
      <c r="R30" s="52">
        <v>28</v>
      </c>
      <c r="W30" s="48"/>
      <c r="X30" s="48"/>
    </row>
    <row r="31" spans="8:24" s="53" customFormat="1">
      <c r="H31" s="102" t="s">
        <v>1876</v>
      </c>
      <c r="I31" s="103" t="s">
        <v>1963</v>
      </c>
      <c r="J31" s="48"/>
      <c r="K31" s="98" t="s">
        <v>1920</v>
      </c>
      <c r="L31" s="104" t="s">
        <v>2034</v>
      </c>
      <c r="N31" s="55"/>
      <c r="P31" s="55"/>
      <c r="R31" s="52">
        <v>29</v>
      </c>
      <c r="W31" s="48"/>
      <c r="X31" s="48"/>
    </row>
    <row r="32" spans="8:24" s="53" customFormat="1">
      <c r="H32" s="102" t="s">
        <v>3136</v>
      </c>
      <c r="I32" s="103" t="s">
        <v>3137</v>
      </c>
      <c r="J32" s="48"/>
      <c r="K32" s="98" t="s">
        <v>3261</v>
      </c>
      <c r="L32" s="104" t="s">
        <v>3144</v>
      </c>
      <c r="N32" s="55"/>
      <c r="P32" s="55"/>
      <c r="R32" s="52">
        <v>30</v>
      </c>
      <c r="W32" s="48"/>
      <c r="X32" s="48"/>
    </row>
    <row r="33" spans="8:24" s="53" customFormat="1">
      <c r="H33" s="102" t="s">
        <v>3250</v>
      </c>
      <c r="I33" s="103" t="s">
        <v>3251</v>
      </c>
      <c r="J33" s="48"/>
      <c r="K33" s="98" t="s">
        <v>3286</v>
      </c>
      <c r="L33" s="104" t="s">
        <v>3251</v>
      </c>
      <c r="N33" s="55"/>
      <c r="P33" s="55"/>
      <c r="R33" s="52">
        <v>31</v>
      </c>
      <c r="W33" s="48"/>
      <c r="X33" s="48"/>
    </row>
    <row r="34" spans="8:24" s="53" customFormat="1">
      <c r="H34" s="102" t="s">
        <v>3341</v>
      </c>
      <c r="I34" s="103" t="s">
        <v>3342</v>
      </c>
      <c r="J34" s="48"/>
      <c r="K34" s="98" t="s">
        <v>3343</v>
      </c>
      <c r="L34" s="104" t="s">
        <v>3344</v>
      </c>
      <c r="N34" s="55"/>
      <c r="P34" s="55"/>
      <c r="W34" s="48"/>
      <c r="X34" s="48"/>
    </row>
    <row r="35" spans="8:24" s="53" customFormat="1">
      <c r="H35" s="102" t="s">
        <v>792</v>
      </c>
      <c r="I35" s="103" t="s">
        <v>793</v>
      </c>
      <c r="J35" s="48"/>
      <c r="K35" s="98" t="s">
        <v>1543</v>
      </c>
      <c r="L35" s="104" t="s">
        <v>1544</v>
      </c>
      <c r="N35" s="55"/>
      <c r="P35" s="55"/>
      <c r="W35" s="48"/>
      <c r="X35" s="48"/>
    </row>
    <row r="36" spans="8:24" s="53" customFormat="1">
      <c r="H36" s="102" t="s">
        <v>796</v>
      </c>
      <c r="I36" s="103" t="s">
        <v>797</v>
      </c>
      <c r="J36" s="48"/>
      <c r="K36" s="98" t="s">
        <v>1545</v>
      </c>
      <c r="L36" s="104" t="s">
        <v>1546</v>
      </c>
      <c r="N36" s="55"/>
      <c r="P36" s="55"/>
      <c r="W36" s="48"/>
      <c r="X36" s="48"/>
    </row>
    <row r="37" spans="8:24" s="53" customFormat="1">
      <c r="H37" s="102" t="s">
        <v>800</v>
      </c>
      <c r="I37" s="103" t="s">
        <v>801</v>
      </c>
      <c r="J37" s="48"/>
      <c r="K37" s="98" t="s">
        <v>1547</v>
      </c>
      <c r="L37" s="104" t="s">
        <v>1548</v>
      </c>
      <c r="N37" s="55"/>
      <c r="P37" s="55"/>
      <c r="W37" s="48"/>
      <c r="X37" s="48"/>
    </row>
    <row r="38" spans="8:24" s="53" customFormat="1">
      <c r="H38" s="102" t="s">
        <v>803</v>
      </c>
      <c r="I38" s="103" t="s">
        <v>804</v>
      </c>
      <c r="J38" s="48"/>
      <c r="K38" s="98" t="s">
        <v>1549</v>
      </c>
      <c r="L38" s="104" t="s">
        <v>1550</v>
      </c>
      <c r="N38" s="55"/>
      <c r="P38" s="55"/>
      <c r="W38" s="48"/>
      <c r="X38" s="48"/>
    </row>
    <row r="39" spans="8:24" s="53" customFormat="1">
      <c r="H39" s="102" t="s">
        <v>806</v>
      </c>
      <c r="I39" s="103" t="s">
        <v>807</v>
      </c>
      <c r="J39" s="48"/>
      <c r="K39" s="98" t="s">
        <v>1551</v>
      </c>
      <c r="L39" s="104" t="s">
        <v>1552</v>
      </c>
      <c r="N39" s="55"/>
      <c r="P39" s="55"/>
      <c r="W39" s="48"/>
      <c r="X39" s="48"/>
    </row>
    <row r="40" spans="8:24" s="53" customFormat="1">
      <c r="H40" s="102" t="s">
        <v>1879</v>
      </c>
      <c r="I40" s="103" t="s">
        <v>1880</v>
      </c>
      <c r="J40" s="48"/>
      <c r="K40" s="98" t="s">
        <v>1923</v>
      </c>
      <c r="L40" s="104" t="s">
        <v>1924</v>
      </c>
      <c r="N40" s="55"/>
      <c r="P40" s="55"/>
      <c r="W40" s="48"/>
      <c r="X40" s="48"/>
    </row>
    <row r="41" spans="8:24" s="53" customFormat="1">
      <c r="H41" s="102" t="s">
        <v>1882</v>
      </c>
      <c r="I41" s="103" t="s">
        <v>1883</v>
      </c>
      <c r="J41" s="48"/>
      <c r="K41" s="98" t="s">
        <v>1929</v>
      </c>
      <c r="L41" s="104" t="s">
        <v>1930</v>
      </c>
      <c r="N41" s="55"/>
      <c r="P41" s="55"/>
      <c r="W41" s="48"/>
      <c r="X41" s="48"/>
    </row>
    <row r="42" spans="8:24" s="53" customFormat="1">
      <c r="H42" s="102" t="s">
        <v>1882</v>
      </c>
      <c r="I42" s="103" t="s">
        <v>1883</v>
      </c>
      <c r="J42" s="48"/>
      <c r="K42" s="98" t="s">
        <v>1933</v>
      </c>
      <c r="L42" s="104" t="s">
        <v>1934</v>
      </c>
      <c r="N42" s="55"/>
      <c r="P42" s="55"/>
      <c r="W42" s="48"/>
      <c r="X42" s="48"/>
    </row>
    <row r="43" spans="8:24" s="53" customFormat="1">
      <c r="H43" s="102" t="s">
        <v>1886</v>
      </c>
      <c r="I43" s="103" t="s">
        <v>1887</v>
      </c>
      <c r="J43" s="48"/>
      <c r="K43" s="98" t="s">
        <v>1937</v>
      </c>
      <c r="L43" s="104" t="s">
        <v>1938</v>
      </c>
      <c r="N43" s="55"/>
      <c r="P43" s="55"/>
      <c r="W43" s="48"/>
      <c r="X43" s="48"/>
    </row>
    <row r="44" spans="8:24" s="53" customFormat="1">
      <c r="H44" s="102" t="s">
        <v>1889</v>
      </c>
      <c r="I44" s="103" t="s">
        <v>1890</v>
      </c>
      <c r="J44" s="48"/>
      <c r="K44" s="98" t="s">
        <v>1940</v>
      </c>
      <c r="L44" s="104" t="s">
        <v>1890</v>
      </c>
      <c r="N44" s="55"/>
      <c r="P44" s="55"/>
      <c r="W44" s="48"/>
      <c r="X44" s="48"/>
    </row>
    <row r="45" spans="8:24" s="53" customFormat="1">
      <c r="H45" s="102" t="s">
        <v>1893</v>
      </c>
      <c r="I45" s="103" t="s">
        <v>1894</v>
      </c>
      <c r="J45" s="48"/>
      <c r="K45" s="98" t="s">
        <v>1943</v>
      </c>
      <c r="L45" s="104" t="s">
        <v>3145</v>
      </c>
      <c r="N45" s="55"/>
      <c r="P45" s="55"/>
      <c r="W45" s="48"/>
      <c r="X45" s="48"/>
    </row>
    <row r="46" spans="8:24" s="53" customFormat="1">
      <c r="H46" s="102" t="s">
        <v>1893</v>
      </c>
      <c r="I46" s="103" t="s">
        <v>1894</v>
      </c>
      <c r="J46" s="48"/>
      <c r="K46" s="98" t="s">
        <v>1946</v>
      </c>
      <c r="L46" s="104" t="s">
        <v>3345</v>
      </c>
      <c r="N46" s="55"/>
      <c r="P46" s="55"/>
      <c r="W46" s="48"/>
      <c r="X46" s="48"/>
    </row>
    <row r="47" spans="8:24" s="53" customFormat="1">
      <c r="H47" s="102" t="s">
        <v>1896</v>
      </c>
      <c r="I47" s="103" t="s">
        <v>1897</v>
      </c>
      <c r="J47" s="48"/>
      <c r="K47" s="98" t="s">
        <v>1949</v>
      </c>
      <c r="L47" s="104" t="s">
        <v>1950</v>
      </c>
      <c r="N47" s="55"/>
      <c r="P47" s="55"/>
      <c r="W47" s="48"/>
      <c r="X47" s="48"/>
    </row>
    <row r="48" spans="8:24" s="53" customFormat="1">
      <c r="H48" s="102" t="s">
        <v>1896</v>
      </c>
      <c r="I48" s="103" t="s">
        <v>1897</v>
      </c>
      <c r="J48" s="48"/>
      <c r="K48" s="98" t="s">
        <v>1953</v>
      </c>
      <c r="L48" s="104" t="s">
        <v>1954</v>
      </c>
      <c r="N48" s="55"/>
      <c r="P48" s="55"/>
      <c r="W48" s="48"/>
      <c r="X48" s="48"/>
    </row>
    <row r="49" spans="8:24" s="53" customFormat="1">
      <c r="H49" s="102" t="s">
        <v>2511</v>
      </c>
      <c r="I49" s="103" t="s">
        <v>2512</v>
      </c>
      <c r="J49" s="48"/>
      <c r="K49" s="98" t="s">
        <v>2534</v>
      </c>
      <c r="L49" s="104" t="s">
        <v>2535</v>
      </c>
      <c r="N49" s="55"/>
      <c r="P49" s="55"/>
      <c r="W49" s="48"/>
      <c r="X49" s="48"/>
    </row>
    <row r="50" spans="8:24" s="53" customFormat="1">
      <c r="H50" s="102" t="s">
        <v>2511</v>
      </c>
      <c r="I50" s="103" t="s">
        <v>2512</v>
      </c>
      <c r="J50" s="48"/>
      <c r="K50" s="98" t="s">
        <v>2536</v>
      </c>
      <c r="L50" s="104" t="s">
        <v>2537</v>
      </c>
      <c r="N50" s="55"/>
      <c r="P50" s="55"/>
      <c r="W50" s="48"/>
      <c r="X50" s="48"/>
    </row>
    <row r="51" spans="8:24" s="53" customFormat="1">
      <c r="H51" s="102" t="s">
        <v>1899</v>
      </c>
      <c r="I51" s="103" t="s">
        <v>1900</v>
      </c>
      <c r="J51" s="48"/>
      <c r="K51" s="98" t="s">
        <v>1957</v>
      </c>
      <c r="L51" s="104" t="s">
        <v>1900</v>
      </c>
      <c r="N51" s="55"/>
      <c r="P51" s="55"/>
      <c r="W51" s="48"/>
      <c r="X51" s="48"/>
    </row>
    <row r="52" spans="8:24" s="53" customFormat="1">
      <c r="H52" s="102" t="s">
        <v>1899</v>
      </c>
      <c r="I52" s="103" t="s">
        <v>1900</v>
      </c>
      <c r="J52" s="48"/>
      <c r="K52" s="98" t="s">
        <v>3329</v>
      </c>
      <c r="L52" s="104" t="s">
        <v>1553</v>
      </c>
      <c r="N52" s="55"/>
      <c r="P52" s="55"/>
      <c r="W52" s="48"/>
      <c r="X52" s="48"/>
    </row>
    <row r="53" spans="8:24" s="53" customFormat="1">
      <c r="H53" s="102" t="s">
        <v>1902</v>
      </c>
      <c r="I53" s="103" t="s">
        <v>1903</v>
      </c>
      <c r="J53" s="48"/>
      <c r="K53" s="98" t="s">
        <v>1960</v>
      </c>
      <c r="L53" s="104" t="s">
        <v>1903</v>
      </c>
      <c r="N53" s="55"/>
      <c r="P53" s="55"/>
      <c r="W53" s="48"/>
      <c r="X53" s="48"/>
    </row>
    <row r="54" spans="8:24" s="53" customFormat="1">
      <c r="H54" s="102" t="s">
        <v>1906</v>
      </c>
      <c r="I54" s="103" t="s">
        <v>1907</v>
      </c>
      <c r="J54" s="48"/>
      <c r="K54" s="98" t="s">
        <v>2146</v>
      </c>
      <c r="L54" s="104" t="s">
        <v>1907</v>
      </c>
      <c r="N54" s="55"/>
      <c r="P54" s="55"/>
      <c r="W54" s="48"/>
      <c r="X54" s="48"/>
    </row>
    <row r="55" spans="8:24" s="53" customFormat="1">
      <c r="H55" s="102" t="s">
        <v>1906</v>
      </c>
      <c r="I55" s="103" t="s">
        <v>1907</v>
      </c>
      <c r="J55" s="48"/>
      <c r="K55" s="98" t="s">
        <v>2149</v>
      </c>
      <c r="L55" s="104" t="s">
        <v>2150</v>
      </c>
      <c r="N55" s="55"/>
      <c r="P55" s="55"/>
      <c r="W55" s="48"/>
      <c r="X55" s="48"/>
    </row>
    <row r="56" spans="8:24" s="53" customFormat="1">
      <c r="H56" s="102" t="s">
        <v>3346</v>
      </c>
      <c r="I56" s="103" t="s">
        <v>3347</v>
      </c>
      <c r="J56" s="48"/>
      <c r="K56" s="98" t="s">
        <v>3348</v>
      </c>
      <c r="L56" s="104" t="s">
        <v>3349</v>
      </c>
      <c r="N56" s="55"/>
      <c r="P56" s="55"/>
      <c r="W56" s="48"/>
      <c r="X56" s="48"/>
    </row>
    <row r="57" spans="8:24" s="53" customFormat="1">
      <c r="H57" s="102" t="s">
        <v>1908</v>
      </c>
      <c r="I57" s="103" t="s">
        <v>1909</v>
      </c>
      <c r="J57" s="48"/>
      <c r="K57" s="98" t="s">
        <v>2152</v>
      </c>
      <c r="L57" s="104" t="s">
        <v>2153</v>
      </c>
      <c r="N57" s="55"/>
      <c r="P57" s="55"/>
      <c r="W57" s="48"/>
      <c r="X57" s="48"/>
    </row>
    <row r="58" spans="8:24" s="53" customFormat="1">
      <c r="H58" s="102" t="s">
        <v>1912</v>
      </c>
      <c r="I58" s="103" t="s">
        <v>1913</v>
      </c>
      <c r="J58" s="48"/>
      <c r="K58" s="98" t="s">
        <v>2156</v>
      </c>
      <c r="L58" s="104" t="s">
        <v>2157</v>
      </c>
      <c r="N58" s="55"/>
      <c r="P58" s="55"/>
      <c r="W58" s="48"/>
      <c r="X58" s="48"/>
    </row>
    <row r="59" spans="8:24" s="53" customFormat="1">
      <c r="H59" s="102" t="s">
        <v>1916</v>
      </c>
      <c r="I59" s="103" t="s">
        <v>1917</v>
      </c>
      <c r="J59" s="48"/>
      <c r="K59" s="98" t="s">
        <v>2160</v>
      </c>
      <c r="L59" s="104" t="s">
        <v>1917</v>
      </c>
      <c r="N59" s="55"/>
      <c r="P59" s="55"/>
      <c r="W59" s="48"/>
      <c r="X59" s="48"/>
    </row>
    <row r="60" spans="8:24" s="53" customFormat="1">
      <c r="H60" s="102" t="s">
        <v>1919</v>
      </c>
      <c r="I60" s="103" t="s">
        <v>3350</v>
      </c>
      <c r="J60" s="48"/>
      <c r="K60" s="98" t="s">
        <v>2163</v>
      </c>
      <c r="L60" s="104" t="s">
        <v>3350</v>
      </c>
      <c r="N60" s="55"/>
      <c r="P60" s="55"/>
      <c r="W60" s="48"/>
      <c r="X60" s="48"/>
    </row>
    <row r="61" spans="8:24" s="53" customFormat="1">
      <c r="H61" s="102" t="s">
        <v>1921</v>
      </c>
      <c r="I61" s="103" t="s">
        <v>1922</v>
      </c>
      <c r="J61" s="48"/>
      <c r="K61" s="98" t="s">
        <v>2166</v>
      </c>
      <c r="L61" s="104" t="s">
        <v>2167</v>
      </c>
      <c r="N61" s="55"/>
      <c r="P61" s="55"/>
      <c r="W61" s="48"/>
      <c r="X61" s="48"/>
    </row>
    <row r="62" spans="8:24" s="53" customFormat="1">
      <c r="H62" s="102" t="s">
        <v>1925</v>
      </c>
      <c r="I62" s="103" t="s">
        <v>1926</v>
      </c>
      <c r="J62" s="48"/>
      <c r="K62" s="98" t="s">
        <v>2170</v>
      </c>
      <c r="L62" s="104" t="s">
        <v>2199</v>
      </c>
      <c r="N62" s="55"/>
      <c r="P62" s="55"/>
      <c r="W62" s="48"/>
      <c r="X62" s="48"/>
    </row>
    <row r="63" spans="8:24" s="53" customFormat="1">
      <c r="H63" s="102" t="s">
        <v>1925</v>
      </c>
      <c r="I63" s="103" t="s">
        <v>1926</v>
      </c>
      <c r="J63" s="48"/>
      <c r="K63" s="98" t="s">
        <v>2202</v>
      </c>
      <c r="L63" s="104" t="s">
        <v>2035</v>
      </c>
      <c r="N63" s="55"/>
      <c r="P63" s="55"/>
      <c r="W63" s="48"/>
      <c r="X63" s="48"/>
    </row>
    <row r="64" spans="8:24" s="53" customFormat="1">
      <c r="H64" s="102" t="s">
        <v>1927</v>
      </c>
      <c r="I64" s="103" t="s">
        <v>1928</v>
      </c>
      <c r="J64" s="48"/>
      <c r="K64" s="98" t="s">
        <v>2205</v>
      </c>
      <c r="L64" s="104" t="s">
        <v>2206</v>
      </c>
      <c r="N64" s="55"/>
      <c r="P64" s="55"/>
      <c r="W64" s="48"/>
      <c r="X64" s="48"/>
    </row>
    <row r="65" spans="8:24" s="53" customFormat="1">
      <c r="H65" s="102" t="s">
        <v>1931</v>
      </c>
      <c r="I65" s="103" t="s">
        <v>1932</v>
      </c>
      <c r="J65" s="48"/>
      <c r="K65" s="98" t="s">
        <v>2209</v>
      </c>
      <c r="L65" s="104" t="s">
        <v>1932</v>
      </c>
      <c r="N65" s="55"/>
      <c r="P65" s="55"/>
      <c r="W65" s="48"/>
      <c r="X65" s="48"/>
    </row>
    <row r="66" spans="8:24" s="53" customFormat="1">
      <c r="H66" s="102" t="s">
        <v>1935</v>
      </c>
      <c r="I66" s="103" t="s">
        <v>1936</v>
      </c>
      <c r="J66" s="48"/>
      <c r="K66" s="98" t="s">
        <v>2213</v>
      </c>
      <c r="L66" s="104" t="s">
        <v>2214</v>
      </c>
      <c r="N66" s="55"/>
      <c r="P66" s="55"/>
      <c r="W66" s="48"/>
      <c r="X66" s="48"/>
    </row>
    <row r="67" spans="8:24" s="53" customFormat="1">
      <c r="H67" s="102" t="s">
        <v>814</v>
      </c>
      <c r="I67" s="103" t="s">
        <v>815</v>
      </c>
      <c r="J67" s="48"/>
      <c r="K67" s="98" t="s">
        <v>1554</v>
      </c>
      <c r="L67" s="104" t="s">
        <v>1555</v>
      </c>
      <c r="N67" s="55"/>
      <c r="P67" s="55"/>
      <c r="W67" s="48"/>
      <c r="X67" s="48"/>
    </row>
    <row r="68" spans="8:24" s="53" customFormat="1">
      <c r="H68" s="102" t="s">
        <v>817</v>
      </c>
      <c r="I68" s="103" t="s">
        <v>818</v>
      </c>
      <c r="J68" s="48"/>
      <c r="K68" s="98" t="s">
        <v>1556</v>
      </c>
      <c r="L68" s="104" t="s">
        <v>1557</v>
      </c>
      <c r="N68" s="55"/>
      <c r="P68" s="55"/>
      <c r="W68" s="48"/>
      <c r="X68" s="48"/>
    </row>
    <row r="69" spans="8:24" s="53" customFormat="1">
      <c r="H69" s="102" t="s">
        <v>2513</v>
      </c>
      <c r="I69" s="103" t="s">
        <v>2514</v>
      </c>
      <c r="J69" s="48"/>
      <c r="K69" s="98" t="s">
        <v>2538</v>
      </c>
      <c r="L69" s="104" t="s">
        <v>2539</v>
      </c>
      <c r="N69" s="55"/>
      <c r="P69" s="55"/>
      <c r="W69" s="48"/>
      <c r="X69" s="48"/>
    </row>
    <row r="70" spans="8:24" s="53" customFormat="1">
      <c r="H70" s="102" t="s">
        <v>1939</v>
      </c>
      <c r="I70" s="103" t="s">
        <v>1964</v>
      </c>
      <c r="J70" s="48"/>
      <c r="K70" s="98" t="s">
        <v>2218</v>
      </c>
      <c r="L70" s="104" t="s">
        <v>1964</v>
      </c>
      <c r="N70" s="55"/>
      <c r="P70" s="55"/>
      <c r="W70" s="48"/>
      <c r="X70" s="48"/>
    </row>
    <row r="71" spans="8:24" s="53" customFormat="1">
      <c r="H71" s="102" t="s">
        <v>1939</v>
      </c>
      <c r="I71" s="103" t="s">
        <v>1964</v>
      </c>
      <c r="J71" s="48"/>
      <c r="K71" s="98" t="s">
        <v>2220</v>
      </c>
      <c r="L71" s="104" t="s">
        <v>2036</v>
      </c>
      <c r="N71" s="55"/>
      <c r="P71" s="55"/>
      <c r="W71" s="48"/>
      <c r="X71" s="48"/>
    </row>
    <row r="72" spans="8:24" s="53" customFormat="1">
      <c r="H72" s="102" t="s">
        <v>1939</v>
      </c>
      <c r="I72" s="103" t="s">
        <v>1964</v>
      </c>
      <c r="J72" s="48"/>
      <c r="K72" s="98" t="s">
        <v>2223</v>
      </c>
      <c r="L72" s="104" t="s">
        <v>2037</v>
      </c>
      <c r="N72" s="55"/>
      <c r="P72" s="55"/>
      <c r="W72" s="48"/>
      <c r="X72" s="48"/>
    </row>
    <row r="73" spans="8:24" s="53" customFormat="1">
      <c r="H73" s="102" t="s">
        <v>820</v>
      </c>
      <c r="I73" s="103" t="s">
        <v>821</v>
      </c>
      <c r="J73" s="48"/>
      <c r="K73" s="98" t="s">
        <v>1558</v>
      </c>
      <c r="L73" s="104" t="s">
        <v>1559</v>
      </c>
      <c r="N73" s="55"/>
      <c r="P73" s="55"/>
      <c r="W73" s="48"/>
      <c r="X73" s="48"/>
    </row>
    <row r="74" spans="8:24" s="53" customFormat="1">
      <c r="H74" s="102" t="s">
        <v>822</v>
      </c>
      <c r="I74" s="103" t="s">
        <v>306</v>
      </c>
      <c r="J74" s="48"/>
      <c r="K74" s="98" t="s">
        <v>1560</v>
      </c>
      <c r="L74" s="104" t="s">
        <v>1561</v>
      </c>
      <c r="N74" s="55"/>
      <c r="P74" s="55"/>
      <c r="W74" s="48"/>
      <c r="X74" s="48"/>
    </row>
    <row r="75" spans="8:24" s="53" customFormat="1">
      <c r="H75" s="102" t="s">
        <v>1941</v>
      </c>
      <c r="I75" s="103" t="s">
        <v>1942</v>
      </c>
      <c r="J75" s="48"/>
      <c r="K75" s="98" t="s">
        <v>2225</v>
      </c>
      <c r="L75" s="104" t="s">
        <v>1942</v>
      </c>
      <c r="N75" s="56"/>
      <c r="P75" s="55"/>
      <c r="W75" s="48"/>
      <c r="X75" s="48"/>
    </row>
    <row r="76" spans="8:24" s="53" customFormat="1">
      <c r="H76" s="102" t="s">
        <v>1944</v>
      </c>
      <c r="I76" s="103" t="s">
        <v>1945</v>
      </c>
      <c r="J76" s="48"/>
      <c r="K76" s="98" t="s">
        <v>2226</v>
      </c>
      <c r="L76" s="104" t="s">
        <v>1945</v>
      </c>
      <c r="N76" s="56"/>
      <c r="P76" s="55"/>
      <c r="W76" s="48"/>
      <c r="X76" s="48"/>
    </row>
    <row r="77" spans="8:24">
      <c r="H77" s="102" t="s">
        <v>2171</v>
      </c>
      <c r="I77" s="103" t="s">
        <v>307</v>
      </c>
      <c r="K77" s="98" t="s">
        <v>896</v>
      </c>
      <c r="L77" s="104" t="s">
        <v>897</v>
      </c>
      <c r="V77" s="53"/>
    </row>
    <row r="78" spans="8:24">
      <c r="H78" s="102" t="s">
        <v>2171</v>
      </c>
      <c r="I78" s="103" t="s">
        <v>307</v>
      </c>
      <c r="K78" s="98" t="s">
        <v>898</v>
      </c>
      <c r="L78" s="104" t="s">
        <v>899</v>
      </c>
    </row>
    <row r="79" spans="8:24">
      <c r="H79" s="102" t="s">
        <v>825</v>
      </c>
      <c r="I79" s="103" t="s">
        <v>826</v>
      </c>
      <c r="K79" s="98" t="s">
        <v>1562</v>
      </c>
      <c r="L79" s="104" t="s">
        <v>1563</v>
      </c>
    </row>
    <row r="80" spans="8:24">
      <c r="H80" s="102" t="s">
        <v>1947</v>
      </c>
      <c r="I80" s="103" t="s">
        <v>1948</v>
      </c>
      <c r="K80" s="98" t="s">
        <v>2229</v>
      </c>
      <c r="L80" s="104" t="s">
        <v>2230</v>
      </c>
    </row>
    <row r="81" spans="8:12">
      <c r="H81" s="102" t="s">
        <v>1947</v>
      </c>
      <c r="I81" s="103" t="s">
        <v>1948</v>
      </c>
      <c r="K81" s="98" t="s">
        <v>2233</v>
      </c>
      <c r="L81" s="104" t="s">
        <v>2234</v>
      </c>
    </row>
    <row r="82" spans="8:12">
      <c r="H82" s="102" t="s">
        <v>1951</v>
      </c>
      <c r="I82" s="103" t="s">
        <v>1952</v>
      </c>
      <c r="K82" s="98" t="s">
        <v>2237</v>
      </c>
      <c r="L82" s="104" t="s">
        <v>2238</v>
      </c>
    </row>
    <row r="83" spans="8:12">
      <c r="H83" s="102" t="s">
        <v>1955</v>
      </c>
      <c r="I83" s="103" t="s">
        <v>1956</v>
      </c>
      <c r="K83" s="98" t="s">
        <v>2241</v>
      </c>
      <c r="L83" s="104" t="s">
        <v>2242</v>
      </c>
    </row>
    <row r="84" spans="8:12">
      <c r="H84" s="102" t="s">
        <v>1955</v>
      </c>
      <c r="I84" s="103" t="s">
        <v>1956</v>
      </c>
      <c r="K84" s="98" t="s">
        <v>2245</v>
      </c>
      <c r="L84" s="104" t="s">
        <v>2246</v>
      </c>
    </row>
    <row r="85" spans="8:12">
      <c r="H85" s="102" t="s">
        <v>1958</v>
      </c>
      <c r="I85" s="103" t="s">
        <v>1959</v>
      </c>
      <c r="K85" s="98" t="s">
        <v>2249</v>
      </c>
      <c r="L85" s="104" t="s">
        <v>2250</v>
      </c>
    </row>
    <row r="86" spans="8:12">
      <c r="H86" s="102" t="s">
        <v>1958</v>
      </c>
      <c r="I86" s="103" t="s">
        <v>1959</v>
      </c>
      <c r="K86" s="98" t="s">
        <v>2253</v>
      </c>
      <c r="L86" s="104" t="s">
        <v>2254</v>
      </c>
    </row>
    <row r="87" spans="8:12">
      <c r="H87" s="102" t="s">
        <v>3320</v>
      </c>
      <c r="I87" s="103" t="s">
        <v>3105</v>
      </c>
      <c r="K87" s="98" t="s">
        <v>3330</v>
      </c>
      <c r="L87" s="104" t="s">
        <v>3105</v>
      </c>
    </row>
    <row r="88" spans="8:12">
      <c r="H88" s="102" t="s">
        <v>827</v>
      </c>
      <c r="I88" s="103" t="s">
        <v>2515</v>
      </c>
      <c r="K88" s="98" t="s">
        <v>1564</v>
      </c>
      <c r="L88" s="104" t="s">
        <v>1565</v>
      </c>
    </row>
    <row r="89" spans="8:12">
      <c r="H89" s="102" t="s">
        <v>1961</v>
      </c>
      <c r="I89" s="103" t="s">
        <v>2145</v>
      </c>
      <c r="K89" s="98" t="s">
        <v>2257</v>
      </c>
      <c r="L89" s="104" t="s">
        <v>2258</v>
      </c>
    </row>
    <row r="90" spans="8:12">
      <c r="H90" s="102" t="s">
        <v>2147</v>
      </c>
      <c r="I90" s="103" t="s">
        <v>2148</v>
      </c>
      <c r="K90" s="98" t="s">
        <v>2262</v>
      </c>
      <c r="L90" s="104" t="s">
        <v>2263</v>
      </c>
    </row>
    <row r="91" spans="8:12">
      <c r="H91" s="102" t="s">
        <v>2151</v>
      </c>
      <c r="I91" s="103" t="s">
        <v>2265</v>
      </c>
      <c r="K91" s="98" t="s">
        <v>2264</v>
      </c>
      <c r="L91" s="104" t="s">
        <v>2265</v>
      </c>
    </row>
    <row r="92" spans="8:12">
      <c r="H92" s="102" t="s">
        <v>2151</v>
      </c>
      <c r="I92" s="103" t="s">
        <v>2265</v>
      </c>
      <c r="K92" s="98" t="s">
        <v>2267</v>
      </c>
      <c r="L92" s="104" t="s">
        <v>2268</v>
      </c>
    </row>
    <row r="93" spans="8:12">
      <c r="H93" s="102" t="s">
        <v>2154</v>
      </c>
      <c r="I93" s="103" t="s">
        <v>2155</v>
      </c>
      <c r="K93" s="98" t="s">
        <v>2270</v>
      </c>
      <c r="L93" s="104" t="s">
        <v>2271</v>
      </c>
    </row>
    <row r="94" spans="8:12">
      <c r="H94" s="102" t="s">
        <v>2154</v>
      </c>
      <c r="I94" s="103" t="s">
        <v>2155</v>
      </c>
      <c r="K94" s="98" t="s">
        <v>2274</v>
      </c>
      <c r="L94" s="104" t="s">
        <v>2275</v>
      </c>
    </row>
    <row r="95" spans="8:12">
      <c r="H95" s="102" t="s">
        <v>829</v>
      </c>
      <c r="I95" s="103" t="s">
        <v>830</v>
      </c>
      <c r="K95" s="98" t="s">
        <v>1566</v>
      </c>
      <c r="L95" s="104" t="s">
        <v>1567</v>
      </c>
    </row>
    <row r="96" spans="8:12">
      <c r="H96" s="102" t="s">
        <v>2158</v>
      </c>
      <c r="I96" s="103" t="s">
        <v>2159</v>
      </c>
      <c r="K96" s="98" t="s">
        <v>2278</v>
      </c>
      <c r="L96" s="104" t="s">
        <v>2159</v>
      </c>
    </row>
    <row r="97" spans="8:12">
      <c r="H97" s="102" t="s">
        <v>2158</v>
      </c>
      <c r="I97" s="103" t="s">
        <v>2159</v>
      </c>
      <c r="K97" s="98" t="s">
        <v>2281</v>
      </c>
      <c r="L97" s="104" t="s">
        <v>2282</v>
      </c>
    </row>
    <row r="98" spans="8:12">
      <c r="H98" s="102" t="s">
        <v>2161</v>
      </c>
      <c r="I98" s="103" t="s">
        <v>2162</v>
      </c>
      <c r="K98" s="98" t="s">
        <v>2285</v>
      </c>
      <c r="L98" s="104" t="s">
        <v>2162</v>
      </c>
    </row>
    <row r="99" spans="8:12">
      <c r="H99" s="102" t="s">
        <v>2164</v>
      </c>
      <c r="I99" s="103" t="s">
        <v>2165</v>
      </c>
      <c r="K99" s="98" t="s">
        <v>2290</v>
      </c>
      <c r="L99" s="104" t="s">
        <v>2291</v>
      </c>
    </row>
    <row r="100" spans="8:12">
      <c r="H100" s="102" t="s">
        <v>2164</v>
      </c>
      <c r="I100" s="103" t="s">
        <v>2165</v>
      </c>
      <c r="K100" s="98" t="s">
        <v>2294</v>
      </c>
      <c r="L100" s="104" t="s">
        <v>2295</v>
      </c>
    </row>
    <row r="101" spans="8:12">
      <c r="H101" s="102" t="s">
        <v>2168</v>
      </c>
      <c r="I101" s="103" t="s">
        <v>2169</v>
      </c>
      <c r="K101" s="98" t="s">
        <v>2297</v>
      </c>
      <c r="L101" s="104" t="s">
        <v>2169</v>
      </c>
    </row>
    <row r="102" spans="8:12">
      <c r="H102" s="102" t="s">
        <v>2200</v>
      </c>
      <c r="I102" s="103" t="s">
        <v>2201</v>
      </c>
      <c r="K102" s="98" t="s">
        <v>2299</v>
      </c>
      <c r="L102" s="104" t="s">
        <v>2300</v>
      </c>
    </row>
    <row r="103" spans="8:12">
      <c r="H103" s="102" t="s">
        <v>2200</v>
      </c>
      <c r="I103" s="103" t="s">
        <v>2201</v>
      </c>
      <c r="K103" s="98" t="s">
        <v>2303</v>
      </c>
      <c r="L103" s="104" t="s">
        <v>2304</v>
      </c>
    </row>
    <row r="104" spans="8:12">
      <c r="H104" s="102" t="s">
        <v>2203</v>
      </c>
      <c r="I104" s="103" t="s">
        <v>2204</v>
      </c>
      <c r="K104" s="98" t="s">
        <v>2307</v>
      </c>
      <c r="L104" s="104" t="s">
        <v>2038</v>
      </c>
    </row>
    <row r="105" spans="8:12">
      <c r="H105" s="102" t="s">
        <v>2203</v>
      </c>
      <c r="I105" s="103" t="s">
        <v>2204</v>
      </c>
      <c r="K105" s="98" t="s">
        <v>2310</v>
      </c>
      <c r="L105" s="104" t="s">
        <v>2311</v>
      </c>
    </row>
    <row r="106" spans="8:12">
      <c r="H106" s="102" t="s">
        <v>833</v>
      </c>
      <c r="I106" s="103" t="s">
        <v>834</v>
      </c>
      <c r="K106" s="98" t="s">
        <v>1568</v>
      </c>
      <c r="L106" s="104" t="s">
        <v>1569</v>
      </c>
    </row>
    <row r="107" spans="8:12">
      <c r="H107" s="102" t="s">
        <v>837</v>
      </c>
      <c r="I107" s="103" t="s">
        <v>838</v>
      </c>
      <c r="K107" s="98" t="s">
        <v>1570</v>
      </c>
      <c r="L107" s="104" t="s">
        <v>1571</v>
      </c>
    </row>
    <row r="108" spans="8:12">
      <c r="H108" s="102" t="s">
        <v>2207</v>
      </c>
      <c r="I108" s="103" t="s">
        <v>2208</v>
      </c>
      <c r="K108" s="98" t="s">
        <v>2312</v>
      </c>
      <c r="L108" s="104" t="s">
        <v>2313</v>
      </c>
    </row>
    <row r="109" spans="8:12">
      <c r="H109" s="102" t="s">
        <v>2210</v>
      </c>
      <c r="I109" s="103" t="s">
        <v>2211</v>
      </c>
      <c r="K109" s="98" t="s">
        <v>2315</v>
      </c>
      <c r="L109" s="104" t="s">
        <v>2316</v>
      </c>
    </row>
    <row r="110" spans="8:12">
      <c r="H110" s="102" t="s">
        <v>2210</v>
      </c>
      <c r="I110" s="103" t="s">
        <v>2211</v>
      </c>
      <c r="K110" s="98" t="s">
        <v>2319</v>
      </c>
      <c r="L110" s="104" t="s">
        <v>2320</v>
      </c>
    </row>
    <row r="111" spans="8:12">
      <c r="H111" s="102" t="s">
        <v>2212</v>
      </c>
      <c r="I111" s="103" t="s">
        <v>1965</v>
      </c>
      <c r="K111" s="98" t="s">
        <v>2323</v>
      </c>
      <c r="L111" s="104" t="s">
        <v>2324</v>
      </c>
    </row>
    <row r="112" spans="8:12">
      <c r="H112" s="102" t="s">
        <v>2216</v>
      </c>
      <c r="I112" s="103" t="s">
        <v>2217</v>
      </c>
      <c r="K112" s="98" t="s">
        <v>2331</v>
      </c>
      <c r="L112" s="104" t="s">
        <v>2217</v>
      </c>
    </row>
    <row r="113" spans="8:12">
      <c r="H113" s="102" t="s">
        <v>2219</v>
      </c>
      <c r="I113" s="103" t="s">
        <v>2337</v>
      </c>
      <c r="K113" s="98" t="s">
        <v>2336</v>
      </c>
      <c r="L113" s="104" t="s">
        <v>2337</v>
      </c>
    </row>
    <row r="114" spans="8:12">
      <c r="H114" s="102" t="s">
        <v>2219</v>
      </c>
      <c r="I114" s="103" t="s">
        <v>2337</v>
      </c>
      <c r="K114" s="98" t="s">
        <v>2340</v>
      </c>
      <c r="L114" s="104" t="s">
        <v>2341</v>
      </c>
    </row>
    <row r="115" spans="8:12">
      <c r="H115" s="102" t="s">
        <v>2221</v>
      </c>
      <c r="I115" s="103" t="s">
        <v>2222</v>
      </c>
      <c r="K115" s="98" t="s">
        <v>2343</v>
      </c>
      <c r="L115" s="104" t="s">
        <v>900</v>
      </c>
    </row>
    <row r="116" spans="8:12">
      <c r="H116" s="102" t="s">
        <v>2221</v>
      </c>
      <c r="I116" s="103" t="s">
        <v>2222</v>
      </c>
      <c r="K116" s="98" t="s">
        <v>2346</v>
      </c>
      <c r="L116" s="104" t="s">
        <v>901</v>
      </c>
    </row>
    <row r="117" spans="8:12">
      <c r="H117" s="102" t="s">
        <v>2224</v>
      </c>
      <c r="I117" s="103" t="s">
        <v>1966</v>
      </c>
      <c r="K117" s="98" t="s">
        <v>2039</v>
      </c>
      <c r="L117" s="104" t="s">
        <v>2040</v>
      </c>
    </row>
    <row r="118" spans="8:12">
      <c r="H118" s="102" t="s">
        <v>1967</v>
      </c>
      <c r="I118" s="103" t="s">
        <v>841</v>
      </c>
      <c r="K118" s="98" t="s">
        <v>2041</v>
      </c>
      <c r="L118" s="104" t="s">
        <v>2042</v>
      </c>
    </row>
    <row r="119" spans="8:12">
      <c r="H119" s="102" t="s">
        <v>1967</v>
      </c>
      <c r="I119" s="103" t="s">
        <v>841</v>
      </c>
      <c r="K119" s="98" t="s">
        <v>2043</v>
      </c>
      <c r="L119" s="104" t="s">
        <v>2044</v>
      </c>
    </row>
    <row r="120" spans="8:12">
      <c r="H120" s="102" t="s">
        <v>843</v>
      </c>
      <c r="I120" s="103" t="s">
        <v>844</v>
      </c>
      <c r="K120" s="98" t="s">
        <v>1572</v>
      </c>
      <c r="L120" s="104" t="s">
        <v>1573</v>
      </c>
    </row>
    <row r="121" spans="8:12">
      <c r="H121" s="102" t="s">
        <v>847</v>
      </c>
      <c r="I121" s="103" t="s">
        <v>848</v>
      </c>
      <c r="K121" s="98" t="s">
        <v>1574</v>
      </c>
      <c r="L121" s="104" t="s">
        <v>1576</v>
      </c>
    </row>
    <row r="122" spans="8:12">
      <c r="H122" s="102" t="s">
        <v>849</v>
      </c>
      <c r="I122" s="103" t="s">
        <v>850</v>
      </c>
      <c r="K122" s="98" t="s">
        <v>1577</v>
      </c>
      <c r="L122" s="104" t="s">
        <v>1578</v>
      </c>
    </row>
    <row r="123" spans="8:12">
      <c r="H123" s="102" t="s">
        <v>2227</v>
      </c>
      <c r="I123" s="103" t="s">
        <v>2228</v>
      </c>
      <c r="K123" s="98" t="s">
        <v>2357</v>
      </c>
      <c r="L123" s="104" t="s">
        <v>2228</v>
      </c>
    </row>
    <row r="124" spans="8:12">
      <c r="H124" s="102" t="s">
        <v>2231</v>
      </c>
      <c r="I124" s="103" t="s">
        <v>2232</v>
      </c>
      <c r="K124" s="98" t="s">
        <v>2360</v>
      </c>
      <c r="L124" s="104" t="s">
        <v>2232</v>
      </c>
    </row>
    <row r="125" spans="8:12">
      <c r="H125" s="102" t="s">
        <v>2231</v>
      </c>
      <c r="I125" s="103" t="s">
        <v>2232</v>
      </c>
      <c r="K125" s="98" t="s">
        <v>2363</v>
      </c>
      <c r="L125" s="104" t="s">
        <v>2364</v>
      </c>
    </row>
    <row r="126" spans="8:12">
      <c r="H126" s="102" t="s">
        <v>2235</v>
      </c>
      <c r="I126" s="103" t="s">
        <v>2236</v>
      </c>
      <c r="K126" s="98" t="s">
        <v>2367</v>
      </c>
      <c r="L126" s="104" t="s">
        <v>2368</v>
      </c>
    </row>
    <row r="127" spans="8:12">
      <c r="H127" s="102" t="s">
        <v>2239</v>
      </c>
      <c r="I127" s="103" t="s">
        <v>2240</v>
      </c>
      <c r="K127" s="98" t="s">
        <v>2371</v>
      </c>
      <c r="L127" s="104" t="s">
        <v>2372</v>
      </c>
    </row>
    <row r="128" spans="8:12">
      <c r="H128" s="102" t="s">
        <v>2239</v>
      </c>
      <c r="I128" s="103" t="s">
        <v>2240</v>
      </c>
      <c r="K128" s="98" t="s">
        <v>2375</v>
      </c>
      <c r="L128" s="104" t="s">
        <v>2376</v>
      </c>
    </row>
    <row r="129" spans="8:12">
      <c r="H129" s="102" t="s">
        <v>2239</v>
      </c>
      <c r="I129" s="103" t="s">
        <v>2240</v>
      </c>
      <c r="K129" s="98" t="s">
        <v>2379</v>
      </c>
      <c r="L129" s="104" t="s">
        <v>2380</v>
      </c>
    </row>
    <row r="130" spans="8:12">
      <c r="H130" s="102" t="s">
        <v>2243</v>
      </c>
      <c r="I130" s="103" t="s">
        <v>2244</v>
      </c>
      <c r="K130" s="98" t="s">
        <v>2383</v>
      </c>
      <c r="L130" s="104" t="s">
        <v>2244</v>
      </c>
    </row>
    <row r="131" spans="8:12">
      <c r="H131" s="102" t="s">
        <v>2247</v>
      </c>
      <c r="I131" s="103" t="s">
        <v>2248</v>
      </c>
      <c r="K131" s="98" t="s">
        <v>2386</v>
      </c>
      <c r="L131" s="104" t="s">
        <v>2387</v>
      </c>
    </row>
    <row r="132" spans="8:12">
      <c r="H132" s="102" t="s">
        <v>2251</v>
      </c>
      <c r="I132" s="103" t="s">
        <v>2252</v>
      </c>
      <c r="K132" s="98" t="s">
        <v>2394</v>
      </c>
      <c r="L132" s="104" t="s">
        <v>2395</v>
      </c>
    </row>
    <row r="133" spans="8:12">
      <c r="H133" s="102" t="s">
        <v>2255</v>
      </c>
      <c r="I133" s="103" t="s">
        <v>2256</v>
      </c>
      <c r="K133" s="98" t="s">
        <v>2398</v>
      </c>
      <c r="L133" s="104" t="s">
        <v>2399</v>
      </c>
    </row>
    <row r="134" spans="8:12">
      <c r="H134" s="102" t="s">
        <v>2255</v>
      </c>
      <c r="I134" s="103" t="s">
        <v>2256</v>
      </c>
      <c r="K134" s="98" t="s">
        <v>2402</v>
      </c>
      <c r="L134" s="104" t="s">
        <v>2403</v>
      </c>
    </row>
    <row r="135" spans="8:12">
      <c r="H135" s="102" t="s">
        <v>2259</v>
      </c>
      <c r="I135" s="103" t="s">
        <v>2407</v>
      </c>
      <c r="K135" s="98" t="s">
        <v>2406</v>
      </c>
      <c r="L135" s="104" t="s">
        <v>2407</v>
      </c>
    </row>
    <row r="136" spans="8:12">
      <c r="H136" s="102" t="s">
        <v>2260</v>
      </c>
      <c r="I136" s="103" t="s">
        <v>2261</v>
      </c>
      <c r="K136" s="98" t="s">
        <v>2410</v>
      </c>
      <c r="L136" s="104" t="s">
        <v>2411</v>
      </c>
    </row>
    <row r="137" spans="8:12">
      <c r="H137" s="102" t="s">
        <v>2260</v>
      </c>
      <c r="I137" s="103" t="s">
        <v>2261</v>
      </c>
      <c r="K137" s="98" t="s">
        <v>2414</v>
      </c>
      <c r="L137" s="104" t="s">
        <v>2415</v>
      </c>
    </row>
    <row r="138" spans="8:12">
      <c r="H138" s="102" t="s">
        <v>2266</v>
      </c>
      <c r="I138" s="103" t="s">
        <v>1968</v>
      </c>
      <c r="K138" s="98" t="s">
        <v>2421</v>
      </c>
      <c r="L138" s="104" t="s">
        <v>2422</v>
      </c>
    </row>
    <row r="139" spans="8:12">
      <c r="H139" s="102" t="s">
        <v>2269</v>
      </c>
      <c r="I139" s="103" t="s">
        <v>1969</v>
      </c>
      <c r="K139" s="98" t="s">
        <v>2425</v>
      </c>
      <c r="L139" s="104" t="s">
        <v>2298</v>
      </c>
    </row>
    <row r="140" spans="8:12">
      <c r="H140" s="102" t="s">
        <v>2516</v>
      </c>
      <c r="I140" s="103" t="s">
        <v>2517</v>
      </c>
      <c r="K140" s="98" t="s">
        <v>2540</v>
      </c>
      <c r="L140" s="104" t="s">
        <v>2541</v>
      </c>
    </row>
    <row r="141" spans="8:12">
      <c r="H141" s="102" t="s">
        <v>2172</v>
      </c>
      <c r="I141" s="103" t="s">
        <v>3321</v>
      </c>
      <c r="K141" s="98" t="s">
        <v>902</v>
      </c>
      <c r="L141" s="104" t="s">
        <v>903</v>
      </c>
    </row>
    <row r="142" spans="8:12">
      <c r="H142" s="102">
        <v>111017</v>
      </c>
      <c r="I142" s="103" t="e">
        <v>#N/A</v>
      </c>
      <c r="K142" s="98" t="s">
        <v>3351</v>
      </c>
      <c r="L142" s="104" t="s">
        <v>3289</v>
      </c>
    </row>
    <row r="143" spans="8:12">
      <c r="H143" s="102" t="s">
        <v>854</v>
      </c>
      <c r="I143" s="103" t="s">
        <v>855</v>
      </c>
      <c r="K143" s="98" t="s">
        <v>1579</v>
      </c>
      <c r="L143" s="104" t="s">
        <v>1580</v>
      </c>
    </row>
    <row r="144" spans="8:12">
      <c r="H144" s="102" t="s">
        <v>858</v>
      </c>
      <c r="I144" s="103" t="s">
        <v>859</v>
      </c>
      <c r="K144" s="98" t="s">
        <v>1581</v>
      </c>
      <c r="L144" s="104" t="s">
        <v>1582</v>
      </c>
    </row>
    <row r="145" spans="8:12">
      <c r="H145" s="102" t="s">
        <v>862</v>
      </c>
      <c r="I145" s="103" t="s">
        <v>863</v>
      </c>
      <c r="K145" s="98" t="s">
        <v>1583</v>
      </c>
      <c r="L145" s="104" t="s">
        <v>1584</v>
      </c>
    </row>
    <row r="146" spans="8:12">
      <c r="H146" s="102" t="s">
        <v>865</v>
      </c>
      <c r="I146" s="103" t="s">
        <v>866</v>
      </c>
      <c r="K146" s="98" t="s">
        <v>1585</v>
      </c>
      <c r="L146" s="104" t="s">
        <v>1586</v>
      </c>
    </row>
    <row r="147" spans="8:12">
      <c r="H147" s="102" t="s">
        <v>892</v>
      </c>
      <c r="I147" s="103" t="s">
        <v>308</v>
      </c>
      <c r="K147" s="98" t="s">
        <v>309</v>
      </c>
      <c r="L147" s="104" t="s">
        <v>904</v>
      </c>
    </row>
    <row r="148" spans="8:12">
      <c r="H148" s="102" t="s">
        <v>2272</v>
      </c>
      <c r="I148" s="103" t="s">
        <v>2273</v>
      </c>
      <c r="K148" s="98" t="s">
        <v>2428</v>
      </c>
      <c r="L148" s="104" t="s">
        <v>2429</v>
      </c>
    </row>
    <row r="149" spans="8:12">
      <c r="H149" s="102" t="s">
        <v>2276</v>
      </c>
      <c r="I149" s="103" t="s">
        <v>2277</v>
      </c>
      <c r="K149" s="98" t="s">
        <v>2433</v>
      </c>
      <c r="L149" s="104" t="s">
        <v>2434</v>
      </c>
    </row>
    <row r="150" spans="8:12">
      <c r="H150" s="102" t="s">
        <v>2276</v>
      </c>
      <c r="I150" s="103" t="s">
        <v>2277</v>
      </c>
      <c r="K150" s="98" t="s">
        <v>2437</v>
      </c>
      <c r="L150" s="104" t="s">
        <v>2438</v>
      </c>
    </row>
    <row r="151" spans="8:12">
      <c r="H151" s="102" t="s">
        <v>2279</v>
      </c>
      <c r="I151" s="103" t="s">
        <v>2280</v>
      </c>
      <c r="K151" s="98" t="s">
        <v>2441</v>
      </c>
      <c r="L151" s="104" t="s">
        <v>2280</v>
      </c>
    </row>
    <row r="152" spans="8:12">
      <c r="H152" s="102" t="s">
        <v>2283</v>
      </c>
      <c r="I152" s="103" t="s">
        <v>2284</v>
      </c>
      <c r="K152" s="98" t="s">
        <v>2444</v>
      </c>
      <c r="L152" s="104" t="s">
        <v>2445</v>
      </c>
    </row>
    <row r="153" spans="8:12">
      <c r="H153" s="102" t="s">
        <v>2286</v>
      </c>
      <c r="I153" s="103" t="s">
        <v>2287</v>
      </c>
      <c r="K153" s="98" t="s">
        <v>2448</v>
      </c>
      <c r="L153" s="104" t="s">
        <v>2449</v>
      </c>
    </row>
    <row r="154" spans="8:12">
      <c r="H154" s="102" t="s">
        <v>2288</v>
      </c>
      <c r="I154" s="103" t="s">
        <v>2289</v>
      </c>
      <c r="K154" s="98" t="s">
        <v>2452</v>
      </c>
      <c r="L154" s="104" t="s">
        <v>2453</v>
      </c>
    </row>
    <row r="155" spans="8:12">
      <c r="H155" s="102" t="s">
        <v>2292</v>
      </c>
      <c r="I155" s="103" t="s">
        <v>2293</v>
      </c>
      <c r="K155" s="98" t="s">
        <v>2458</v>
      </c>
      <c r="L155" s="104" t="s">
        <v>2293</v>
      </c>
    </row>
    <row r="156" spans="8:12">
      <c r="H156" s="102" t="s">
        <v>2301</v>
      </c>
      <c r="I156" s="103" t="s">
        <v>2302</v>
      </c>
      <c r="K156" s="98" t="s">
        <v>2467</v>
      </c>
      <c r="L156" s="104" t="s">
        <v>2468</v>
      </c>
    </row>
    <row r="157" spans="8:12">
      <c r="H157" s="102" t="s">
        <v>2301</v>
      </c>
      <c r="I157" s="103" t="s">
        <v>2302</v>
      </c>
      <c r="K157" s="98" t="s">
        <v>2471</v>
      </c>
      <c r="L157" s="104" t="s">
        <v>2472</v>
      </c>
    </row>
    <row r="158" spans="8:12">
      <c r="H158" s="102" t="s">
        <v>2305</v>
      </c>
      <c r="I158" s="103" t="s">
        <v>2306</v>
      </c>
      <c r="K158" s="98" t="s">
        <v>2475</v>
      </c>
      <c r="L158" s="104" t="s">
        <v>2476</v>
      </c>
    </row>
    <row r="159" spans="8:12">
      <c r="H159" s="102" t="s">
        <v>2308</v>
      </c>
      <c r="I159" s="103" t="s">
        <v>2309</v>
      </c>
      <c r="K159" s="98" t="s">
        <v>2479</v>
      </c>
      <c r="L159" s="104" t="s">
        <v>2480</v>
      </c>
    </row>
    <row r="160" spans="8:12">
      <c r="H160" s="102" t="s">
        <v>2308</v>
      </c>
      <c r="I160" s="103" t="s">
        <v>2309</v>
      </c>
      <c r="K160" s="98" t="s">
        <v>2483</v>
      </c>
      <c r="L160" s="104" t="s">
        <v>2484</v>
      </c>
    </row>
    <row r="161" spans="8:12">
      <c r="H161" s="102" t="s">
        <v>2173</v>
      </c>
      <c r="I161" s="103" t="s">
        <v>2174</v>
      </c>
      <c r="K161" s="98" t="s">
        <v>2189</v>
      </c>
      <c r="L161" s="104" t="s">
        <v>2190</v>
      </c>
    </row>
    <row r="162" spans="8:12">
      <c r="H162" s="102" t="s">
        <v>2314</v>
      </c>
      <c r="I162" s="103" t="s">
        <v>1970</v>
      </c>
      <c r="K162" s="98" t="s">
        <v>2489</v>
      </c>
      <c r="L162" s="104" t="s">
        <v>1970</v>
      </c>
    </row>
    <row r="163" spans="8:12">
      <c r="H163" s="102" t="s">
        <v>1971</v>
      </c>
      <c r="I163" s="103" t="s">
        <v>879</v>
      </c>
      <c r="K163" s="98" t="s">
        <v>2045</v>
      </c>
      <c r="L163" s="104" t="s">
        <v>2046</v>
      </c>
    </row>
    <row r="164" spans="8:12">
      <c r="H164" s="102" t="s">
        <v>1971</v>
      </c>
      <c r="I164" s="103" t="s">
        <v>879</v>
      </c>
      <c r="K164" s="98" t="s">
        <v>2047</v>
      </c>
      <c r="L164" s="104" t="s">
        <v>1591</v>
      </c>
    </row>
    <row r="165" spans="8:12">
      <c r="H165" s="102" t="s">
        <v>1972</v>
      </c>
      <c r="I165" s="103" t="s">
        <v>875</v>
      </c>
      <c r="K165" s="98" t="s">
        <v>2048</v>
      </c>
      <c r="L165" s="104" t="s">
        <v>2049</v>
      </c>
    </row>
    <row r="166" spans="8:12">
      <c r="H166" s="102" t="s">
        <v>310</v>
      </c>
      <c r="I166" s="103" t="s">
        <v>311</v>
      </c>
      <c r="K166" s="98" t="s">
        <v>3146</v>
      </c>
      <c r="L166" s="104" t="s">
        <v>312</v>
      </c>
    </row>
    <row r="167" spans="8:12">
      <c r="H167" s="102" t="s">
        <v>869</v>
      </c>
      <c r="I167" s="103" t="s">
        <v>870</v>
      </c>
      <c r="K167" s="98" t="s">
        <v>1587</v>
      </c>
      <c r="L167" s="104" t="s">
        <v>1588</v>
      </c>
    </row>
    <row r="168" spans="8:12">
      <c r="H168" s="102" t="s">
        <v>871</v>
      </c>
      <c r="I168" s="103" t="s">
        <v>872</v>
      </c>
      <c r="K168" s="98" t="s">
        <v>1589</v>
      </c>
      <c r="L168" s="104" t="s">
        <v>1590</v>
      </c>
    </row>
    <row r="169" spans="8:12">
      <c r="H169" s="102" t="s">
        <v>2317</v>
      </c>
      <c r="I169" s="103" t="s">
        <v>2318</v>
      </c>
      <c r="K169" s="98" t="s">
        <v>2492</v>
      </c>
      <c r="L169" s="104" t="s">
        <v>2493</v>
      </c>
    </row>
    <row r="170" spans="8:12">
      <c r="H170" s="102" t="s">
        <v>2317</v>
      </c>
      <c r="I170" s="103" t="s">
        <v>2318</v>
      </c>
      <c r="K170" s="98" t="s">
        <v>2496</v>
      </c>
      <c r="L170" s="104" t="s">
        <v>2497</v>
      </c>
    </row>
    <row r="171" spans="8:12">
      <c r="H171" s="102" t="s">
        <v>2321</v>
      </c>
      <c r="I171" s="103" t="s">
        <v>2322</v>
      </c>
      <c r="K171" s="98" t="s">
        <v>2500</v>
      </c>
      <c r="L171" s="104" t="s">
        <v>2501</v>
      </c>
    </row>
    <row r="172" spans="8:12">
      <c r="H172" s="102" t="s">
        <v>2321</v>
      </c>
      <c r="I172" s="103" t="s">
        <v>2322</v>
      </c>
      <c r="K172" s="98" t="s">
        <v>2504</v>
      </c>
      <c r="L172" s="104" t="s">
        <v>2505</v>
      </c>
    </row>
    <row r="173" spans="8:12">
      <c r="H173" s="102" t="s">
        <v>2325</v>
      </c>
      <c r="I173" s="103" t="s">
        <v>2326</v>
      </c>
      <c r="K173" s="98" t="s">
        <v>2604</v>
      </c>
      <c r="L173" s="104" t="s">
        <v>2605</v>
      </c>
    </row>
    <row r="174" spans="8:12">
      <c r="H174" s="102" t="s">
        <v>2327</v>
      </c>
      <c r="I174" s="103" t="s">
        <v>2328</v>
      </c>
      <c r="K174" s="98" t="s">
        <v>2627</v>
      </c>
      <c r="L174" s="104" t="s">
        <v>2628</v>
      </c>
    </row>
    <row r="175" spans="8:12">
      <c r="H175" s="102" t="s">
        <v>2327</v>
      </c>
      <c r="I175" s="103" t="s">
        <v>2328</v>
      </c>
      <c r="K175" s="98" t="s">
        <v>2631</v>
      </c>
      <c r="L175" s="104" t="s">
        <v>2632</v>
      </c>
    </row>
    <row r="176" spans="8:12">
      <c r="H176" s="102" t="s">
        <v>2329</v>
      </c>
      <c r="I176" s="103" t="s">
        <v>2330</v>
      </c>
      <c r="K176" s="98" t="s">
        <v>2635</v>
      </c>
      <c r="L176" s="104" t="s">
        <v>2636</v>
      </c>
    </row>
    <row r="177" spans="8:12">
      <c r="H177" s="102" t="s">
        <v>2332</v>
      </c>
      <c r="I177" s="103" t="s">
        <v>2333</v>
      </c>
      <c r="K177" s="98" t="s">
        <v>2641</v>
      </c>
      <c r="L177" s="104" t="s">
        <v>2642</v>
      </c>
    </row>
    <row r="178" spans="8:12">
      <c r="H178" s="102" t="s">
        <v>2332</v>
      </c>
      <c r="I178" s="103" t="s">
        <v>2333</v>
      </c>
      <c r="K178" s="98" t="s">
        <v>2645</v>
      </c>
      <c r="L178" s="104" t="s">
        <v>2646</v>
      </c>
    </row>
    <row r="179" spans="8:12">
      <c r="H179" s="102" t="s">
        <v>2334</v>
      </c>
      <c r="I179" s="103" t="s">
        <v>2335</v>
      </c>
      <c r="K179" s="98" t="s">
        <v>2649</v>
      </c>
      <c r="L179" s="104" t="s">
        <v>2650</v>
      </c>
    </row>
    <row r="180" spans="8:12">
      <c r="H180" s="102" t="s">
        <v>2334</v>
      </c>
      <c r="I180" s="103" t="s">
        <v>2335</v>
      </c>
      <c r="K180" s="98" t="s">
        <v>2653</v>
      </c>
      <c r="L180" s="104" t="s">
        <v>2654</v>
      </c>
    </row>
    <row r="181" spans="8:12">
      <c r="H181" s="102" t="s">
        <v>2338</v>
      </c>
      <c r="I181" s="103" t="s">
        <v>2339</v>
      </c>
      <c r="K181" s="98" t="s">
        <v>2657</v>
      </c>
      <c r="L181" s="104" t="s">
        <v>2658</v>
      </c>
    </row>
    <row r="182" spans="8:12">
      <c r="H182" s="102" t="s">
        <v>2338</v>
      </c>
      <c r="I182" s="103" t="s">
        <v>2339</v>
      </c>
      <c r="K182" s="98" t="s">
        <v>2661</v>
      </c>
      <c r="L182" s="104" t="s">
        <v>2662</v>
      </c>
    </row>
    <row r="183" spans="8:12">
      <c r="H183" s="102" t="s">
        <v>2342</v>
      </c>
      <c r="I183" s="103" t="s">
        <v>1973</v>
      </c>
      <c r="K183" s="98" t="s">
        <v>2665</v>
      </c>
      <c r="L183" s="104" t="s">
        <v>2666</v>
      </c>
    </row>
    <row r="184" spans="8:12">
      <c r="H184" s="102" t="s">
        <v>2344</v>
      </c>
      <c r="I184" s="103" t="s">
        <v>2345</v>
      </c>
      <c r="K184" s="98" t="s">
        <v>2669</v>
      </c>
      <c r="L184" s="104" t="s">
        <v>2670</v>
      </c>
    </row>
    <row r="185" spans="8:12">
      <c r="H185" s="102" t="s">
        <v>2344</v>
      </c>
      <c r="I185" s="103" t="s">
        <v>2345</v>
      </c>
      <c r="K185" s="98" t="s">
        <v>2671</v>
      </c>
      <c r="L185" s="104" t="s">
        <v>2672</v>
      </c>
    </row>
    <row r="186" spans="8:12">
      <c r="H186" s="102" t="s">
        <v>2347</v>
      </c>
      <c r="I186" s="103" t="s">
        <v>2348</v>
      </c>
      <c r="K186" s="98" t="s">
        <v>2676</v>
      </c>
      <c r="L186" s="104" t="s">
        <v>2677</v>
      </c>
    </row>
    <row r="187" spans="8:12">
      <c r="H187" s="102" t="s">
        <v>2349</v>
      </c>
      <c r="I187" s="103" t="s">
        <v>2350</v>
      </c>
      <c r="K187" s="98" t="s">
        <v>2680</v>
      </c>
      <c r="L187" s="104" t="s">
        <v>2350</v>
      </c>
    </row>
    <row r="188" spans="8:12">
      <c r="H188" s="102" t="s">
        <v>2351</v>
      </c>
      <c r="I188" s="103" t="s">
        <v>2352</v>
      </c>
      <c r="K188" s="98" t="s">
        <v>2682</v>
      </c>
      <c r="L188" s="104" t="s">
        <v>2683</v>
      </c>
    </row>
    <row r="189" spans="8:12">
      <c r="H189" s="102" t="s">
        <v>2353</v>
      </c>
      <c r="I189" s="103" t="s">
        <v>2354</v>
      </c>
      <c r="K189" s="98" t="s">
        <v>2685</v>
      </c>
      <c r="L189" s="104" t="s">
        <v>2686</v>
      </c>
    </row>
    <row r="190" spans="8:12">
      <c r="H190" s="102" t="s">
        <v>2355</v>
      </c>
      <c r="I190" s="103" t="s">
        <v>2356</v>
      </c>
      <c r="K190" s="98" t="s">
        <v>2689</v>
      </c>
      <c r="L190" s="104" t="s">
        <v>2542</v>
      </c>
    </row>
    <row r="191" spans="8:12">
      <c r="H191" s="102" t="s">
        <v>2358</v>
      </c>
      <c r="I191" s="103" t="s">
        <v>2359</v>
      </c>
      <c r="K191" s="98" t="s">
        <v>2694</v>
      </c>
      <c r="L191" s="104" t="s">
        <v>2359</v>
      </c>
    </row>
    <row r="192" spans="8:12">
      <c r="H192" s="102" t="s">
        <v>2361</v>
      </c>
      <c r="I192" s="103" t="s">
        <v>2362</v>
      </c>
      <c r="K192" s="98" t="s">
        <v>2697</v>
      </c>
      <c r="L192" s="104" t="s">
        <v>2362</v>
      </c>
    </row>
    <row r="193" spans="8:12">
      <c r="H193" s="102" t="s">
        <v>2361</v>
      </c>
      <c r="I193" s="103" t="s">
        <v>2362</v>
      </c>
      <c r="K193" s="98" t="s">
        <v>2700</v>
      </c>
      <c r="L193" s="104" t="s">
        <v>2543</v>
      </c>
    </row>
    <row r="194" spans="8:12">
      <c r="H194" s="102" t="s">
        <v>2365</v>
      </c>
      <c r="I194" s="103" t="s">
        <v>2366</v>
      </c>
      <c r="K194" s="98" t="s">
        <v>2702</v>
      </c>
      <c r="L194" s="104" t="s">
        <v>2366</v>
      </c>
    </row>
    <row r="195" spans="8:12">
      <c r="H195" s="102" t="s">
        <v>2369</v>
      </c>
      <c r="I195" s="103" t="s">
        <v>2370</v>
      </c>
      <c r="K195" s="98" t="s">
        <v>2705</v>
      </c>
      <c r="L195" s="104" t="s">
        <v>2706</v>
      </c>
    </row>
    <row r="196" spans="8:12">
      <c r="H196" s="102" t="s">
        <v>2373</v>
      </c>
      <c r="I196" s="103" t="s">
        <v>2374</v>
      </c>
      <c r="K196" s="98" t="s">
        <v>2710</v>
      </c>
      <c r="L196" s="104" t="s">
        <v>2374</v>
      </c>
    </row>
    <row r="197" spans="8:12">
      <c r="H197" s="102" t="s">
        <v>2373</v>
      </c>
      <c r="I197" s="103" t="s">
        <v>2374</v>
      </c>
      <c r="K197" s="98" t="s">
        <v>2713</v>
      </c>
      <c r="L197" s="104" t="s">
        <v>2714</v>
      </c>
    </row>
    <row r="198" spans="8:12">
      <c r="H198" s="102" t="s">
        <v>2377</v>
      </c>
      <c r="I198" s="103" t="s">
        <v>2378</v>
      </c>
      <c r="K198" s="98" t="s">
        <v>2719</v>
      </c>
      <c r="L198" s="104" t="s">
        <v>2720</v>
      </c>
    </row>
    <row r="199" spans="8:12">
      <c r="H199" s="102" t="s">
        <v>2381</v>
      </c>
      <c r="I199" s="103" t="s">
        <v>2382</v>
      </c>
      <c r="K199" s="98" t="s">
        <v>2723</v>
      </c>
      <c r="L199" s="104" t="s">
        <v>2724</v>
      </c>
    </row>
    <row r="200" spans="8:12">
      <c r="H200" s="102" t="s">
        <v>2381</v>
      </c>
      <c r="I200" s="103" t="s">
        <v>2382</v>
      </c>
      <c r="K200" s="98" t="s">
        <v>2727</v>
      </c>
      <c r="L200" s="104" t="s">
        <v>3262</v>
      </c>
    </row>
    <row r="201" spans="8:12">
      <c r="H201" s="102" t="s">
        <v>2384</v>
      </c>
      <c r="I201" s="103" t="s">
        <v>2385</v>
      </c>
      <c r="K201" s="98" t="s">
        <v>2730</v>
      </c>
      <c r="L201" s="104" t="s">
        <v>2385</v>
      </c>
    </row>
    <row r="202" spans="8:12">
      <c r="H202" s="102" t="s">
        <v>2388</v>
      </c>
      <c r="I202" s="103" t="s">
        <v>2389</v>
      </c>
      <c r="K202" s="98" t="s">
        <v>2733</v>
      </c>
      <c r="L202" s="104" t="s">
        <v>2734</v>
      </c>
    </row>
    <row r="203" spans="8:12">
      <c r="H203" s="102" t="s">
        <v>2390</v>
      </c>
      <c r="I203" s="103" t="s">
        <v>2391</v>
      </c>
      <c r="K203" s="98" t="s">
        <v>2739</v>
      </c>
      <c r="L203" s="104" t="s">
        <v>2391</v>
      </c>
    </row>
    <row r="204" spans="8:12">
      <c r="H204" s="102" t="s">
        <v>2392</v>
      </c>
      <c r="I204" s="103" t="s">
        <v>2393</v>
      </c>
      <c r="K204" s="98" t="s">
        <v>2744</v>
      </c>
      <c r="L204" s="104" t="s">
        <v>2393</v>
      </c>
    </row>
    <row r="205" spans="8:12">
      <c r="H205" s="102" t="s">
        <v>2396</v>
      </c>
      <c r="I205" s="103" t="s">
        <v>2397</v>
      </c>
      <c r="K205" s="98" t="s">
        <v>2749</v>
      </c>
      <c r="L205" s="104" t="s">
        <v>2397</v>
      </c>
    </row>
    <row r="206" spans="8:12">
      <c r="H206" s="102" t="s">
        <v>2400</v>
      </c>
      <c r="I206" s="103" t="s">
        <v>2401</v>
      </c>
      <c r="K206" s="98" t="s">
        <v>2752</v>
      </c>
      <c r="L206" s="104" t="s">
        <v>2753</v>
      </c>
    </row>
    <row r="207" spans="8:12">
      <c r="H207" s="102" t="s">
        <v>2400</v>
      </c>
      <c r="I207" s="103" t="s">
        <v>2401</v>
      </c>
      <c r="K207" s="98" t="s">
        <v>2756</v>
      </c>
      <c r="L207" s="104" t="s">
        <v>313</v>
      </c>
    </row>
    <row r="208" spans="8:12">
      <c r="H208" s="102" t="s">
        <v>2404</v>
      </c>
      <c r="I208" s="103" t="s">
        <v>2405</v>
      </c>
      <c r="K208" s="98" t="s">
        <v>2759</v>
      </c>
      <c r="L208" s="104" t="s">
        <v>2405</v>
      </c>
    </row>
    <row r="209" spans="8:12">
      <c r="H209" s="102" t="s">
        <v>2404</v>
      </c>
      <c r="I209" s="103" t="s">
        <v>2405</v>
      </c>
      <c r="K209" s="98" t="s">
        <v>2762</v>
      </c>
      <c r="L209" s="104" t="s">
        <v>2763</v>
      </c>
    </row>
    <row r="210" spans="8:12">
      <c r="H210" s="102" t="s">
        <v>2408</v>
      </c>
      <c r="I210" s="103" t="s">
        <v>2409</v>
      </c>
      <c r="K210" s="98" t="s">
        <v>2766</v>
      </c>
      <c r="L210" s="104" t="s">
        <v>2767</v>
      </c>
    </row>
    <row r="211" spans="8:12">
      <c r="H211" s="102" t="s">
        <v>2408</v>
      </c>
      <c r="I211" s="103" t="s">
        <v>2409</v>
      </c>
      <c r="K211" s="98" t="s">
        <v>2770</v>
      </c>
      <c r="L211" s="104" t="s">
        <v>2771</v>
      </c>
    </row>
    <row r="212" spans="8:12">
      <c r="H212" s="102" t="s">
        <v>2412</v>
      </c>
      <c r="I212" s="103" t="s">
        <v>2413</v>
      </c>
      <c r="K212" s="98" t="s">
        <v>2774</v>
      </c>
      <c r="L212" s="104" t="s">
        <v>2775</v>
      </c>
    </row>
    <row r="213" spans="8:12">
      <c r="H213" s="102" t="s">
        <v>2412</v>
      </c>
      <c r="I213" s="103" t="s">
        <v>2413</v>
      </c>
      <c r="K213" s="98" t="s">
        <v>2778</v>
      </c>
      <c r="L213" s="104" t="s">
        <v>2779</v>
      </c>
    </row>
    <row r="214" spans="8:12">
      <c r="H214" s="102" t="s">
        <v>2416</v>
      </c>
      <c r="I214" s="103" t="s">
        <v>2417</v>
      </c>
      <c r="K214" s="98" t="s">
        <v>2782</v>
      </c>
      <c r="L214" s="104" t="s">
        <v>2783</v>
      </c>
    </row>
    <row r="215" spans="8:12">
      <c r="H215" s="102" t="s">
        <v>2419</v>
      </c>
      <c r="I215" s="103" t="s">
        <v>2420</v>
      </c>
      <c r="K215" s="98" t="s">
        <v>2786</v>
      </c>
      <c r="L215" s="104" t="s">
        <v>2787</v>
      </c>
    </row>
    <row r="216" spans="8:12">
      <c r="H216" s="102" t="s">
        <v>2423</v>
      </c>
      <c r="I216" s="103" t="s">
        <v>2424</v>
      </c>
      <c r="K216" s="98" t="s">
        <v>2790</v>
      </c>
      <c r="L216" s="104" t="s">
        <v>2791</v>
      </c>
    </row>
    <row r="217" spans="8:12">
      <c r="H217" s="102" t="s">
        <v>2426</v>
      </c>
      <c r="I217" s="103" t="s">
        <v>2427</v>
      </c>
      <c r="K217" s="98" t="s">
        <v>2796</v>
      </c>
      <c r="L217" s="104" t="s">
        <v>2427</v>
      </c>
    </row>
    <row r="218" spans="8:12">
      <c r="H218" s="102" t="s">
        <v>2430</v>
      </c>
      <c r="I218" s="103" t="s">
        <v>3252</v>
      </c>
      <c r="K218" s="98" t="s">
        <v>2799</v>
      </c>
      <c r="L218" s="104" t="s">
        <v>3252</v>
      </c>
    </row>
    <row r="219" spans="8:12">
      <c r="H219" s="102" t="s">
        <v>2431</v>
      </c>
      <c r="I219" s="103" t="s">
        <v>2432</v>
      </c>
      <c r="K219" s="98" t="s">
        <v>2802</v>
      </c>
      <c r="L219" s="104" t="s">
        <v>2432</v>
      </c>
    </row>
    <row r="220" spans="8:12">
      <c r="H220" s="102" t="s">
        <v>2431</v>
      </c>
      <c r="I220" s="103" t="s">
        <v>2432</v>
      </c>
      <c r="K220" s="98" t="s">
        <v>2805</v>
      </c>
      <c r="L220" s="104" t="s">
        <v>2806</v>
      </c>
    </row>
    <row r="221" spans="8:12">
      <c r="H221" s="102" t="s">
        <v>2431</v>
      </c>
      <c r="I221" s="103" t="s">
        <v>2432</v>
      </c>
      <c r="K221" s="98" t="s">
        <v>3235</v>
      </c>
      <c r="L221" s="104" t="s">
        <v>3236</v>
      </c>
    </row>
    <row r="222" spans="8:12">
      <c r="H222" s="102" t="s">
        <v>2435</v>
      </c>
      <c r="I222" s="103" t="s">
        <v>2436</v>
      </c>
      <c r="K222" s="98" t="s">
        <v>2811</v>
      </c>
      <c r="L222" s="104" t="s">
        <v>2436</v>
      </c>
    </row>
    <row r="223" spans="8:12">
      <c r="H223" s="102" t="s">
        <v>2435</v>
      </c>
      <c r="I223" s="103" t="s">
        <v>2436</v>
      </c>
      <c r="K223" s="98" t="s">
        <v>2814</v>
      </c>
      <c r="L223" s="104" t="s">
        <v>2815</v>
      </c>
    </row>
    <row r="224" spans="8:12">
      <c r="H224" s="102" t="s">
        <v>2439</v>
      </c>
      <c r="I224" s="103" t="s">
        <v>2440</v>
      </c>
      <c r="K224" s="98" t="s">
        <v>2818</v>
      </c>
      <c r="L224" s="104" t="s">
        <v>2440</v>
      </c>
    </row>
    <row r="225" spans="8:12">
      <c r="H225" s="102" t="s">
        <v>2442</v>
      </c>
      <c r="I225" s="103" t="s">
        <v>2443</v>
      </c>
      <c r="K225" s="98" t="s">
        <v>2821</v>
      </c>
      <c r="L225" s="104" t="s">
        <v>2443</v>
      </c>
    </row>
    <row r="226" spans="8:12">
      <c r="H226" s="102" t="s">
        <v>2446</v>
      </c>
      <c r="I226" s="103" t="s">
        <v>2447</v>
      </c>
      <c r="K226" s="98" t="s">
        <v>2822</v>
      </c>
      <c r="L226" s="104" t="s">
        <v>2823</v>
      </c>
    </row>
    <row r="227" spans="8:12">
      <c r="H227" s="102" t="s">
        <v>2446</v>
      </c>
      <c r="I227" s="103" t="s">
        <v>2447</v>
      </c>
      <c r="K227" s="98" t="s">
        <v>2826</v>
      </c>
      <c r="L227" s="104" t="s">
        <v>3263</v>
      </c>
    </row>
    <row r="228" spans="8:12">
      <c r="H228" s="102" t="s">
        <v>2450</v>
      </c>
      <c r="I228" s="103" t="s">
        <v>2451</v>
      </c>
      <c r="K228" s="98" t="s">
        <v>2829</v>
      </c>
      <c r="L228" s="104" t="s">
        <v>2830</v>
      </c>
    </row>
    <row r="229" spans="8:12">
      <c r="H229" s="102" t="s">
        <v>2454</v>
      </c>
      <c r="I229" s="103" t="s">
        <v>2455</v>
      </c>
      <c r="K229" s="98" t="s">
        <v>2833</v>
      </c>
      <c r="L229" s="104" t="s">
        <v>2834</v>
      </c>
    </row>
    <row r="230" spans="8:12">
      <c r="H230" s="102" t="s">
        <v>2456</v>
      </c>
      <c r="I230" s="103" t="s">
        <v>2457</v>
      </c>
      <c r="K230" s="98" t="s">
        <v>2837</v>
      </c>
      <c r="L230" s="104" t="s">
        <v>2457</v>
      </c>
    </row>
    <row r="231" spans="8:12">
      <c r="H231" s="102" t="s">
        <v>2456</v>
      </c>
      <c r="I231" s="103" t="s">
        <v>2457</v>
      </c>
      <c r="K231" s="98" t="s">
        <v>2840</v>
      </c>
      <c r="L231" s="104" t="s">
        <v>2841</v>
      </c>
    </row>
    <row r="232" spans="8:12">
      <c r="H232" s="102" t="s">
        <v>2459</v>
      </c>
      <c r="I232" s="103" t="s">
        <v>2460</v>
      </c>
      <c r="K232" s="98" t="s">
        <v>2843</v>
      </c>
      <c r="L232" s="104" t="s">
        <v>2844</v>
      </c>
    </row>
    <row r="233" spans="8:12">
      <c r="H233" s="102" t="s">
        <v>2461</v>
      </c>
      <c r="I233" s="103" t="s">
        <v>2462</v>
      </c>
      <c r="K233" s="98" t="s">
        <v>2846</v>
      </c>
      <c r="L233" s="104" t="s">
        <v>2462</v>
      </c>
    </row>
    <row r="234" spans="8:12">
      <c r="H234" s="102" t="s">
        <v>2463</v>
      </c>
      <c r="I234" s="103" t="s">
        <v>2464</v>
      </c>
      <c r="K234" s="98" t="s">
        <v>2848</v>
      </c>
      <c r="L234" s="104" t="s">
        <v>2464</v>
      </c>
    </row>
    <row r="235" spans="8:12">
      <c r="H235" s="102" t="s">
        <v>2465</v>
      </c>
      <c r="I235" s="103" t="s">
        <v>2466</v>
      </c>
      <c r="K235" s="98" t="s">
        <v>2850</v>
      </c>
      <c r="L235" s="104" t="s">
        <v>2466</v>
      </c>
    </row>
    <row r="236" spans="8:12">
      <c r="H236" s="102" t="s">
        <v>2465</v>
      </c>
      <c r="I236" s="103" t="s">
        <v>2466</v>
      </c>
      <c r="K236" s="98" t="s">
        <v>2851</v>
      </c>
      <c r="L236" s="104" t="s">
        <v>2852</v>
      </c>
    </row>
    <row r="237" spans="8:12">
      <c r="H237" s="102" t="s">
        <v>2469</v>
      </c>
      <c r="I237" s="103" t="s">
        <v>2470</v>
      </c>
      <c r="K237" s="98" t="s">
        <v>2855</v>
      </c>
      <c r="L237" s="104" t="s">
        <v>2470</v>
      </c>
    </row>
    <row r="238" spans="8:12">
      <c r="H238" s="102" t="s">
        <v>2469</v>
      </c>
      <c r="I238" s="103" t="s">
        <v>2470</v>
      </c>
      <c r="K238" s="98" t="s">
        <v>2862</v>
      </c>
      <c r="L238" s="104" t="s">
        <v>2863</v>
      </c>
    </row>
    <row r="239" spans="8:12">
      <c r="H239" s="102" t="s">
        <v>2469</v>
      </c>
      <c r="I239" s="103" t="s">
        <v>2470</v>
      </c>
      <c r="K239" s="98" t="s">
        <v>2866</v>
      </c>
      <c r="L239" s="104" t="s">
        <v>2867</v>
      </c>
    </row>
    <row r="240" spans="8:12">
      <c r="H240" s="102" t="s">
        <v>2469</v>
      </c>
      <c r="I240" s="103" t="s">
        <v>2470</v>
      </c>
      <c r="K240" s="98" t="s">
        <v>2870</v>
      </c>
      <c r="L240" s="104" t="s">
        <v>2871</v>
      </c>
    </row>
    <row r="241" spans="8:12">
      <c r="H241" s="102" t="s">
        <v>2473</v>
      </c>
      <c r="I241" s="103" t="s">
        <v>2474</v>
      </c>
      <c r="K241" s="98" t="s">
        <v>2874</v>
      </c>
      <c r="L241" s="104" t="s">
        <v>2474</v>
      </c>
    </row>
    <row r="242" spans="8:12">
      <c r="H242" s="102" t="s">
        <v>2477</v>
      </c>
      <c r="I242" s="103" t="s">
        <v>2478</v>
      </c>
      <c r="K242" s="98" t="s">
        <v>2877</v>
      </c>
      <c r="L242" s="104" t="s">
        <v>2478</v>
      </c>
    </row>
    <row r="243" spans="8:12">
      <c r="H243" s="102" t="s">
        <v>2481</v>
      </c>
      <c r="I243" s="103" t="s">
        <v>2482</v>
      </c>
      <c r="K243" s="98" t="s">
        <v>2880</v>
      </c>
      <c r="L243" s="104" t="s">
        <v>2881</v>
      </c>
    </row>
    <row r="244" spans="8:12">
      <c r="H244" s="102" t="s">
        <v>2481</v>
      </c>
      <c r="I244" s="103" t="s">
        <v>2482</v>
      </c>
      <c r="K244" s="98" t="s">
        <v>2884</v>
      </c>
      <c r="L244" s="104" t="s">
        <v>2885</v>
      </c>
    </row>
    <row r="245" spans="8:12">
      <c r="H245" s="102" t="s">
        <v>2485</v>
      </c>
      <c r="I245" s="103" t="s">
        <v>2486</v>
      </c>
      <c r="K245" s="98" t="s">
        <v>2892</v>
      </c>
      <c r="L245" s="104" t="s">
        <v>2486</v>
      </c>
    </row>
    <row r="246" spans="8:12">
      <c r="H246" s="102" t="s">
        <v>2487</v>
      </c>
      <c r="I246" s="103" t="s">
        <v>2488</v>
      </c>
      <c r="K246" s="98" t="s">
        <v>2897</v>
      </c>
      <c r="L246" s="104" t="s">
        <v>2488</v>
      </c>
    </row>
    <row r="247" spans="8:12">
      <c r="H247" s="102" t="s">
        <v>2487</v>
      </c>
      <c r="I247" s="103" t="s">
        <v>2488</v>
      </c>
      <c r="K247" s="98" t="s">
        <v>3352</v>
      </c>
      <c r="L247" s="104" t="s">
        <v>3353</v>
      </c>
    </row>
    <row r="248" spans="8:12">
      <c r="H248" s="102" t="s">
        <v>2490</v>
      </c>
      <c r="I248" s="103" t="s">
        <v>2491</v>
      </c>
      <c r="K248" s="98" t="s">
        <v>2900</v>
      </c>
      <c r="L248" s="104" t="s">
        <v>2491</v>
      </c>
    </row>
    <row r="249" spans="8:12">
      <c r="H249" s="102" t="s">
        <v>2494</v>
      </c>
      <c r="I249" s="103" t="s">
        <v>2495</v>
      </c>
      <c r="K249" s="98" t="s">
        <v>2904</v>
      </c>
      <c r="L249" s="104" t="s">
        <v>2495</v>
      </c>
    </row>
    <row r="250" spans="8:12">
      <c r="H250" s="102" t="s">
        <v>2498</v>
      </c>
      <c r="I250" s="103" t="s">
        <v>2499</v>
      </c>
      <c r="K250" s="98" t="s">
        <v>2906</v>
      </c>
      <c r="L250" s="104" t="s">
        <v>2499</v>
      </c>
    </row>
    <row r="251" spans="8:12">
      <c r="H251" s="102" t="s">
        <v>2502</v>
      </c>
      <c r="I251" s="103" t="s">
        <v>2503</v>
      </c>
      <c r="K251" s="98" t="s">
        <v>2908</v>
      </c>
      <c r="L251" s="104" t="s">
        <v>2503</v>
      </c>
    </row>
    <row r="252" spans="8:12">
      <c r="H252" s="102" t="s">
        <v>2506</v>
      </c>
      <c r="I252" s="103" t="s">
        <v>2507</v>
      </c>
      <c r="K252" s="98" t="s">
        <v>2910</v>
      </c>
      <c r="L252" s="104" t="s">
        <v>2507</v>
      </c>
    </row>
    <row r="253" spans="8:12">
      <c r="H253" s="102" t="s">
        <v>2606</v>
      </c>
      <c r="I253" s="103" t="s">
        <v>2607</v>
      </c>
      <c r="K253" s="98" t="s">
        <v>2915</v>
      </c>
      <c r="L253" s="104" t="s">
        <v>2607</v>
      </c>
    </row>
    <row r="254" spans="8:12">
      <c r="H254" s="102" t="s">
        <v>2606</v>
      </c>
      <c r="I254" s="103" t="s">
        <v>2607</v>
      </c>
      <c r="K254" s="98" t="s">
        <v>2918</v>
      </c>
      <c r="L254" s="104" t="s">
        <v>2919</v>
      </c>
    </row>
    <row r="255" spans="8:12">
      <c r="H255" s="102" t="s">
        <v>2606</v>
      </c>
      <c r="I255" s="103" t="s">
        <v>2607</v>
      </c>
      <c r="K255" s="98" t="s">
        <v>2922</v>
      </c>
      <c r="L255" s="104" t="s">
        <v>2923</v>
      </c>
    </row>
    <row r="256" spans="8:12">
      <c r="H256" s="102" t="s">
        <v>2625</v>
      </c>
      <c r="I256" s="103" t="s">
        <v>2626</v>
      </c>
      <c r="K256" s="98" t="s">
        <v>2926</v>
      </c>
      <c r="L256" s="104" t="s">
        <v>2626</v>
      </c>
    </row>
    <row r="257" spans="8:12">
      <c r="H257" s="102" t="s">
        <v>2625</v>
      </c>
      <c r="I257" s="103" t="s">
        <v>2626</v>
      </c>
      <c r="K257" s="98" t="s">
        <v>2929</v>
      </c>
      <c r="L257" s="104" t="s">
        <v>2930</v>
      </c>
    </row>
    <row r="258" spans="8:12">
      <c r="H258" s="102" t="s">
        <v>2629</v>
      </c>
      <c r="I258" s="103" t="s">
        <v>2630</v>
      </c>
      <c r="K258" s="98" t="s">
        <v>2933</v>
      </c>
      <c r="L258" s="104" t="s">
        <v>2630</v>
      </c>
    </row>
    <row r="259" spans="8:12">
      <c r="H259" s="102" t="s">
        <v>2633</v>
      </c>
      <c r="I259" s="103" t="s">
        <v>2634</v>
      </c>
      <c r="K259" s="98" t="s">
        <v>2936</v>
      </c>
      <c r="L259" s="104" t="s">
        <v>2634</v>
      </c>
    </row>
    <row r="260" spans="8:12">
      <c r="H260" s="102" t="s">
        <v>2637</v>
      </c>
      <c r="I260" s="103" t="s">
        <v>2638</v>
      </c>
      <c r="K260" s="98" t="s">
        <v>2939</v>
      </c>
      <c r="L260" s="104" t="s">
        <v>2940</v>
      </c>
    </row>
    <row r="261" spans="8:12">
      <c r="H261" s="102" t="s">
        <v>2637</v>
      </c>
      <c r="I261" s="103" t="s">
        <v>2638</v>
      </c>
      <c r="K261" s="98" t="s">
        <v>2943</v>
      </c>
      <c r="L261" s="104" t="s">
        <v>2944</v>
      </c>
    </row>
    <row r="262" spans="8:12">
      <c r="H262" s="102" t="s">
        <v>2637</v>
      </c>
      <c r="I262" s="103" t="s">
        <v>2638</v>
      </c>
      <c r="K262" s="98" t="s">
        <v>2946</v>
      </c>
      <c r="L262" s="104" t="s">
        <v>2947</v>
      </c>
    </row>
    <row r="263" spans="8:12">
      <c r="H263" s="102" t="s">
        <v>2639</v>
      </c>
      <c r="I263" s="103" t="s">
        <v>2640</v>
      </c>
      <c r="K263" s="98" t="s">
        <v>2949</v>
      </c>
      <c r="L263" s="104" t="s">
        <v>2640</v>
      </c>
    </row>
    <row r="264" spans="8:12">
      <c r="H264" s="102" t="s">
        <v>2643</v>
      </c>
      <c r="I264" s="103" t="s">
        <v>2644</v>
      </c>
      <c r="K264" s="98" t="s">
        <v>2954</v>
      </c>
      <c r="L264" s="104" t="s">
        <v>2644</v>
      </c>
    </row>
    <row r="265" spans="8:12">
      <c r="H265" s="102" t="s">
        <v>2647</v>
      </c>
      <c r="I265" s="103" t="s">
        <v>2648</v>
      </c>
      <c r="K265" s="98" t="s">
        <v>2957</v>
      </c>
      <c r="L265" s="104" t="s">
        <v>314</v>
      </c>
    </row>
    <row r="266" spans="8:12">
      <c r="H266" s="102" t="s">
        <v>2647</v>
      </c>
      <c r="I266" s="103" t="s">
        <v>2648</v>
      </c>
      <c r="K266" s="98" t="s">
        <v>2960</v>
      </c>
      <c r="L266" s="104" t="s">
        <v>2050</v>
      </c>
    </row>
    <row r="267" spans="8:12">
      <c r="H267" s="102" t="s">
        <v>2647</v>
      </c>
      <c r="I267" s="103" t="s">
        <v>2648</v>
      </c>
      <c r="K267" s="98" t="s">
        <v>2963</v>
      </c>
      <c r="L267" s="104" t="s">
        <v>905</v>
      </c>
    </row>
    <row r="268" spans="8:12">
      <c r="H268" s="102" t="s">
        <v>2651</v>
      </c>
      <c r="I268" s="103" t="s">
        <v>2652</v>
      </c>
      <c r="K268" s="98" t="s">
        <v>2967</v>
      </c>
      <c r="L268" s="104" t="s">
        <v>2968</v>
      </c>
    </row>
    <row r="269" spans="8:12">
      <c r="H269" s="102" t="s">
        <v>2655</v>
      </c>
      <c r="I269" s="103" t="s">
        <v>2656</v>
      </c>
      <c r="K269" s="98" t="s">
        <v>2971</v>
      </c>
      <c r="L269" s="104" t="s">
        <v>2972</v>
      </c>
    </row>
    <row r="270" spans="8:12">
      <c r="H270" s="102" t="s">
        <v>2659</v>
      </c>
      <c r="I270" s="103" t="s">
        <v>2660</v>
      </c>
      <c r="K270" s="98" t="s">
        <v>2975</v>
      </c>
      <c r="L270" s="104" t="s">
        <v>2660</v>
      </c>
    </row>
    <row r="271" spans="8:12">
      <c r="H271" s="102" t="s">
        <v>2659</v>
      </c>
      <c r="I271" s="103" t="s">
        <v>2660</v>
      </c>
      <c r="K271" s="98" t="s">
        <v>2978</v>
      </c>
      <c r="L271" s="104" t="s">
        <v>2979</v>
      </c>
    </row>
    <row r="272" spans="8:12">
      <c r="H272" s="102" t="s">
        <v>2663</v>
      </c>
      <c r="I272" s="103" t="s">
        <v>2664</v>
      </c>
      <c r="K272" s="98" t="s">
        <v>2981</v>
      </c>
      <c r="L272" s="104" t="s">
        <v>2051</v>
      </c>
    </row>
    <row r="273" spans="8:12">
      <c r="H273" s="102" t="s">
        <v>2663</v>
      </c>
      <c r="I273" s="103" t="s">
        <v>2664</v>
      </c>
      <c r="K273" s="98" t="s">
        <v>2984</v>
      </c>
      <c r="L273" s="104" t="s">
        <v>2664</v>
      </c>
    </row>
    <row r="274" spans="8:12">
      <c r="H274" s="102" t="s">
        <v>2667</v>
      </c>
      <c r="I274" s="103" t="s">
        <v>2668</v>
      </c>
      <c r="K274" s="98" t="s">
        <v>2987</v>
      </c>
      <c r="L274" s="104" t="s">
        <v>2668</v>
      </c>
    </row>
    <row r="275" spans="8:12">
      <c r="H275" s="102" t="s">
        <v>2667</v>
      </c>
      <c r="I275" s="103" t="s">
        <v>2668</v>
      </c>
      <c r="K275" s="98" t="s">
        <v>2989</v>
      </c>
      <c r="L275" s="104" t="s">
        <v>2990</v>
      </c>
    </row>
    <row r="276" spans="8:12">
      <c r="H276" s="102" t="s">
        <v>2667</v>
      </c>
      <c r="I276" s="103" t="s">
        <v>2668</v>
      </c>
      <c r="K276" s="98" t="s">
        <v>2991</v>
      </c>
      <c r="L276" s="104" t="s">
        <v>2052</v>
      </c>
    </row>
    <row r="277" spans="8:12">
      <c r="H277" s="102" t="s">
        <v>2175</v>
      </c>
      <c r="I277" s="103" t="s">
        <v>2176</v>
      </c>
      <c r="K277" s="98" t="s">
        <v>2191</v>
      </c>
      <c r="L277" s="104" t="s">
        <v>2176</v>
      </c>
    </row>
    <row r="278" spans="8:12">
      <c r="H278" s="102" t="s">
        <v>2673</v>
      </c>
      <c r="I278" s="103" t="s">
        <v>2674</v>
      </c>
      <c r="K278" s="98" t="s">
        <v>2996</v>
      </c>
      <c r="L278" s="104" t="s">
        <v>2674</v>
      </c>
    </row>
    <row r="279" spans="8:12">
      <c r="H279" s="102" t="s">
        <v>2675</v>
      </c>
      <c r="I279" s="103" t="s">
        <v>2999</v>
      </c>
      <c r="K279" s="98" t="s">
        <v>2998</v>
      </c>
      <c r="L279" s="104" t="s">
        <v>2999</v>
      </c>
    </row>
    <row r="280" spans="8:12">
      <c r="H280" s="102" t="s">
        <v>2678</v>
      </c>
      <c r="I280" s="103" t="s">
        <v>2679</v>
      </c>
      <c r="K280" s="98" t="s">
        <v>3003</v>
      </c>
      <c r="L280" s="104" t="s">
        <v>3004</v>
      </c>
    </row>
    <row r="281" spans="8:12">
      <c r="H281" s="102" t="s">
        <v>2681</v>
      </c>
      <c r="I281" s="103" t="s">
        <v>3138</v>
      </c>
      <c r="K281" s="98" t="s">
        <v>3007</v>
      </c>
      <c r="L281" s="104" t="s">
        <v>3008</v>
      </c>
    </row>
    <row r="282" spans="8:12">
      <c r="H282" s="102" t="s">
        <v>2684</v>
      </c>
      <c r="I282" s="103" t="s">
        <v>3012</v>
      </c>
      <c r="K282" s="98" t="s">
        <v>3011</v>
      </c>
      <c r="L282" s="104" t="s">
        <v>3012</v>
      </c>
    </row>
    <row r="283" spans="8:12">
      <c r="H283" s="102" t="s">
        <v>2687</v>
      </c>
      <c r="I283" s="103" t="s">
        <v>2688</v>
      </c>
      <c r="K283" s="98" t="s">
        <v>3015</v>
      </c>
      <c r="L283" s="104" t="s">
        <v>3016</v>
      </c>
    </row>
    <row r="284" spans="8:12">
      <c r="H284" s="102" t="s">
        <v>2687</v>
      </c>
      <c r="I284" s="103" t="s">
        <v>2688</v>
      </c>
      <c r="K284" s="98" t="s">
        <v>3019</v>
      </c>
      <c r="L284" s="104" t="s">
        <v>3020</v>
      </c>
    </row>
    <row r="285" spans="8:12">
      <c r="H285" s="102" t="s">
        <v>2690</v>
      </c>
      <c r="I285" s="103" t="s">
        <v>2691</v>
      </c>
      <c r="K285" s="98" t="s">
        <v>3023</v>
      </c>
      <c r="L285" s="104" t="s">
        <v>2691</v>
      </c>
    </row>
    <row r="286" spans="8:12">
      <c r="H286" s="102" t="s">
        <v>2692</v>
      </c>
      <c r="I286" s="103" t="s">
        <v>2693</v>
      </c>
      <c r="K286" s="98" t="s">
        <v>3026</v>
      </c>
      <c r="L286" s="104" t="s">
        <v>2693</v>
      </c>
    </row>
    <row r="287" spans="8:12">
      <c r="H287" s="102" t="s">
        <v>2695</v>
      </c>
      <c r="I287" s="103" t="s">
        <v>2696</v>
      </c>
      <c r="K287" s="98" t="s">
        <v>3029</v>
      </c>
      <c r="L287" s="104" t="s">
        <v>3030</v>
      </c>
    </row>
    <row r="288" spans="8:12">
      <c r="H288" s="102" t="s">
        <v>2695</v>
      </c>
      <c r="I288" s="103" t="s">
        <v>2696</v>
      </c>
      <c r="K288" s="98" t="s">
        <v>3032</v>
      </c>
      <c r="L288" s="104" t="s">
        <v>3033</v>
      </c>
    </row>
    <row r="289" spans="8:12">
      <c r="H289" s="102" t="s">
        <v>2698</v>
      </c>
      <c r="I289" s="103" t="s">
        <v>2699</v>
      </c>
      <c r="K289" s="98" t="s">
        <v>3034</v>
      </c>
      <c r="L289" s="104" t="s">
        <v>3035</v>
      </c>
    </row>
    <row r="290" spans="8:12">
      <c r="H290" s="102" t="s">
        <v>2701</v>
      </c>
      <c r="I290" s="103" t="s">
        <v>3038</v>
      </c>
      <c r="K290" s="98" t="s">
        <v>3037</v>
      </c>
      <c r="L290" s="104" t="s">
        <v>3038</v>
      </c>
    </row>
    <row r="291" spans="8:12">
      <c r="H291" s="102" t="s">
        <v>2703</v>
      </c>
      <c r="I291" s="103" t="s">
        <v>2704</v>
      </c>
      <c r="K291" s="98" t="s">
        <v>3041</v>
      </c>
      <c r="L291" s="104" t="s">
        <v>2704</v>
      </c>
    </row>
    <row r="292" spans="8:12">
      <c r="H292" s="102" t="s">
        <v>2707</v>
      </c>
      <c r="I292" s="103" t="s">
        <v>2708</v>
      </c>
      <c r="K292" s="98" t="s">
        <v>3043</v>
      </c>
      <c r="L292" s="104" t="s">
        <v>3044</v>
      </c>
    </row>
    <row r="293" spans="8:12">
      <c r="H293" s="102" t="s">
        <v>2711</v>
      </c>
      <c r="I293" s="103" t="s">
        <v>2712</v>
      </c>
      <c r="K293" s="98" t="s">
        <v>3096</v>
      </c>
      <c r="L293" s="104" t="s">
        <v>2712</v>
      </c>
    </row>
    <row r="294" spans="8:12">
      <c r="H294" s="102" t="s">
        <v>2715</v>
      </c>
      <c r="I294" s="103" t="s">
        <v>2716</v>
      </c>
      <c r="K294" s="98" t="s">
        <v>3101</v>
      </c>
      <c r="L294" s="104" t="s">
        <v>3102</v>
      </c>
    </row>
    <row r="295" spans="8:12">
      <c r="H295" s="102" t="s">
        <v>2717</v>
      </c>
      <c r="I295" s="103" t="s">
        <v>2718</v>
      </c>
      <c r="K295" s="98" t="s">
        <v>3108</v>
      </c>
      <c r="L295" s="104" t="s">
        <v>2718</v>
      </c>
    </row>
    <row r="296" spans="8:12">
      <c r="H296" s="102" t="s">
        <v>2721</v>
      </c>
      <c r="I296" s="103" t="s">
        <v>2722</v>
      </c>
      <c r="K296" s="98" t="s">
        <v>3111</v>
      </c>
      <c r="L296" s="104" t="s">
        <v>3112</v>
      </c>
    </row>
    <row r="297" spans="8:12">
      <c r="H297" s="102" t="s">
        <v>2725</v>
      </c>
      <c r="I297" s="103" t="s">
        <v>2726</v>
      </c>
      <c r="K297" s="98" t="s">
        <v>3115</v>
      </c>
      <c r="L297" s="104" t="s">
        <v>3116</v>
      </c>
    </row>
    <row r="298" spans="8:12">
      <c r="H298" s="102" t="s">
        <v>2728</v>
      </c>
      <c r="I298" s="103" t="s">
        <v>2729</v>
      </c>
      <c r="K298" s="98" t="s">
        <v>0</v>
      </c>
      <c r="L298" s="104" t="s">
        <v>1</v>
      </c>
    </row>
    <row r="299" spans="8:12">
      <c r="H299" s="102" t="s">
        <v>2731</v>
      </c>
      <c r="I299" s="103" t="s">
        <v>2732</v>
      </c>
      <c r="K299" s="98" t="s">
        <v>4</v>
      </c>
      <c r="L299" s="104" t="s">
        <v>5</v>
      </c>
    </row>
    <row r="300" spans="8:12">
      <c r="H300" s="102" t="s">
        <v>2735</v>
      </c>
      <c r="I300" s="103" t="s">
        <v>2736</v>
      </c>
      <c r="K300" s="98" t="s">
        <v>8</v>
      </c>
      <c r="L300" s="104" t="s">
        <v>2736</v>
      </c>
    </row>
    <row r="301" spans="8:12">
      <c r="H301" s="102" t="s">
        <v>2737</v>
      </c>
      <c r="I301" s="103" t="s">
        <v>2738</v>
      </c>
      <c r="K301" s="98" t="s">
        <v>11</v>
      </c>
      <c r="L301" s="104" t="s">
        <v>12</v>
      </c>
    </row>
    <row r="302" spans="8:12">
      <c r="H302" s="102" t="s">
        <v>2737</v>
      </c>
      <c r="I302" s="103" t="s">
        <v>2738</v>
      </c>
      <c r="K302" s="98" t="s">
        <v>14</v>
      </c>
      <c r="L302" s="104" t="s">
        <v>15</v>
      </c>
    </row>
    <row r="303" spans="8:12">
      <c r="H303" s="102" t="s">
        <v>2740</v>
      </c>
      <c r="I303" s="103" t="s">
        <v>2741</v>
      </c>
      <c r="K303" s="98" t="s">
        <v>17</v>
      </c>
      <c r="L303" s="104" t="s">
        <v>2741</v>
      </c>
    </row>
    <row r="304" spans="8:12">
      <c r="H304" s="102" t="s">
        <v>2742</v>
      </c>
      <c r="I304" s="103" t="s">
        <v>2743</v>
      </c>
      <c r="K304" s="98" t="s">
        <v>22</v>
      </c>
      <c r="L304" s="104" t="s">
        <v>3287</v>
      </c>
    </row>
    <row r="305" spans="8:12">
      <c r="H305" s="102" t="s">
        <v>2745</v>
      </c>
      <c r="I305" s="103" t="s">
        <v>2746</v>
      </c>
      <c r="K305" s="98" t="s">
        <v>25</v>
      </c>
      <c r="L305" s="104" t="s">
        <v>2746</v>
      </c>
    </row>
    <row r="306" spans="8:12">
      <c r="H306" s="102" t="s">
        <v>2745</v>
      </c>
      <c r="I306" s="103" t="s">
        <v>2746</v>
      </c>
      <c r="K306" s="98" t="s">
        <v>28</v>
      </c>
      <c r="L306" s="104" t="s">
        <v>2053</v>
      </c>
    </row>
    <row r="307" spans="8:12">
      <c r="H307" s="102" t="s">
        <v>2747</v>
      </c>
      <c r="I307" s="103" t="s">
        <v>2748</v>
      </c>
      <c r="K307" s="98" t="s">
        <v>31</v>
      </c>
      <c r="L307" s="104" t="s">
        <v>32</v>
      </c>
    </row>
    <row r="308" spans="8:12">
      <c r="H308" s="102" t="s">
        <v>2747</v>
      </c>
      <c r="I308" s="103" t="s">
        <v>2748</v>
      </c>
      <c r="K308" s="98" t="s">
        <v>35</v>
      </c>
      <c r="L308" s="104" t="s">
        <v>36</v>
      </c>
    </row>
    <row r="309" spans="8:12">
      <c r="H309" s="102" t="s">
        <v>2747</v>
      </c>
      <c r="I309" s="103" t="s">
        <v>2748</v>
      </c>
      <c r="K309" s="98" t="s">
        <v>39</v>
      </c>
      <c r="L309" s="104" t="s">
        <v>40</v>
      </c>
    </row>
    <row r="310" spans="8:12">
      <c r="H310" s="102" t="s">
        <v>2747</v>
      </c>
      <c r="I310" s="103" t="s">
        <v>2748</v>
      </c>
      <c r="K310" s="98" t="s">
        <v>43</v>
      </c>
      <c r="L310" s="104" t="s">
        <v>44</v>
      </c>
    </row>
    <row r="311" spans="8:12">
      <c r="H311" s="102" t="s">
        <v>2747</v>
      </c>
      <c r="I311" s="103" t="s">
        <v>2748</v>
      </c>
      <c r="K311" s="98" t="s">
        <v>47</v>
      </c>
      <c r="L311" s="104" t="s">
        <v>2054</v>
      </c>
    </row>
    <row r="312" spans="8:12">
      <c r="H312" s="102" t="s">
        <v>2747</v>
      </c>
      <c r="I312" s="103" t="s">
        <v>2748</v>
      </c>
      <c r="K312" s="98" t="s">
        <v>2544</v>
      </c>
      <c r="L312" s="104" t="s">
        <v>2545</v>
      </c>
    </row>
    <row r="313" spans="8:12">
      <c r="H313" s="102" t="s">
        <v>2747</v>
      </c>
      <c r="I313" s="103" t="s">
        <v>2748</v>
      </c>
      <c r="K313" s="98" t="s">
        <v>54</v>
      </c>
      <c r="L313" s="104" t="s">
        <v>55</v>
      </c>
    </row>
    <row r="314" spans="8:12">
      <c r="H314" s="102" t="s">
        <v>2750</v>
      </c>
      <c r="I314" s="103" t="s">
        <v>2751</v>
      </c>
      <c r="K314" s="98" t="s">
        <v>57</v>
      </c>
      <c r="L314" s="104" t="s">
        <v>58</v>
      </c>
    </row>
    <row r="315" spans="8:12">
      <c r="H315" s="102" t="s">
        <v>2754</v>
      </c>
      <c r="I315" s="103" t="s">
        <v>2755</v>
      </c>
      <c r="K315" s="98" t="s">
        <v>61</v>
      </c>
      <c r="L315" s="104" t="s">
        <v>62</v>
      </c>
    </row>
    <row r="316" spans="8:12">
      <c r="H316" s="102" t="s">
        <v>2757</v>
      </c>
      <c r="I316" s="103" t="s">
        <v>2758</v>
      </c>
      <c r="K316" s="98" t="s">
        <v>65</v>
      </c>
      <c r="L316" s="104" t="s">
        <v>66</v>
      </c>
    </row>
    <row r="317" spans="8:12">
      <c r="H317" s="102" t="s">
        <v>2760</v>
      </c>
      <c r="I317" s="103" t="s">
        <v>2761</v>
      </c>
      <c r="K317" s="98" t="s">
        <v>71</v>
      </c>
      <c r="L317" s="104" t="s">
        <v>72</v>
      </c>
    </row>
    <row r="318" spans="8:12">
      <c r="H318" s="102" t="s">
        <v>2764</v>
      </c>
      <c r="I318" s="103" t="s">
        <v>2765</v>
      </c>
      <c r="K318" s="98" t="s">
        <v>75</v>
      </c>
      <c r="L318" s="104" t="s">
        <v>76</v>
      </c>
    </row>
    <row r="319" spans="8:12">
      <c r="H319" s="102" t="s">
        <v>2768</v>
      </c>
      <c r="I319" s="103" t="s">
        <v>2769</v>
      </c>
      <c r="K319" s="98" t="s">
        <v>79</v>
      </c>
      <c r="L319" s="104" t="s">
        <v>80</v>
      </c>
    </row>
    <row r="320" spans="8:12">
      <c r="H320" s="102" t="s">
        <v>2772</v>
      </c>
      <c r="I320" s="103" t="s">
        <v>2773</v>
      </c>
      <c r="K320" s="98" t="s">
        <v>83</v>
      </c>
      <c r="L320" s="104" t="s">
        <v>84</v>
      </c>
    </row>
    <row r="321" spans="8:12">
      <c r="H321" s="102" t="s">
        <v>2776</v>
      </c>
      <c r="I321" s="103" t="s">
        <v>2777</v>
      </c>
      <c r="K321" s="98" t="s">
        <v>89</v>
      </c>
      <c r="L321" s="104" t="s">
        <v>90</v>
      </c>
    </row>
    <row r="322" spans="8:12">
      <c r="H322" s="102" t="s">
        <v>2776</v>
      </c>
      <c r="I322" s="103" t="s">
        <v>2777</v>
      </c>
      <c r="K322" s="98" t="s">
        <v>91</v>
      </c>
      <c r="L322" s="104" t="s">
        <v>92</v>
      </c>
    </row>
    <row r="323" spans="8:12">
      <c r="H323" s="102" t="s">
        <v>2780</v>
      </c>
      <c r="I323" s="103" t="s">
        <v>2781</v>
      </c>
      <c r="K323" s="98" t="s">
        <v>94</v>
      </c>
      <c r="L323" s="104" t="s">
        <v>95</v>
      </c>
    </row>
    <row r="324" spans="8:12">
      <c r="H324" s="102" t="s">
        <v>2784</v>
      </c>
      <c r="I324" s="103" t="s">
        <v>2785</v>
      </c>
      <c r="K324" s="98" t="s">
        <v>100</v>
      </c>
      <c r="L324" s="104" t="s">
        <v>101</v>
      </c>
    </row>
    <row r="325" spans="8:12">
      <c r="H325" s="102" t="s">
        <v>2788</v>
      </c>
      <c r="I325" s="103" t="s">
        <v>2789</v>
      </c>
      <c r="K325" s="98" t="s">
        <v>105</v>
      </c>
      <c r="L325" s="104" t="s">
        <v>106</v>
      </c>
    </row>
    <row r="326" spans="8:12">
      <c r="H326" s="102" t="s">
        <v>2792</v>
      </c>
      <c r="I326" s="103" t="s">
        <v>2793</v>
      </c>
      <c r="K326" s="98" t="s">
        <v>111</v>
      </c>
      <c r="L326" s="104" t="s">
        <v>2793</v>
      </c>
    </row>
    <row r="327" spans="8:12">
      <c r="H327" s="102" t="s">
        <v>2792</v>
      </c>
      <c r="I327" s="103" t="s">
        <v>2793</v>
      </c>
      <c r="K327" s="98" t="s">
        <v>114</v>
      </c>
      <c r="L327" s="104" t="s">
        <v>115</v>
      </c>
    </row>
    <row r="328" spans="8:12">
      <c r="H328" s="102" t="s">
        <v>2792</v>
      </c>
      <c r="I328" s="103" t="s">
        <v>2793</v>
      </c>
      <c r="K328" s="98" t="s">
        <v>118</v>
      </c>
      <c r="L328" s="104" t="s">
        <v>119</v>
      </c>
    </row>
    <row r="329" spans="8:12">
      <c r="H329" s="102" t="s">
        <v>2794</v>
      </c>
      <c r="I329" s="103" t="s">
        <v>2795</v>
      </c>
      <c r="K329" s="98" t="s">
        <v>122</v>
      </c>
      <c r="L329" s="104" t="s">
        <v>123</v>
      </c>
    </row>
    <row r="330" spans="8:12">
      <c r="H330" s="102" t="s">
        <v>2794</v>
      </c>
      <c r="I330" s="103" t="s">
        <v>2795</v>
      </c>
      <c r="K330" s="98" t="s">
        <v>126</v>
      </c>
      <c r="L330" s="104" t="s">
        <v>127</v>
      </c>
    </row>
    <row r="331" spans="8:12">
      <c r="H331" s="102" t="s">
        <v>2797</v>
      </c>
      <c r="I331" s="103" t="s">
        <v>2798</v>
      </c>
      <c r="K331" s="98" t="s">
        <v>130</v>
      </c>
      <c r="L331" s="104" t="s">
        <v>131</v>
      </c>
    </row>
    <row r="332" spans="8:12">
      <c r="H332" s="102" t="s">
        <v>2797</v>
      </c>
      <c r="I332" s="103" t="s">
        <v>2798</v>
      </c>
      <c r="K332" s="98" t="s">
        <v>134</v>
      </c>
      <c r="L332" s="104" t="s">
        <v>135</v>
      </c>
    </row>
    <row r="333" spans="8:12">
      <c r="H333" s="102" t="s">
        <v>2800</v>
      </c>
      <c r="I333" s="103" t="s">
        <v>2801</v>
      </c>
      <c r="K333" s="98" t="s">
        <v>137</v>
      </c>
      <c r="L333" s="104" t="s">
        <v>138</v>
      </c>
    </row>
    <row r="334" spans="8:12">
      <c r="H334" s="102" t="s">
        <v>2800</v>
      </c>
      <c r="I334" s="103" t="s">
        <v>2801</v>
      </c>
      <c r="K334" s="98" t="s">
        <v>141</v>
      </c>
      <c r="L334" s="104" t="s">
        <v>142</v>
      </c>
    </row>
    <row r="335" spans="8:12">
      <c r="H335" s="102" t="s">
        <v>2803</v>
      </c>
      <c r="I335" s="103" t="s">
        <v>2804</v>
      </c>
      <c r="K335" s="98" t="s">
        <v>145</v>
      </c>
      <c r="L335" s="104" t="s">
        <v>146</v>
      </c>
    </row>
    <row r="336" spans="8:12">
      <c r="H336" s="102" t="s">
        <v>2803</v>
      </c>
      <c r="I336" s="103" t="s">
        <v>2804</v>
      </c>
      <c r="K336" s="98" t="s">
        <v>148</v>
      </c>
      <c r="L336" s="104" t="s">
        <v>149</v>
      </c>
    </row>
    <row r="337" spans="8:12">
      <c r="H337" s="102" t="s">
        <v>2807</v>
      </c>
      <c r="I337" s="103" t="s">
        <v>2808</v>
      </c>
      <c r="K337" s="98" t="s">
        <v>152</v>
      </c>
      <c r="L337" s="104" t="s">
        <v>3288</v>
      </c>
    </row>
    <row r="338" spans="8:12">
      <c r="H338" s="102" t="s">
        <v>2809</v>
      </c>
      <c r="I338" s="103" t="s">
        <v>2810</v>
      </c>
      <c r="K338" s="98" t="s">
        <v>155</v>
      </c>
      <c r="L338" s="104" t="s">
        <v>156</v>
      </c>
    </row>
    <row r="339" spans="8:12">
      <c r="H339" s="102" t="s">
        <v>2812</v>
      </c>
      <c r="I339" s="103" t="s">
        <v>2813</v>
      </c>
      <c r="K339" s="98" t="s">
        <v>159</v>
      </c>
      <c r="L339" s="104" t="s">
        <v>160</v>
      </c>
    </row>
    <row r="340" spans="8:12">
      <c r="H340" s="102" t="s">
        <v>2812</v>
      </c>
      <c r="I340" s="103" t="s">
        <v>2813</v>
      </c>
      <c r="K340" s="98" t="s">
        <v>163</v>
      </c>
      <c r="L340" s="104" t="s">
        <v>164</v>
      </c>
    </row>
    <row r="341" spans="8:12">
      <c r="H341" s="102" t="s">
        <v>2816</v>
      </c>
      <c r="I341" s="103" t="s">
        <v>2817</v>
      </c>
      <c r="K341" s="98" t="s">
        <v>167</v>
      </c>
      <c r="L341" s="104" t="s">
        <v>168</v>
      </c>
    </row>
    <row r="342" spans="8:12">
      <c r="H342" s="102" t="s">
        <v>2819</v>
      </c>
      <c r="I342" s="103" t="s">
        <v>2820</v>
      </c>
      <c r="K342" s="98" t="s">
        <v>171</v>
      </c>
      <c r="L342" s="104" t="s">
        <v>172</v>
      </c>
    </row>
    <row r="343" spans="8:12">
      <c r="H343" s="102" t="s">
        <v>2824</v>
      </c>
      <c r="I343" s="103" t="s">
        <v>2825</v>
      </c>
      <c r="K343" s="98" t="s">
        <v>175</v>
      </c>
      <c r="L343" s="104" t="s">
        <v>176</v>
      </c>
    </row>
    <row r="344" spans="8:12">
      <c r="H344" s="102" t="s">
        <v>2827</v>
      </c>
      <c r="I344" s="103" t="s">
        <v>2828</v>
      </c>
      <c r="K344" s="98" t="s">
        <v>179</v>
      </c>
      <c r="L344" s="104" t="s">
        <v>180</v>
      </c>
    </row>
    <row r="345" spans="8:12">
      <c r="H345" s="102" t="s">
        <v>2831</v>
      </c>
      <c r="I345" s="103" t="s">
        <v>2832</v>
      </c>
      <c r="K345" s="98" t="s">
        <v>183</v>
      </c>
      <c r="L345" s="104" t="s">
        <v>184</v>
      </c>
    </row>
    <row r="346" spans="8:12">
      <c r="H346" s="102" t="s">
        <v>2835</v>
      </c>
      <c r="I346" s="103" t="s">
        <v>2836</v>
      </c>
      <c r="K346" s="98" t="s">
        <v>188</v>
      </c>
      <c r="L346" s="104" t="s">
        <v>189</v>
      </c>
    </row>
    <row r="347" spans="8:12">
      <c r="H347" s="102" t="s">
        <v>3240</v>
      </c>
      <c r="I347" s="103" t="s">
        <v>3241</v>
      </c>
      <c r="K347" s="98" t="s">
        <v>3237</v>
      </c>
      <c r="L347" s="104" t="s">
        <v>3238</v>
      </c>
    </row>
    <row r="348" spans="8:12">
      <c r="H348" s="102" t="s">
        <v>2838</v>
      </c>
      <c r="I348" s="103" t="s">
        <v>2839</v>
      </c>
      <c r="K348" s="98" t="s">
        <v>195</v>
      </c>
      <c r="L348" s="104" t="s">
        <v>2839</v>
      </c>
    </row>
    <row r="349" spans="8:12">
      <c r="H349" s="102" t="s">
        <v>2842</v>
      </c>
      <c r="I349" s="103" t="s">
        <v>1974</v>
      </c>
      <c r="K349" s="98" t="s">
        <v>200</v>
      </c>
      <c r="L349" s="104" t="s">
        <v>2055</v>
      </c>
    </row>
    <row r="350" spans="8:12">
      <c r="H350" s="102" t="s">
        <v>2842</v>
      </c>
      <c r="I350" s="103" t="s">
        <v>1974</v>
      </c>
      <c r="K350" s="98" t="s">
        <v>203</v>
      </c>
      <c r="L350" s="104" t="s">
        <v>204</v>
      </c>
    </row>
    <row r="351" spans="8:12">
      <c r="H351" s="102" t="s">
        <v>2845</v>
      </c>
      <c r="I351" s="103" t="s">
        <v>1975</v>
      </c>
      <c r="K351" s="98" t="s">
        <v>2056</v>
      </c>
      <c r="L351" s="104" t="s">
        <v>2057</v>
      </c>
    </row>
    <row r="352" spans="8:12">
      <c r="H352" s="102" t="s">
        <v>2845</v>
      </c>
      <c r="I352" s="103" t="s">
        <v>1975</v>
      </c>
      <c r="K352" s="98" t="s">
        <v>2058</v>
      </c>
      <c r="L352" s="104" t="s">
        <v>211</v>
      </c>
    </row>
    <row r="353" spans="8:12">
      <c r="H353" s="102" t="s">
        <v>2847</v>
      </c>
      <c r="I353" s="103" t="s">
        <v>1976</v>
      </c>
      <c r="K353" s="98" t="s">
        <v>2059</v>
      </c>
      <c r="L353" s="104" t="s">
        <v>2060</v>
      </c>
    </row>
    <row r="354" spans="8:12">
      <c r="H354" s="102" t="s">
        <v>2849</v>
      </c>
      <c r="I354" s="103" t="s">
        <v>1977</v>
      </c>
      <c r="K354" s="98" t="s">
        <v>2061</v>
      </c>
      <c r="L354" s="104" t="s">
        <v>1977</v>
      </c>
    </row>
    <row r="355" spans="8:12">
      <c r="H355" s="102" t="s">
        <v>2853</v>
      </c>
      <c r="I355" s="103" t="s">
        <v>1978</v>
      </c>
      <c r="K355" s="98" t="s">
        <v>224</v>
      </c>
      <c r="L355" s="104" t="s">
        <v>2062</v>
      </c>
    </row>
    <row r="356" spans="8:12">
      <c r="H356" s="102" t="s">
        <v>2854</v>
      </c>
      <c r="I356" s="103" t="s">
        <v>1979</v>
      </c>
      <c r="K356" s="98" t="s">
        <v>227</v>
      </c>
      <c r="L356" s="104" t="s">
        <v>228</v>
      </c>
    </row>
    <row r="357" spans="8:12">
      <c r="H357" s="102" t="s">
        <v>2854</v>
      </c>
      <c r="I357" s="103" t="s">
        <v>1979</v>
      </c>
      <c r="K357" s="98" t="s">
        <v>3264</v>
      </c>
      <c r="L357" s="104" t="s">
        <v>3265</v>
      </c>
    </row>
    <row r="358" spans="8:12">
      <c r="H358" s="102" t="s">
        <v>1981</v>
      </c>
      <c r="I358" s="103" t="s">
        <v>1982</v>
      </c>
      <c r="K358" s="98" t="s">
        <v>2064</v>
      </c>
      <c r="L358" s="104" t="s">
        <v>2065</v>
      </c>
    </row>
    <row r="359" spans="8:12">
      <c r="H359" s="102" t="s">
        <v>1983</v>
      </c>
      <c r="I359" s="103" t="s">
        <v>1984</v>
      </c>
      <c r="K359" s="98" t="s">
        <v>2066</v>
      </c>
      <c r="L359" s="104" t="s">
        <v>2192</v>
      </c>
    </row>
    <row r="360" spans="8:12">
      <c r="H360" s="102" t="s">
        <v>2518</v>
      </c>
      <c r="I360" s="103" t="s">
        <v>2296</v>
      </c>
      <c r="K360" s="98" t="s">
        <v>2546</v>
      </c>
      <c r="L360" s="104" t="s">
        <v>2296</v>
      </c>
    </row>
    <row r="361" spans="8:12">
      <c r="H361" s="102" t="s">
        <v>2519</v>
      </c>
      <c r="I361" s="103" t="s">
        <v>961</v>
      </c>
      <c r="K361" s="98" t="s">
        <v>2547</v>
      </c>
      <c r="L361" s="104" t="s">
        <v>2548</v>
      </c>
    </row>
    <row r="362" spans="8:12">
      <c r="H362" s="102" t="s">
        <v>2520</v>
      </c>
      <c r="I362" s="103" t="s">
        <v>2521</v>
      </c>
      <c r="K362" s="98" t="s">
        <v>2549</v>
      </c>
      <c r="L362" s="104" t="s">
        <v>2550</v>
      </c>
    </row>
    <row r="363" spans="8:12">
      <c r="H363" s="102" t="s">
        <v>2177</v>
      </c>
      <c r="I363" s="103" t="s">
        <v>954</v>
      </c>
      <c r="K363" s="98" t="s">
        <v>906</v>
      </c>
      <c r="L363" s="104" t="s">
        <v>907</v>
      </c>
    </row>
    <row r="364" spans="8:12">
      <c r="H364" s="102" t="s">
        <v>2178</v>
      </c>
      <c r="I364" s="103" t="s">
        <v>1986</v>
      </c>
      <c r="K364" s="98" t="s">
        <v>908</v>
      </c>
      <c r="L364" s="104" t="s">
        <v>909</v>
      </c>
    </row>
    <row r="365" spans="8:12">
      <c r="H365" s="102" t="s">
        <v>885</v>
      </c>
      <c r="I365" s="103" t="s">
        <v>2980</v>
      </c>
      <c r="K365" s="98" t="s">
        <v>910</v>
      </c>
      <c r="L365" s="104" t="s">
        <v>2980</v>
      </c>
    </row>
    <row r="366" spans="8:12">
      <c r="H366" s="102" t="s">
        <v>3253</v>
      </c>
      <c r="I366" s="103" t="s">
        <v>3254</v>
      </c>
      <c r="K366" s="98" t="s">
        <v>3266</v>
      </c>
      <c r="L366" s="104" t="s">
        <v>3267</v>
      </c>
    </row>
    <row r="367" spans="8:12">
      <c r="H367" s="102" t="s">
        <v>315</v>
      </c>
      <c r="I367" s="103" t="s">
        <v>316</v>
      </c>
      <c r="K367" s="98" t="s">
        <v>3147</v>
      </c>
      <c r="L367" s="104" t="s">
        <v>317</v>
      </c>
    </row>
    <row r="368" spans="8:12">
      <c r="H368" s="102" t="s">
        <v>318</v>
      </c>
      <c r="I368" s="103" t="s">
        <v>3322</v>
      </c>
      <c r="K368" s="98" t="s">
        <v>319</v>
      </c>
      <c r="L368" s="104" t="s">
        <v>320</v>
      </c>
    </row>
    <row r="369" spans="8:12">
      <c r="H369" s="102" t="s">
        <v>318</v>
      </c>
      <c r="I369" s="103" t="s">
        <v>3322</v>
      </c>
      <c r="K369" s="98" t="s">
        <v>3354</v>
      </c>
      <c r="L369" s="104" t="s">
        <v>3355</v>
      </c>
    </row>
    <row r="370" spans="8:12">
      <c r="H370" s="102" t="s">
        <v>3139</v>
      </c>
      <c r="I370" s="103" t="s">
        <v>1980</v>
      </c>
      <c r="K370" s="98" t="s">
        <v>3148</v>
      </c>
      <c r="L370" s="104" t="s">
        <v>2215</v>
      </c>
    </row>
    <row r="371" spans="8:12">
      <c r="H371" s="102" t="s">
        <v>3139</v>
      </c>
      <c r="I371" s="103" t="s">
        <v>1980</v>
      </c>
      <c r="K371" s="98" t="s">
        <v>3149</v>
      </c>
      <c r="L371" s="104" t="s">
        <v>2063</v>
      </c>
    </row>
    <row r="372" spans="8:12">
      <c r="H372" s="102" t="s">
        <v>3323</v>
      </c>
      <c r="I372" s="103" t="s">
        <v>3356</v>
      </c>
      <c r="K372" s="98" t="s">
        <v>3331</v>
      </c>
      <c r="L372" s="104" t="s">
        <v>2070</v>
      </c>
    </row>
    <row r="373" spans="8:12">
      <c r="H373" s="102" t="s">
        <v>882</v>
      </c>
      <c r="I373" s="103" t="s">
        <v>883</v>
      </c>
      <c r="K373" s="98" t="s">
        <v>1592</v>
      </c>
      <c r="L373" s="104" t="s">
        <v>1593</v>
      </c>
    </row>
    <row r="374" spans="8:12">
      <c r="H374" s="102" t="s">
        <v>935</v>
      </c>
      <c r="I374" s="103" t="s">
        <v>936</v>
      </c>
      <c r="K374" s="98" t="s">
        <v>1594</v>
      </c>
      <c r="L374" s="104" t="s">
        <v>1595</v>
      </c>
    </row>
    <row r="375" spans="8:12">
      <c r="H375" s="102" t="s">
        <v>939</v>
      </c>
      <c r="I375" s="103" t="s">
        <v>940</v>
      </c>
      <c r="K375" s="98" t="s">
        <v>1596</v>
      </c>
      <c r="L375" s="104" t="s">
        <v>1597</v>
      </c>
    </row>
    <row r="376" spans="8:12">
      <c r="H376" s="102" t="s">
        <v>943</v>
      </c>
      <c r="I376" s="103" t="s">
        <v>944</v>
      </c>
      <c r="K376" s="98" t="s">
        <v>1598</v>
      </c>
      <c r="L376" s="104" t="s">
        <v>1599</v>
      </c>
    </row>
    <row r="377" spans="8:12">
      <c r="H377" s="102" t="s">
        <v>947</v>
      </c>
      <c r="I377" s="103" t="s">
        <v>948</v>
      </c>
      <c r="K377" s="98" t="s">
        <v>1601</v>
      </c>
      <c r="L377" s="104" t="s">
        <v>1604</v>
      </c>
    </row>
    <row r="378" spans="8:12">
      <c r="H378" s="102" t="s">
        <v>951</v>
      </c>
      <c r="I378" s="103" t="s">
        <v>1985</v>
      </c>
      <c r="K378" s="98" t="s">
        <v>1605</v>
      </c>
      <c r="L378" s="104" t="s">
        <v>911</v>
      </c>
    </row>
    <row r="379" spans="8:12">
      <c r="H379" s="102" t="s">
        <v>957</v>
      </c>
      <c r="I379" s="103" t="s">
        <v>958</v>
      </c>
      <c r="K379" s="98" t="s">
        <v>1606</v>
      </c>
      <c r="L379" s="104" t="s">
        <v>1607</v>
      </c>
    </row>
    <row r="380" spans="8:12">
      <c r="H380" s="102" t="s">
        <v>964</v>
      </c>
      <c r="I380" s="103" t="s">
        <v>965</v>
      </c>
      <c r="K380" s="98" t="s">
        <v>1608</v>
      </c>
      <c r="L380" s="104" t="s">
        <v>1609</v>
      </c>
    </row>
    <row r="381" spans="8:12">
      <c r="H381" s="102" t="s">
        <v>967</v>
      </c>
      <c r="I381" s="103" t="s">
        <v>968</v>
      </c>
      <c r="K381" s="98" t="s">
        <v>1610</v>
      </c>
      <c r="L381" s="104" t="s">
        <v>1611</v>
      </c>
    </row>
    <row r="382" spans="8:12">
      <c r="H382" s="102" t="s">
        <v>972</v>
      </c>
      <c r="I382" s="103" t="s">
        <v>973</v>
      </c>
      <c r="K382" s="98" t="s">
        <v>1612</v>
      </c>
      <c r="L382" s="104" t="s">
        <v>1613</v>
      </c>
    </row>
    <row r="383" spans="8:12">
      <c r="H383" s="102" t="s">
        <v>975</v>
      </c>
      <c r="I383" s="103" t="s">
        <v>976</v>
      </c>
      <c r="K383" s="98" t="s">
        <v>1614</v>
      </c>
      <c r="L383" s="104" t="s">
        <v>1615</v>
      </c>
    </row>
    <row r="384" spans="8:12">
      <c r="H384" s="102" t="s">
        <v>979</v>
      </c>
      <c r="I384" s="103" t="s">
        <v>980</v>
      </c>
      <c r="K384" s="98" t="s">
        <v>1616</v>
      </c>
      <c r="L384" s="104" t="s">
        <v>1617</v>
      </c>
    </row>
    <row r="385" spans="8:12">
      <c r="H385" s="102" t="s">
        <v>983</v>
      </c>
      <c r="I385" s="103" t="s">
        <v>984</v>
      </c>
      <c r="K385" s="98" t="s">
        <v>1618</v>
      </c>
      <c r="L385" s="104" t="s">
        <v>1619</v>
      </c>
    </row>
    <row r="386" spans="8:12">
      <c r="H386" s="102" t="s">
        <v>988</v>
      </c>
      <c r="I386" s="103" t="s">
        <v>989</v>
      </c>
      <c r="K386" s="98" t="s">
        <v>1621</v>
      </c>
      <c r="L386" s="104" t="s">
        <v>1622</v>
      </c>
    </row>
    <row r="387" spans="8:12">
      <c r="H387" s="102" t="s">
        <v>2522</v>
      </c>
      <c r="I387" s="103" t="s">
        <v>2523</v>
      </c>
      <c r="K387" s="98" t="s">
        <v>2551</v>
      </c>
      <c r="L387" s="104" t="s">
        <v>2552</v>
      </c>
    </row>
    <row r="388" spans="8:12">
      <c r="H388" s="102" t="s">
        <v>2524</v>
      </c>
      <c r="I388" s="103" t="s">
        <v>2525</v>
      </c>
      <c r="K388" s="98" t="s">
        <v>2553</v>
      </c>
      <c r="L388" s="104" t="s">
        <v>2554</v>
      </c>
    </row>
    <row r="389" spans="8:12">
      <c r="H389" s="102" t="s">
        <v>893</v>
      </c>
      <c r="I389" s="103" t="s">
        <v>894</v>
      </c>
      <c r="K389" s="98" t="s">
        <v>1740</v>
      </c>
      <c r="L389" s="104" t="s">
        <v>2067</v>
      </c>
    </row>
    <row r="390" spans="8:12">
      <c r="H390" s="102" t="s">
        <v>2856</v>
      </c>
      <c r="I390" s="103" t="s">
        <v>2857</v>
      </c>
      <c r="K390" s="98" t="s">
        <v>231</v>
      </c>
      <c r="L390" s="104" t="s">
        <v>232</v>
      </c>
    </row>
    <row r="391" spans="8:12">
      <c r="H391" s="102" t="s">
        <v>2858</v>
      </c>
      <c r="I391" s="103" t="s">
        <v>2859</v>
      </c>
      <c r="K391" s="98" t="s">
        <v>235</v>
      </c>
      <c r="L391" s="104" t="s">
        <v>2859</v>
      </c>
    </row>
    <row r="392" spans="8:12">
      <c r="H392" s="102" t="s">
        <v>2860</v>
      </c>
      <c r="I392" s="103" t="s">
        <v>2861</v>
      </c>
      <c r="K392" s="98" t="s">
        <v>238</v>
      </c>
      <c r="L392" s="104" t="s">
        <v>2861</v>
      </c>
    </row>
    <row r="393" spans="8:12">
      <c r="H393" s="102" t="s">
        <v>2860</v>
      </c>
      <c r="I393" s="103" t="s">
        <v>2861</v>
      </c>
      <c r="K393" s="98" t="s">
        <v>241</v>
      </c>
      <c r="L393" s="104" t="s">
        <v>3150</v>
      </c>
    </row>
    <row r="394" spans="8:12">
      <c r="H394" s="102" t="s">
        <v>2864</v>
      </c>
      <c r="I394" s="103" t="s">
        <v>2865</v>
      </c>
      <c r="K394" s="98" t="s">
        <v>244</v>
      </c>
      <c r="L394" s="104" t="s">
        <v>245</v>
      </c>
    </row>
    <row r="395" spans="8:12">
      <c r="H395" s="102" t="s">
        <v>2868</v>
      </c>
      <c r="I395" s="103" t="s">
        <v>2869</v>
      </c>
      <c r="K395" s="98" t="s">
        <v>250</v>
      </c>
      <c r="L395" s="104" t="s">
        <v>2869</v>
      </c>
    </row>
    <row r="396" spans="8:12">
      <c r="H396" s="102" t="s">
        <v>2872</v>
      </c>
      <c r="I396" s="103" t="s">
        <v>2873</v>
      </c>
      <c r="K396" s="98" t="s">
        <v>253</v>
      </c>
      <c r="L396" s="104" t="s">
        <v>2873</v>
      </c>
    </row>
    <row r="397" spans="8:12">
      <c r="H397" s="102" t="s">
        <v>2872</v>
      </c>
      <c r="I397" s="103" t="s">
        <v>2873</v>
      </c>
      <c r="K397" s="98" t="s">
        <v>256</v>
      </c>
      <c r="L397" s="104" t="s">
        <v>257</v>
      </c>
    </row>
    <row r="398" spans="8:12">
      <c r="H398" s="102" t="s">
        <v>2875</v>
      </c>
      <c r="I398" s="103" t="s">
        <v>2876</v>
      </c>
      <c r="K398" s="98" t="s">
        <v>260</v>
      </c>
      <c r="L398" s="104" t="s">
        <v>261</v>
      </c>
    </row>
    <row r="399" spans="8:12">
      <c r="H399" s="102" t="s">
        <v>2875</v>
      </c>
      <c r="I399" s="103" t="s">
        <v>2876</v>
      </c>
      <c r="K399" s="98" t="s">
        <v>264</v>
      </c>
      <c r="L399" s="104" t="s">
        <v>265</v>
      </c>
    </row>
    <row r="400" spans="8:12">
      <c r="H400" s="102" t="s">
        <v>2878</v>
      </c>
      <c r="I400" s="103" t="s">
        <v>2879</v>
      </c>
      <c r="K400" s="98" t="s">
        <v>268</v>
      </c>
      <c r="L400" s="104" t="s">
        <v>2879</v>
      </c>
    </row>
    <row r="401" spans="8:12">
      <c r="H401" s="102" t="s">
        <v>2882</v>
      </c>
      <c r="I401" s="103" t="s">
        <v>2883</v>
      </c>
      <c r="K401" s="98" t="s">
        <v>271</v>
      </c>
      <c r="L401" s="104" t="s">
        <v>272</v>
      </c>
    </row>
    <row r="402" spans="8:12">
      <c r="H402" s="102" t="s">
        <v>2886</v>
      </c>
      <c r="I402" s="103" t="s">
        <v>2887</v>
      </c>
      <c r="K402" s="98" t="s">
        <v>275</v>
      </c>
      <c r="L402" s="104" t="s">
        <v>2887</v>
      </c>
    </row>
    <row r="403" spans="8:12">
      <c r="H403" s="102" t="s">
        <v>2888</v>
      </c>
      <c r="I403" s="103" t="s">
        <v>2889</v>
      </c>
      <c r="K403" s="98" t="s">
        <v>278</v>
      </c>
      <c r="L403" s="104" t="s">
        <v>279</v>
      </c>
    </row>
    <row r="404" spans="8:12">
      <c r="H404" s="102" t="s">
        <v>2888</v>
      </c>
      <c r="I404" s="103" t="s">
        <v>2889</v>
      </c>
      <c r="K404" s="98" t="s">
        <v>282</v>
      </c>
      <c r="L404" s="104" t="s">
        <v>912</v>
      </c>
    </row>
    <row r="405" spans="8:12">
      <c r="H405" s="102" t="s">
        <v>2890</v>
      </c>
      <c r="I405" s="103" t="s">
        <v>2891</v>
      </c>
      <c r="K405" s="98" t="s">
        <v>285</v>
      </c>
      <c r="L405" s="104" t="s">
        <v>2891</v>
      </c>
    </row>
    <row r="406" spans="8:12">
      <c r="H406" s="102" t="s">
        <v>2890</v>
      </c>
      <c r="I406" s="103" t="s">
        <v>2891</v>
      </c>
      <c r="K406" s="98" t="s">
        <v>288</v>
      </c>
      <c r="L406" s="104" t="s">
        <v>289</v>
      </c>
    </row>
    <row r="407" spans="8:12">
      <c r="H407" s="102" t="s">
        <v>2893</v>
      </c>
      <c r="I407" s="103" t="s">
        <v>2894</v>
      </c>
      <c r="K407" s="98" t="s">
        <v>292</v>
      </c>
      <c r="L407" s="104" t="s">
        <v>293</v>
      </c>
    </row>
    <row r="408" spans="8:12">
      <c r="H408" s="102" t="s">
        <v>2895</v>
      </c>
      <c r="I408" s="103" t="s">
        <v>2896</v>
      </c>
      <c r="K408" s="98" t="s">
        <v>296</v>
      </c>
      <c r="L408" s="104" t="s">
        <v>297</v>
      </c>
    </row>
    <row r="409" spans="8:12">
      <c r="H409" s="102" t="s">
        <v>2898</v>
      </c>
      <c r="I409" s="103" t="s">
        <v>2899</v>
      </c>
      <c r="K409" s="98" t="s">
        <v>300</v>
      </c>
      <c r="L409" s="104" t="s">
        <v>301</v>
      </c>
    </row>
    <row r="410" spans="8:12">
      <c r="H410" s="102" t="s">
        <v>2898</v>
      </c>
      <c r="I410" s="103" t="s">
        <v>2899</v>
      </c>
      <c r="K410" s="98" t="s">
        <v>304</v>
      </c>
      <c r="L410" s="104" t="s">
        <v>305</v>
      </c>
    </row>
    <row r="411" spans="8:12">
      <c r="H411" s="102" t="s">
        <v>2901</v>
      </c>
      <c r="I411" s="103" t="s">
        <v>2902</v>
      </c>
      <c r="K411" s="98" t="s">
        <v>352</v>
      </c>
      <c r="L411" s="104" t="s">
        <v>353</v>
      </c>
    </row>
    <row r="412" spans="8:12">
      <c r="H412" s="102" t="s">
        <v>2901</v>
      </c>
      <c r="I412" s="103" t="s">
        <v>2902</v>
      </c>
      <c r="K412" s="98" t="s">
        <v>356</v>
      </c>
      <c r="L412" s="104" t="s">
        <v>357</v>
      </c>
    </row>
    <row r="413" spans="8:12">
      <c r="H413" s="102" t="s">
        <v>2903</v>
      </c>
      <c r="I413" s="103" t="s">
        <v>1987</v>
      </c>
      <c r="K413" s="98" t="s">
        <v>359</v>
      </c>
      <c r="L413" s="104" t="s">
        <v>2068</v>
      </c>
    </row>
    <row r="414" spans="8:12">
      <c r="H414" s="102" t="s">
        <v>2905</v>
      </c>
      <c r="I414" s="103" t="s">
        <v>936</v>
      </c>
      <c r="K414" s="98" t="s">
        <v>361</v>
      </c>
      <c r="L414" s="104" t="s">
        <v>362</v>
      </c>
    </row>
    <row r="415" spans="8:12">
      <c r="H415" s="102" t="s">
        <v>2905</v>
      </c>
      <c r="I415" s="103" t="s">
        <v>936</v>
      </c>
      <c r="K415" s="98" t="s">
        <v>3290</v>
      </c>
      <c r="L415" s="104" t="s">
        <v>3268</v>
      </c>
    </row>
    <row r="416" spans="8:12">
      <c r="H416" s="102" t="s">
        <v>2907</v>
      </c>
      <c r="I416" s="103" t="s">
        <v>1988</v>
      </c>
      <c r="K416" s="98" t="s">
        <v>364</v>
      </c>
      <c r="L416" s="104" t="s">
        <v>365</v>
      </c>
    </row>
    <row r="417" spans="8:12">
      <c r="H417" s="102" t="s">
        <v>2909</v>
      </c>
      <c r="I417" s="103" t="s">
        <v>1989</v>
      </c>
      <c r="K417" s="98" t="s">
        <v>367</v>
      </c>
      <c r="L417" s="104" t="s">
        <v>2069</v>
      </c>
    </row>
    <row r="418" spans="8:12">
      <c r="H418" s="102" t="s">
        <v>886</v>
      </c>
      <c r="I418" s="103" t="s">
        <v>321</v>
      </c>
      <c r="K418" s="98" t="s">
        <v>913</v>
      </c>
      <c r="L418" s="104" t="s">
        <v>914</v>
      </c>
    </row>
    <row r="419" spans="8:12">
      <c r="H419" s="102" t="s">
        <v>322</v>
      </c>
      <c r="I419" s="103" t="s">
        <v>1009</v>
      </c>
      <c r="K419" s="98" t="s">
        <v>3151</v>
      </c>
      <c r="L419" s="104" t="s">
        <v>323</v>
      </c>
    </row>
    <row r="420" spans="8:12">
      <c r="H420" s="102" t="s">
        <v>3277</v>
      </c>
      <c r="I420" s="103" t="s">
        <v>3278</v>
      </c>
      <c r="K420" s="98" t="s">
        <v>3332</v>
      </c>
      <c r="L420" s="104" t="s">
        <v>3291</v>
      </c>
    </row>
    <row r="421" spans="8:12">
      <c r="H421" s="102" t="s">
        <v>994</v>
      </c>
      <c r="I421" s="103" t="s">
        <v>995</v>
      </c>
      <c r="K421" s="98" t="s">
        <v>1623</v>
      </c>
      <c r="L421" s="104" t="s">
        <v>1624</v>
      </c>
    </row>
    <row r="422" spans="8:12">
      <c r="H422" s="102" t="s">
        <v>996</v>
      </c>
      <c r="I422" s="103" t="s">
        <v>997</v>
      </c>
      <c r="K422" s="98" t="s">
        <v>1625</v>
      </c>
      <c r="L422" s="104" t="s">
        <v>1626</v>
      </c>
    </row>
    <row r="423" spans="8:12">
      <c r="H423" s="102" t="s">
        <v>1000</v>
      </c>
      <c r="I423" s="103" t="s">
        <v>1001</v>
      </c>
      <c r="K423" s="98" t="s">
        <v>1627</v>
      </c>
      <c r="L423" s="104" t="s">
        <v>1628</v>
      </c>
    </row>
    <row r="424" spans="8:12">
      <c r="H424" s="102" t="s">
        <v>1004</v>
      </c>
      <c r="I424" s="103" t="s">
        <v>1005</v>
      </c>
      <c r="K424" s="98" t="s">
        <v>1629</v>
      </c>
      <c r="L424" s="104" t="s">
        <v>1630</v>
      </c>
    </row>
    <row r="425" spans="8:12">
      <c r="H425" s="102" t="s">
        <v>1007</v>
      </c>
      <c r="I425" s="103" t="s">
        <v>1632</v>
      </c>
      <c r="K425" s="98" t="s">
        <v>1631</v>
      </c>
      <c r="L425" s="104" t="s">
        <v>1632</v>
      </c>
    </row>
    <row r="426" spans="8:12">
      <c r="H426" s="102" t="s">
        <v>2911</v>
      </c>
      <c r="I426" s="103" t="s">
        <v>2912</v>
      </c>
      <c r="K426" s="98" t="s">
        <v>369</v>
      </c>
      <c r="L426" s="104" t="s">
        <v>370</v>
      </c>
    </row>
    <row r="427" spans="8:12">
      <c r="H427" s="102" t="s">
        <v>2911</v>
      </c>
      <c r="I427" s="103" t="s">
        <v>2912</v>
      </c>
      <c r="K427" s="98" t="s">
        <v>372</v>
      </c>
      <c r="L427" s="104" t="s">
        <v>373</v>
      </c>
    </row>
    <row r="428" spans="8:12">
      <c r="H428" s="102" t="s">
        <v>2913</v>
      </c>
      <c r="I428" s="103" t="s">
        <v>2914</v>
      </c>
      <c r="K428" s="98" t="s">
        <v>375</v>
      </c>
      <c r="L428" s="104" t="s">
        <v>2914</v>
      </c>
    </row>
    <row r="429" spans="8:12">
      <c r="H429" s="102" t="s">
        <v>2916</v>
      </c>
      <c r="I429" s="103" t="s">
        <v>2917</v>
      </c>
      <c r="K429" s="98" t="s">
        <v>378</v>
      </c>
      <c r="L429" s="104" t="s">
        <v>379</v>
      </c>
    </row>
    <row r="430" spans="8:12">
      <c r="H430" s="102" t="s">
        <v>2920</v>
      </c>
      <c r="I430" s="103" t="s">
        <v>2921</v>
      </c>
      <c r="K430" s="98" t="s">
        <v>380</v>
      </c>
      <c r="L430" s="104" t="s">
        <v>381</v>
      </c>
    </row>
    <row r="431" spans="8:12">
      <c r="H431" s="102" t="s">
        <v>2924</v>
      </c>
      <c r="I431" s="103" t="s">
        <v>2925</v>
      </c>
      <c r="K431" s="98" t="s">
        <v>384</v>
      </c>
      <c r="L431" s="104" t="s">
        <v>385</v>
      </c>
    </row>
    <row r="432" spans="8:12">
      <c r="H432" s="102" t="s">
        <v>2924</v>
      </c>
      <c r="I432" s="103" t="s">
        <v>2925</v>
      </c>
      <c r="K432" s="98" t="s">
        <v>388</v>
      </c>
      <c r="L432" s="104" t="s">
        <v>389</v>
      </c>
    </row>
    <row r="433" spans="8:12">
      <c r="H433" s="102" t="s">
        <v>2927</v>
      </c>
      <c r="I433" s="103" t="s">
        <v>2928</v>
      </c>
      <c r="K433" s="98" t="s">
        <v>394</v>
      </c>
      <c r="L433" s="104" t="s">
        <v>395</v>
      </c>
    </row>
    <row r="434" spans="8:12">
      <c r="H434" s="102" t="s">
        <v>2931</v>
      </c>
      <c r="I434" s="103" t="s">
        <v>2932</v>
      </c>
      <c r="K434" s="98" t="s">
        <v>399</v>
      </c>
      <c r="L434" s="104" t="s">
        <v>2932</v>
      </c>
    </row>
    <row r="435" spans="8:12">
      <c r="H435" s="102" t="s">
        <v>2934</v>
      </c>
      <c r="I435" s="103" t="s">
        <v>2935</v>
      </c>
      <c r="K435" s="98" t="s">
        <v>402</v>
      </c>
      <c r="L435" s="104" t="s">
        <v>403</v>
      </c>
    </row>
    <row r="436" spans="8:12">
      <c r="H436" s="102" t="s">
        <v>2934</v>
      </c>
      <c r="I436" s="103" t="s">
        <v>2935</v>
      </c>
      <c r="K436" s="98" t="s">
        <v>406</v>
      </c>
      <c r="L436" s="104" t="s">
        <v>407</v>
      </c>
    </row>
    <row r="437" spans="8:12">
      <c r="H437" s="102" t="s">
        <v>2937</v>
      </c>
      <c r="I437" s="103" t="s">
        <v>2938</v>
      </c>
      <c r="K437" s="98" t="s">
        <v>410</v>
      </c>
      <c r="L437" s="104" t="s">
        <v>411</v>
      </c>
    </row>
    <row r="438" spans="8:12">
      <c r="H438" s="102" t="s">
        <v>2941</v>
      </c>
      <c r="I438" s="103" t="s">
        <v>2942</v>
      </c>
      <c r="K438" s="98" t="s">
        <v>414</v>
      </c>
      <c r="L438" s="104" t="s">
        <v>415</v>
      </c>
    </row>
    <row r="439" spans="8:12">
      <c r="H439" s="102" t="s">
        <v>2941</v>
      </c>
      <c r="I439" s="103" t="s">
        <v>2942</v>
      </c>
      <c r="K439" s="98" t="s">
        <v>2071</v>
      </c>
      <c r="L439" s="104" t="s">
        <v>2072</v>
      </c>
    </row>
    <row r="440" spans="8:12">
      <c r="H440" s="102" t="s">
        <v>2945</v>
      </c>
      <c r="I440" s="103" t="s">
        <v>1990</v>
      </c>
      <c r="K440" s="98" t="s">
        <v>418</v>
      </c>
      <c r="L440" s="104" t="s">
        <v>915</v>
      </c>
    </row>
    <row r="441" spans="8:12">
      <c r="H441" s="102" t="s">
        <v>1011</v>
      </c>
      <c r="I441" s="103" t="s">
        <v>1012</v>
      </c>
      <c r="K441" s="98" t="s">
        <v>1633</v>
      </c>
      <c r="L441" s="104" t="s">
        <v>1634</v>
      </c>
    </row>
    <row r="442" spans="8:12">
      <c r="H442" s="102" t="s">
        <v>2948</v>
      </c>
      <c r="I442" s="103" t="s">
        <v>1991</v>
      </c>
      <c r="K442" s="98" t="s">
        <v>421</v>
      </c>
      <c r="L442" s="104" t="s">
        <v>422</v>
      </c>
    </row>
    <row r="443" spans="8:12">
      <c r="H443" s="102" t="s">
        <v>2950</v>
      </c>
      <c r="I443" s="103" t="s">
        <v>2951</v>
      </c>
      <c r="K443" s="98" t="s">
        <v>425</v>
      </c>
      <c r="L443" s="104" t="s">
        <v>429</v>
      </c>
    </row>
    <row r="444" spans="8:12">
      <c r="H444" s="102" t="s">
        <v>2950</v>
      </c>
      <c r="I444" s="103" t="s">
        <v>2951</v>
      </c>
      <c r="K444" s="98" t="s">
        <v>432</v>
      </c>
      <c r="L444" s="104" t="s">
        <v>433</v>
      </c>
    </row>
    <row r="445" spans="8:12">
      <c r="H445" s="102" t="s">
        <v>1014</v>
      </c>
      <c r="I445" s="103" t="s">
        <v>1015</v>
      </c>
      <c r="K445" s="98" t="s">
        <v>1635</v>
      </c>
      <c r="L445" s="104" t="s">
        <v>1636</v>
      </c>
    </row>
    <row r="446" spans="8:12">
      <c r="H446" s="102" t="s">
        <v>2952</v>
      </c>
      <c r="I446" s="103" t="s">
        <v>2953</v>
      </c>
      <c r="K446" s="98" t="s">
        <v>436</v>
      </c>
      <c r="L446" s="104" t="s">
        <v>437</v>
      </c>
    </row>
    <row r="447" spans="8:12">
      <c r="H447" s="102" t="s">
        <v>2952</v>
      </c>
      <c r="I447" s="103" t="s">
        <v>2953</v>
      </c>
      <c r="K447" s="98" t="s">
        <v>440</v>
      </c>
      <c r="L447" s="104" t="s">
        <v>324</v>
      </c>
    </row>
    <row r="448" spans="8:12">
      <c r="H448" s="102" t="s">
        <v>2955</v>
      </c>
      <c r="I448" s="103" t="s">
        <v>2956</v>
      </c>
      <c r="K448" s="98" t="s">
        <v>443</v>
      </c>
      <c r="L448" s="104" t="s">
        <v>2956</v>
      </c>
    </row>
    <row r="449" spans="8:12">
      <c r="H449" s="102" t="s">
        <v>2955</v>
      </c>
      <c r="I449" s="103" t="s">
        <v>2956</v>
      </c>
      <c r="K449" s="98" t="s">
        <v>446</v>
      </c>
      <c r="L449" s="104" t="s">
        <v>447</v>
      </c>
    </row>
    <row r="450" spans="8:12">
      <c r="H450" s="102" t="s">
        <v>2958</v>
      </c>
      <c r="I450" s="103" t="s">
        <v>2959</v>
      </c>
      <c r="K450" s="98" t="s">
        <v>450</v>
      </c>
      <c r="L450" s="104" t="s">
        <v>2959</v>
      </c>
    </row>
    <row r="451" spans="8:12">
      <c r="H451" s="102" t="s">
        <v>2961</v>
      </c>
      <c r="I451" s="103" t="s">
        <v>2962</v>
      </c>
      <c r="K451" s="98" t="s">
        <v>453</v>
      </c>
      <c r="L451" s="104" t="s">
        <v>2962</v>
      </c>
    </row>
    <row r="452" spans="8:12">
      <c r="H452" s="102" t="s">
        <v>2964</v>
      </c>
      <c r="I452" s="103" t="s">
        <v>455</v>
      </c>
      <c r="K452" s="98" t="s">
        <v>454</v>
      </c>
      <c r="L452" s="104" t="s">
        <v>455</v>
      </c>
    </row>
    <row r="453" spans="8:12">
      <c r="H453" s="102" t="s">
        <v>2964</v>
      </c>
      <c r="I453" s="103" t="s">
        <v>455</v>
      </c>
      <c r="K453" s="98" t="s">
        <v>456</v>
      </c>
      <c r="L453" s="104" t="s">
        <v>457</v>
      </c>
    </row>
    <row r="454" spans="8:12">
      <c r="H454" s="102" t="s">
        <v>2965</v>
      </c>
      <c r="I454" s="103" t="s">
        <v>2966</v>
      </c>
      <c r="K454" s="98" t="s">
        <v>459</v>
      </c>
      <c r="L454" s="104" t="s">
        <v>460</v>
      </c>
    </row>
    <row r="455" spans="8:12">
      <c r="H455" s="102" t="s">
        <v>2965</v>
      </c>
      <c r="I455" s="103" t="s">
        <v>2966</v>
      </c>
      <c r="K455" s="98" t="s">
        <v>462</v>
      </c>
      <c r="L455" s="104" t="s">
        <v>463</v>
      </c>
    </row>
    <row r="456" spans="8:12">
      <c r="H456" s="102" t="s">
        <v>1992</v>
      </c>
      <c r="I456" s="103" t="s">
        <v>1018</v>
      </c>
      <c r="K456" s="98" t="s">
        <v>2073</v>
      </c>
      <c r="L456" s="104" t="s">
        <v>2074</v>
      </c>
    </row>
    <row r="457" spans="8:12">
      <c r="H457" s="102" t="s">
        <v>1992</v>
      </c>
      <c r="I457" s="103" t="s">
        <v>1018</v>
      </c>
      <c r="K457" s="98" t="s">
        <v>2075</v>
      </c>
      <c r="L457" s="104" t="s">
        <v>2076</v>
      </c>
    </row>
    <row r="458" spans="8:12">
      <c r="H458" s="102" t="s">
        <v>1020</v>
      </c>
      <c r="I458" s="103" t="s">
        <v>1021</v>
      </c>
      <c r="K458" s="98" t="s">
        <v>1637</v>
      </c>
      <c r="L458" s="104" t="s">
        <v>1021</v>
      </c>
    </row>
    <row r="459" spans="8:12">
      <c r="H459" s="102" t="s">
        <v>2969</v>
      </c>
      <c r="I459" s="103" t="s">
        <v>2970</v>
      </c>
      <c r="K459" s="98" t="s">
        <v>466</v>
      </c>
      <c r="L459" s="104" t="s">
        <v>467</v>
      </c>
    </row>
    <row r="460" spans="8:12">
      <c r="H460" s="102" t="s">
        <v>2973</v>
      </c>
      <c r="I460" s="103" t="s">
        <v>2974</v>
      </c>
      <c r="K460" s="98" t="s">
        <v>468</v>
      </c>
      <c r="L460" s="104" t="s">
        <v>469</v>
      </c>
    </row>
    <row r="461" spans="8:12">
      <c r="H461" s="102" t="s">
        <v>2973</v>
      </c>
      <c r="I461" s="103" t="s">
        <v>2974</v>
      </c>
      <c r="K461" s="98" t="s">
        <v>471</v>
      </c>
      <c r="L461" s="104" t="s">
        <v>472</v>
      </c>
    </row>
    <row r="462" spans="8:12">
      <c r="H462" s="102" t="s">
        <v>3357</v>
      </c>
      <c r="I462" s="103" t="s">
        <v>1993</v>
      </c>
      <c r="K462" s="98" t="s">
        <v>3358</v>
      </c>
      <c r="L462" s="104" t="s">
        <v>3359</v>
      </c>
    </row>
    <row r="463" spans="8:12">
      <c r="H463" s="102" t="s">
        <v>3357</v>
      </c>
      <c r="I463" s="103" t="s">
        <v>1993</v>
      </c>
      <c r="K463" s="98" t="s">
        <v>3360</v>
      </c>
      <c r="L463" s="104" t="s">
        <v>2077</v>
      </c>
    </row>
    <row r="464" spans="8:12">
      <c r="H464" s="102" t="s">
        <v>2976</v>
      </c>
      <c r="I464" s="103" t="s">
        <v>2977</v>
      </c>
      <c r="K464" s="98" t="s">
        <v>474</v>
      </c>
      <c r="L464" s="104" t="s">
        <v>475</v>
      </c>
    </row>
    <row r="465" spans="8:12">
      <c r="H465" s="102" t="s">
        <v>2976</v>
      </c>
      <c r="I465" s="103" t="s">
        <v>2977</v>
      </c>
      <c r="K465" s="98" t="s">
        <v>478</v>
      </c>
      <c r="L465" s="104" t="s">
        <v>479</v>
      </c>
    </row>
    <row r="466" spans="8:12">
      <c r="H466" s="102" t="s">
        <v>2982</v>
      </c>
      <c r="I466" s="103" t="s">
        <v>2983</v>
      </c>
      <c r="K466" s="98" t="s">
        <v>484</v>
      </c>
      <c r="L466" s="104" t="s">
        <v>485</v>
      </c>
    </row>
    <row r="467" spans="8:12">
      <c r="H467" s="102" t="s">
        <v>2985</v>
      </c>
      <c r="I467" s="103" t="s">
        <v>2986</v>
      </c>
      <c r="K467" s="98" t="s">
        <v>488</v>
      </c>
      <c r="L467" s="104" t="s">
        <v>489</v>
      </c>
    </row>
    <row r="468" spans="8:12">
      <c r="H468" s="102" t="s">
        <v>2988</v>
      </c>
      <c r="I468" s="103" t="s">
        <v>325</v>
      </c>
      <c r="K468" s="98" t="s">
        <v>494</v>
      </c>
      <c r="L468" s="104" t="s">
        <v>495</v>
      </c>
    </row>
    <row r="469" spans="8:12">
      <c r="H469" s="102" t="s">
        <v>2988</v>
      </c>
      <c r="I469" s="103" t="s">
        <v>325</v>
      </c>
      <c r="K469" s="98" t="s">
        <v>496</v>
      </c>
      <c r="L469" s="104" t="s">
        <v>497</v>
      </c>
    </row>
    <row r="470" spans="8:12">
      <c r="H470" s="102" t="s">
        <v>2992</v>
      </c>
      <c r="I470" s="103" t="s">
        <v>2993</v>
      </c>
      <c r="K470" s="98" t="s">
        <v>502</v>
      </c>
      <c r="L470" s="104" t="s">
        <v>2993</v>
      </c>
    </row>
    <row r="471" spans="8:12">
      <c r="H471" s="102" t="s">
        <v>2994</v>
      </c>
      <c r="I471" s="103" t="s">
        <v>2995</v>
      </c>
      <c r="K471" s="98" t="s">
        <v>505</v>
      </c>
      <c r="L471" s="104" t="s">
        <v>506</v>
      </c>
    </row>
    <row r="472" spans="8:12">
      <c r="H472" s="102" t="s">
        <v>2994</v>
      </c>
      <c r="I472" s="103" t="s">
        <v>2995</v>
      </c>
      <c r="K472" s="98" t="s">
        <v>509</v>
      </c>
      <c r="L472" s="104" t="s">
        <v>510</v>
      </c>
    </row>
    <row r="473" spans="8:12">
      <c r="H473" s="102" t="s">
        <v>1994</v>
      </c>
      <c r="I473" s="103" t="s">
        <v>1043</v>
      </c>
      <c r="K473" s="98" t="s">
        <v>2078</v>
      </c>
      <c r="L473" s="104" t="s">
        <v>2079</v>
      </c>
    </row>
    <row r="474" spans="8:12">
      <c r="H474" s="102" t="s">
        <v>1994</v>
      </c>
      <c r="I474" s="103" t="s">
        <v>1043</v>
      </c>
      <c r="K474" s="98" t="s">
        <v>2080</v>
      </c>
      <c r="L474" s="104" t="s">
        <v>326</v>
      </c>
    </row>
    <row r="475" spans="8:12">
      <c r="H475" s="102" t="s">
        <v>3279</v>
      </c>
      <c r="I475" s="103" t="s">
        <v>3280</v>
      </c>
      <c r="K475" s="98" t="s">
        <v>3333</v>
      </c>
      <c r="L475" s="104" t="s">
        <v>3292</v>
      </c>
    </row>
    <row r="476" spans="8:12">
      <c r="H476" s="102" t="s">
        <v>1026</v>
      </c>
      <c r="I476" s="103" t="s">
        <v>1027</v>
      </c>
      <c r="K476" s="98" t="s">
        <v>1638</v>
      </c>
      <c r="L476" s="104" t="s">
        <v>1639</v>
      </c>
    </row>
    <row r="477" spans="8:12">
      <c r="H477" s="102" t="s">
        <v>1029</v>
      </c>
      <c r="I477" s="103" t="s">
        <v>1030</v>
      </c>
      <c r="K477" s="98" t="s">
        <v>1640</v>
      </c>
      <c r="L477" s="104" t="s">
        <v>1641</v>
      </c>
    </row>
    <row r="478" spans="8:12">
      <c r="H478" s="102" t="s">
        <v>1035</v>
      </c>
      <c r="I478" s="103" t="s">
        <v>1036</v>
      </c>
      <c r="K478" s="98" t="s">
        <v>1642</v>
      </c>
      <c r="L478" s="104" t="s">
        <v>1643</v>
      </c>
    </row>
    <row r="479" spans="8:12">
      <c r="H479" s="102" t="s">
        <v>1039</v>
      </c>
      <c r="I479" s="103" t="s">
        <v>1040</v>
      </c>
      <c r="K479" s="98" t="s">
        <v>1644</v>
      </c>
      <c r="L479" s="104" t="s">
        <v>1645</v>
      </c>
    </row>
    <row r="480" spans="8:12">
      <c r="H480" s="102" t="s">
        <v>2997</v>
      </c>
      <c r="I480" s="103" t="s">
        <v>3361</v>
      </c>
      <c r="K480" s="98" t="s">
        <v>512</v>
      </c>
      <c r="L480" s="104" t="s">
        <v>3362</v>
      </c>
    </row>
    <row r="481" spans="8:12">
      <c r="H481" s="102">
        <v>211001</v>
      </c>
      <c r="I481" s="103" t="e">
        <v>#N/A</v>
      </c>
      <c r="K481" s="98" t="s">
        <v>3363</v>
      </c>
      <c r="L481" s="104" t="s">
        <v>1044</v>
      </c>
    </row>
    <row r="482" spans="8:12">
      <c r="H482" s="102" t="s">
        <v>3000</v>
      </c>
      <c r="I482" s="103" t="s">
        <v>3001</v>
      </c>
      <c r="K482" s="98" t="s">
        <v>515</v>
      </c>
      <c r="L482" s="104" t="s">
        <v>3001</v>
      </c>
    </row>
    <row r="483" spans="8:12">
      <c r="H483" s="102" t="s">
        <v>3002</v>
      </c>
      <c r="I483" s="103" t="s">
        <v>3364</v>
      </c>
      <c r="K483" s="98" t="s">
        <v>518</v>
      </c>
      <c r="L483" s="104" t="s">
        <v>519</v>
      </c>
    </row>
    <row r="484" spans="8:12">
      <c r="H484" s="102" t="s">
        <v>3005</v>
      </c>
      <c r="I484" s="103" t="s">
        <v>3006</v>
      </c>
      <c r="K484" s="98" t="s">
        <v>521</v>
      </c>
      <c r="L484" s="104" t="s">
        <v>522</v>
      </c>
    </row>
    <row r="485" spans="8:12">
      <c r="H485" s="102" t="s">
        <v>3005</v>
      </c>
      <c r="I485" s="103" t="s">
        <v>3006</v>
      </c>
      <c r="K485" s="98" t="s">
        <v>525</v>
      </c>
      <c r="L485" s="104" t="s">
        <v>526</v>
      </c>
    </row>
    <row r="486" spans="8:12">
      <c r="H486" s="102" t="s">
        <v>3009</v>
      </c>
      <c r="I486" s="103" t="s">
        <v>3010</v>
      </c>
      <c r="K486" s="98" t="s">
        <v>529</v>
      </c>
      <c r="L486" s="104" t="s">
        <v>2083</v>
      </c>
    </row>
    <row r="487" spans="8:12">
      <c r="H487" s="102" t="s">
        <v>3009</v>
      </c>
      <c r="I487" s="103" t="s">
        <v>3010</v>
      </c>
      <c r="K487" s="98" t="s">
        <v>532</v>
      </c>
      <c r="L487" s="104" t="s">
        <v>2084</v>
      </c>
    </row>
    <row r="488" spans="8:12">
      <c r="H488" s="102" t="s">
        <v>3013</v>
      </c>
      <c r="I488" s="103" t="s">
        <v>3014</v>
      </c>
      <c r="K488" s="98" t="s">
        <v>535</v>
      </c>
      <c r="L488" s="104" t="s">
        <v>536</v>
      </c>
    </row>
    <row r="489" spans="8:12">
      <c r="H489" s="102" t="s">
        <v>3013</v>
      </c>
      <c r="I489" s="103" t="s">
        <v>3014</v>
      </c>
      <c r="K489" s="98" t="s">
        <v>539</v>
      </c>
      <c r="L489" s="104" t="s">
        <v>3365</v>
      </c>
    </row>
    <row r="490" spans="8:12">
      <c r="H490" s="102" t="s">
        <v>3017</v>
      </c>
      <c r="I490" s="103" t="s">
        <v>3018</v>
      </c>
      <c r="K490" s="98" t="s">
        <v>542</v>
      </c>
      <c r="L490" s="104" t="s">
        <v>543</v>
      </c>
    </row>
    <row r="491" spans="8:12">
      <c r="H491" s="102" t="s">
        <v>3017</v>
      </c>
      <c r="I491" s="103" t="s">
        <v>3018</v>
      </c>
      <c r="K491" s="98" t="s">
        <v>546</v>
      </c>
      <c r="L491" s="104" t="s">
        <v>547</v>
      </c>
    </row>
    <row r="492" spans="8:12">
      <c r="H492" s="102" t="s">
        <v>1046</v>
      </c>
      <c r="I492" s="103" t="s">
        <v>3366</v>
      </c>
      <c r="K492" s="98" t="s">
        <v>1646</v>
      </c>
      <c r="L492" s="104" t="s">
        <v>1647</v>
      </c>
    </row>
    <row r="493" spans="8:12">
      <c r="H493" s="102" t="s">
        <v>1049</v>
      </c>
      <c r="I493" s="103" t="s">
        <v>1050</v>
      </c>
      <c r="K493" s="98" t="s">
        <v>1648</v>
      </c>
      <c r="L493" s="104" t="s">
        <v>1050</v>
      </c>
    </row>
    <row r="494" spans="8:12">
      <c r="H494" s="102" t="s">
        <v>1053</v>
      </c>
      <c r="I494" s="103" t="s">
        <v>1054</v>
      </c>
      <c r="K494" s="98" t="s">
        <v>1649</v>
      </c>
      <c r="L494" s="104" t="s">
        <v>2085</v>
      </c>
    </row>
    <row r="495" spans="8:12">
      <c r="H495" s="102" t="s">
        <v>1056</v>
      </c>
      <c r="I495" s="103" t="s">
        <v>1995</v>
      </c>
      <c r="K495" s="98" t="s">
        <v>1650</v>
      </c>
      <c r="L495" s="104" t="s">
        <v>1651</v>
      </c>
    </row>
    <row r="496" spans="8:12">
      <c r="H496" s="102" t="s">
        <v>2187</v>
      </c>
      <c r="I496" s="103" t="s">
        <v>2188</v>
      </c>
      <c r="K496" s="98" t="s">
        <v>2193</v>
      </c>
      <c r="L496" s="104" t="s">
        <v>2194</v>
      </c>
    </row>
    <row r="497" spans="8:12">
      <c r="H497" s="102" t="s">
        <v>3021</v>
      </c>
      <c r="I497" s="103" t="s">
        <v>3022</v>
      </c>
      <c r="K497" s="98" t="s">
        <v>550</v>
      </c>
      <c r="L497" s="104" t="s">
        <v>3152</v>
      </c>
    </row>
    <row r="498" spans="8:12">
      <c r="H498" s="102" t="s">
        <v>3021</v>
      </c>
      <c r="I498" s="103" t="s">
        <v>3022</v>
      </c>
      <c r="K498" s="98" t="s">
        <v>557</v>
      </c>
      <c r="L498" s="104" t="s">
        <v>3153</v>
      </c>
    </row>
    <row r="499" spans="8:12">
      <c r="H499" s="102" t="s">
        <v>3024</v>
      </c>
      <c r="I499" s="103" t="s">
        <v>3025</v>
      </c>
      <c r="K499" s="98" t="s">
        <v>560</v>
      </c>
      <c r="L499" s="104" t="s">
        <v>3025</v>
      </c>
    </row>
    <row r="500" spans="8:12">
      <c r="H500" s="102" t="s">
        <v>3027</v>
      </c>
      <c r="I500" s="103" t="s">
        <v>3028</v>
      </c>
      <c r="K500" s="98" t="s">
        <v>563</v>
      </c>
      <c r="L500" s="104" t="s">
        <v>564</v>
      </c>
    </row>
    <row r="501" spans="8:12">
      <c r="H501" s="102" t="s">
        <v>3031</v>
      </c>
      <c r="I501" s="103" t="s">
        <v>327</v>
      </c>
      <c r="K501" s="98" t="s">
        <v>569</v>
      </c>
      <c r="L501" s="104" t="s">
        <v>570</v>
      </c>
    </row>
    <row r="502" spans="8:12">
      <c r="H502" s="102" t="s">
        <v>3036</v>
      </c>
      <c r="I502" s="103" t="s">
        <v>3324</v>
      </c>
      <c r="K502" s="98" t="s">
        <v>575</v>
      </c>
      <c r="L502" s="104" t="s">
        <v>576</v>
      </c>
    </row>
    <row r="503" spans="8:12">
      <c r="H503" s="102" t="s">
        <v>3036</v>
      </c>
      <c r="I503" s="103" t="s">
        <v>3324</v>
      </c>
      <c r="K503" s="98" t="s">
        <v>578</v>
      </c>
      <c r="L503" s="104" t="s">
        <v>579</v>
      </c>
    </row>
    <row r="504" spans="8:12">
      <c r="H504" s="102" t="s">
        <v>3039</v>
      </c>
      <c r="I504" s="103" t="s">
        <v>1996</v>
      </c>
      <c r="K504" s="98" t="s">
        <v>582</v>
      </c>
      <c r="L504" s="104" t="s">
        <v>583</v>
      </c>
    </row>
    <row r="505" spans="8:12">
      <c r="H505" s="102" t="s">
        <v>3040</v>
      </c>
      <c r="I505" s="103" t="s">
        <v>1997</v>
      </c>
      <c r="K505" s="98" t="s">
        <v>587</v>
      </c>
      <c r="L505" s="104" t="s">
        <v>588</v>
      </c>
    </row>
    <row r="506" spans="8:12">
      <c r="H506" s="102" t="s">
        <v>3040</v>
      </c>
      <c r="I506" s="103" t="s">
        <v>1997</v>
      </c>
      <c r="K506" s="98" t="s">
        <v>591</v>
      </c>
      <c r="L506" s="104" t="s">
        <v>2086</v>
      </c>
    </row>
    <row r="507" spans="8:12">
      <c r="H507" s="102" t="s">
        <v>3042</v>
      </c>
      <c r="I507" s="103" t="s">
        <v>1998</v>
      </c>
      <c r="K507" s="98" t="s">
        <v>2087</v>
      </c>
      <c r="L507" s="104" t="s">
        <v>1998</v>
      </c>
    </row>
    <row r="508" spans="8:12">
      <c r="H508" s="102" t="s">
        <v>3094</v>
      </c>
      <c r="I508" s="103" t="s">
        <v>3095</v>
      </c>
      <c r="K508" s="98" t="s">
        <v>596</v>
      </c>
      <c r="L508" s="104" t="s">
        <v>597</v>
      </c>
    </row>
    <row r="509" spans="8:12">
      <c r="H509" s="102" t="s">
        <v>3094</v>
      </c>
      <c r="I509" s="103" t="s">
        <v>3095</v>
      </c>
      <c r="K509" s="98" t="s">
        <v>600</v>
      </c>
      <c r="L509" s="104" t="s">
        <v>601</v>
      </c>
    </row>
    <row r="510" spans="8:12">
      <c r="H510" s="102" t="s">
        <v>3097</v>
      </c>
      <c r="I510" s="103" t="s">
        <v>3098</v>
      </c>
      <c r="K510" s="98" t="s">
        <v>604</v>
      </c>
      <c r="L510" s="104" t="s">
        <v>3098</v>
      </c>
    </row>
    <row r="511" spans="8:12">
      <c r="H511" s="102" t="s">
        <v>3097</v>
      </c>
      <c r="I511" s="103" t="s">
        <v>3098</v>
      </c>
      <c r="K511" s="98" t="s">
        <v>607</v>
      </c>
      <c r="L511" s="104" t="s">
        <v>608</v>
      </c>
    </row>
    <row r="512" spans="8:12">
      <c r="H512" s="102" t="s">
        <v>3099</v>
      </c>
      <c r="I512" s="103" t="s">
        <v>3100</v>
      </c>
      <c r="K512" s="98" t="s">
        <v>609</v>
      </c>
      <c r="L512" s="104" t="s">
        <v>610</v>
      </c>
    </row>
    <row r="513" spans="8:12">
      <c r="H513" s="102" t="s">
        <v>3099</v>
      </c>
      <c r="I513" s="103" t="s">
        <v>3100</v>
      </c>
      <c r="K513" s="98" t="s">
        <v>613</v>
      </c>
      <c r="L513" s="104" t="s">
        <v>614</v>
      </c>
    </row>
    <row r="514" spans="8:12">
      <c r="H514" s="102" t="s">
        <v>3103</v>
      </c>
      <c r="I514" s="103" t="s">
        <v>3104</v>
      </c>
      <c r="K514" s="98" t="s">
        <v>617</v>
      </c>
      <c r="L514" s="104" t="s">
        <v>618</v>
      </c>
    </row>
    <row r="515" spans="8:12">
      <c r="H515" s="102" t="s">
        <v>3106</v>
      </c>
      <c r="I515" s="103" t="s">
        <v>3107</v>
      </c>
      <c r="K515" s="98" t="s">
        <v>625</v>
      </c>
      <c r="L515" s="104" t="s">
        <v>626</v>
      </c>
    </row>
    <row r="516" spans="8:12">
      <c r="H516" s="102" t="s">
        <v>3109</v>
      </c>
      <c r="I516" s="103" t="s">
        <v>3110</v>
      </c>
      <c r="K516" s="98" t="s">
        <v>631</v>
      </c>
      <c r="L516" s="104" t="s">
        <v>632</v>
      </c>
    </row>
    <row r="517" spans="8:12">
      <c r="H517" s="102" t="s">
        <v>3113</v>
      </c>
      <c r="I517" s="103" t="s">
        <v>3114</v>
      </c>
      <c r="K517" s="98" t="s">
        <v>637</v>
      </c>
      <c r="L517" s="104" t="s">
        <v>638</v>
      </c>
    </row>
    <row r="518" spans="8:12">
      <c r="H518" s="102" t="s">
        <v>3117</v>
      </c>
      <c r="I518" s="103" t="s">
        <v>3118</v>
      </c>
      <c r="K518" s="98" t="s">
        <v>641</v>
      </c>
      <c r="L518" s="104" t="s">
        <v>2555</v>
      </c>
    </row>
    <row r="519" spans="8:12">
      <c r="H519" s="102" t="s">
        <v>3119</v>
      </c>
      <c r="I519" s="103" t="s">
        <v>3120</v>
      </c>
      <c r="K519" s="98" t="s">
        <v>644</v>
      </c>
      <c r="L519" s="104" t="s">
        <v>645</v>
      </c>
    </row>
    <row r="520" spans="8:12">
      <c r="H520" s="102" t="s">
        <v>3119</v>
      </c>
      <c r="I520" s="103" t="s">
        <v>3120</v>
      </c>
      <c r="K520" s="98" t="s">
        <v>648</v>
      </c>
      <c r="L520" s="104" t="s">
        <v>649</v>
      </c>
    </row>
    <row r="521" spans="8:12">
      <c r="H521" s="102" t="s">
        <v>3119</v>
      </c>
      <c r="I521" s="103" t="s">
        <v>3120</v>
      </c>
      <c r="K521" s="98" t="s">
        <v>651</v>
      </c>
      <c r="L521" s="104" t="s">
        <v>2088</v>
      </c>
    </row>
    <row r="522" spans="8:12">
      <c r="H522" s="102" t="s">
        <v>2</v>
      </c>
      <c r="I522" s="103" t="s">
        <v>3</v>
      </c>
      <c r="K522" s="98" t="s">
        <v>654</v>
      </c>
      <c r="L522" s="104" t="s">
        <v>3</v>
      </c>
    </row>
    <row r="523" spans="8:12">
      <c r="H523" s="102" t="s">
        <v>6</v>
      </c>
      <c r="I523" s="103" t="s">
        <v>7</v>
      </c>
      <c r="K523" s="98" t="s">
        <v>657</v>
      </c>
      <c r="L523" s="104" t="s">
        <v>658</v>
      </c>
    </row>
    <row r="524" spans="8:12">
      <c r="H524" s="102" t="s">
        <v>9</v>
      </c>
      <c r="I524" s="103" t="s">
        <v>10</v>
      </c>
      <c r="K524" s="98" t="s">
        <v>663</v>
      </c>
      <c r="L524" s="104" t="s">
        <v>664</v>
      </c>
    </row>
    <row r="525" spans="8:12">
      <c r="H525" s="102" t="s">
        <v>13</v>
      </c>
      <c r="I525" s="103" t="s">
        <v>1999</v>
      </c>
      <c r="K525" s="98" t="s">
        <v>667</v>
      </c>
      <c r="L525" s="104" t="s">
        <v>668</v>
      </c>
    </row>
    <row r="526" spans="8:12">
      <c r="H526" s="102" t="s">
        <v>13</v>
      </c>
      <c r="I526" s="103" t="s">
        <v>1999</v>
      </c>
      <c r="K526" s="98" t="s">
        <v>671</v>
      </c>
      <c r="L526" s="104" t="s">
        <v>672</v>
      </c>
    </row>
    <row r="527" spans="8:12">
      <c r="H527" s="102" t="s">
        <v>16</v>
      </c>
      <c r="I527" s="103" t="s">
        <v>2179</v>
      </c>
      <c r="K527" s="98" t="s">
        <v>675</v>
      </c>
      <c r="L527" s="104" t="s">
        <v>916</v>
      </c>
    </row>
    <row r="528" spans="8:12">
      <c r="H528" s="102" t="s">
        <v>16</v>
      </c>
      <c r="I528" s="103" t="s">
        <v>2179</v>
      </c>
      <c r="K528" s="98" t="s">
        <v>676</v>
      </c>
      <c r="L528" s="104" t="s">
        <v>917</v>
      </c>
    </row>
    <row r="529" spans="8:12">
      <c r="H529" s="102" t="s">
        <v>18</v>
      </c>
      <c r="I529" s="103" t="s">
        <v>19</v>
      </c>
      <c r="K529" s="98" t="s">
        <v>678</v>
      </c>
      <c r="L529" s="104" t="s">
        <v>679</v>
      </c>
    </row>
    <row r="530" spans="8:12">
      <c r="H530" s="102" t="s">
        <v>18</v>
      </c>
      <c r="I530" s="103" t="s">
        <v>19</v>
      </c>
      <c r="K530" s="98" t="s">
        <v>685</v>
      </c>
      <c r="L530" s="104" t="s">
        <v>918</v>
      </c>
    </row>
    <row r="531" spans="8:12">
      <c r="H531" s="102" t="s">
        <v>20</v>
      </c>
      <c r="I531" s="103" t="s">
        <v>21</v>
      </c>
      <c r="K531" s="98" t="s">
        <v>690</v>
      </c>
      <c r="L531" s="104" t="s">
        <v>691</v>
      </c>
    </row>
    <row r="532" spans="8:12">
      <c r="H532" s="102" t="s">
        <v>23</v>
      </c>
      <c r="I532" s="103" t="s">
        <v>24</v>
      </c>
      <c r="K532" s="98" t="s">
        <v>696</v>
      </c>
      <c r="L532" s="104" t="s">
        <v>24</v>
      </c>
    </row>
    <row r="533" spans="8:12">
      <c r="H533" s="102" t="s">
        <v>26</v>
      </c>
      <c r="I533" s="103" t="s">
        <v>27</v>
      </c>
      <c r="K533" s="98" t="s">
        <v>699</v>
      </c>
      <c r="L533" s="104" t="s">
        <v>27</v>
      </c>
    </row>
    <row r="534" spans="8:12">
      <c r="H534" s="102" t="s">
        <v>29</v>
      </c>
      <c r="I534" s="112" t="s">
        <v>30</v>
      </c>
      <c r="K534" s="98" t="s">
        <v>702</v>
      </c>
      <c r="L534" s="104" t="s">
        <v>30</v>
      </c>
    </row>
    <row r="535" spans="8:12">
      <c r="H535" s="102" t="s">
        <v>33</v>
      </c>
      <c r="I535" s="103" t="s">
        <v>34</v>
      </c>
      <c r="K535" s="98" t="s">
        <v>707</v>
      </c>
      <c r="L535" s="104" t="s">
        <v>34</v>
      </c>
    </row>
    <row r="536" spans="8:12">
      <c r="H536" s="105" t="s">
        <v>37</v>
      </c>
      <c r="I536" s="106" t="s">
        <v>38</v>
      </c>
      <c r="K536" s="98" t="s">
        <v>710</v>
      </c>
      <c r="L536" s="104" t="s">
        <v>711</v>
      </c>
    </row>
    <row r="537" spans="8:12">
      <c r="H537" s="105" t="s">
        <v>41</v>
      </c>
      <c r="I537" s="106" t="s">
        <v>42</v>
      </c>
      <c r="K537" s="98" t="s">
        <v>714</v>
      </c>
      <c r="L537" s="104" t="s">
        <v>715</v>
      </c>
    </row>
    <row r="538" spans="8:12">
      <c r="H538" s="105" t="s">
        <v>41</v>
      </c>
      <c r="I538" s="106" t="s">
        <v>42</v>
      </c>
      <c r="K538" s="98" t="s">
        <v>718</v>
      </c>
      <c r="L538" s="104" t="s">
        <v>719</v>
      </c>
    </row>
    <row r="539" spans="8:12">
      <c r="H539" s="105" t="s">
        <v>45</v>
      </c>
      <c r="I539" s="106" t="s">
        <v>46</v>
      </c>
      <c r="K539" s="98" t="s">
        <v>722</v>
      </c>
      <c r="L539" s="104" t="s">
        <v>723</v>
      </c>
    </row>
    <row r="540" spans="8:12">
      <c r="H540" s="105" t="s">
        <v>48</v>
      </c>
      <c r="I540" s="106" t="s">
        <v>49</v>
      </c>
      <c r="K540" s="98" t="s">
        <v>726</v>
      </c>
      <c r="L540" s="104" t="s">
        <v>727</v>
      </c>
    </row>
    <row r="541" spans="8:12">
      <c r="H541" s="105" t="s">
        <v>48</v>
      </c>
      <c r="I541" s="106" t="s">
        <v>49</v>
      </c>
      <c r="K541" s="98" t="s">
        <v>730</v>
      </c>
      <c r="L541" s="104" t="s">
        <v>731</v>
      </c>
    </row>
    <row r="542" spans="8:12">
      <c r="H542" s="105" t="s">
        <v>48</v>
      </c>
      <c r="I542" s="106" t="s">
        <v>49</v>
      </c>
      <c r="K542" s="98" t="s">
        <v>734</v>
      </c>
      <c r="L542" s="104" t="s">
        <v>735</v>
      </c>
    </row>
    <row r="543" spans="8:12">
      <c r="H543" s="105" t="s">
        <v>50</v>
      </c>
      <c r="I543" s="106" t="s">
        <v>51</v>
      </c>
      <c r="K543" s="98" t="s">
        <v>738</v>
      </c>
      <c r="L543" s="104" t="s">
        <v>51</v>
      </c>
    </row>
    <row r="544" spans="8:12">
      <c r="H544" s="105" t="s">
        <v>50</v>
      </c>
      <c r="I544" s="106" t="s">
        <v>51</v>
      </c>
      <c r="K544" s="98" t="s">
        <v>741</v>
      </c>
      <c r="L544" s="104" t="s">
        <v>742</v>
      </c>
    </row>
    <row r="545" spans="8:12">
      <c r="H545" s="105" t="s">
        <v>52</v>
      </c>
      <c r="I545" s="106" t="s">
        <v>53</v>
      </c>
      <c r="K545" s="98" t="s">
        <v>745</v>
      </c>
      <c r="L545" s="104" t="s">
        <v>746</v>
      </c>
    </row>
    <row r="546" spans="8:12">
      <c r="H546" s="105" t="s">
        <v>52</v>
      </c>
      <c r="I546" s="106" t="s">
        <v>53</v>
      </c>
      <c r="K546" s="98" t="s">
        <v>749</v>
      </c>
      <c r="L546" s="104" t="s">
        <v>750</v>
      </c>
    </row>
    <row r="547" spans="8:12">
      <c r="H547" s="105" t="s">
        <v>59</v>
      </c>
      <c r="I547" s="106" t="s">
        <v>60</v>
      </c>
      <c r="K547" s="98" t="s">
        <v>757</v>
      </c>
      <c r="L547" s="104" t="s">
        <v>758</v>
      </c>
    </row>
    <row r="548" spans="8:12">
      <c r="H548" s="105" t="s">
        <v>63</v>
      </c>
      <c r="I548" s="106" t="s">
        <v>64</v>
      </c>
      <c r="K548" s="98" t="s">
        <v>761</v>
      </c>
      <c r="L548" s="104" t="s">
        <v>762</v>
      </c>
    </row>
    <row r="549" spans="8:12">
      <c r="H549" s="105" t="s">
        <v>63</v>
      </c>
      <c r="I549" s="106" t="s">
        <v>64</v>
      </c>
      <c r="K549" s="98" t="s">
        <v>763</v>
      </c>
      <c r="L549" s="104" t="s">
        <v>764</v>
      </c>
    </row>
    <row r="550" spans="8:12">
      <c r="H550" s="105" t="s">
        <v>67</v>
      </c>
      <c r="I550" s="106" t="s">
        <v>68</v>
      </c>
      <c r="K550" s="98" t="s">
        <v>786</v>
      </c>
      <c r="L550" s="104" t="s">
        <v>787</v>
      </c>
    </row>
    <row r="551" spans="8:12">
      <c r="H551" s="105" t="s">
        <v>67</v>
      </c>
      <c r="I551" s="106" t="s">
        <v>68</v>
      </c>
      <c r="K551" s="98" t="s">
        <v>788</v>
      </c>
      <c r="L551" s="104" t="s">
        <v>789</v>
      </c>
    </row>
    <row r="552" spans="8:12">
      <c r="H552" s="105" t="s">
        <v>69</v>
      </c>
      <c r="I552" s="106" t="s">
        <v>70</v>
      </c>
      <c r="K552" s="98" t="s">
        <v>790</v>
      </c>
      <c r="L552" s="104" t="s">
        <v>791</v>
      </c>
    </row>
    <row r="553" spans="8:12">
      <c r="H553" s="105" t="s">
        <v>69</v>
      </c>
      <c r="I553" s="106" t="s">
        <v>70</v>
      </c>
      <c r="K553" s="98" t="s">
        <v>794</v>
      </c>
      <c r="L553" s="104" t="s">
        <v>795</v>
      </c>
    </row>
    <row r="554" spans="8:12">
      <c r="H554" s="105" t="s">
        <v>73</v>
      </c>
      <c r="I554" s="106" t="s">
        <v>74</v>
      </c>
      <c r="K554" s="98" t="s">
        <v>798</v>
      </c>
      <c r="L554" s="104" t="s">
        <v>799</v>
      </c>
    </row>
    <row r="555" spans="8:12">
      <c r="H555" s="105" t="s">
        <v>73</v>
      </c>
      <c r="I555" s="106" t="s">
        <v>74</v>
      </c>
      <c r="K555" s="98" t="s">
        <v>802</v>
      </c>
      <c r="L555" s="104" t="s">
        <v>2089</v>
      </c>
    </row>
    <row r="556" spans="8:12">
      <c r="H556" s="105" t="s">
        <v>77</v>
      </c>
      <c r="I556" s="106" t="s">
        <v>78</v>
      </c>
      <c r="K556" s="98" t="s">
        <v>808</v>
      </c>
      <c r="L556" s="104" t="s">
        <v>809</v>
      </c>
    </row>
    <row r="557" spans="8:12">
      <c r="H557" s="105" t="s">
        <v>77</v>
      </c>
      <c r="I557" s="106" t="s">
        <v>78</v>
      </c>
      <c r="K557" s="98" t="s">
        <v>810</v>
      </c>
      <c r="L557" s="104" t="s">
        <v>811</v>
      </c>
    </row>
    <row r="558" spans="8:12">
      <c r="H558" s="105" t="s">
        <v>81</v>
      </c>
      <c r="I558" s="106" t="s">
        <v>82</v>
      </c>
      <c r="K558" s="98" t="s">
        <v>812</v>
      </c>
      <c r="L558" s="104" t="s">
        <v>813</v>
      </c>
    </row>
    <row r="559" spans="8:12">
      <c r="H559" s="105" t="s">
        <v>81</v>
      </c>
      <c r="I559" s="106" t="s">
        <v>82</v>
      </c>
      <c r="K559" s="98" t="s">
        <v>816</v>
      </c>
      <c r="L559" s="104" t="s">
        <v>2090</v>
      </c>
    </row>
    <row r="560" spans="8:12">
      <c r="H560" s="105" t="s">
        <v>85</v>
      </c>
      <c r="I560" s="106" t="s">
        <v>86</v>
      </c>
      <c r="K560" s="98" t="s">
        <v>819</v>
      </c>
      <c r="L560" s="104" t="s">
        <v>2091</v>
      </c>
    </row>
    <row r="561" spans="8:12">
      <c r="H561" s="105" t="s">
        <v>87</v>
      </c>
      <c r="I561" s="106" t="s">
        <v>88</v>
      </c>
      <c r="K561" s="98" t="s">
        <v>823</v>
      </c>
      <c r="L561" s="104" t="s">
        <v>824</v>
      </c>
    </row>
    <row r="562" spans="8:12">
      <c r="H562" s="105" t="s">
        <v>93</v>
      </c>
      <c r="I562" s="106" t="s">
        <v>2000</v>
      </c>
      <c r="K562" s="98" t="s">
        <v>828</v>
      </c>
      <c r="L562" s="104" t="s">
        <v>2092</v>
      </c>
    </row>
    <row r="563" spans="8:12">
      <c r="H563" s="105" t="s">
        <v>93</v>
      </c>
      <c r="I563" s="106" t="s">
        <v>2000</v>
      </c>
      <c r="K563" s="98" t="s">
        <v>831</v>
      </c>
      <c r="L563" s="104" t="s">
        <v>832</v>
      </c>
    </row>
    <row r="564" spans="8:12">
      <c r="H564" s="105" t="s">
        <v>2001</v>
      </c>
      <c r="I564" s="106" t="s">
        <v>3367</v>
      </c>
      <c r="K564" s="98" t="s">
        <v>2093</v>
      </c>
      <c r="L564" s="104" t="s">
        <v>2094</v>
      </c>
    </row>
    <row r="565" spans="8:12">
      <c r="H565" s="105" t="s">
        <v>2001</v>
      </c>
      <c r="I565" s="106" t="s">
        <v>3367</v>
      </c>
      <c r="K565" s="98" t="s">
        <v>2095</v>
      </c>
      <c r="L565" s="104" t="s">
        <v>919</v>
      </c>
    </row>
    <row r="566" spans="8:12">
      <c r="H566" s="105" t="s">
        <v>3140</v>
      </c>
      <c r="I566" s="106" t="s">
        <v>1058</v>
      </c>
      <c r="K566" s="98" t="s">
        <v>3269</v>
      </c>
      <c r="L566" s="104" t="s">
        <v>3154</v>
      </c>
    </row>
    <row r="567" spans="8:12">
      <c r="H567" s="105" t="s">
        <v>3140</v>
      </c>
      <c r="I567" s="106" t="s">
        <v>1058</v>
      </c>
      <c r="K567" s="98" t="s">
        <v>3155</v>
      </c>
      <c r="L567" s="104" t="s">
        <v>1652</v>
      </c>
    </row>
    <row r="568" spans="8:12">
      <c r="H568" s="105" t="s">
        <v>3368</v>
      </c>
      <c r="I568" s="106" t="s">
        <v>2002</v>
      </c>
      <c r="K568" s="98" t="s">
        <v>3369</v>
      </c>
      <c r="L568" s="104" t="s">
        <v>3370</v>
      </c>
    </row>
    <row r="569" spans="8:12">
      <c r="H569" s="105" t="s">
        <v>3368</v>
      </c>
      <c r="I569" s="106" t="s">
        <v>2002</v>
      </c>
      <c r="K569" s="98" t="s">
        <v>3371</v>
      </c>
      <c r="L569" s="104" t="s">
        <v>1659</v>
      </c>
    </row>
    <row r="570" spans="8:12">
      <c r="H570" s="105" t="s">
        <v>1059</v>
      </c>
      <c r="I570" s="106" t="s">
        <v>1060</v>
      </c>
      <c r="K570" s="98" t="s">
        <v>1653</v>
      </c>
      <c r="L570" s="104" t="s">
        <v>1654</v>
      </c>
    </row>
    <row r="571" spans="8:12">
      <c r="H571" s="105" t="s">
        <v>1063</v>
      </c>
      <c r="I571" s="106" t="s">
        <v>1064</v>
      </c>
      <c r="K571" s="98" t="s">
        <v>1655</v>
      </c>
      <c r="L571" s="104" t="s">
        <v>1656</v>
      </c>
    </row>
    <row r="572" spans="8:12">
      <c r="H572" s="105" t="s">
        <v>1067</v>
      </c>
      <c r="I572" s="106" t="s">
        <v>1068</v>
      </c>
      <c r="K572" s="98" t="s">
        <v>1657</v>
      </c>
      <c r="L572" s="104" t="s">
        <v>1658</v>
      </c>
    </row>
    <row r="573" spans="8:12">
      <c r="H573" s="105" t="s">
        <v>2003</v>
      </c>
      <c r="I573" s="106" t="s">
        <v>2004</v>
      </c>
      <c r="K573" s="98" t="s">
        <v>2096</v>
      </c>
      <c r="L573" s="104" t="s">
        <v>2097</v>
      </c>
    </row>
    <row r="574" spans="8:12">
      <c r="H574" s="105" t="s">
        <v>3372</v>
      </c>
      <c r="I574" s="106" t="s">
        <v>3373</v>
      </c>
      <c r="K574" s="98" t="s">
        <v>3374</v>
      </c>
      <c r="L574" s="104" t="s">
        <v>3375</v>
      </c>
    </row>
    <row r="575" spans="8:12">
      <c r="H575" s="105" t="s">
        <v>96</v>
      </c>
      <c r="I575" s="106" t="s">
        <v>97</v>
      </c>
      <c r="K575" s="98" t="s">
        <v>835</v>
      </c>
      <c r="L575" s="104" t="s">
        <v>836</v>
      </c>
    </row>
    <row r="576" spans="8:12">
      <c r="H576" s="105" t="s">
        <v>98</v>
      </c>
      <c r="I576" s="106" t="s">
        <v>99</v>
      </c>
      <c r="K576" s="98" t="s">
        <v>839</v>
      </c>
      <c r="L576" s="104" t="s">
        <v>840</v>
      </c>
    </row>
    <row r="577" spans="8:12">
      <c r="H577" s="105" t="s">
        <v>98</v>
      </c>
      <c r="I577" s="106" t="s">
        <v>99</v>
      </c>
      <c r="K577" s="98" t="s">
        <v>2098</v>
      </c>
      <c r="L577" s="104" t="s">
        <v>2099</v>
      </c>
    </row>
    <row r="578" spans="8:12">
      <c r="H578" s="105" t="s">
        <v>102</v>
      </c>
      <c r="I578" s="106" t="s">
        <v>103</v>
      </c>
      <c r="K578" s="98" t="s">
        <v>842</v>
      </c>
      <c r="L578" s="104" t="s">
        <v>103</v>
      </c>
    </row>
    <row r="579" spans="8:12">
      <c r="H579" s="105" t="s">
        <v>3281</v>
      </c>
      <c r="I579" s="106" t="s">
        <v>56</v>
      </c>
      <c r="K579" s="98" t="s">
        <v>3293</v>
      </c>
      <c r="L579" s="104" t="s">
        <v>3294</v>
      </c>
    </row>
    <row r="580" spans="8:12">
      <c r="H580" s="105" t="s">
        <v>3281</v>
      </c>
      <c r="I580" s="106" t="s">
        <v>56</v>
      </c>
      <c r="K580" s="98" t="s">
        <v>3295</v>
      </c>
      <c r="L580" s="104" t="s">
        <v>3296</v>
      </c>
    </row>
    <row r="581" spans="8:12">
      <c r="H581" s="105" t="s">
        <v>1072</v>
      </c>
      <c r="I581" s="106" t="s">
        <v>1073</v>
      </c>
      <c r="K581" s="98" t="s">
        <v>1660</v>
      </c>
      <c r="L581" s="104" t="s">
        <v>1661</v>
      </c>
    </row>
    <row r="582" spans="8:12">
      <c r="H582" s="105" t="s">
        <v>104</v>
      </c>
      <c r="I582" s="106" t="s">
        <v>2180</v>
      </c>
      <c r="K582" s="98" t="s">
        <v>845</v>
      </c>
      <c r="L582" s="104" t="s">
        <v>846</v>
      </c>
    </row>
    <row r="583" spans="8:12">
      <c r="H583" s="105" t="s">
        <v>107</v>
      </c>
      <c r="I583" s="106" t="s">
        <v>108</v>
      </c>
      <c r="K583" s="98" t="s">
        <v>851</v>
      </c>
      <c r="L583" s="104" t="s">
        <v>852</v>
      </c>
    </row>
    <row r="584" spans="8:12">
      <c r="H584" s="105" t="s">
        <v>2005</v>
      </c>
      <c r="I584" s="106" t="s">
        <v>174</v>
      </c>
      <c r="K584" s="98" t="s">
        <v>2100</v>
      </c>
      <c r="L584" s="104" t="s">
        <v>987</v>
      </c>
    </row>
    <row r="585" spans="8:12">
      <c r="H585" s="105" t="s">
        <v>2526</v>
      </c>
      <c r="I585" s="106" t="s">
        <v>1081</v>
      </c>
      <c r="K585" s="98" t="s">
        <v>2556</v>
      </c>
      <c r="L585" s="104" t="s">
        <v>2557</v>
      </c>
    </row>
    <row r="586" spans="8:12">
      <c r="H586" s="105" t="s">
        <v>2526</v>
      </c>
      <c r="I586" s="106" t="s">
        <v>1081</v>
      </c>
      <c r="K586" s="98" t="s">
        <v>2558</v>
      </c>
      <c r="L586" s="104" t="s">
        <v>2559</v>
      </c>
    </row>
    <row r="587" spans="8:12">
      <c r="H587" s="105" t="s">
        <v>1075</v>
      </c>
      <c r="I587" s="106" t="s">
        <v>2006</v>
      </c>
      <c r="K587" s="98" t="s">
        <v>1662</v>
      </c>
      <c r="L587" s="104" t="s">
        <v>2101</v>
      </c>
    </row>
    <row r="588" spans="8:12">
      <c r="H588" s="105" t="s">
        <v>109</v>
      </c>
      <c r="I588" s="106" t="s">
        <v>110</v>
      </c>
      <c r="K588" s="98" t="s">
        <v>853</v>
      </c>
      <c r="L588" s="104" t="s">
        <v>110</v>
      </c>
    </row>
    <row r="589" spans="8:12">
      <c r="H589" s="105" t="s">
        <v>109</v>
      </c>
      <c r="I589" s="106" t="s">
        <v>110</v>
      </c>
      <c r="K589" s="98" t="s">
        <v>856</v>
      </c>
      <c r="L589" s="104" t="s">
        <v>857</v>
      </c>
    </row>
    <row r="590" spans="8:12">
      <c r="H590" s="105" t="s">
        <v>112</v>
      </c>
      <c r="I590" s="106" t="s">
        <v>113</v>
      </c>
      <c r="K590" s="98" t="s">
        <v>860</v>
      </c>
      <c r="L590" s="104" t="s">
        <v>861</v>
      </c>
    </row>
    <row r="591" spans="8:12">
      <c r="H591" s="105" t="s">
        <v>116</v>
      </c>
      <c r="I591" s="106" t="s">
        <v>117</v>
      </c>
      <c r="K591" s="98" t="s">
        <v>864</v>
      </c>
      <c r="L591" s="104" t="s">
        <v>117</v>
      </c>
    </row>
    <row r="592" spans="8:12">
      <c r="H592" s="105" t="s">
        <v>120</v>
      </c>
      <c r="I592" s="106" t="s">
        <v>121</v>
      </c>
      <c r="K592" s="98" t="s">
        <v>867</v>
      </c>
      <c r="L592" s="104" t="s">
        <v>868</v>
      </c>
    </row>
    <row r="593" spans="8:12">
      <c r="H593" s="105" t="s">
        <v>124</v>
      </c>
      <c r="I593" s="106" t="s">
        <v>125</v>
      </c>
      <c r="K593" s="98" t="s">
        <v>873</v>
      </c>
      <c r="L593" s="104" t="s">
        <v>874</v>
      </c>
    </row>
    <row r="594" spans="8:12">
      <c r="H594" s="105" t="s">
        <v>128</v>
      </c>
      <c r="I594" s="106" t="s">
        <v>129</v>
      </c>
      <c r="K594" s="98" t="s">
        <v>876</v>
      </c>
      <c r="L594" s="104" t="s">
        <v>129</v>
      </c>
    </row>
    <row r="595" spans="8:12">
      <c r="H595" s="105" t="s">
        <v>132</v>
      </c>
      <c r="I595" s="106" t="s">
        <v>133</v>
      </c>
      <c r="K595" s="98" t="s">
        <v>877</v>
      </c>
      <c r="L595" s="104" t="s">
        <v>878</v>
      </c>
    </row>
    <row r="596" spans="8:12">
      <c r="H596" s="105" t="s">
        <v>132</v>
      </c>
      <c r="I596" s="106" t="s">
        <v>133</v>
      </c>
      <c r="K596" s="98" t="s">
        <v>880</v>
      </c>
      <c r="L596" s="104" t="s">
        <v>881</v>
      </c>
    </row>
    <row r="597" spans="8:12">
      <c r="H597" s="105" t="s">
        <v>136</v>
      </c>
      <c r="I597" s="106" t="s">
        <v>328</v>
      </c>
      <c r="K597" s="98" t="s">
        <v>884</v>
      </c>
      <c r="L597" s="104" t="s">
        <v>932</v>
      </c>
    </row>
    <row r="598" spans="8:12">
      <c r="H598" s="105" t="s">
        <v>139</v>
      </c>
      <c r="I598" s="106" t="s">
        <v>140</v>
      </c>
      <c r="K598" s="98" t="s">
        <v>933</v>
      </c>
      <c r="L598" s="104" t="s">
        <v>934</v>
      </c>
    </row>
    <row r="599" spans="8:12">
      <c r="H599" s="105" t="s">
        <v>139</v>
      </c>
      <c r="I599" s="106" t="s">
        <v>140</v>
      </c>
      <c r="K599" s="98" t="s">
        <v>937</v>
      </c>
      <c r="L599" s="104" t="s">
        <v>938</v>
      </c>
    </row>
    <row r="600" spans="8:12">
      <c r="H600" s="105" t="s">
        <v>139</v>
      </c>
      <c r="I600" s="106" t="s">
        <v>140</v>
      </c>
      <c r="K600" s="98" t="s">
        <v>941</v>
      </c>
      <c r="L600" s="104" t="s">
        <v>942</v>
      </c>
    </row>
    <row r="601" spans="8:12">
      <c r="H601" s="105" t="s">
        <v>143</v>
      </c>
      <c r="I601" s="106" t="s">
        <v>144</v>
      </c>
      <c r="K601" s="98" t="s">
        <v>945</v>
      </c>
      <c r="L601" s="104" t="s">
        <v>946</v>
      </c>
    </row>
    <row r="602" spans="8:12">
      <c r="H602" s="105" t="s">
        <v>143</v>
      </c>
      <c r="I602" s="103" t="s">
        <v>144</v>
      </c>
      <c r="K602" s="98" t="s">
        <v>949</v>
      </c>
      <c r="L602" s="104" t="s">
        <v>950</v>
      </c>
    </row>
    <row r="603" spans="8:12">
      <c r="H603" s="105" t="s">
        <v>147</v>
      </c>
      <c r="I603" s="106" t="s">
        <v>2007</v>
      </c>
      <c r="K603" s="98" t="s">
        <v>952</v>
      </c>
      <c r="L603" s="104" t="s">
        <v>953</v>
      </c>
    </row>
    <row r="604" spans="8:12">
      <c r="H604" s="105" t="s">
        <v>150</v>
      </c>
      <c r="I604" s="106" t="s">
        <v>151</v>
      </c>
      <c r="K604" s="98" t="s">
        <v>955</v>
      </c>
      <c r="L604" s="104" t="s">
        <v>956</v>
      </c>
    </row>
    <row r="605" spans="8:12">
      <c r="H605" s="105" t="s">
        <v>153</v>
      </c>
      <c r="I605" s="106" t="s">
        <v>154</v>
      </c>
      <c r="K605" s="98" t="s">
        <v>959</v>
      </c>
      <c r="L605" s="104" t="s">
        <v>960</v>
      </c>
    </row>
    <row r="606" spans="8:12">
      <c r="H606" s="105" t="s">
        <v>153</v>
      </c>
      <c r="I606" s="106" t="s">
        <v>154</v>
      </c>
      <c r="K606" s="98" t="s">
        <v>962</v>
      </c>
      <c r="L606" s="104" t="s">
        <v>963</v>
      </c>
    </row>
    <row r="607" spans="8:12">
      <c r="H607" s="105" t="s">
        <v>157</v>
      </c>
      <c r="I607" s="106" t="s">
        <v>158</v>
      </c>
      <c r="K607" s="98" t="s">
        <v>966</v>
      </c>
      <c r="L607" s="104" t="s">
        <v>158</v>
      </c>
    </row>
    <row r="608" spans="8:12">
      <c r="H608" s="105" t="s">
        <v>157</v>
      </c>
      <c r="I608" s="106" t="s">
        <v>158</v>
      </c>
      <c r="K608" s="98" t="s">
        <v>969</v>
      </c>
      <c r="L608" s="104" t="s">
        <v>970</v>
      </c>
    </row>
    <row r="609" spans="8:12">
      <c r="H609" s="105" t="s">
        <v>161</v>
      </c>
      <c r="I609" s="106" t="s">
        <v>162</v>
      </c>
      <c r="K609" s="98" t="s">
        <v>971</v>
      </c>
      <c r="L609" s="104" t="s">
        <v>162</v>
      </c>
    </row>
    <row r="610" spans="8:12">
      <c r="H610" s="105" t="s">
        <v>165</v>
      </c>
      <c r="I610" s="106" t="s">
        <v>166</v>
      </c>
      <c r="K610" s="98" t="s">
        <v>974</v>
      </c>
      <c r="L610" s="104" t="s">
        <v>2102</v>
      </c>
    </row>
    <row r="611" spans="8:12">
      <c r="H611" s="105" t="s">
        <v>169</v>
      </c>
      <c r="I611" s="106" t="s">
        <v>170</v>
      </c>
      <c r="K611" s="98" t="s">
        <v>977</v>
      </c>
      <c r="L611" s="104" t="s">
        <v>978</v>
      </c>
    </row>
    <row r="612" spans="8:12">
      <c r="H612" s="105" t="s">
        <v>173</v>
      </c>
      <c r="I612" s="106" t="s">
        <v>2527</v>
      </c>
      <c r="K612" s="98" t="s">
        <v>981</v>
      </c>
      <c r="L612" s="104" t="s">
        <v>982</v>
      </c>
    </row>
    <row r="613" spans="8:12">
      <c r="H613" s="105" t="s">
        <v>173</v>
      </c>
      <c r="I613" s="103" t="s">
        <v>2527</v>
      </c>
      <c r="K613" s="98" t="s">
        <v>920</v>
      </c>
      <c r="L613" s="104" t="s">
        <v>921</v>
      </c>
    </row>
    <row r="614" spans="8:12">
      <c r="H614" s="105" t="s">
        <v>173</v>
      </c>
      <c r="I614" s="106" t="s">
        <v>2527</v>
      </c>
      <c r="K614" s="98" t="s">
        <v>985</v>
      </c>
      <c r="L614" s="104" t="s">
        <v>986</v>
      </c>
    </row>
    <row r="615" spans="8:12">
      <c r="H615" s="105" t="s">
        <v>177</v>
      </c>
      <c r="I615" s="106" t="s">
        <v>178</v>
      </c>
      <c r="K615" s="98" t="s">
        <v>990</v>
      </c>
      <c r="L615" s="104" t="s">
        <v>991</v>
      </c>
    </row>
    <row r="616" spans="8:12">
      <c r="H616" s="105" t="s">
        <v>177</v>
      </c>
      <c r="I616" s="106" t="s">
        <v>178</v>
      </c>
      <c r="K616" s="98" t="s">
        <v>992</v>
      </c>
      <c r="L616" s="104" t="s">
        <v>993</v>
      </c>
    </row>
    <row r="617" spans="8:12">
      <c r="H617" s="105" t="s">
        <v>181</v>
      </c>
      <c r="I617" s="106" t="s">
        <v>182</v>
      </c>
      <c r="K617" s="98" t="s">
        <v>998</v>
      </c>
      <c r="L617" s="104" t="s">
        <v>999</v>
      </c>
    </row>
    <row r="618" spans="8:12">
      <c r="H618" s="105" t="s">
        <v>181</v>
      </c>
      <c r="I618" s="106" t="s">
        <v>182</v>
      </c>
      <c r="K618" s="98" t="s">
        <v>1002</v>
      </c>
      <c r="L618" s="104" t="s">
        <v>1003</v>
      </c>
    </row>
    <row r="619" spans="8:12">
      <c r="H619" s="105" t="s">
        <v>185</v>
      </c>
      <c r="I619" s="106" t="s">
        <v>186</v>
      </c>
      <c r="K619" s="98" t="s">
        <v>1006</v>
      </c>
      <c r="L619" s="104" t="s">
        <v>3376</v>
      </c>
    </row>
    <row r="620" spans="8:12">
      <c r="H620" s="105" t="s">
        <v>185</v>
      </c>
      <c r="I620" s="106" t="s">
        <v>186</v>
      </c>
      <c r="K620" s="98" t="s">
        <v>1008</v>
      </c>
      <c r="L620" s="104" t="s">
        <v>3377</v>
      </c>
    </row>
    <row r="621" spans="8:12">
      <c r="H621" s="105" t="s">
        <v>187</v>
      </c>
      <c r="I621" s="106" t="s">
        <v>2008</v>
      </c>
      <c r="K621" s="98" t="s">
        <v>1010</v>
      </c>
      <c r="L621" s="104" t="s">
        <v>2103</v>
      </c>
    </row>
    <row r="622" spans="8:12">
      <c r="H622" s="105" t="s">
        <v>192</v>
      </c>
      <c r="I622" s="106" t="s">
        <v>2009</v>
      </c>
      <c r="K622" s="98" t="s">
        <v>1016</v>
      </c>
      <c r="L622" s="104" t="s">
        <v>1017</v>
      </c>
    </row>
    <row r="623" spans="8:12">
      <c r="H623" s="105" t="s">
        <v>331</v>
      </c>
      <c r="I623" s="106" t="s">
        <v>332</v>
      </c>
      <c r="K623" s="98" t="s">
        <v>3156</v>
      </c>
      <c r="L623" s="104" t="s">
        <v>333</v>
      </c>
    </row>
    <row r="624" spans="8:12">
      <c r="H624" s="105" t="s">
        <v>3255</v>
      </c>
      <c r="I624" s="106" t="s">
        <v>3256</v>
      </c>
      <c r="K624" s="98" t="s">
        <v>3297</v>
      </c>
      <c r="L624" s="104" t="s">
        <v>3270</v>
      </c>
    </row>
    <row r="625" spans="8:12">
      <c r="H625" s="105" t="s">
        <v>1084</v>
      </c>
      <c r="I625" s="106" t="s">
        <v>1085</v>
      </c>
      <c r="K625" s="98" t="s">
        <v>1663</v>
      </c>
      <c r="L625" s="104" t="s">
        <v>1664</v>
      </c>
    </row>
    <row r="626" spans="8:12">
      <c r="H626" s="105" t="s">
        <v>1087</v>
      </c>
      <c r="I626" s="106" t="s">
        <v>2010</v>
      </c>
      <c r="K626" s="98" t="s">
        <v>1665</v>
      </c>
      <c r="L626" s="104" t="s">
        <v>2104</v>
      </c>
    </row>
    <row r="627" spans="8:12">
      <c r="H627" s="105" t="s">
        <v>1090</v>
      </c>
      <c r="I627" s="106" t="s">
        <v>1091</v>
      </c>
      <c r="K627" s="98" t="s">
        <v>1666</v>
      </c>
      <c r="L627" s="104" t="s">
        <v>1667</v>
      </c>
    </row>
    <row r="628" spans="8:12">
      <c r="H628" s="105" t="s">
        <v>334</v>
      </c>
      <c r="I628" s="106" t="s">
        <v>1107</v>
      </c>
      <c r="K628" s="98" t="s">
        <v>335</v>
      </c>
      <c r="L628" s="104" t="s">
        <v>926</v>
      </c>
    </row>
    <row r="629" spans="8:12">
      <c r="H629" s="105" t="s">
        <v>3325</v>
      </c>
      <c r="I629" s="106" t="s">
        <v>329</v>
      </c>
      <c r="K629" s="98" t="s">
        <v>3334</v>
      </c>
      <c r="L629" s="104" t="s">
        <v>330</v>
      </c>
    </row>
    <row r="630" spans="8:12">
      <c r="H630" s="105" t="s">
        <v>190</v>
      </c>
      <c r="I630" s="106" t="s">
        <v>3326</v>
      </c>
      <c r="K630" s="98" t="s">
        <v>1013</v>
      </c>
      <c r="L630" s="104" t="s">
        <v>191</v>
      </c>
    </row>
    <row r="631" spans="8:12">
      <c r="H631" s="105" t="s">
        <v>190</v>
      </c>
      <c r="I631" s="106" t="s">
        <v>3326</v>
      </c>
      <c r="K631" s="98" t="s">
        <v>3335</v>
      </c>
      <c r="L631" s="104" t="s">
        <v>213</v>
      </c>
    </row>
    <row r="632" spans="8:12">
      <c r="H632" s="105" t="s">
        <v>193</v>
      </c>
      <c r="I632" s="106" t="s">
        <v>194</v>
      </c>
      <c r="K632" s="98" t="s">
        <v>1019</v>
      </c>
      <c r="L632" s="104" t="s">
        <v>194</v>
      </c>
    </row>
    <row r="633" spans="8:12">
      <c r="H633" s="105" t="s">
        <v>193</v>
      </c>
      <c r="I633" s="106" t="s">
        <v>194</v>
      </c>
      <c r="K633" s="98" t="s">
        <v>1022</v>
      </c>
      <c r="L633" s="104" t="s">
        <v>1023</v>
      </c>
    </row>
    <row r="634" spans="8:12">
      <c r="H634" s="105" t="s">
        <v>196</v>
      </c>
      <c r="I634" s="106" t="s">
        <v>197</v>
      </c>
      <c r="K634" s="98" t="s">
        <v>1024</v>
      </c>
      <c r="L634" s="104" t="s">
        <v>197</v>
      </c>
    </row>
    <row r="635" spans="8:12">
      <c r="H635" s="105" t="s">
        <v>196</v>
      </c>
      <c r="I635" s="106" t="s">
        <v>197</v>
      </c>
      <c r="K635" s="98" t="s">
        <v>1025</v>
      </c>
      <c r="L635" s="104" t="s">
        <v>3157</v>
      </c>
    </row>
    <row r="636" spans="8:12">
      <c r="H636" s="105" t="s">
        <v>198</v>
      </c>
      <c r="I636" s="106" t="s">
        <v>199</v>
      </c>
      <c r="K636" s="98" t="s">
        <v>1028</v>
      </c>
      <c r="L636" s="104" t="s">
        <v>199</v>
      </c>
    </row>
    <row r="637" spans="8:12">
      <c r="H637" s="105" t="s">
        <v>201</v>
      </c>
      <c r="I637" s="106" t="s">
        <v>202</v>
      </c>
      <c r="K637" s="98" t="s">
        <v>1031</v>
      </c>
      <c r="L637" s="104" t="s">
        <v>1032</v>
      </c>
    </row>
    <row r="638" spans="8:12">
      <c r="H638" s="105" t="s">
        <v>205</v>
      </c>
      <c r="I638" s="106" t="s">
        <v>2011</v>
      </c>
      <c r="K638" s="98" t="s">
        <v>1033</v>
      </c>
      <c r="L638" s="104" t="s">
        <v>1034</v>
      </c>
    </row>
    <row r="639" spans="8:12">
      <c r="H639" s="105" t="s">
        <v>205</v>
      </c>
      <c r="I639" s="106" t="s">
        <v>2011</v>
      </c>
      <c r="K639" s="98" t="s">
        <v>1037</v>
      </c>
      <c r="L639" s="104" t="s">
        <v>1038</v>
      </c>
    </row>
    <row r="640" spans="8:12">
      <c r="H640" s="105" t="s">
        <v>205</v>
      </c>
      <c r="I640" s="106" t="s">
        <v>2011</v>
      </c>
      <c r="K640" s="98" t="s">
        <v>1041</v>
      </c>
      <c r="L640" s="104" t="s">
        <v>1042</v>
      </c>
    </row>
    <row r="641" spans="8:12">
      <c r="H641" s="105" t="s">
        <v>206</v>
      </c>
      <c r="I641" s="106" t="s">
        <v>207</v>
      </c>
      <c r="K641" s="98" t="s">
        <v>1045</v>
      </c>
      <c r="L641" s="104" t="s">
        <v>207</v>
      </c>
    </row>
    <row r="642" spans="8:12">
      <c r="H642" s="105" t="s">
        <v>206</v>
      </c>
      <c r="I642" s="106" t="s">
        <v>207</v>
      </c>
      <c r="K642" s="98" t="s">
        <v>1047</v>
      </c>
      <c r="L642" s="104" t="s">
        <v>1048</v>
      </c>
    </row>
    <row r="643" spans="8:12">
      <c r="H643" s="105" t="s">
        <v>208</v>
      </c>
      <c r="I643" s="106" t="s">
        <v>2181</v>
      </c>
      <c r="K643" s="98" t="s">
        <v>1051</v>
      </c>
      <c r="L643" s="104" t="s">
        <v>1052</v>
      </c>
    </row>
    <row r="644" spans="8:12">
      <c r="H644" s="105" t="s">
        <v>209</v>
      </c>
      <c r="I644" s="106" t="s">
        <v>210</v>
      </c>
      <c r="K644" s="98" t="s">
        <v>1055</v>
      </c>
      <c r="L644" s="104" t="s">
        <v>210</v>
      </c>
    </row>
    <row r="645" spans="8:12">
      <c r="H645" s="105" t="s">
        <v>214</v>
      </c>
      <c r="I645" s="106" t="s">
        <v>215</v>
      </c>
      <c r="K645" s="98" t="s">
        <v>1057</v>
      </c>
      <c r="L645" s="104" t="s">
        <v>2105</v>
      </c>
    </row>
    <row r="646" spans="8:12">
      <c r="H646" s="105" t="s">
        <v>216</v>
      </c>
      <c r="I646" s="107" t="s">
        <v>217</v>
      </c>
      <c r="K646" s="98" t="s">
        <v>1061</v>
      </c>
      <c r="L646" s="104" t="s">
        <v>1062</v>
      </c>
    </row>
    <row r="647" spans="8:12">
      <c r="H647" s="105" t="s">
        <v>216</v>
      </c>
      <c r="I647" s="106" t="s">
        <v>217</v>
      </c>
      <c r="K647" s="98" t="s">
        <v>1065</v>
      </c>
      <c r="L647" s="104" t="s">
        <v>1066</v>
      </c>
    </row>
    <row r="648" spans="8:12">
      <c r="H648" s="105" t="s">
        <v>218</v>
      </c>
      <c r="I648" s="106" t="s">
        <v>219</v>
      </c>
      <c r="K648" s="98" t="s">
        <v>1069</v>
      </c>
      <c r="L648" s="104" t="s">
        <v>1070</v>
      </c>
    </row>
    <row r="649" spans="8:12">
      <c r="H649" s="105" t="s">
        <v>220</v>
      </c>
      <c r="I649" s="106" t="s">
        <v>221</v>
      </c>
      <c r="K649" s="98" t="s">
        <v>1071</v>
      </c>
      <c r="L649" s="104" t="s">
        <v>221</v>
      </c>
    </row>
    <row r="650" spans="8:12">
      <c r="H650" s="105" t="s">
        <v>222</v>
      </c>
      <c r="I650" s="106" t="s">
        <v>223</v>
      </c>
      <c r="K650" s="98" t="s">
        <v>1074</v>
      </c>
      <c r="L650" s="104" t="s">
        <v>223</v>
      </c>
    </row>
    <row r="651" spans="8:12">
      <c r="H651" s="105" t="s">
        <v>225</v>
      </c>
      <c r="I651" s="106" t="s">
        <v>226</v>
      </c>
      <c r="K651" s="98" t="s">
        <v>1080</v>
      </c>
      <c r="L651" s="104" t="s">
        <v>226</v>
      </c>
    </row>
    <row r="652" spans="8:12">
      <c r="H652" s="105" t="s">
        <v>225</v>
      </c>
      <c r="I652" s="106" t="s">
        <v>226</v>
      </c>
      <c r="K652" s="98" t="s">
        <v>1082</v>
      </c>
      <c r="L652" s="104" t="s">
        <v>1083</v>
      </c>
    </row>
    <row r="653" spans="8:12">
      <c r="H653" s="105" t="s">
        <v>229</v>
      </c>
      <c r="I653" s="106" t="s">
        <v>230</v>
      </c>
      <c r="K653" s="98" t="s">
        <v>1086</v>
      </c>
      <c r="L653" s="104" t="s">
        <v>230</v>
      </c>
    </row>
    <row r="654" spans="8:12">
      <c r="H654" s="105" t="s">
        <v>229</v>
      </c>
      <c r="I654" s="106" t="s">
        <v>230</v>
      </c>
      <c r="K654" s="98" t="s">
        <v>1088</v>
      </c>
      <c r="L654" s="104" t="s">
        <v>1089</v>
      </c>
    </row>
    <row r="655" spans="8:12">
      <c r="H655" s="105" t="s">
        <v>229</v>
      </c>
      <c r="I655" s="106" t="s">
        <v>230</v>
      </c>
      <c r="K655" s="98" t="s">
        <v>1092</v>
      </c>
      <c r="L655" s="104" t="s">
        <v>1093</v>
      </c>
    </row>
    <row r="656" spans="8:12">
      <c r="H656" s="105" t="s">
        <v>229</v>
      </c>
      <c r="I656" s="106" t="s">
        <v>230</v>
      </c>
      <c r="K656" s="98" t="s">
        <v>1096</v>
      </c>
      <c r="L656" s="104" t="s">
        <v>1097</v>
      </c>
    </row>
    <row r="657" spans="8:12">
      <c r="H657" s="105" t="s">
        <v>233</v>
      </c>
      <c r="I657" s="106" t="s">
        <v>234</v>
      </c>
      <c r="K657" s="98" t="s">
        <v>1100</v>
      </c>
      <c r="L657" s="104" t="s">
        <v>2106</v>
      </c>
    </row>
    <row r="658" spans="8:12">
      <c r="H658" s="105" t="s">
        <v>233</v>
      </c>
      <c r="I658" s="106" t="s">
        <v>234</v>
      </c>
      <c r="K658" s="98" t="s">
        <v>1102</v>
      </c>
      <c r="L658" s="104" t="s">
        <v>2107</v>
      </c>
    </row>
    <row r="659" spans="8:12">
      <c r="H659" s="105" t="s">
        <v>236</v>
      </c>
      <c r="I659" s="106" t="s">
        <v>237</v>
      </c>
      <c r="K659" s="98" t="s">
        <v>1105</v>
      </c>
      <c r="L659" s="104" t="s">
        <v>1106</v>
      </c>
    </row>
    <row r="660" spans="8:12">
      <c r="H660" s="105" t="s">
        <v>239</v>
      </c>
      <c r="I660" s="106" t="s">
        <v>240</v>
      </c>
      <c r="K660" s="98" t="s">
        <v>1108</v>
      </c>
      <c r="L660" s="104" t="s">
        <v>1109</v>
      </c>
    </row>
    <row r="661" spans="8:12">
      <c r="H661" s="105" t="s">
        <v>242</v>
      </c>
      <c r="I661" s="106" t="s">
        <v>243</v>
      </c>
      <c r="K661" s="98" t="s">
        <v>1112</v>
      </c>
      <c r="L661" s="104" t="s">
        <v>243</v>
      </c>
    </row>
    <row r="662" spans="8:12">
      <c r="H662" s="105" t="s">
        <v>246</v>
      </c>
      <c r="I662" s="106" t="s">
        <v>247</v>
      </c>
      <c r="K662" s="98" t="s">
        <v>1115</v>
      </c>
      <c r="L662" s="104" t="s">
        <v>1116</v>
      </c>
    </row>
    <row r="663" spans="8:12">
      <c r="H663" s="105" t="s">
        <v>246</v>
      </c>
      <c r="I663" s="106" t="s">
        <v>247</v>
      </c>
      <c r="K663" s="98" t="s">
        <v>1117</v>
      </c>
      <c r="L663" s="104" t="s">
        <v>1118</v>
      </c>
    </row>
    <row r="664" spans="8:12">
      <c r="H664" s="105" t="s">
        <v>246</v>
      </c>
      <c r="I664" s="106" t="s">
        <v>247</v>
      </c>
      <c r="K664" s="98" t="s">
        <v>1120</v>
      </c>
      <c r="L664" s="104" t="s">
        <v>1121</v>
      </c>
    </row>
    <row r="665" spans="8:12">
      <c r="H665" s="105" t="s">
        <v>248</v>
      </c>
      <c r="I665" s="106" t="s">
        <v>249</v>
      </c>
      <c r="K665" s="98" t="s">
        <v>1123</v>
      </c>
      <c r="L665" s="104" t="s">
        <v>1124</v>
      </c>
    </row>
    <row r="666" spans="8:12">
      <c r="H666" s="105" t="s">
        <v>248</v>
      </c>
      <c r="I666" s="106" t="s">
        <v>249</v>
      </c>
      <c r="K666" s="98" t="s">
        <v>1127</v>
      </c>
      <c r="L666" s="104" t="s">
        <v>1128</v>
      </c>
    </row>
    <row r="667" spans="8:12">
      <c r="H667" s="105" t="s">
        <v>251</v>
      </c>
      <c r="I667" s="106" t="s">
        <v>252</v>
      </c>
      <c r="K667" s="98" t="s">
        <v>1131</v>
      </c>
      <c r="L667" s="104" t="s">
        <v>1132</v>
      </c>
    </row>
    <row r="668" spans="8:12">
      <c r="H668" s="105" t="s">
        <v>254</v>
      </c>
      <c r="I668" s="106" t="s">
        <v>255</v>
      </c>
      <c r="K668" s="98" t="s">
        <v>1137</v>
      </c>
      <c r="L668" s="104" t="s">
        <v>1138</v>
      </c>
    </row>
    <row r="669" spans="8:12">
      <c r="H669" s="105" t="s">
        <v>254</v>
      </c>
      <c r="I669" s="106" t="s">
        <v>255</v>
      </c>
      <c r="K669" s="98" t="s">
        <v>1141</v>
      </c>
      <c r="L669" s="104" t="s">
        <v>1142</v>
      </c>
    </row>
    <row r="670" spans="8:12">
      <c r="H670" s="105" t="s">
        <v>258</v>
      </c>
      <c r="I670" s="106" t="s">
        <v>259</v>
      </c>
      <c r="K670" s="98" t="s">
        <v>1145</v>
      </c>
      <c r="L670" s="104" t="s">
        <v>1146</v>
      </c>
    </row>
    <row r="671" spans="8:12">
      <c r="H671" s="105" t="s">
        <v>262</v>
      </c>
      <c r="I671" s="106" t="s">
        <v>263</v>
      </c>
      <c r="K671" s="98" t="s">
        <v>1149</v>
      </c>
      <c r="L671" s="104" t="s">
        <v>1150</v>
      </c>
    </row>
    <row r="672" spans="8:12">
      <c r="H672" s="105" t="s">
        <v>266</v>
      </c>
      <c r="I672" s="106" t="s">
        <v>267</v>
      </c>
      <c r="K672" s="98" t="s">
        <v>1154</v>
      </c>
      <c r="L672" s="104" t="s">
        <v>1155</v>
      </c>
    </row>
    <row r="673" spans="8:12">
      <c r="H673" s="105" t="s">
        <v>269</v>
      </c>
      <c r="I673" s="106" t="s">
        <v>270</v>
      </c>
      <c r="K673" s="98" t="s">
        <v>1156</v>
      </c>
      <c r="L673" s="104" t="s">
        <v>1157</v>
      </c>
    </row>
    <row r="674" spans="8:12">
      <c r="H674" s="105" t="s">
        <v>269</v>
      </c>
      <c r="I674" s="106" t="s">
        <v>270</v>
      </c>
      <c r="K674" s="98" t="s">
        <v>1160</v>
      </c>
      <c r="L674" s="104" t="s">
        <v>1161</v>
      </c>
    </row>
    <row r="675" spans="8:12">
      <c r="H675" s="104" t="s">
        <v>273</v>
      </c>
      <c r="I675" s="98" t="s">
        <v>274</v>
      </c>
      <c r="K675" s="98" t="s">
        <v>1164</v>
      </c>
      <c r="L675" s="104" t="s">
        <v>1165</v>
      </c>
    </row>
    <row r="676" spans="8:12">
      <c r="H676" s="104" t="s">
        <v>276</v>
      </c>
      <c r="I676" s="98" t="s">
        <v>277</v>
      </c>
      <c r="K676" s="98" t="s">
        <v>1168</v>
      </c>
      <c r="L676" s="104" t="s">
        <v>1169</v>
      </c>
    </row>
    <row r="677" spans="8:12">
      <c r="H677" s="104" t="s">
        <v>276</v>
      </c>
      <c r="I677" s="98" t="s">
        <v>277</v>
      </c>
      <c r="K677" s="98" t="s">
        <v>1172</v>
      </c>
      <c r="L677" s="104" t="s">
        <v>1173</v>
      </c>
    </row>
    <row r="678" spans="8:12">
      <c r="H678" s="104" t="s">
        <v>280</v>
      </c>
      <c r="I678" s="98" t="s">
        <v>281</v>
      </c>
      <c r="K678" s="98" t="s">
        <v>1174</v>
      </c>
      <c r="L678" s="104" t="s">
        <v>1175</v>
      </c>
    </row>
    <row r="679" spans="8:12">
      <c r="H679" s="104" t="s">
        <v>283</v>
      </c>
      <c r="I679" s="98" t="s">
        <v>284</v>
      </c>
      <c r="K679" s="98" t="s">
        <v>1180</v>
      </c>
      <c r="L679" s="104" t="s">
        <v>1181</v>
      </c>
    </row>
    <row r="680" spans="8:12">
      <c r="H680" s="104" t="s">
        <v>283</v>
      </c>
      <c r="I680" s="98" t="s">
        <v>284</v>
      </c>
      <c r="K680" s="98" t="s">
        <v>1184</v>
      </c>
      <c r="L680" s="104" t="s">
        <v>1185</v>
      </c>
    </row>
    <row r="681" spans="8:12">
      <c r="H681" s="104" t="s">
        <v>286</v>
      </c>
      <c r="I681" s="98" t="s">
        <v>287</v>
      </c>
      <c r="K681" s="98" t="s">
        <v>1187</v>
      </c>
      <c r="L681" s="104" t="s">
        <v>2108</v>
      </c>
    </row>
    <row r="682" spans="8:12">
      <c r="H682" s="104" t="s">
        <v>290</v>
      </c>
      <c r="I682" s="98" t="s">
        <v>291</v>
      </c>
      <c r="K682" s="98" t="s">
        <v>1190</v>
      </c>
      <c r="L682" s="104" t="s">
        <v>1191</v>
      </c>
    </row>
    <row r="683" spans="8:12">
      <c r="H683" s="104" t="s">
        <v>294</v>
      </c>
      <c r="I683" s="98" t="s">
        <v>295</v>
      </c>
      <c r="K683" s="98" t="s">
        <v>1196</v>
      </c>
      <c r="L683" s="104" t="s">
        <v>1197</v>
      </c>
    </row>
    <row r="684" spans="8:12">
      <c r="H684" s="104" t="s">
        <v>298</v>
      </c>
      <c r="I684" s="98" t="s">
        <v>299</v>
      </c>
      <c r="K684" s="98" t="s">
        <v>1202</v>
      </c>
      <c r="L684" s="104" t="s">
        <v>1203</v>
      </c>
    </row>
    <row r="685" spans="8:12">
      <c r="H685" s="104" t="s">
        <v>298</v>
      </c>
      <c r="I685" s="98" t="s">
        <v>299</v>
      </c>
      <c r="K685" s="98" t="s">
        <v>1206</v>
      </c>
      <c r="L685" s="104" t="s">
        <v>1207</v>
      </c>
    </row>
    <row r="686" spans="8:12">
      <c r="H686" s="104" t="s">
        <v>298</v>
      </c>
      <c r="I686" s="98" t="s">
        <v>299</v>
      </c>
      <c r="K686" s="98" t="s">
        <v>1210</v>
      </c>
      <c r="L686" s="104" t="s">
        <v>1211</v>
      </c>
    </row>
    <row r="687" spans="8:12">
      <c r="H687" s="104" t="s">
        <v>302</v>
      </c>
      <c r="I687" s="98" t="s">
        <v>303</v>
      </c>
      <c r="K687" s="98" t="s">
        <v>1214</v>
      </c>
      <c r="L687" s="104" t="s">
        <v>1215</v>
      </c>
    </row>
    <row r="688" spans="8:12">
      <c r="H688" s="104" t="s">
        <v>350</v>
      </c>
      <c r="I688" s="98" t="s">
        <v>351</v>
      </c>
      <c r="K688" s="98" t="s">
        <v>1220</v>
      </c>
      <c r="L688" s="104" t="s">
        <v>1221</v>
      </c>
    </row>
    <row r="689" spans="8:12">
      <c r="H689" s="104" t="s">
        <v>350</v>
      </c>
      <c r="I689" s="98" t="s">
        <v>351</v>
      </c>
      <c r="K689" s="98" t="s">
        <v>1224</v>
      </c>
      <c r="L689" s="104" t="s">
        <v>1225</v>
      </c>
    </row>
    <row r="690" spans="8:12">
      <c r="H690" s="104" t="s">
        <v>354</v>
      </c>
      <c r="I690" s="98" t="s">
        <v>355</v>
      </c>
      <c r="K690" s="98" t="s">
        <v>1226</v>
      </c>
      <c r="L690" s="104" t="s">
        <v>2109</v>
      </c>
    </row>
    <row r="691" spans="8:12">
      <c r="H691" s="104" t="s">
        <v>358</v>
      </c>
      <c r="I691" s="98" t="s">
        <v>2012</v>
      </c>
      <c r="K691" s="98" t="s">
        <v>1229</v>
      </c>
      <c r="L691" s="104" t="s">
        <v>1230</v>
      </c>
    </row>
    <row r="692" spans="8:12">
      <c r="H692" s="104" t="s">
        <v>358</v>
      </c>
      <c r="I692" s="98" t="s">
        <v>2012</v>
      </c>
      <c r="K692" s="98" t="s">
        <v>1231</v>
      </c>
      <c r="L692" s="104" t="s">
        <v>3158</v>
      </c>
    </row>
    <row r="693" spans="8:12">
      <c r="H693" s="104" t="s">
        <v>360</v>
      </c>
      <c r="I693" s="98" t="s">
        <v>2013</v>
      </c>
      <c r="K693" s="98" t="s">
        <v>1232</v>
      </c>
      <c r="L693" s="104" t="s">
        <v>1233</v>
      </c>
    </row>
    <row r="694" spans="8:12">
      <c r="H694" s="104" t="s">
        <v>360</v>
      </c>
      <c r="I694" s="98" t="s">
        <v>2013</v>
      </c>
      <c r="K694" s="98" t="s">
        <v>1234</v>
      </c>
      <c r="L694" s="104" t="s">
        <v>1235</v>
      </c>
    </row>
    <row r="695" spans="8:12">
      <c r="H695" s="104" t="s">
        <v>363</v>
      </c>
      <c r="I695" s="98" t="s">
        <v>2014</v>
      </c>
      <c r="K695" s="98" t="s">
        <v>2110</v>
      </c>
      <c r="L695" s="104" t="s">
        <v>1236</v>
      </c>
    </row>
    <row r="696" spans="8:12">
      <c r="H696" s="104" t="s">
        <v>363</v>
      </c>
      <c r="I696" s="98" t="s">
        <v>2014</v>
      </c>
      <c r="K696" s="98" t="s">
        <v>2111</v>
      </c>
      <c r="L696" s="104" t="s">
        <v>3271</v>
      </c>
    </row>
    <row r="697" spans="8:12">
      <c r="H697" s="104" t="s">
        <v>366</v>
      </c>
      <c r="I697" s="98" t="s">
        <v>2015</v>
      </c>
      <c r="K697" s="98" t="s">
        <v>2112</v>
      </c>
      <c r="L697" s="104" t="s">
        <v>1237</v>
      </c>
    </row>
    <row r="698" spans="8:12">
      <c r="H698" s="104" t="s">
        <v>366</v>
      </c>
      <c r="I698" s="98" t="s">
        <v>2015</v>
      </c>
      <c r="K698" s="98" t="s">
        <v>2113</v>
      </c>
      <c r="L698" s="104" t="s">
        <v>1238</v>
      </c>
    </row>
    <row r="699" spans="8:12">
      <c r="H699" s="104" t="s">
        <v>368</v>
      </c>
      <c r="I699" s="98" t="s">
        <v>2016</v>
      </c>
      <c r="K699" s="98" t="s">
        <v>1239</v>
      </c>
      <c r="L699" s="104" t="s">
        <v>2114</v>
      </c>
    </row>
    <row r="700" spans="8:12">
      <c r="H700" s="104" t="s">
        <v>371</v>
      </c>
      <c r="I700" s="98" t="s">
        <v>2017</v>
      </c>
      <c r="K700" s="98" t="s">
        <v>1240</v>
      </c>
      <c r="L700" s="104" t="s">
        <v>2115</v>
      </c>
    </row>
    <row r="701" spans="8:12">
      <c r="H701" s="104" t="s">
        <v>371</v>
      </c>
      <c r="I701" s="98" t="s">
        <v>2017</v>
      </c>
      <c r="K701" s="98" t="s">
        <v>1241</v>
      </c>
      <c r="L701" s="104" t="s">
        <v>1242</v>
      </c>
    </row>
    <row r="702" spans="8:12">
      <c r="H702" s="104" t="s">
        <v>374</v>
      </c>
      <c r="I702" s="98" t="s">
        <v>2018</v>
      </c>
      <c r="K702" s="98" t="s">
        <v>1243</v>
      </c>
      <c r="L702" s="104" t="s">
        <v>1244</v>
      </c>
    </row>
    <row r="703" spans="8:12">
      <c r="H703" s="104" t="s">
        <v>2528</v>
      </c>
      <c r="I703" s="98" t="s">
        <v>2529</v>
      </c>
      <c r="K703" s="98" t="s">
        <v>2560</v>
      </c>
      <c r="L703" s="104" t="s">
        <v>2561</v>
      </c>
    </row>
    <row r="704" spans="8:12">
      <c r="H704" s="104" t="s">
        <v>887</v>
      </c>
      <c r="I704" s="98" t="s">
        <v>336</v>
      </c>
      <c r="K704" s="98" t="s">
        <v>337</v>
      </c>
      <c r="L704" s="104" t="s">
        <v>338</v>
      </c>
    </row>
    <row r="705" spans="8:12">
      <c r="H705" s="104" t="s">
        <v>888</v>
      </c>
      <c r="I705" s="98" t="s">
        <v>889</v>
      </c>
      <c r="K705" s="98" t="s">
        <v>922</v>
      </c>
      <c r="L705" s="104" t="s">
        <v>923</v>
      </c>
    </row>
    <row r="706" spans="8:12">
      <c r="H706" s="104" t="s">
        <v>890</v>
      </c>
      <c r="I706" s="98" t="s">
        <v>891</v>
      </c>
      <c r="K706" s="98" t="s">
        <v>924</v>
      </c>
      <c r="L706" s="104" t="s">
        <v>925</v>
      </c>
    </row>
    <row r="707" spans="8:12">
      <c r="H707" s="104" t="s">
        <v>339</v>
      </c>
      <c r="I707" s="98" t="s">
        <v>340</v>
      </c>
      <c r="K707" s="98" t="s">
        <v>3159</v>
      </c>
      <c r="L707" s="104" t="s">
        <v>341</v>
      </c>
    </row>
    <row r="708" spans="8:12">
      <c r="H708" s="104" t="s">
        <v>1094</v>
      </c>
      <c r="I708" s="98" t="s">
        <v>1095</v>
      </c>
      <c r="K708" s="98" t="s">
        <v>1668</v>
      </c>
      <c r="L708" s="104" t="s">
        <v>1669</v>
      </c>
    </row>
    <row r="709" spans="8:12">
      <c r="H709" s="104" t="s">
        <v>1098</v>
      </c>
      <c r="I709" s="98" t="s">
        <v>1099</v>
      </c>
      <c r="K709" s="98" t="s">
        <v>1670</v>
      </c>
      <c r="L709" s="104" t="s">
        <v>1671</v>
      </c>
    </row>
    <row r="710" spans="8:12">
      <c r="H710" s="104" t="s">
        <v>1101</v>
      </c>
      <c r="I710" s="98" t="s">
        <v>2019</v>
      </c>
      <c r="K710" s="98" t="s">
        <v>1672</v>
      </c>
      <c r="L710" s="104" t="s">
        <v>2116</v>
      </c>
    </row>
    <row r="711" spans="8:12">
      <c r="H711" s="104" t="s">
        <v>1103</v>
      </c>
      <c r="I711" s="98" t="s">
        <v>1104</v>
      </c>
      <c r="K711" s="98" t="s">
        <v>1673</v>
      </c>
      <c r="L711" s="104" t="s">
        <v>1674</v>
      </c>
    </row>
    <row r="712" spans="8:12">
      <c r="H712" s="104" t="s">
        <v>1110</v>
      </c>
      <c r="I712" s="98" t="s">
        <v>1111</v>
      </c>
      <c r="K712" s="98" t="s">
        <v>1675</v>
      </c>
      <c r="L712" s="104" t="s">
        <v>1676</v>
      </c>
    </row>
    <row r="713" spans="8:12">
      <c r="H713" s="104" t="s">
        <v>1113</v>
      </c>
      <c r="I713" s="98" t="s">
        <v>1114</v>
      </c>
      <c r="K713" s="98" t="s">
        <v>1677</v>
      </c>
      <c r="L713" s="104" t="s">
        <v>1678</v>
      </c>
    </row>
    <row r="714" spans="8:12">
      <c r="H714" s="104" t="s">
        <v>376</v>
      </c>
      <c r="I714" s="98" t="s">
        <v>377</v>
      </c>
      <c r="K714" s="98" t="s">
        <v>1245</v>
      </c>
      <c r="L714" s="104" t="s">
        <v>1246</v>
      </c>
    </row>
    <row r="715" spans="8:12">
      <c r="H715" s="104" t="s">
        <v>376</v>
      </c>
      <c r="I715" s="98" t="s">
        <v>377</v>
      </c>
      <c r="K715" s="98" t="s">
        <v>1247</v>
      </c>
      <c r="L715" s="104" t="s">
        <v>927</v>
      </c>
    </row>
    <row r="716" spans="8:12">
      <c r="H716" s="104" t="s">
        <v>382</v>
      </c>
      <c r="I716" s="98" t="s">
        <v>383</v>
      </c>
      <c r="K716" s="98" t="s">
        <v>1248</v>
      </c>
      <c r="L716" s="104" t="s">
        <v>1249</v>
      </c>
    </row>
    <row r="717" spans="8:12">
      <c r="H717" s="104" t="s">
        <v>386</v>
      </c>
      <c r="I717" s="98" t="s">
        <v>387</v>
      </c>
      <c r="K717" s="98" t="s">
        <v>1250</v>
      </c>
      <c r="L717" s="104" t="s">
        <v>1251</v>
      </c>
    </row>
    <row r="718" spans="8:12">
      <c r="H718" s="104" t="s">
        <v>386</v>
      </c>
      <c r="I718" s="98" t="s">
        <v>387</v>
      </c>
      <c r="K718" s="98" t="s">
        <v>2195</v>
      </c>
      <c r="L718" s="104" t="s">
        <v>2562</v>
      </c>
    </row>
    <row r="719" spans="8:12">
      <c r="H719" s="104" t="s">
        <v>390</v>
      </c>
      <c r="I719" s="98" t="s">
        <v>391</v>
      </c>
      <c r="K719" s="98" t="s">
        <v>1253</v>
      </c>
      <c r="L719" s="104" t="s">
        <v>1254</v>
      </c>
    </row>
    <row r="720" spans="8:12">
      <c r="H720" s="104" t="s">
        <v>390</v>
      </c>
      <c r="I720" s="98" t="s">
        <v>391</v>
      </c>
      <c r="K720" s="98" t="s">
        <v>1255</v>
      </c>
      <c r="L720" s="104" t="s">
        <v>1256</v>
      </c>
    </row>
    <row r="721" spans="8:12">
      <c r="H721" s="104" t="s">
        <v>392</v>
      </c>
      <c r="I721" s="98" t="s">
        <v>393</v>
      </c>
      <c r="K721" s="98" t="s">
        <v>1257</v>
      </c>
      <c r="L721" s="104" t="s">
        <v>1258</v>
      </c>
    </row>
    <row r="722" spans="8:12">
      <c r="H722" s="104" t="s">
        <v>396</v>
      </c>
      <c r="I722" s="98" t="s">
        <v>398</v>
      </c>
      <c r="K722" s="98" t="s">
        <v>1259</v>
      </c>
      <c r="L722" s="104" t="s">
        <v>1260</v>
      </c>
    </row>
    <row r="723" spans="8:12">
      <c r="H723" s="104" t="s">
        <v>400</v>
      </c>
      <c r="I723" s="98" t="s">
        <v>401</v>
      </c>
      <c r="K723" s="98" t="s">
        <v>1261</v>
      </c>
      <c r="L723" s="104" t="s">
        <v>1262</v>
      </c>
    </row>
    <row r="724" spans="8:12">
      <c r="H724" s="104" t="s">
        <v>404</v>
      </c>
      <c r="I724" s="98" t="s">
        <v>405</v>
      </c>
      <c r="K724" s="98" t="s">
        <v>1263</v>
      </c>
      <c r="L724" s="104" t="s">
        <v>1264</v>
      </c>
    </row>
    <row r="725" spans="8:12">
      <c r="H725" s="104" t="s">
        <v>408</v>
      </c>
      <c r="I725" s="98" t="s">
        <v>409</v>
      </c>
      <c r="K725" s="98" t="s">
        <v>1265</v>
      </c>
      <c r="L725" s="104" t="s">
        <v>409</v>
      </c>
    </row>
    <row r="726" spans="8:12">
      <c r="H726" s="104" t="s">
        <v>412</v>
      </c>
      <c r="I726" s="98" t="s">
        <v>413</v>
      </c>
      <c r="K726" s="98" t="s">
        <v>1266</v>
      </c>
      <c r="L726" s="104" t="s">
        <v>1267</v>
      </c>
    </row>
    <row r="727" spans="8:12">
      <c r="H727" s="104" t="s">
        <v>416</v>
      </c>
      <c r="I727" s="98" t="s">
        <v>417</v>
      </c>
      <c r="K727" s="98" t="s">
        <v>1268</v>
      </c>
      <c r="L727" s="104" t="s">
        <v>1269</v>
      </c>
    </row>
    <row r="728" spans="8:12">
      <c r="H728" s="104" t="s">
        <v>419</v>
      </c>
      <c r="I728" s="98" t="s">
        <v>420</v>
      </c>
      <c r="K728" s="98" t="s">
        <v>1270</v>
      </c>
      <c r="L728" s="104" t="s">
        <v>1271</v>
      </c>
    </row>
    <row r="729" spans="8:12">
      <c r="H729" s="104" t="s">
        <v>419</v>
      </c>
      <c r="I729" s="98" t="s">
        <v>420</v>
      </c>
      <c r="K729" s="98" t="s">
        <v>1272</v>
      </c>
      <c r="L729" s="104" t="s">
        <v>1273</v>
      </c>
    </row>
    <row r="730" spans="8:12">
      <c r="H730" s="104" t="s">
        <v>423</v>
      </c>
      <c r="I730" s="98" t="s">
        <v>424</v>
      </c>
      <c r="K730" s="98" t="s">
        <v>1274</v>
      </c>
      <c r="L730" s="104" t="s">
        <v>1275</v>
      </c>
    </row>
    <row r="731" spans="8:12">
      <c r="H731" s="104" t="s">
        <v>423</v>
      </c>
      <c r="I731" s="98" t="s">
        <v>424</v>
      </c>
      <c r="K731" s="98" t="s">
        <v>1276</v>
      </c>
      <c r="L731" s="104" t="s">
        <v>1277</v>
      </c>
    </row>
    <row r="732" spans="8:12">
      <c r="H732" s="104" t="s">
        <v>430</v>
      </c>
      <c r="I732" s="98" t="s">
        <v>431</v>
      </c>
      <c r="K732" s="98" t="s">
        <v>1278</v>
      </c>
      <c r="L732" s="104" t="s">
        <v>1279</v>
      </c>
    </row>
    <row r="733" spans="8:12">
      <c r="H733" s="104" t="s">
        <v>434</v>
      </c>
      <c r="I733" s="98" t="s">
        <v>435</v>
      </c>
      <c r="K733" s="98" t="s">
        <v>1280</v>
      </c>
      <c r="L733" s="104" t="s">
        <v>1281</v>
      </c>
    </row>
    <row r="734" spans="8:12">
      <c r="H734" s="104" t="s">
        <v>434</v>
      </c>
      <c r="I734" s="98" t="s">
        <v>435</v>
      </c>
      <c r="K734" s="98" t="s">
        <v>1282</v>
      </c>
      <c r="L734" s="104" t="s">
        <v>1283</v>
      </c>
    </row>
    <row r="735" spans="8:12">
      <c r="H735" s="104" t="s">
        <v>438</v>
      </c>
      <c r="I735" s="98" t="s">
        <v>439</v>
      </c>
      <c r="K735" s="98" t="s">
        <v>1284</v>
      </c>
      <c r="L735" s="104" t="s">
        <v>439</v>
      </c>
    </row>
    <row r="736" spans="8:12">
      <c r="H736" s="104" t="s">
        <v>438</v>
      </c>
      <c r="I736" s="98" t="s">
        <v>439</v>
      </c>
      <c r="K736" s="98" t="s">
        <v>2117</v>
      </c>
      <c r="L736" s="104" t="s">
        <v>2118</v>
      </c>
    </row>
    <row r="737" spans="8:12">
      <c r="H737" s="104" t="s">
        <v>441</v>
      </c>
      <c r="I737" s="98" t="s">
        <v>442</v>
      </c>
      <c r="K737" s="98" t="s">
        <v>1285</v>
      </c>
      <c r="L737" s="104" t="s">
        <v>1286</v>
      </c>
    </row>
    <row r="738" spans="8:12">
      <c r="H738" s="104" t="s">
        <v>444</v>
      </c>
      <c r="I738" s="98" t="s">
        <v>445</v>
      </c>
      <c r="K738" s="98" t="s">
        <v>1287</v>
      </c>
      <c r="L738" s="104" t="s">
        <v>1288</v>
      </c>
    </row>
    <row r="739" spans="8:12">
      <c r="H739" s="104" t="s">
        <v>444</v>
      </c>
      <c r="I739" s="98" t="s">
        <v>445</v>
      </c>
      <c r="K739" s="98" t="s">
        <v>1289</v>
      </c>
      <c r="L739" s="104" t="s">
        <v>1290</v>
      </c>
    </row>
    <row r="740" spans="8:12">
      <c r="H740" s="104" t="s">
        <v>448</v>
      </c>
      <c r="I740" s="98" t="s">
        <v>449</v>
      </c>
      <c r="K740" s="98" t="s">
        <v>1291</v>
      </c>
      <c r="L740" s="104" t="s">
        <v>1292</v>
      </c>
    </row>
    <row r="741" spans="8:12">
      <c r="H741" s="104" t="s">
        <v>451</v>
      </c>
      <c r="I741" s="98" t="s">
        <v>452</v>
      </c>
      <c r="K741" s="98" t="s">
        <v>1293</v>
      </c>
      <c r="L741" s="104" t="s">
        <v>1294</v>
      </c>
    </row>
    <row r="742" spans="8:12">
      <c r="H742" s="104" t="s">
        <v>451</v>
      </c>
      <c r="I742" s="98" t="s">
        <v>452</v>
      </c>
      <c r="K742" s="98" t="s">
        <v>1295</v>
      </c>
      <c r="L742" s="104" t="s">
        <v>1296</v>
      </c>
    </row>
    <row r="743" spans="8:12">
      <c r="H743" s="104" t="s">
        <v>458</v>
      </c>
      <c r="I743" s="98" t="s">
        <v>2020</v>
      </c>
      <c r="K743" s="98" t="s">
        <v>2119</v>
      </c>
      <c r="L743" s="104" t="s">
        <v>2120</v>
      </c>
    </row>
    <row r="744" spans="8:12">
      <c r="H744" s="104" t="s">
        <v>461</v>
      </c>
      <c r="I744" s="98" t="s">
        <v>2021</v>
      </c>
      <c r="K744" s="98" t="s">
        <v>1297</v>
      </c>
      <c r="L744" s="104" t="s">
        <v>2021</v>
      </c>
    </row>
    <row r="745" spans="8:12">
      <c r="H745" s="104" t="s">
        <v>464</v>
      </c>
      <c r="I745" s="98" t="s">
        <v>465</v>
      </c>
      <c r="K745" s="98" t="s">
        <v>1298</v>
      </c>
      <c r="L745" s="104" t="s">
        <v>342</v>
      </c>
    </row>
    <row r="746" spans="8:12">
      <c r="H746" s="104" t="s">
        <v>470</v>
      </c>
      <c r="I746" s="98" t="s">
        <v>3327</v>
      </c>
      <c r="K746" s="98" t="s">
        <v>1303</v>
      </c>
      <c r="L746" s="104" t="s">
        <v>3378</v>
      </c>
    </row>
    <row r="747" spans="8:12">
      <c r="H747" s="104" t="s">
        <v>470</v>
      </c>
      <c r="I747" s="98" t="s">
        <v>3327</v>
      </c>
      <c r="K747" s="98" t="s">
        <v>2122</v>
      </c>
      <c r="L747" s="104" t="s">
        <v>3379</v>
      </c>
    </row>
    <row r="748" spans="8:12">
      <c r="H748" s="104" t="s">
        <v>473</v>
      </c>
      <c r="I748" s="98" t="s">
        <v>2023</v>
      </c>
      <c r="K748" s="98" t="s">
        <v>1304</v>
      </c>
      <c r="L748" s="104" t="s">
        <v>1305</v>
      </c>
    </row>
    <row r="749" spans="8:12">
      <c r="H749" s="104" t="s">
        <v>473</v>
      </c>
      <c r="I749" s="98" t="s">
        <v>2023</v>
      </c>
      <c r="K749" s="98" t="s">
        <v>2123</v>
      </c>
      <c r="L749" s="104" t="s">
        <v>343</v>
      </c>
    </row>
    <row r="750" spans="8:12">
      <c r="H750" s="104" t="s">
        <v>473</v>
      </c>
      <c r="I750" s="98" t="s">
        <v>2023</v>
      </c>
      <c r="K750" s="98" t="s">
        <v>3336</v>
      </c>
      <c r="L750" s="104" t="s">
        <v>1620</v>
      </c>
    </row>
    <row r="751" spans="8:12">
      <c r="H751" s="104" t="s">
        <v>2143</v>
      </c>
      <c r="I751" s="98" t="s">
        <v>1122</v>
      </c>
      <c r="K751" s="98" t="s">
        <v>2124</v>
      </c>
      <c r="L751" s="104" t="s">
        <v>2125</v>
      </c>
    </row>
    <row r="752" spans="8:12">
      <c r="H752" s="104" t="s">
        <v>2143</v>
      </c>
      <c r="I752" s="98" t="s">
        <v>1122</v>
      </c>
      <c r="K752" s="98" t="s">
        <v>2126</v>
      </c>
      <c r="L752" s="104" t="s">
        <v>2127</v>
      </c>
    </row>
    <row r="753" spans="8:12">
      <c r="H753" s="104" t="s">
        <v>1119</v>
      </c>
      <c r="I753" s="98" t="s">
        <v>2530</v>
      </c>
      <c r="K753" s="98" t="s">
        <v>1679</v>
      </c>
      <c r="L753" s="104" t="s">
        <v>1680</v>
      </c>
    </row>
    <row r="754" spans="8:12">
      <c r="H754" s="104" t="s">
        <v>1125</v>
      </c>
      <c r="I754" s="98" t="s">
        <v>1126</v>
      </c>
      <c r="K754" s="98" t="s">
        <v>1681</v>
      </c>
      <c r="L754" s="104" t="s">
        <v>1682</v>
      </c>
    </row>
    <row r="755" spans="8:12">
      <c r="H755" s="104" t="s">
        <v>1129</v>
      </c>
      <c r="I755" s="98" t="s">
        <v>1130</v>
      </c>
      <c r="K755" s="98" t="s">
        <v>1683</v>
      </c>
      <c r="L755" s="104" t="s">
        <v>1130</v>
      </c>
    </row>
    <row r="756" spans="8:12">
      <c r="H756" s="104" t="s">
        <v>1133</v>
      </c>
      <c r="I756" s="98" t="s">
        <v>1134</v>
      </c>
      <c r="K756" s="98" t="s">
        <v>1684</v>
      </c>
      <c r="L756" s="104" t="s">
        <v>1685</v>
      </c>
    </row>
    <row r="757" spans="8:12">
      <c r="H757" s="104" t="s">
        <v>1135</v>
      </c>
      <c r="I757" s="98" t="s">
        <v>1136</v>
      </c>
      <c r="K757" s="98" t="s">
        <v>1686</v>
      </c>
      <c r="L757" s="104" t="s">
        <v>1687</v>
      </c>
    </row>
    <row r="758" spans="8:12">
      <c r="H758" s="104" t="s">
        <v>3328</v>
      </c>
      <c r="I758" s="98" t="s">
        <v>2022</v>
      </c>
      <c r="K758" s="98" t="s">
        <v>3337</v>
      </c>
      <c r="L758" s="104" t="s">
        <v>2121</v>
      </c>
    </row>
    <row r="759" spans="8:12">
      <c r="H759" s="104" t="s">
        <v>476</v>
      </c>
      <c r="I759" s="98" t="s">
        <v>477</v>
      </c>
      <c r="K759" s="98" t="s">
        <v>1306</v>
      </c>
      <c r="L759" s="104" t="s">
        <v>477</v>
      </c>
    </row>
    <row r="760" spans="8:12">
      <c r="H760" s="104" t="s">
        <v>480</v>
      </c>
      <c r="I760" s="98" t="s">
        <v>481</v>
      </c>
      <c r="K760" s="98" t="s">
        <v>1307</v>
      </c>
      <c r="L760" s="104" t="s">
        <v>1308</v>
      </c>
    </row>
    <row r="761" spans="8:12">
      <c r="H761" s="104" t="s">
        <v>482</v>
      </c>
      <c r="I761" s="98" t="s">
        <v>483</v>
      </c>
      <c r="K761" s="98" t="s">
        <v>1309</v>
      </c>
      <c r="L761" s="104" t="s">
        <v>483</v>
      </c>
    </row>
    <row r="762" spans="8:12">
      <c r="H762" s="104" t="s">
        <v>486</v>
      </c>
      <c r="I762" s="98" t="s">
        <v>487</v>
      </c>
      <c r="K762" s="98" t="s">
        <v>1310</v>
      </c>
      <c r="L762" s="104" t="s">
        <v>3272</v>
      </c>
    </row>
    <row r="763" spans="8:12">
      <c r="H763" s="104" t="s">
        <v>486</v>
      </c>
      <c r="I763" s="98" t="s">
        <v>487</v>
      </c>
      <c r="K763" s="98" t="s">
        <v>1311</v>
      </c>
      <c r="L763" s="104" t="s">
        <v>3273</v>
      </c>
    </row>
    <row r="764" spans="8:12">
      <c r="H764" s="104" t="s">
        <v>490</v>
      </c>
      <c r="I764" s="98" t="s">
        <v>491</v>
      </c>
      <c r="K764" s="98" t="s">
        <v>1312</v>
      </c>
      <c r="L764" s="104" t="s">
        <v>1313</v>
      </c>
    </row>
    <row r="765" spans="8:12">
      <c r="H765" s="104" t="s">
        <v>344</v>
      </c>
      <c r="I765" s="98" t="s">
        <v>345</v>
      </c>
      <c r="K765" s="98" t="s">
        <v>3160</v>
      </c>
      <c r="L765" s="104" t="s">
        <v>346</v>
      </c>
    </row>
    <row r="766" spans="8:12">
      <c r="H766" s="104" t="s">
        <v>3257</v>
      </c>
      <c r="I766" s="98" t="s">
        <v>2531</v>
      </c>
      <c r="K766" s="98" t="s">
        <v>3298</v>
      </c>
      <c r="L766" s="104" t="s">
        <v>3274</v>
      </c>
    </row>
    <row r="767" spans="8:12">
      <c r="H767" s="104" t="s">
        <v>3257</v>
      </c>
      <c r="I767" s="98" t="s">
        <v>2531</v>
      </c>
      <c r="K767" s="98" t="s">
        <v>3275</v>
      </c>
      <c r="L767" s="104" t="s">
        <v>3299</v>
      </c>
    </row>
    <row r="768" spans="8:12">
      <c r="H768" s="104" t="s">
        <v>1139</v>
      </c>
      <c r="I768" s="98" t="s">
        <v>1140</v>
      </c>
      <c r="K768" s="98" t="s">
        <v>1688</v>
      </c>
      <c r="L768" s="104" t="s">
        <v>1689</v>
      </c>
    </row>
    <row r="769" spans="8:12">
      <c r="H769" s="104" t="s">
        <v>1143</v>
      </c>
      <c r="I769" s="98" t="s">
        <v>1144</v>
      </c>
      <c r="K769" s="98" t="s">
        <v>1690</v>
      </c>
      <c r="L769" s="104" t="s">
        <v>1691</v>
      </c>
    </row>
    <row r="770" spans="8:12">
      <c r="H770" s="104" t="s">
        <v>492</v>
      </c>
      <c r="I770" s="98" t="s">
        <v>493</v>
      </c>
      <c r="K770" s="98" t="s">
        <v>1314</v>
      </c>
      <c r="L770" s="104" t="s">
        <v>1315</v>
      </c>
    </row>
    <row r="771" spans="8:12">
      <c r="H771" s="104" t="s">
        <v>1147</v>
      </c>
      <c r="I771" s="98" t="s">
        <v>3141</v>
      </c>
      <c r="K771" s="98" t="s">
        <v>1692</v>
      </c>
      <c r="L771" s="104" t="s">
        <v>1148</v>
      </c>
    </row>
    <row r="772" spans="8:12">
      <c r="H772" s="104" t="s">
        <v>3282</v>
      </c>
      <c r="I772" s="98" t="s">
        <v>1151</v>
      </c>
      <c r="K772" s="98" t="s">
        <v>3338</v>
      </c>
      <c r="L772" s="104" t="s">
        <v>3300</v>
      </c>
    </row>
    <row r="773" spans="8:12">
      <c r="H773" s="104" t="s">
        <v>3282</v>
      </c>
      <c r="I773" s="98" t="s">
        <v>1151</v>
      </c>
      <c r="K773" s="98" t="s">
        <v>3301</v>
      </c>
      <c r="L773" s="104" t="s">
        <v>1693</v>
      </c>
    </row>
    <row r="774" spans="8:12">
      <c r="H774" s="104" t="s">
        <v>498</v>
      </c>
      <c r="I774" s="98" t="s">
        <v>499</v>
      </c>
      <c r="K774" s="98" t="s">
        <v>1316</v>
      </c>
      <c r="L774" s="104" t="s">
        <v>1317</v>
      </c>
    </row>
    <row r="775" spans="8:12">
      <c r="H775" s="104" t="s">
        <v>498</v>
      </c>
      <c r="I775" s="98" t="s">
        <v>499</v>
      </c>
      <c r="K775" s="98" t="s">
        <v>1318</v>
      </c>
      <c r="L775" s="104" t="s">
        <v>1319</v>
      </c>
    </row>
    <row r="776" spans="8:12">
      <c r="H776" s="104" t="s">
        <v>498</v>
      </c>
      <c r="I776" s="98" t="s">
        <v>499</v>
      </c>
      <c r="K776" s="98" t="s">
        <v>1320</v>
      </c>
      <c r="L776" s="104" t="s">
        <v>2128</v>
      </c>
    </row>
    <row r="777" spans="8:12">
      <c r="H777" s="104" t="s">
        <v>500</v>
      </c>
      <c r="I777" s="98" t="s">
        <v>501</v>
      </c>
      <c r="K777" s="98" t="s">
        <v>1321</v>
      </c>
      <c r="L777" s="104" t="s">
        <v>1322</v>
      </c>
    </row>
    <row r="778" spans="8:12">
      <c r="H778" s="104" t="s">
        <v>500</v>
      </c>
      <c r="I778" s="98" t="s">
        <v>501</v>
      </c>
      <c r="K778" s="98" t="s">
        <v>1323</v>
      </c>
      <c r="L778" s="104" t="s">
        <v>1324</v>
      </c>
    </row>
    <row r="779" spans="8:12">
      <c r="H779" s="104" t="s">
        <v>500</v>
      </c>
      <c r="I779" s="98" t="s">
        <v>501</v>
      </c>
      <c r="K779" s="98" t="s">
        <v>1325</v>
      </c>
      <c r="L779" s="104" t="s">
        <v>1326</v>
      </c>
    </row>
    <row r="780" spans="8:12">
      <c r="H780" s="104" t="s">
        <v>503</v>
      </c>
      <c r="I780" s="98" t="s">
        <v>504</v>
      </c>
      <c r="K780" s="98" t="s">
        <v>1327</v>
      </c>
      <c r="L780" s="104" t="s">
        <v>1328</v>
      </c>
    </row>
    <row r="781" spans="8:12">
      <c r="H781" s="104" t="s">
        <v>507</v>
      </c>
      <c r="I781" s="98" t="s">
        <v>508</v>
      </c>
      <c r="K781" s="98" t="s">
        <v>1329</v>
      </c>
      <c r="L781" s="104" t="s">
        <v>1330</v>
      </c>
    </row>
    <row r="782" spans="8:12">
      <c r="H782" s="104" t="s">
        <v>507</v>
      </c>
      <c r="I782" s="98" t="s">
        <v>508</v>
      </c>
      <c r="K782" s="98" t="s">
        <v>1331</v>
      </c>
      <c r="L782" s="104" t="s">
        <v>2563</v>
      </c>
    </row>
    <row r="783" spans="8:12">
      <c r="H783" s="104" t="s">
        <v>511</v>
      </c>
      <c r="I783" s="98" t="s">
        <v>2024</v>
      </c>
      <c r="K783" s="98" t="s">
        <v>1332</v>
      </c>
      <c r="L783" s="104" t="s">
        <v>928</v>
      </c>
    </row>
    <row r="784" spans="8:12">
      <c r="H784" s="104" t="s">
        <v>513</v>
      </c>
      <c r="I784" s="98" t="s">
        <v>514</v>
      </c>
      <c r="K784" s="98" t="s">
        <v>1333</v>
      </c>
      <c r="L784" s="104" t="s">
        <v>1334</v>
      </c>
    </row>
    <row r="785" spans="8:12">
      <c r="H785" s="104" t="s">
        <v>513</v>
      </c>
      <c r="I785" s="98" t="s">
        <v>514</v>
      </c>
      <c r="K785" s="98" t="s">
        <v>1335</v>
      </c>
      <c r="L785" s="104" t="s">
        <v>1336</v>
      </c>
    </row>
    <row r="786" spans="8:12">
      <c r="H786" s="104" t="s">
        <v>516</v>
      </c>
      <c r="I786" s="98" t="s">
        <v>517</v>
      </c>
      <c r="K786" s="98" t="s">
        <v>1337</v>
      </c>
      <c r="L786" s="104" t="s">
        <v>1338</v>
      </c>
    </row>
    <row r="787" spans="8:12">
      <c r="H787" s="104" t="s">
        <v>516</v>
      </c>
      <c r="I787" s="98" t="s">
        <v>517</v>
      </c>
      <c r="K787" s="98" t="s">
        <v>1339</v>
      </c>
      <c r="L787" s="104" t="s">
        <v>1340</v>
      </c>
    </row>
    <row r="788" spans="8:12">
      <c r="H788" s="104" t="s">
        <v>520</v>
      </c>
      <c r="I788" s="98" t="s">
        <v>2182</v>
      </c>
      <c r="K788" s="98" t="s">
        <v>1341</v>
      </c>
      <c r="L788" s="104" t="s">
        <v>1346</v>
      </c>
    </row>
    <row r="789" spans="8:12">
      <c r="H789" s="104" t="s">
        <v>520</v>
      </c>
      <c r="I789" s="98" t="s">
        <v>2182</v>
      </c>
      <c r="K789" s="98" t="s">
        <v>1347</v>
      </c>
      <c r="L789" s="104" t="s">
        <v>1348</v>
      </c>
    </row>
    <row r="790" spans="8:12">
      <c r="H790" s="104" t="s">
        <v>523</v>
      </c>
      <c r="I790" s="98" t="s">
        <v>524</v>
      </c>
      <c r="K790" s="98" t="s">
        <v>1349</v>
      </c>
      <c r="L790" s="104" t="s">
        <v>1350</v>
      </c>
    </row>
    <row r="791" spans="8:12">
      <c r="H791" s="104" t="s">
        <v>523</v>
      </c>
      <c r="I791" s="98" t="s">
        <v>524</v>
      </c>
      <c r="K791" s="98" t="s">
        <v>1351</v>
      </c>
      <c r="L791" s="104" t="s">
        <v>1352</v>
      </c>
    </row>
    <row r="792" spans="8:12">
      <c r="H792" s="104" t="s">
        <v>527</v>
      </c>
      <c r="I792" s="98" t="s">
        <v>528</v>
      </c>
      <c r="K792" s="98" t="s">
        <v>1353</v>
      </c>
      <c r="L792" s="104" t="s">
        <v>1354</v>
      </c>
    </row>
    <row r="793" spans="8:12">
      <c r="H793" s="104" t="s">
        <v>527</v>
      </c>
      <c r="I793" s="98" t="s">
        <v>528</v>
      </c>
      <c r="K793" s="98" t="s">
        <v>1355</v>
      </c>
      <c r="L793" s="104" t="s">
        <v>1356</v>
      </c>
    </row>
    <row r="794" spans="8:12">
      <c r="H794" s="104" t="s">
        <v>530</v>
      </c>
      <c r="I794" s="98" t="s">
        <v>531</v>
      </c>
      <c r="K794" s="98" t="s">
        <v>1357</v>
      </c>
      <c r="L794" s="104" t="s">
        <v>1358</v>
      </c>
    </row>
    <row r="795" spans="8:12">
      <c r="H795" s="104" t="s">
        <v>530</v>
      </c>
      <c r="I795" s="98" t="s">
        <v>531</v>
      </c>
      <c r="K795" s="98" t="s">
        <v>1359</v>
      </c>
      <c r="L795" s="104" t="s">
        <v>1360</v>
      </c>
    </row>
    <row r="796" spans="8:12">
      <c r="H796" s="104" t="s">
        <v>533</v>
      </c>
      <c r="I796" s="98" t="s">
        <v>534</v>
      </c>
      <c r="K796" s="98" t="s">
        <v>1361</v>
      </c>
      <c r="L796" s="104" t="s">
        <v>1362</v>
      </c>
    </row>
    <row r="797" spans="8:12">
      <c r="H797" s="104" t="s">
        <v>537</v>
      </c>
      <c r="I797" s="98" t="s">
        <v>538</v>
      </c>
      <c r="K797" s="98" t="s">
        <v>1363</v>
      </c>
      <c r="L797" s="104" t="s">
        <v>538</v>
      </c>
    </row>
    <row r="798" spans="8:12">
      <c r="H798" s="104" t="s">
        <v>540</v>
      </c>
      <c r="I798" s="98" t="s">
        <v>541</v>
      </c>
      <c r="K798" s="98" t="s">
        <v>1364</v>
      </c>
      <c r="L798" s="104" t="s">
        <v>1365</v>
      </c>
    </row>
    <row r="799" spans="8:12">
      <c r="H799" s="104" t="s">
        <v>540</v>
      </c>
      <c r="I799" s="98" t="s">
        <v>541</v>
      </c>
      <c r="K799" s="98" t="s">
        <v>3302</v>
      </c>
      <c r="L799" s="104" t="s">
        <v>3380</v>
      </c>
    </row>
    <row r="800" spans="8:12">
      <c r="H800" s="104" t="s">
        <v>544</v>
      </c>
      <c r="I800" s="98" t="s">
        <v>545</v>
      </c>
      <c r="K800" s="98" t="s">
        <v>1366</v>
      </c>
      <c r="L800" s="104" t="s">
        <v>1367</v>
      </c>
    </row>
    <row r="801" spans="8:12">
      <c r="H801" s="104" t="s">
        <v>548</v>
      </c>
      <c r="I801" s="98" t="s">
        <v>549</v>
      </c>
      <c r="K801" s="98" t="s">
        <v>1368</v>
      </c>
      <c r="L801" s="104" t="s">
        <v>1369</v>
      </c>
    </row>
    <row r="802" spans="8:12">
      <c r="H802" s="104" t="s">
        <v>551</v>
      </c>
      <c r="I802" s="98" t="s">
        <v>552</v>
      </c>
      <c r="K802" s="98" t="s">
        <v>1370</v>
      </c>
      <c r="L802" s="104" t="s">
        <v>1371</v>
      </c>
    </row>
    <row r="803" spans="8:12">
      <c r="H803" s="104" t="s">
        <v>553</v>
      </c>
      <c r="I803" s="98" t="s">
        <v>554</v>
      </c>
      <c r="K803" s="98" t="s">
        <v>1372</v>
      </c>
      <c r="L803" s="104" t="s">
        <v>1373</v>
      </c>
    </row>
    <row r="804" spans="8:12">
      <c r="H804" s="104" t="s">
        <v>553</v>
      </c>
      <c r="I804" s="98" t="s">
        <v>554</v>
      </c>
      <c r="K804" s="98" t="s">
        <v>1374</v>
      </c>
      <c r="L804" s="104" t="s">
        <v>1375</v>
      </c>
    </row>
    <row r="805" spans="8:12">
      <c r="H805" s="104" t="s">
        <v>555</v>
      </c>
      <c r="I805" s="98" t="s">
        <v>556</v>
      </c>
      <c r="K805" s="98" t="s">
        <v>1376</v>
      </c>
      <c r="L805" s="104" t="s">
        <v>1377</v>
      </c>
    </row>
    <row r="806" spans="8:12">
      <c r="H806" s="104" t="s">
        <v>555</v>
      </c>
      <c r="I806" s="98" t="s">
        <v>556</v>
      </c>
      <c r="K806" s="98" t="s">
        <v>1378</v>
      </c>
      <c r="L806" s="104" t="s">
        <v>1379</v>
      </c>
    </row>
    <row r="807" spans="8:12">
      <c r="H807" s="104" t="s">
        <v>558</v>
      </c>
      <c r="I807" s="98" t="s">
        <v>559</v>
      </c>
      <c r="K807" s="98" t="s">
        <v>1380</v>
      </c>
      <c r="L807" s="104" t="s">
        <v>559</v>
      </c>
    </row>
    <row r="808" spans="8:12">
      <c r="H808" s="104" t="s">
        <v>558</v>
      </c>
      <c r="I808" s="98" t="s">
        <v>559</v>
      </c>
      <c r="K808" s="98" t="s">
        <v>1381</v>
      </c>
      <c r="L808" s="104" t="s">
        <v>1382</v>
      </c>
    </row>
    <row r="809" spans="8:12">
      <c r="H809" s="104" t="s">
        <v>561</v>
      </c>
      <c r="I809" s="98" t="s">
        <v>562</v>
      </c>
      <c r="K809" s="98" t="s">
        <v>1383</v>
      </c>
      <c r="L809" s="104" t="s">
        <v>1384</v>
      </c>
    </row>
    <row r="810" spans="8:12">
      <c r="H810" s="104" t="s">
        <v>561</v>
      </c>
      <c r="I810" s="98" t="s">
        <v>562</v>
      </c>
      <c r="K810" s="98" t="s">
        <v>1385</v>
      </c>
      <c r="L810" s="104" t="s">
        <v>1386</v>
      </c>
    </row>
    <row r="811" spans="8:12">
      <c r="H811" s="104" t="s">
        <v>565</v>
      </c>
      <c r="I811" s="98" t="s">
        <v>566</v>
      </c>
      <c r="K811" s="98" t="s">
        <v>1387</v>
      </c>
      <c r="L811" s="104" t="s">
        <v>2564</v>
      </c>
    </row>
    <row r="812" spans="8:12">
      <c r="H812" s="104" t="s">
        <v>565</v>
      </c>
      <c r="I812" s="98" t="s">
        <v>566</v>
      </c>
      <c r="K812" s="98" t="s">
        <v>1388</v>
      </c>
      <c r="L812" s="104" t="s">
        <v>2565</v>
      </c>
    </row>
    <row r="813" spans="8:12">
      <c r="H813" s="104" t="s">
        <v>2532</v>
      </c>
      <c r="I813" s="98" t="s">
        <v>2533</v>
      </c>
      <c r="K813" s="98" t="s">
        <v>2566</v>
      </c>
      <c r="L813" s="104" t="s">
        <v>2567</v>
      </c>
    </row>
    <row r="814" spans="8:12">
      <c r="H814" s="104" t="s">
        <v>1152</v>
      </c>
      <c r="I814" s="98" t="s">
        <v>1153</v>
      </c>
      <c r="K814" s="98" t="s">
        <v>1694</v>
      </c>
      <c r="L814" s="104" t="s">
        <v>1695</v>
      </c>
    </row>
    <row r="815" spans="8:12">
      <c r="H815" s="104" t="s">
        <v>567</v>
      </c>
      <c r="I815" s="98" t="s">
        <v>568</v>
      </c>
      <c r="K815" s="98" t="s">
        <v>1389</v>
      </c>
      <c r="L815" s="104" t="s">
        <v>1390</v>
      </c>
    </row>
    <row r="816" spans="8:12">
      <c r="H816" s="104" t="s">
        <v>571</v>
      </c>
      <c r="I816" s="98" t="s">
        <v>572</v>
      </c>
      <c r="K816" s="98" t="s">
        <v>1391</v>
      </c>
      <c r="L816" s="104" t="s">
        <v>1392</v>
      </c>
    </row>
    <row r="817" spans="8:12">
      <c r="H817" s="104" t="s">
        <v>573</v>
      </c>
      <c r="I817" s="98" t="s">
        <v>574</v>
      </c>
      <c r="K817" s="98" t="s">
        <v>1393</v>
      </c>
      <c r="L817" s="104" t="s">
        <v>1394</v>
      </c>
    </row>
    <row r="818" spans="8:12">
      <c r="H818" s="104" t="s">
        <v>577</v>
      </c>
      <c r="I818" s="98" t="s">
        <v>3258</v>
      </c>
      <c r="K818" s="98" t="s">
        <v>1395</v>
      </c>
      <c r="L818" s="104" t="s">
        <v>3276</v>
      </c>
    </row>
    <row r="819" spans="8:12">
      <c r="H819" s="104" t="s">
        <v>580</v>
      </c>
      <c r="I819" s="98" t="s">
        <v>581</v>
      </c>
      <c r="K819" s="98" t="s">
        <v>1396</v>
      </c>
      <c r="L819" s="104" t="s">
        <v>1397</v>
      </c>
    </row>
    <row r="820" spans="8:12">
      <c r="H820" s="104" t="s">
        <v>580</v>
      </c>
      <c r="I820" s="98" t="s">
        <v>581</v>
      </c>
      <c r="K820" s="98" t="s">
        <v>1398</v>
      </c>
      <c r="L820" s="104" t="s">
        <v>2129</v>
      </c>
    </row>
    <row r="821" spans="8:12">
      <c r="H821" s="104" t="s">
        <v>584</v>
      </c>
      <c r="I821" s="98" t="s">
        <v>2025</v>
      </c>
      <c r="K821" s="98" t="s">
        <v>1399</v>
      </c>
      <c r="L821" s="104" t="s">
        <v>1400</v>
      </c>
    </row>
    <row r="822" spans="8:12">
      <c r="H822" s="104" t="s">
        <v>584</v>
      </c>
      <c r="I822" s="98" t="s">
        <v>2025</v>
      </c>
      <c r="K822" s="98" t="s">
        <v>2130</v>
      </c>
      <c r="L822" s="104" t="s">
        <v>2131</v>
      </c>
    </row>
    <row r="823" spans="8:12">
      <c r="H823" s="104" t="s">
        <v>1158</v>
      </c>
      <c r="I823" s="98" t="s">
        <v>1159</v>
      </c>
      <c r="K823" s="98" t="s">
        <v>1696</v>
      </c>
      <c r="L823" s="104" t="s">
        <v>1697</v>
      </c>
    </row>
    <row r="824" spans="8:12">
      <c r="H824" s="104" t="s">
        <v>1162</v>
      </c>
      <c r="I824" s="98" t="s">
        <v>1163</v>
      </c>
      <c r="K824" s="98" t="s">
        <v>1698</v>
      </c>
      <c r="L824" s="104" t="s">
        <v>1699</v>
      </c>
    </row>
    <row r="825" spans="8:12">
      <c r="H825" s="104" t="s">
        <v>1166</v>
      </c>
      <c r="I825" s="98" t="s">
        <v>1167</v>
      </c>
      <c r="K825" s="98" t="s">
        <v>1700</v>
      </c>
      <c r="L825" s="104" t="s">
        <v>1701</v>
      </c>
    </row>
    <row r="826" spans="8:12">
      <c r="H826" s="104" t="s">
        <v>585</v>
      </c>
      <c r="I826" s="98" t="s">
        <v>586</v>
      </c>
      <c r="K826" s="98" t="s">
        <v>1401</v>
      </c>
      <c r="L826" s="104" t="s">
        <v>586</v>
      </c>
    </row>
    <row r="827" spans="8:12">
      <c r="H827" s="104" t="s">
        <v>585</v>
      </c>
      <c r="I827" s="98" t="s">
        <v>586</v>
      </c>
      <c r="K827" s="98" t="s">
        <v>1402</v>
      </c>
      <c r="L827" s="104" t="s">
        <v>1403</v>
      </c>
    </row>
    <row r="828" spans="8:12">
      <c r="H828" s="104" t="s">
        <v>589</v>
      </c>
      <c r="I828" s="98" t="s">
        <v>590</v>
      </c>
      <c r="K828" s="98" t="s">
        <v>1404</v>
      </c>
      <c r="L828" s="104" t="s">
        <v>1405</v>
      </c>
    </row>
    <row r="829" spans="8:12">
      <c r="H829" s="104" t="s">
        <v>589</v>
      </c>
      <c r="I829" s="98" t="s">
        <v>590</v>
      </c>
      <c r="K829" s="98" t="s">
        <v>1406</v>
      </c>
      <c r="L829" s="104" t="s">
        <v>1407</v>
      </c>
    </row>
    <row r="830" spans="8:12">
      <c r="H830" s="104" t="s">
        <v>1170</v>
      </c>
      <c r="I830" s="98" t="s">
        <v>1171</v>
      </c>
      <c r="K830" s="98" t="s">
        <v>1702</v>
      </c>
      <c r="L830" s="104" t="s">
        <v>1703</v>
      </c>
    </row>
    <row r="831" spans="8:12">
      <c r="H831" s="104" t="s">
        <v>592</v>
      </c>
      <c r="I831" s="98" t="s">
        <v>593</v>
      </c>
      <c r="K831" s="98" t="s">
        <v>1408</v>
      </c>
      <c r="L831" s="104" t="s">
        <v>1409</v>
      </c>
    </row>
    <row r="832" spans="8:12">
      <c r="H832" s="104" t="s">
        <v>594</v>
      </c>
      <c r="I832" s="98" t="s">
        <v>595</v>
      </c>
      <c r="K832" s="98" t="s">
        <v>1410</v>
      </c>
      <c r="L832" s="104" t="s">
        <v>1411</v>
      </c>
    </row>
    <row r="833" spans="8:12">
      <c r="H833" s="104" t="s">
        <v>594</v>
      </c>
      <c r="I833" s="98" t="s">
        <v>595</v>
      </c>
      <c r="K833" s="98" t="s">
        <v>1412</v>
      </c>
      <c r="L833" s="104" t="s">
        <v>1413</v>
      </c>
    </row>
    <row r="834" spans="8:12">
      <c r="H834" s="104" t="s">
        <v>1176</v>
      </c>
      <c r="I834" s="98" t="s">
        <v>1177</v>
      </c>
      <c r="K834" s="98" t="s">
        <v>1704</v>
      </c>
      <c r="L834" s="104" t="s">
        <v>1711</v>
      </c>
    </row>
    <row r="835" spans="8:12">
      <c r="H835" s="104" t="s">
        <v>598</v>
      </c>
      <c r="I835" s="98" t="s">
        <v>599</v>
      </c>
      <c r="K835" s="98" t="s">
        <v>1414</v>
      </c>
      <c r="L835" s="104" t="s">
        <v>599</v>
      </c>
    </row>
    <row r="836" spans="8:12">
      <c r="H836" s="104" t="s">
        <v>598</v>
      </c>
      <c r="I836" s="98" t="s">
        <v>599</v>
      </c>
      <c r="K836" s="98" t="s">
        <v>1415</v>
      </c>
      <c r="L836" s="104" t="s">
        <v>1416</v>
      </c>
    </row>
    <row r="837" spans="8:12">
      <c r="H837" s="104" t="s">
        <v>602</v>
      </c>
      <c r="I837" s="98" t="s">
        <v>603</v>
      </c>
      <c r="K837" s="98" t="s">
        <v>1417</v>
      </c>
      <c r="L837" s="104" t="s">
        <v>1418</v>
      </c>
    </row>
    <row r="838" spans="8:12">
      <c r="H838" s="104" t="s">
        <v>602</v>
      </c>
      <c r="I838" s="98" t="s">
        <v>603</v>
      </c>
      <c r="K838" s="98" t="s">
        <v>1419</v>
      </c>
      <c r="L838" s="104" t="s">
        <v>2132</v>
      </c>
    </row>
    <row r="839" spans="8:12">
      <c r="H839" s="104" t="s">
        <v>605</v>
      </c>
      <c r="I839" s="98" t="s">
        <v>606</v>
      </c>
      <c r="K839" s="98" t="s">
        <v>1420</v>
      </c>
      <c r="L839" s="104" t="s">
        <v>1421</v>
      </c>
    </row>
    <row r="840" spans="8:12">
      <c r="H840" s="104" t="s">
        <v>605</v>
      </c>
      <c r="I840" s="98" t="s">
        <v>606</v>
      </c>
      <c r="K840" s="98" t="s">
        <v>1422</v>
      </c>
      <c r="L840" s="104" t="s">
        <v>1423</v>
      </c>
    </row>
    <row r="841" spans="8:12">
      <c r="H841" s="104" t="s">
        <v>3283</v>
      </c>
      <c r="I841" s="98" t="s">
        <v>3284</v>
      </c>
      <c r="K841" s="98" t="s">
        <v>3303</v>
      </c>
      <c r="L841" s="104" t="s">
        <v>805</v>
      </c>
    </row>
    <row r="842" spans="8:12">
      <c r="H842" s="104" t="s">
        <v>1178</v>
      </c>
      <c r="I842" s="98" t="s">
        <v>1179</v>
      </c>
      <c r="K842" s="98" t="s">
        <v>1712</v>
      </c>
      <c r="L842" s="104" t="s">
        <v>1713</v>
      </c>
    </row>
    <row r="843" spans="8:12">
      <c r="H843" s="104" t="s">
        <v>1182</v>
      </c>
      <c r="I843" s="98" t="s">
        <v>1183</v>
      </c>
      <c r="K843" s="98" t="s">
        <v>1714</v>
      </c>
      <c r="L843" s="104" t="s">
        <v>1715</v>
      </c>
    </row>
    <row r="844" spans="8:12">
      <c r="H844" s="104" t="s">
        <v>611</v>
      </c>
      <c r="I844" s="98" t="s">
        <v>612</v>
      </c>
      <c r="K844" s="98" t="s">
        <v>1424</v>
      </c>
      <c r="L844" s="104" t="s">
        <v>1425</v>
      </c>
    </row>
    <row r="845" spans="8:12">
      <c r="H845" s="104" t="s">
        <v>615</v>
      </c>
      <c r="I845" s="98" t="s">
        <v>616</v>
      </c>
      <c r="K845" s="98" t="s">
        <v>1426</v>
      </c>
      <c r="L845" s="104" t="s">
        <v>616</v>
      </c>
    </row>
    <row r="846" spans="8:12">
      <c r="H846" s="104" t="s">
        <v>619</v>
      </c>
      <c r="I846" s="98" t="s">
        <v>620</v>
      </c>
      <c r="K846" s="98" t="s">
        <v>1427</v>
      </c>
      <c r="L846" s="104" t="s">
        <v>1428</v>
      </c>
    </row>
    <row r="847" spans="8:12">
      <c r="H847" s="104" t="s">
        <v>621</v>
      </c>
      <c r="I847" s="98" t="s">
        <v>622</v>
      </c>
      <c r="K847" s="98" t="s">
        <v>1429</v>
      </c>
      <c r="L847" s="104" t="s">
        <v>1430</v>
      </c>
    </row>
    <row r="848" spans="8:12">
      <c r="H848" s="104" t="s">
        <v>621</v>
      </c>
      <c r="I848" s="98" t="s">
        <v>622</v>
      </c>
      <c r="K848" s="98" t="s">
        <v>2196</v>
      </c>
      <c r="L848" s="104" t="s">
        <v>2418</v>
      </c>
    </row>
    <row r="849" spans="8:12">
      <c r="H849" s="104" t="s">
        <v>621</v>
      </c>
      <c r="I849" s="98" t="s">
        <v>622</v>
      </c>
      <c r="K849" s="98" t="s">
        <v>2197</v>
      </c>
      <c r="L849" s="104" t="s">
        <v>3161</v>
      </c>
    </row>
    <row r="850" spans="8:12">
      <c r="H850" s="104" t="s">
        <v>623</v>
      </c>
      <c r="I850" s="98" t="s">
        <v>624</v>
      </c>
      <c r="K850" s="98" t="s">
        <v>1431</v>
      </c>
      <c r="L850" s="104" t="s">
        <v>929</v>
      </c>
    </row>
    <row r="851" spans="8:12">
      <c r="H851" s="104">
        <v>401005</v>
      </c>
      <c r="I851" s="98" t="e">
        <v>#N/A</v>
      </c>
      <c r="K851" s="98" t="s">
        <v>3381</v>
      </c>
      <c r="L851" s="104" t="s">
        <v>3239</v>
      </c>
    </row>
    <row r="852" spans="8:12">
      <c r="H852" s="104" t="s">
        <v>623</v>
      </c>
      <c r="I852" s="98" t="s">
        <v>624</v>
      </c>
      <c r="K852" s="98" t="s">
        <v>1432</v>
      </c>
      <c r="L852" s="104" t="s">
        <v>2133</v>
      </c>
    </row>
    <row r="853" spans="8:12">
      <c r="H853" s="104" t="s">
        <v>627</v>
      </c>
      <c r="I853" s="98" t="s">
        <v>628</v>
      </c>
      <c r="K853" s="98" t="s">
        <v>1433</v>
      </c>
      <c r="L853" s="104" t="s">
        <v>1434</v>
      </c>
    </row>
    <row r="854" spans="8:12">
      <c r="H854" s="104" t="s">
        <v>627</v>
      </c>
      <c r="I854" s="98" t="s">
        <v>628</v>
      </c>
      <c r="K854" s="98" t="s">
        <v>1435</v>
      </c>
      <c r="L854" s="104" t="s">
        <v>1436</v>
      </c>
    </row>
    <row r="855" spans="8:12">
      <c r="H855" s="104" t="s">
        <v>629</v>
      </c>
      <c r="I855" s="98" t="s">
        <v>630</v>
      </c>
      <c r="K855" s="98" t="s">
        <v>1437</v>
      </c>
      <c r="L855" s="104" t="s">
        <v>1438</v>
      </c>
    </row>
    <row r="856" spans="8:12">
      <c r="H856" s="104" t="s">
        <v>629</v>
      </c>
      <c r="I856" s="98" t="s">
        <v>630</v>
      </c>
      <c r="K856" s="98" t="s">
        <v>1439</v>
      </c>
      <c r="L856" s="104" t="s">
        <v>3382</v>
      </c>
    </row>
    <row r="857" spans="8:12">
      <c r="H857" s="104" t="s">
        <v>633</v>
      </c>
      <c r="I857" s="98" t="s">
        <v>634</v>
      </c>
      <c r="K857" s="98" t="s">
        <v>1440</v>
      </c>
      <c r="L857" s="104" t="s">
        <v>634</v>
      </c>
    </row>
    <row r="858" spans="8:12">
      <c r="H858" s="104" t="s">
        <v>635</v>
      </c>
      <c r="I858" s="98" t="s">
        <v>636</v>
      </c>
      <c r="K858" s="98" t="s">
        <v>1441</v>
      </c>
      <c r="L858" s="104" t="s">
        <v>636</v>
      </c>
    </row>
    <row r="859" spans="8:12">
      <c r="H859" s="104" t="s">
        <v>635</v>
      </c>
      <c r="I859" s="98" t="s">
        <v>636</v>
      </c>
      <c r="K859" s="98" t="s">
        <v>1442</v>
      </c>
      <c r="L859" s="104" t="s">
        <v>1443</v>
      </c>
    </row>
    <row r="860" spans="8:12">
      <c r="H860" s="104" t="s">
        <v>639</v>
      </c>
      <c r="I860" s="98" t="s">
        <v>2026</v>
      </c>
      <c r="K860" s="98" t="s">
        <v>930</v>
      </c>
      <c r="L860" s="104" t="s">
        <v>931</v>
      </c>
    </row>
    <row r="861" spans="8:12">
      <c r="H861" s="104" t="s">
        <v>639</v>
      </c>
      <c r="I861" s="98" t="s">
        <v>2026</v>
      </c>
      <c r="K861" s="98" t="s">
        <v>1444</v>
      </c>
      <c r="L861" s="104" t="s">
        <v>2134</v>
      </c>
    </row>
    <row r="862" spans="8:12">
      <c r="H862" s="104" t="s">
        <v>639</v>
      </c>
      <c r="I862" s="98" t="s">
        <v>2026</v>
      </c>
      <c r="K862" s="98" t="s">
        <v>1445</v>
      </c>
      <c r="L862" s="104" t="s">
        <v>2135</v>
      </c>
    </row>
    <row r="863" spans="8:12">
      <c r="H863" s="104" t="s">
        <v>642</v>
      </c>
      <c r="I863" s="98" t="s">
        <v>643</v>
      </c>
      <c r="K863" s="98" t="s">
        <v>1446</v>
      </c>
      <c r="L863" s="104" t="s">
        <v>1447</v>
      </c>
    </row>
    <row r="864" spans="8:12">
      <c r="H864" s="104" t="s">
        <v>642</v>
      </c>
      <c r="I864" s="98" t="s">
        <v>643</v>
      </c>
      <c r="K864" s="98" t="s">
        <v>1448</v>
      </c>
      <c r="L864" s="104" t="s">
        <v>1449</v>
      </c>
    </row>
    <row r="865" spans="8:12">
      <c r="H865" s="104" t="s">
        <v>642</v>
      </c>
      <c r="I865" s="98" t="s">
        <v>643</v>
      </c>
      <c r="K865" s="98" t="s">
        <v>1450</v>
      </c>
      <c r="L865" s="104" t="s">
        <v>1451</v>
      </c>
    </row>
    <row r="866" spans="8:12">
      <c r="H866" s="104" t="s">
        <v>646</v>
      </c>
      <c r="I866" s="98" t="s">
        <v>647</v>
      </c>
      <c r="K866" s="98" t="s">
        <v>1452</v>
      </c>
      <c r="L866" s="104" t="s">
        <v>647</v>
      </c>
    </row>
    <row r="867" spans="8:12">
      <c r="H867" s="104" t="s">
        <v>650</v>
      </c>
      <c r="I867" s="98" t="s">
        <v>347</v>
      </c>
      <c r="K867" s="98" t="s">
        <v>1453</v>
      </c>
      <c r="L867" s="104" t="s">
        <v>1454</v>
      </c>
    </row>
    <row r="868" spans="8:12">
      <c r="H868" s="104" t="s">
        <v>650</v>
      </c>
      <c r="I868" s="98" t="s">
        <v>347</v>
      </c>
      <c r="K868" s="98" t="s">
        <v>3383</v>
      </c>
      <c r="L868" s="104" t="s">
        <v>3384</v>
      </c>
    </row>
    <row r="869" spans="8:12">
      <c r="H869" s="104" t="s">
        <v>650</v>
      </c>
      <c r="I869" s="98" t="s">
        <v>347</v>
      </c>
      <c r="K869" s="98" t="s">
        <v>1455</v>
      </c>
      <c r="L869" s="104" t="s">
        <v>1456</v>
      </c>
    </row>
    <row r="870" spans="8:12">
      <c r="H870" s="104" t="s">
        <v>652</v>
      </c>
      <c r="I870" s="98" t="s">
        <v>653</v>
      </c>
      <c r="K870" s="98" t="s">
        <v>1457</v>
      </c>
      <c r="L870" s="104" t="s">
        <v>653</v>
      </c>
    </row>
    <row r="871" spans="8:12">
      <c r="H871" s="104" t="s">
        <v>2183</v>
      </c>
      <c r="I871" s="98" t="s">
        <v>2184</v>
      </c>
      <c r="K871" s="98" t="s">
        <v>2198</v>
      </c>
      <c r="L871" s="104" t="s">
        <v>2184</v>
      </c>
    </row>
    <row r="872" spans="8:12">
      <c r="H872" s="104" t="s">
        <v>655</v>
      </c>
      <c r="I872" s="98" t="s">
        <v>656</v>
      </c>
      <c r="K872" s="98" t="s">
        <v>1458</v>
      </c>
      <c r="L872" s="104" t="s">
        <v>1459</v>
      </c>
    </row>
    <row r="873" spans="8:12">
      <c r="H873" s="104" t="s">
        <v>659</v>
      </c>
      <c r="I873" s="98" t="s">
        <v>660</v>
      </c>
      <c r="K873" s="98" t="s">
        <v>1460</v>
      </c>
      <c r="L873" s="104" t="s">
        <v>1461</v>
      </c>
    </row>
    <row r="874" spans="8:12">
      <c r="H874" s="104" t="s">
        <v>659</v>
      </c>
      <c r="I874" s="98" t="s">
        <v>660</v>
      </c>
      <c r="K874" s="98" t="s">
        <v>2136</v>
      </c>
      <c r="L874" s="104" t="s">
        <v>2137</v>
      </c>
    </row>
    <row r="875" spans="8:12">
      <c r="H875" s="104" t="s">
        <v>659</v>
      </c>
      <c r="I875" s="98" t="s">
        <v>660</v>
      </c>
      <c r="K875" s="98" t="s">
        <v>1462</v>
      </c>
      <c r="L875" s="104" t="s">
        <v>1463</v>
      </c>
    </row>
    <row r="876" spans="8:12">
      <c r="H876" s="104" t="s">
        <v>661</v>
      </c>
      <c r="I876" s="98" t="s">
        <v>662</v>
      </c>
      <c r="K876" s="98" t="s">
        <v>1464</v>
      </c>
      <c r="L876" s="104" t="s">
        <v>1465</v>
      </c>
    </row>
    <row r="877" spans="8:12">
      <c r="H877" s="104" t="s">
        <v>661</v>
      </c>
      <c r="I877" s="98" t="s">
        <v>662</v>
      </c>
      <c r="K877" s="98" t="s">
        <v>1466</v>
      </c>
      <c r="L877" s="104" t="s">
        <v>1467</v>
      </c>
    </row>
    <row r="878" spans="8:12">
      <c r="H878" s="104" t="s">
        <v>665</v>
      </c>
      <c r="I878" s="98" t="s">
        <v>3285</v>
      </c>
      <c r="K878" s="98" t="s">
        <v>1468</v>
      </c>
      <c r="L878" s="104" t="s">
        <v>666</v>
      </c>
    </row>
    <row r="879" spans="8:12">
      <c r="H879" s="104" t="s">
        <v>669</v>
      </c>
      <c r="I879" s="98" t="s">
        <v>670</v>
      </c>
      <c r="K879" s="98" t="s">
        <v>1469</v>
      </c>
      <c r="L879" s="104" t="s">
        <v>1470</v>
      </c>
    </row>
    <row r="880" spans="8:12">
      <c r="H880" s="104" t="s">
        <v>669</v>
      </c>
      <c r="I880" s="98" t="s">
        <v>670</v>
      </c>
      <c r="K880" s="98" t="s">
        <v>1471</v>
      </c>
      <c r="L880" s="104" t="s">
        <v>1472</v>
      </c>
    </row>
    <row r="881" spans="8:12">
      <c r="H881" s="104" t="s">
        <v>673</v>
      </c>
      <c r="I881" s="98" t="s">
        <v>674</v>
      </c>
      <c r="K881" s="98" t="s">
        <v>1473</v>
      </c>
      <c r="L881" s="104" t="s">
        <v>1474</v>
      </c>
    </row>
    <row r="882" spans="8:12">
      <c r="H882" s="104" t="s">
        <v>673</v>
      </c>
      <c r="I882" s="98" t="s">
        <v>674</v>
      </c>
      <c r="K882" s="98" t="s">
        <v>1475</v>
      </c>
      <c r="L882" s="104" t="s">
        <v>1476</v>
      </c>
    </row>
    <row r="883" spans="8:12">
      <c r="H883" s="104" t="s">
        <v>677</v>
      </c>
      <c r="I883" s="98" t="s">
        <v>2027</v>
      </c>
      <c r="K883" s="98" t="s">
        <v>1477</v>
      </c>
      <c r="L883" s="104" t="s">
        <v>2138</v>
      </c>
    </row>
    <row r="884" spans="8:12">
      <c r="H884" s="104" t="s">
        <v>2144</v>
      </c>
      <c r="I884" s="98" t="s">
        <v>348</v>
      </c>
      <c r="K884" s="98" t="s">
        <v>349</v>
      </c>
      <c r="L884" s="104" t="s">
        <v>2139</v>
      </c>
    </row>
    <row r="885" spans="8:12">
      <c r="H885" s="104" t="s">
        <v>1186</v>
      </c>
      <c r="I885" s="98" t="s">
        <v>2028</v>
      </c>
      <c r="K885" s="98" t="s">
        <v>1716</v>
      </c>
      <c r="L885" s="104" t="s">
        <v>2140</v>
      </c>
    </row>
    <row r="886" spans="8:12">
      <c r="H886" s="104" t="s">
        <v>1188</v>
      </c>
      <c r="I886" s="98" t="s">
        <v>1189</v>
      </c>
      <c r="K886" s="98" t="s">
        <v>1717</v>
      </c>
      <c r="L886" s="104" t="s">
        <v>1718</v>
      </c>
    </row>
    <row r="887" spans="8:12">
      <c r="H887" s="104" t="s">
        <v>1192</v>
      </c>
      <c r="I887" s="98" t="s">
        <v>1193</v>
      </c>
      <c r="K887" s="98" t="s">
        <v>1719</v>
      </c>
      <c r="L887" s="104" t="s">
        <v>1720</v>
      </c>
    </row>
    <row r="888" spans="8:12">
      <c r="H888" s="104" t="s">
        <v>1194</v>
      </c>
      <c r="I888" s="98" t="s">
        <v>1195</v>
      </c>
      <c r="K888" s="98" t="s">
        <v>1721</v>
      </c>
      <c r="L888" s="104" t="s">
        <v>1195</v>
      </c>
    </row>
    <row r="889" spans="8:12">
      <c r="H889" s="104" t="s">
        <v>1198</v>
      </c>
      <c r="I889" s="98" t="s">
        <v>1199</v>
      </c>
      <c r="K889" s="98" t="s">
        <v>1722</v>
      </c>
      <c r="L889" s="104" t="s">
        <v>1723</v>
      </c>
    </row>
    <row r="890" spans="8:12">
      <c r="H890" s="104" t="s">
        <v>683</v>
      </c>
      <c r="I890" s="98" t="s">
        <v>684</v>
      </c>
      <c r="K890" s="98" t="s">
        <v>1478</v>
      </c>
      <c r="L890" s="104" t="s">
        <v>1479</v>
      </c>
    </row>
    <row r="891" spans="8:12">
      <c r="H891" s="104" t="s">
        <v>683</v>
      </c>
      <c r="I891" s="98" t="s">
        <v>684</v>
      </c>
      <c r="K891" s="98" t="s">
        <v>1480</v>
      </c>
      <c r="L891" s="104" t="s">
        <v>2568</v>
      </c>
    </row>
    <row r="892" spans="8:12">
      <c r="H892" s="104" t="s">
        <v>1200</v>
      </c>
      <c r="I892" s="98" t="s">
        <v>1201</v>
      </c>
      <c r="K892" s="98" t="s">
        <v>1724</v>
      </c>
      <c r="L892" s="104" t="s">
        <v>1725</v>
      </c>
    </row>
    <row r="893" spans="8:12">
      <c r="H893" s="104" t="s">
        <v>1204</v>
      </c>
      <c r="I893" s="98" t="s">
        <v>1205</v>
      </c>
      <c r="K893" s="98" t="s">
        <v>1726</v>
      </c>
      <c r="L893" s="104" t="s">
        <v>1727</v>
      </c>
    </row>
    <row r="894" spans="8:12">
      <c r="H894" s="104" t="s">
        <v>686</v>
      </c>
      <c r="I894" s="98" t="s">
        <v>687</v>
      </c>
      <c r="K894" s="98" t="s">
        <v>1481</v>
      </c>
      <c r="L894" s="104" t="s">
        <v>687</v>
      </c>
    </row>
    <row r="895" spans="8:12">
      <c r="H895" s="104" t="s">
        <v>688</v>
      </c>
      <c r="I895" s="98" t="s">
        <v>689</v>
      </c>
      <c r="K895" s="98" t="s">
        <v>1482</v>
      </c>
      <c r="L895" s="104" t="s">
        <v>1483</v>
      </c>
    </row>
    <row r="896" spans="8:12">
      <c r="H896" s="104" t="s">
        <v>692</v>
      </c>
      <c r="I896" s="98" t="s">
        <v>693</v>
      </c>
      <c r="K896" s="98" t="s">
        <v>1484</v>
      </c>
      <c r="L896" s="104" t="s">
        <v>1485</v>
      </c>
    </row>
    <row r="897" spans="8:12">
      <c r="H897" s="104" t="s">
        <v>694</v>
      </c>
      <c r="I897" s="98" t="s">
        <v>695</v>
      </c>
      <c r="K897" s="98" t="s">
        <v>1486</v>
      </c>
      <c r="L897" s="104" t="s">
        <v>1487</v>
      </c>
    </row>
    <row r="898" spans="8:12">
      <c r="H898" s="104" t="s">
        <v>694</v>
      </c>
      <c r="I898" s="98" t="s">
        <v>695</v>
      </c>
      <c r="K898" s="98" t="s">
        <v>1488</v>
      </c>
      <c r="L898" s="104" t="s">
        <v>1489</v>
      </c>
    </row>
    <row r="899" spans="8:12">
      <c r="H899" s="104" t="s">
        <v>697</v>
      </c>
      <c r="I899" s="98" t="s">
        <v>698</v>
      </c>
      <c r="K899" s="98" t="s">
        <v>1490</v>
      </c>
      <c r="L899" s="104" t="s">
        <v>1491</v>
      </c>
    </row>
    <row r="900" spans="8:12">
      <c r="H900" s="104" t="s">
        <v>700</v>
      </c>
      <c r="I900" s="98" t="s">
        <v>701</v>
      </c>
      <c r="K900" s="98" t="s">
        <v>1492</v>
      </c>
      <c r="L900" s="104" t="s">
        <v>1493</v>
      </c>
    </row>
    <row r="901" spans="8:12">
      <c r="H901" s="104" t="s">
        <v>1208</v>
      </c>
      <c r="I901" s="98" t="s">
        <v>1209</v>
      </c>
      <c r="K901" s="98" t="s">
        <v>1728</v>
      </c>
      <c r="L901" s="104" t="s">
        <v>1729</v>
      </c>
    </row>
    <row r="902" spans="8:12">
      <c r="H902" s="104" t="s">
        <v>703</v>
      </c>
      <c r="I902" s="98" t="s">
        <v>704</v>
      </c>
      <c r="K902" s="98" t="s">
        <v>1494</v>
      </c>
      <c r="L902" s="104" t="s">
        <v>1495</v>
      </c>
    </row>
    <row r="903" spans="8:12">
      <c r="H903" s="104" t="s">
        <v>705</v>
      </c>
      <c r="I903" s="98" t="s">
        <v>706</v>
      </c>
      <c r="K903" s="98" t="s">
        <v>1496</v>
      </c>
      <c r="L903" s="104" t="s">
        <v>1497</v>
      </c>
    </row>
    <row r="904" spans="8:12">
      <c r="H904" s="104" t="s">
        <v>708</v>
      </c>
      <c r="I904" s="98" t="s">
        <v>709</v>
      </c>
      <c r="K904" s="98" t="s">
        <v>1498</v>
      </c>
      <c r="L904" s="104" t="s">
        <v>1499</v>
      </c>
    </row>
    <row r="905" spans="8:12">
      <c r="H905" s="104" t="s">
        <v>708</v>
      </c>
      <c r="I905" s="98" t="s">
        <v>709</v>
      </c>
      <c r="K905" s="98" t="s">
        <v>1500</v>
      </c>
      <c r="L905" s="104" t="s">
        <v>2141</v>
      </c>
    </row>
    <row r="906" spans="8:12">
      <c r="H906" s="104" t="s">
        <v>712</v>
      </c>
      <c r="I906" s="98" t="s">
        <v>713</v>
      </c>
      <c r="K906" s="98" t="s">
        <v>1501</v>
      </c>
      <c r="L906" s="104" t="s">
        <v>1502</v>
      </c>
    </row>
    <row r="907" spans="8:12">
      <c r="H907" s="104" t="s">
        <v>716</v>
      </c>
      <c r="I907" s="98" t="s">
        <v>717</v>
      </c>
      <c r="K907" s="98" t="s">
        <v>1503</v>
      </c>
      <c r="L907" s="104" t="s">
        <v>1504</v>
      </c>
    </row>
    <row r="908" spans="8:12">
      <c r="H908" s="104" t="s">
        <v>720</v>
      </c>
      <c r="I908" s="98" t="s">
        <v>721</v>
      </c>
      <c r="K908" s="98" t="s">
        <v>1505</v>
      </c>
      <c r="L908" s="104" t="s">
        <v>1506</v>
      </c>
    </row>
    <row r="909" spans="8:12">
      <c r="H909" s="104" t="s">
        <v>724</v>
      </c>
      <c r="I909" s="98" t="s">
        <v>725</v>
      </c>
      <c r="K909" s="98" t="s">
        <v>1507</v>
      </c>
      <c r="L909" s="104" t="s">
        <v>1508</v>
      </c>
    </row>
    <row r="910" spans="8:12">
      <c r="H910" s="104" t="s">
        <v>1212</v>
      </c>
      <c r="I910" s="98" t="s">
        <v>1213</v>
      </c>
      <c r="K910" s="98" t="s">
        <v>1730</v>
      </c>
      <c r="L910" s="104" t="s">
        <v>1731</v>
      </c>
    </row>
    <row r="911" spans="8:12">
      <c r="H911" s="104" t="s">
        <v>728</v>
      </c>
      <c r="I911" s="98" t="s">
        <v>729</v>
      </c>
      <c r="K911" s="98" t="s">
        <v>1509</v>
      </c>
      <c r="L911" s="104" t="s">
        <v>1510</v>
      </c>
    </row>
    <row r="912" spans="8:12">
      <c r="H912" s="104" t="s">
        <v>732</v>
      </c>
      <c r="I912" s="98" t="s">
        <v>733</v>
      </c>
      <c r="K912" s="98" t="s">
        <v>1511</v>
      </c>
      <c r="L912" s="104" t="s">
        <v>733</v>
      </c>
    </row>
    <row r="913" spans="8:12">
      <c r="H913" s="104" t="s">
        <v>732</v>
      </c>
      <c r="I913" s="98" t="s">
        <v>733</v>
      </c>
      <c r="K913" s="98" t="s">
        <v>1512</v>
      </c>
      <c r="L913" s="104" t="s">
        <v>1513</v>
      </c>
    </row>
    <row r="914" spans="8:12">
      <c r="H914" s="104" t="s">
        <v>1216</v>
      </c>
      <c r="I914" s="98" t="s">
        <v>1217</v>
      </c>
      <c r="K914" s="98" t="s">
        <v>1732</v>
      </c>
      <c r="L914" s="104" t="s">
        <v>1733</v>
      </c>
    </row>
    <row r="915" spans="8:12">
      <c r="H915" s="104" t="s">
        <v>1218</v>
      </c>
      <c r="I915" s="98" t="s">
        <v>1219</v>
      </c>
      <c r="K915" s="98" t="s">
        <v>1734</v>
      </c>
      <c r="L915" s="104" t="s">
        <v>1735</v>
      </c>
    </row>
    <row r="916" spans="8:12">
      <c r="H916" s="104" t="s">
        <v>1222</v>
      </c>
      <c r="I916" s="98" t="s">
        <v>1223</v>
      </c>
      <c r="K916" s="98" t="s">
        <v>1736</v>
      </c>
      <c r="L916" s="104" t="s">
        <v>1737</v>
      </c>
    </row>
    <row r="917" spans="8:12">
      <c r="H917" s="104" t="s">
        <v>736</v>
      </c>
      <c r="I917" s="98" t="s">
        <v>737</v>
      </c>
      <c r="K917" s="98" t="s">
        <v>1514</v>
      </c>
      <c r="L917" s="104" t="s">
        <v>1515</v>
      </c>
    </row>
    <row r="918" spans="8:12">
      <c r="H918" s="104" t="s">
        <v>736</v>
      </c>
      <c r="I918" s="98" t="s">
        <v>737</v>
      </c>
      <c r="K918" s="98" t="s">
        <v>1516</v>
      </c>
      <c r="L918" s="104" t="s">
        <v>1517</v>
      </c>
    </row>
    <row r="919" spans="8:12">
      <c r="H919" s="104" t="s">
        <v>739</v>
      </c>
      <c r="I919" s="98" t="s">
        <v>740</v>
      </c>
      <c r="K919" s="98" t="s">
        <v>1518</v>
      </c>
      <c r="L919" s="104" t="s">
        <v>1519</v>
      </c>
    </row>
    <row r="920" spans="8:12">
      <c r="H920" s="104" t="s">
        <v>743</v>
      </c>
      <c r="I920" s="98" t="s">
        <v>744</v>
      </c>
      <c r="K920" s="98" t="s">
        <v>1520</v>
      </c>
      <c r="L920" s="104" t="s">
        <v>1521</v>
      </c>
    </row>
    <row r="921" spans="8:12">
      <c r="H921" s="104" t="s">
        <v>743</v>
      </c>
      <c r="I921" s="98" t="s">
        <v>744</v>
      </c>
      <c r="K921" s="98" t="s">
        <v>1522</v>
      </c>
      <c r="L921" s="104" t="s">
        <v>2142</v>
      </c>
    </row>
    <row r="922" spans="8:12">
      <c r="H922" s="104" t="s">
        <v>747</v>
      </c>
      <c r="I922" s="98" t="s">
        <v>748</v>
      </c>
      <c r="K922" s="98" t="s">
        <v>1523</v>
      </c>
      <c r="L922" s="104" t="s">
        <v>1524</v>
      </c>
    </row>
    <row r="923" spans="8:12">
      <c r="H923" s="104" t="s">
        <v>747</v>
      </c>
      <c r="I923" s="98" t="s">
        <v>748</v>
      </c>
      <c r="K923" s="98" t="s">
        <v>1525</v>
      </c>
      <c r="L923" s="104" t="s">
        <v>1526</v>
      </c>
    </row>
    <row r="924" spans="8:12">
      <c r="H924" s="104" t="s">
        <v>751</v>
      </c>
      <c r="I924" s="98" t="s">
        <v>752</v>
      </c>
      <c r="K924" s="98" t="s">
        <v>1527</v>
      </c>
      <c r="L924" s="104" t="s">
        <v>1528</v>
      </c>
    </row>
    <row r="925" spans="8:12">
      <c r="H925" s="104" t="s">
        <v>753</v>
      </c>
      <c r="I925" s="98" t="s">
        <v>754</v>
      </c>
      <c r="K925" s="98" t="s">
        <v>1529</v>
      </c>
      <c r="L925" s="104" t="s">
        <v>1530</v>
      </c>
    </row>
    <row r="926" spans="8:12">
      <c r="H926" s="104" t="s">
        <v>753</v>
      </c>
      <c r="I926" s="98" t="s">
        <v>754</v>
      </c>
      <c r="K926" s="98" t="s">
        <v>1531</v>
      </c>
      <c r="L926" s="104" t="s">
        <v>1532</v>
      </c>
    </row>
    <row r="927" spans="8:12">
      <c r="H927" s="104" t="s">
        <v>755</v>
      </c>
      <c r="I927" s="98" t="s">
        <v>756</v>
      </c>
      <c r="K927" s="98" t="s">
        <v>1533</v>
      </c>
      <c r="L927" s="104" t="s">
        <v>1534</v>
      </c>
    </row>
    <row r="928" spans="8:12">
      <c r="H928" s="104" t="s">
        <v>755</v>
      </c>
      <c r="I928" s="98" t="s">
        <v>756</v>
      </c>
      <c r="K928" s="98" t="s">
        <v>1535</v>
      </c>
      <c r="L928" s="104" t="s">
        <v>1536</v>
      </c>
    </row>
    <row r="929" spans="8:12">
      <c r="H929" s="104" t="s">
        <v>759</v>
      </c>
      <c r="I929" s="98" t="s">
        <v>2185</v>
      </c>
      <c r="K929" s="98" t="s">
        <v>1537</v>
      </c>
      <c r="L929" s="104" t="s">
        <v>2185</v>
      </c>
    </row>
    <row r="930" spans="8:12">
      <c r="H930" s="104" t="s">
        <v>760</v>
      </c>
      <c r="I930" s="98" t="s">
        <v>2186</v>
      </c>
      <c r="K930" s="98" t="s">
        <v>1538</v>
      </c>
      <c r="L930" s="104" t="s">
        <v>2186</v>
      </c>
    </row>
    <row r="931" spans="8:12">
      <c r="H931" s="104" t="s">
        <v>765</v>
      </c>
      <c r="I931" s="98" t="s">
        <v>2029</v>
      </c>
      <c r="K931" s="98" t="s">
        <v>1539</v>
      </c>
      <c r="L931" s="104" t="s">
        <v>1540</v>
      </c>
    </row>
    <row r="932" spans="8:12">
      <c r="H932" s="104" t="s">
        <v>765</v>
      </c>
      <c r="I932" s="98" t="s">
        <v>2029</v>
      </c>
      <c r="K932" s="98" t="s">
        <v>1541</v>
      </c>
      <c r="L932" s="104" t="s">
        <v>1542</v>
      </c>
    </row>
    <row r="933" spans="8:12">
      <c r="H933" s="104" t="s">
        <v>3142</v>
      </c>
      <c r="I933" s="98" t="s">
        <v>3143</v>
      </c>
      <c r="K933" s="98" t="s">
        <v>3162</v>
      </c>
      <c r="L933" s="104" t="s">
        <v>3163</v>
      </c>
    </row>
    <row r="934" spans="8:12">
      <c r="H934" s="104" t="s">
        <v>1227</v>
      </c>
      <c r="I934" s="98" t="s">
        <v>1228</v>
      </c>
      <c r="K934" s="98" t="s">
        <v>1738</v>
      </c>
      <c r="L934" s="104" t="s">
        <v>1739</v>
      </c>
    </row>
    <row r="935" spans="8:12">
      <c r="H935" s="104"/>
      <c r="I935" s="98"/>
      <c r="K935" s="98"/>
      <c r="L935" s="104"/>
    </row>
    <row r="936" spans="8:12">
      <c r="H936" s="104"/>
      <c r="I936" s="98"/>
      <c r="K936" s="98"/>
      <c r="L936" s="104"/>
    </row>
    <row r="937" spans="8:12">
      <c r="H937" s="104"/>
      <c r="I937" s="98"/>
      <c r="K937" s="98"/>
      <c r="L937" s="104"/>
    </row>
    <row r="938" spans="8:12">
      <c r="H938" s="104"/>
      <c r="I938" s="98"/>
      <c r="K938" s="98"/>
      <c r="L938" s="104"/>
    </row>
    <row r="939" spans="8:12">
      <c r="H939" s="104"/>
      <c r="I939" s="98"/>
      <c r="K939" s="98"/>
      <c r="L939" s="104"/>
    </row>
    <row r="940" spans="8:12">
      <c r="H940" s="104"/>
      <c r="I940" s="98"/>
      <c r="K940" s="98"/>
      <c r="L940" s="104"/>
    </row>
    <row r="941" spans="8:12">
      <c r="H941" s="104"/>
      <c r="I941" s="98"/>
      <c r="K941" s="98"/>
      <c r="L941" s="104"/>
    </row>
    <row r="942" spans="8:12">
      <c r="H942" s="104"/>
      <c r="I942" s="98"/>
      <c r="K942" s="98"/>
      <c r="L942" s="104"/>
    </row>
    <row r="943" spans="8:12">
      <c r="H943" s="104"/>
      <c r="I943" s="98"/>
      <c r="K943" s="98"/>
      <c r="L943" s="104"/>
    </row>
    <row r="944" spans="8:12">
      <c r="H944" s="104"/>
      <c r="I944" s="98"/>
      <c r="K944" s="98"/>
      <c r="L944" s="104"/>
    </row>
    <row r="945" spans="8:12">
      <c r="H945" s="104"/>
      <c r="I945" s="98"/>
      <c r="K945" s="98"/>
      <c r="L945" s="104"/>
    </row>
    <row r="946" spans="8:12">
      <c r="H946" s="104"/>
      <c r="I946" s="98"/>
      <c r="K946" s="98"/>
      <c r="L946" s="104"/>
    </row>
    <row r="947" spans="8:12">
      <c r="H947" s="104"/>
      <c r="I947" s="98"/>
      <c r="K947" s="98"/>
      <c r="L947" s="104"/>
    </row>
    <row r="948" spans="8:12">
      <c r="H948" s="104"/>
      <c r="I948" s="98"/>
      <c r="K948" s="98"/>
      <c r="L948" s="104"/>
    </row>
    <row r="949" spans="8:12">
      <c r="H949" s="104"/>
      <c r="I949" s="98"/>
      <c r="K949" s="98"/>
      <c r="L949" s="104"/>
    </row>
    <row r="950" spans="8:12">
      <c r="H950" s="104"/>
      <c r="I950" s="98"/>
      <c r="K950" s="98"/>
      <c r="L950" s="104"/>
    </row>
    <row r="951" spans="8:12">
      <c r="H951" s="104"/>
      <c r="I951" s="98"/>
      <c r="K951" s="98"/>
      <c r="L951" s="104"/>
    </row>
    <row r="952" spans="8:12">
      <c r="H952" s="104"/>
      <c r="I952" s="98"/>
      <c r="K952" s="98"/>
      <c r="L952" s="104"/>
    </row>
    <row r="953" spans="8:12">
      <c r="H953" s="104"/>
      <c r="I953" s="98"/>
      <c r="K953" s="98"/>
      <c r="L953" s="104"/>
    </row>
    <row r="954" spans="8:12">
      <c r="H954" s="104"/>
      <c r="I954" s="98"/>
      <c r="K954" s="98"/>
      <c r="L954" s="104"/>
    </row>
    <row r="955" spans="8:12">
      <c r="H955" s="104"/>
      <c r="I955" s="98"/>
      <c r="K955" s="98"/>
      <c r="L955" s="104"/>
    </row>
    <row r="956" spans="8:12">
      <c r="H956" s="104"/>
      <c r="I956" s="98"/>
      <c r="K956" s="98"/>
      <c r="L956" s="104"/>
    </row>
    <row r="957" spans="8:12">
      <c r="H957" s="104"/>
      <c r="I957" s="98"/>
      <c r="K957" s="98"/>
      <c r="L957" s="104"/>
    </row>
    <row r="958" spans="8:12">
      <c r="H958" s="104"/>
      <c r="I958" s="98"/>
      <c r="K958" s="98"/>
      <c r="L958" s="104"/>
    </row>
    <row r="959" spans="8:12">
      <c r="H959" s="104"/>
      <c r="I959" s="98"/>
      <c r="K959" s="98"/>
      <c r="L959" s="104"/>
    </row>
    <row r="960" spans="8:12">
      <c r="H960" s="104"/>
      <c r="I960" s="98"/>
      <c r="K960" s="98"/>
      <c r="L960" s="104"/>
    </row>
    <row r="961" spans="8:12">
      <c r="H961" s="104"/>
      <c r="I961" s="98"/>
      <c r="K961" s="98"/>
      <c r="L961" s="104"/>
    </row>
    <row r="962" spans="8:12">
      <c r="H962" s="104"/>
      <c r="I962" s="98"/>
      <c r="K962" s="98"/>
      <c r="L962" s="104"/>
    </row>
    <row r="963" spans="8:12">
      <c r="H963" s="104"/>
      <c r="I963" s="98"/>
      <c r="K963" s="98"/>
      <c r="L963" s="104"/>
    </row>
    <row r="964" spans="8:12">
      <c r="H964" s="104"/>
      <c r="I964" s="98"/>
      <c r="K964" s="98"/>
      <c r="L964" s="104"/>
    </row>
    <row r="965" spans="8:12">
      <c r="H965" s="104"/>
      <c r="I965" s="98"/>
      <c r="K965" s="98"/>
      <c r="L965" s="104"/>
    </row>
    <row r="966" spans="8:12">
      <c r="H966" s="104"/>
      <c r="I966" s="98"/>
      <c r="K966" s="98"/>
      <c r="L966" s="104"/>
    </row>
    <row r="967" spans="8:12">
      <c r="H967" s="104"/>
      <c r="I967" s="98"/>
      <c r="K967" s="98"/>
      <c r="L967" s="104"/>
    </row>
    <row r="968" spans="8:12">
      <c r="H968" s="104"/>
      <c r="I968" s="98"/>
      <c r="K968" s="98"/>
      <c r="L968" s="104"/>
    </row>
    <row r="969" spans="8:12">
      <c r="H969" s="104"/>
      <c r="I969" s="98"/>
      <c r="K969" s="98"/>
      <c r="L969" s="104"/>
    </row>
    <row r="970" spans="8:12">
      <c r="H970" s="104"/>
      <c r="I970" s="98"/>
      <c r="K970" s="98"/>
      <c r="L970" s="104"/>
    </row>
    <row r="971" spans="8:12">
      <c r="H971" s="104"/>
      <c r="I971" s="98"/>
      <c r="K971" s="98"/>
      <c r="L971" s="104"/>
    </row>
    <row r="972" spans="8:12">
      <c r="H972" s="104"/>
      <c r="I972" s="98"/>
      <c r="K972" s="98"/>
      <c r="L972" s="104"/>
    </row>
    <row r="973" spans="8:12">
      <c r="H973" s="104"/>
      <c r="I973" s="98"/>
      <c r="K973" s="98"/>
      <c r="L973" s="104"/>
    </row>
    <row r="974" spans="8:12">
      <c r="H974" s="104"/>
      <c r="I974" s="98"/>
      <c r="K974" s="98"/>
      <c r="L974" s="104"/>
    </row>
    <row r="975" spans="8:12">
      <c r="K975" s="98"/>
      <c r="L975" s="104"/>
    </row>
    <row r="976" spans="8:12">
      <c r="K976" s="98"/>
      <c r="L976" s="104"/>
    </row>
    <row r="977" spans="11:12">
      <c r="K977" s="98"/>
      <c r="L977" s="104"/>
    </row>
    <row r="978" spans="11:12">
      <c r="K978" s="98"/>
      <c r="L978" s="104"/>
    </row>
    <row r="979" spans="11:12">
      <c r="K979" s="98"/>
      <c r="L979" s="104"/>
    </row>
    <row r="980" spans="11:12">
      <c r="K980" s="98"/>
      <c r="L980" s="104"/>
    </row>
    <row r="981" spans="11:12">
      <c r="K981" s="98"/>
      <c r="L981" s="104"/>
    </row>
    <row r="982" spans="11:12">
      <c r="K982" s="98"/>
      <c r="L982" s="104"/>
    </row>
    <row r="983" spans="11:12">
      <c r="K983" s="98"/>
      <c r="L983" s="104"/>
    </row>
    <row r="984" spans="11:12">
      <c r="K984" s="98"/>
      <c r="L984" s="104"/>
    </row>
    <row r="985" spans="11:12">
      <c r="K985" s="98"/>
      <c r="L985" s="104"/>
    </row>
    <row r="986" spans="11:12">
      <c r="K986" s="98"/>
      <c r="L986" s="104"/>
    </row>
    <row r="987" spans="11:12">
      <c r="K987" s="98"/>
      <c r="L987" s="104"/>
    </row>
    <row r="988" spans="11:12">
      <c r="K988" s="98"/>
      <c r="L988" s="104"/>
    </row>
    <row r="989" spans="11:12">
      <c r="K989" s="98"/>
      <c r="L989" s="104"/>
    </row>
    <row r="990" spans="11:12">
      <c r="K990" s="98"/>
      <c r="L990" s="104"/>
    </row>
    <row r="991" spans="11:12">
      <c r="K991" s="98"/>
      <c r="L991" s="104"/>
    </row>
    <row r="992" spans="11:12">
      <c r="K992" s="98"/>
      <c r="L992" s="104"/>
    </row>
    <row r="993" spans="11:12">
      <c r="K993" s="98"/>
      <c r="L993" s="104"/>
    </row>
    <row r="994" spans="11:12">
      <c r="K994" s="98"/>
      <c r="L994" s="104"/>
    </row>
    <row r="995" spans="11:12">
      <c r="K995" s="98"/>
      <c r="L995" s="104"/>
    </row>
    <row r="996" spans="11:12">
      <c r="K996" s="98"/>
      <c r="L996" s="104"/>
    </row>
    <row r="997" spans="11:12">
      <c r="K997" s="98"/>
      <c r="L997" s="104"/>
    </row>
    <row r="998" spans="11:12">
      <c r="K998" s="98"/>
      <c r="L998" s="104"/>
    </row>
    <row r="999" spans="11:12">
      <c r="K999" s="98"/>
      <c r="L999" s="104"/>
    </row>
    <row r="1000" spans="11:12">
      <c r="K1000" s="98"/>
      <c r="L1000" s="104"/>
    </row>
    <row r="1001" spans="11:12">
      <c r="K1001" s="98"/>
      <c r="L1001" s="104"/>
    </row>
    <row r="1002" spans="11:12">
      <c r="K1002" s="98"/>
      <c r="L1002" s="104"/>
    </row>
    <row r="1003" spans="11:12">
      <c r="K1003" s="98"/>
      <c r="L1003" s="104"/>
    </row>
    <row r="1004" spans="11:12">
      <c r="K1004" s="98"/>
      <c r="L1004" s="104"/>
    </row>
    <row r="1005" spans="11:12">
      <c r="K1005" s="98"/>
      <c r="L1005" s="104"/>
    </row>
    <row r="1006" spans="11:12">
      <c r="K1006" s="98"/>
      <c r="L1006" s="104"/>
    </row>
    <row r="1007" spans="11:12">
      <c r="K1007" s="98"/>
      <c r="L1007" s="104"/>
    </row>
    <row r="1008" spans="11:12">
      <c r="K1008" s="98"/>
      <c r="L1008" s="104"/>
    </row>
    <row r="1009" spans="11:12">
      <c r="K1009" s="98"/>
      <c r="L1009" s="104"/>
    </row>
    <row r="1010" spans="11:12">
      <c r="K1010" s="98"/>
      <c r="L1010" s="104"/>
    </row>
    <row r="1011" spans="11:12">
      <c r="K1011" s="98"/>
      <c r="L1011" s="104"/>
    </row>
    <row r="1012" spans="11:12">
      <c r="K1012" s="98"/>
      <c r="L1012" s="104"/>
    </row>
    <row r="1013" spans="11:12">
      <c r="K1013" s="98"/>
      <c r="L1013" s="104"/>
    </row>
    <row r="1014" spans="11:12">
      <c r="K1014" s="98"/>
      <c r="L1014" s="104"/>
    </row>
    <row r="1015" spans="11:12">
      <c r="K1015" s="98"/>
      <c r="L1015" s="104"/>
    </row>
    <row r="1016" spans="11:12">
      <c r="K1016" s="98"/>
      <c r="L1016" s="104"/>
    </row>
    <row r="1017" spans="11:12">
      <c r="K1017" s="98"/>
      <c r="L1017" s="104"/>
    </row>
    <row r="1018" spans="11:12">
      <c r="K1018" s="98"/>
      <c r="L1018" s="104"/>
    </row>
    <row r="1019" spans="11:12">
      <c r="K1019" s="98"/>
      <c r="L1019" s="104"/>
    </row>
    <row r="1020" spans="11:12">
      <c r="K1020" s="98"/>
      <c r="L1020" s="104"/>
    </row>
    <row r="1021" spans="11:12">
      <c r="K1021" s="98"/>
      <c r="L1021" s="104"/>
    </row>
    <row r="1022" spans="11:12">
      <c r="K1022" s="98"/>
      <c r="L1022" s="104"/>
    </row>
    <row r="1023" spans="11:12">
      <c r="K1023" s="98"/>
      <c r="L1023" s="104"/>
    </row>
    <row r="1024" spans="11:12">
      <c r="K1024" s="98"/>
      <c r="L1024" s="104"/>
    </row>
  </sheetData>
  <phoneticPr fontId="2"/>
  <pageMargins left="0.75" right="0.75" top="1" bottom="1" header="0.51200000000000001" footer="0.51200000000000001"/>
  <pageSetup paperSize="9" orientation="portrait"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BO2"/>
  <sheetViews>
    <sheetView workbookViewId="0">
      <selection activeCell="B2" sqref="B2"/>
    </sheetView>
  </sheetViews>
  <sheetFormatPr defaultRowHeight="13.5"/>
  <cols>
    <col min="1" max="1" width="6" bestFit="1" customWidth="1"/>
    <col min="2" max="2" width="5.625" customWidth="1"/>
    <col min="3" max="3" width="6.625" customWidth="1"/>
    <col min="4" max="4" width="5.625" customWidth="1"/>
    <col min="5" max="5" width="9.25" customWidth="1"/>
    <col min="6" max="6" width="21.75" customWidth="1"/>
    <col min="7" max="7" width="11.5" customWidth="1"/>
    <col min="8" max="8" width="26" customWidth="1"/>
    <col min="9" max="9" width="37.75" customWidth="1"/>
    <col min="10" max="10" width="21.75" customWidth="1"/>
    <col min="11" max="15" width="11.625" customWidth="1"/>
    <col min="16" max="16" width="12.625" customWidth="1"/>
    <col min="17" max="17" width="11.625" customWidth="1"/>
    <col min="18" max="18" width="11.25" customWidth="1"/>
    <col min="22" max="22" width="11.5" customWidth="1"/>
    <col min="23" max="23" width="11.125" customWidth="1"/>
    <col min="25" max="25" width="10.5" customWidth="1"/>
    <col min="34" max="34" width="9.5" customWidth="1"/>
    <col min="35" max="35" width="14" customWidth="1"/>
    <col min="36" max="36" width="11.5" customWidth="1"/>
    <col min="37" max="37" width="14.625" customWidth="1"/>
    <col min="38" max="38" width="12.25" customWidth="1"/>
    <col min="39" max="39" width="12.5" customWidth="1"/>
    <col min="40" max="40" width="13.5" customWidth="1"/>
    <col min="41" max="42" width="10.375" customWidth="1"/>
    <col min="43" max="43" width="14.625" customWidth="1"/>
    <col min="44" max="44" width="15.5" customWidth="1"/>
    <col min="45" max="48" width="4.875" customWidth="1"/>
    <col min="49" max="49" width="5.625" customWidth="1"/>
    <col min="50" max="50" width="4.75" customWidth="1"/>
    <col min="51" max="51" width="5.625" customWidth="1"/>
    <col min="52" max="54" width="9.25" customWidth="1"/>
    <col min="55" max="55" width="13.25" customWidth="1"/>
    <col min="56" max="56" width="19.125" customWidth="1"/>
    <col min="57" max="57" width="13" customWidth="1"/>
    <col min="58" max="58" width="17.5" customWidth="1"/>
    <col min="59" max="59" width="14.625" customWidth="1"/>
    <col min="60" max="60" width="17.125" customWidth="1"/>
    <col min="61" max="61" width="14.625" customWidth="1"/>
    <col min="62" max="62" width="15" customWidth="1"/>
    <col min="63" max="63" width="14" customWidth="1"/>
    <col min="64" max="64" width="17.5" customWidth="1"/>
    <col min="65" max="65" width="12.25" customWidth="1"/>
    <col min="66" max="66" width="15" customWidth="1"/>
    <col min="67" max="67" width="15.625" bestFit="1" customWidth="1"/>
  </cols>
  <sheetData>
    <row r="1" spans="1:67" ht="40.5">
      <c r="A1" s="92"/>
      <c r="B1" s="137" t="s">
        <v>2603</v>
      </c>
      <c r="C1" s="137" t="s">
        <v>2576</v>
      </c>
      <c r="D1" s="138" t="s">
        <v>3225</v>
      </c>
      <c r="E1" s="139" t="s">
        <v>1750</v>
      </c>
      <c r="F1" s="140" t="s">
        <v>1795</v>
      </c>
      <c r="G1" s="137" t="s">
        <v>1796</v>
      </c>
      <c r="H1" s="140" t="s">
        <v>1756</v>
      </c>
      <c r="I1" s="137" t="s">
        <v>2577</v>
      </c>
      <c r="J1" s="137" t="s">
        <v>2578</v>
      </c>
      <c r="K1" s="137" t="s">
        <v>2608</v>
      </c>
      <c r="L1" s="146" t="s">
        <v>3230</v>
      </c>
      <c r="M1" s="146" t="s">
        <v>3228</v>
      </c>
      <c r="N1" s="146" t="s">
        <v>3227</v>
      </c>
      <c r="O1" s="146" t="s">
        <v>3229</v>
      </c>
      <c r="P1" s="137" t="s">
        <v>3226</v>
      </c>
      <c r="Q1" s="93" t="s">
        <v>2609</v>
      </c>
      <c r="R1" s="141" t="s">
        <v>1741</v>
      </c>
      <c r="S1" s="137" t="s">
        <v>1761</v>
      </c>
      <c r="T1" s="137" t="s">
        <v>1751</v>
      </c>
      <c r="U1" s="138" t="s">
        <v>1813</v>
      </c>
      <c r="V1" s="93" t="s">
        <v>2579</v>
      </c>
      <c r="W1" s="137" t="s">
        <v>2610</v>
      </c>
      <c r="X1" s="137" t="s">
        <v>2611</v>
      </c>
      <c r="Y1" s="137" t="s">
        <v>2612</v>
      </c>
      <c r="Z1" s="137" t="s">
        <v>2613</v>
      </c>
      <c r="AA1" s="137" t="s">
        <v>2614</v>
      </c>
      <c r="AB1" s="93" t="s">
        <v>2580</v>
      </c>
      <c r="AC1" s="137" t="s">
        <v>1785</v>
      </c>
      <c r="AD1" s="137" t="s">
        <v>2621</v>
      </c>
      <c r="AE1" s="137" t="s">
        <v>2622</v>
      </c>
      <c r="AF1" s="137" t="s">
        <v>680</v>
      </c>
      <c r="AG1" s="137" t="s">
        <v>681</v>
      </c>
      <c r="AH1" s="137" t="s">
        <v>682</v>
      </c>
      <c r="AI1" s="137" t="s">
        <v>1788</v>
      </c>
      <c r="AJ1" s="137" t="s">
        <v>2581</v>
      </c>
      <c r="AK1" s="137" t="s">
        <v>2615</v>
      </c>
      <c r="AL1" s="137" t="s">
        <v>2616</v>
      </c>
      <c r="AM1" s="94" t="s">
        <v>2617</v>
      </c>
      <c r="AN1" s="137" t="s">
        <v>2618</v>
      </c>
      <c r="AO1" s="137" t="s">
        <v>1762</v>
      </c>
      <c r="AP1" s="137" t="s">
        <v>1763</v>
      </c>
      <c r="AQ1" s="137" t="s">
        <v>1759</v>
      </c>
      <c r="AR1" s="137" t="s">
        <v>1757</v>
      </c>
      <c r="AS1" s="142" t="s">
        <v>2619</v>
      </c>
      <c r="AT1" s="138" t="s">
        <v>2582</v>
      </c>
      <c r="AU1" s="138" t="s">
        <v>2583</v>
      </c>
      <c r="AV1" s="138" t="s">
        <v>2584</v>
      </c>
      <c r="AW1" s="138" t="s">
        <v>2585</v>
      </c>
      <c r="AX1" s="138" t="s">
        <v>2586</v>
      </c>
      <c r="AY1" s="138" t="s">
        <v>2587</v>
      </c>
      <c r="AZ1" s="138" t="s">
        <v>2588</v>
      </c>
      <c r="BA1" s="138" t="s">
        <v>2589</v>
      </c>
      <c r="BB1" s="138" t="s">
        <v>2590</v>
      </c>
      <c r="BC1" s="138" t="s">
        <v>2591</v>
      </c>
      <c r="BD1" s="138" t="s">
        <v>2592</v>
      </c>
      <c r="BE1" s="138" t="s">
        <v>2593</v>
      </c>
      <c r="BF1" s="143" t="s">
        <v>2594</v>
      </c>
      <c r="BG1" s="143" t="s">
        <v>2595</v>
      </c>
      <c r="BH1" s="143" t="s">
        <v>2596</v>
      </c>
      <c r="BI1" s="143" t="s">
        <v>2597</v>
      </c>
      <c r="BJ1" s="143" t="s">
        <v>2598</v>
      </c>
      <c r="BK1" s="143" t="s">
        <v>2599</v>
      </c>
      <c r="BL1" s="143" t="s">
        <v>2600</v>
      </c>
      <c r="BM1" s="143" t="s">
        <v>2601</v>
      </c>
      <c r="BN1" s="144" t="s">
        <v>2602</v>
      </c>
      <c r="BO1" s="145" t="s">
        <v>2619</v>
      </c>
    </row>
    <row r="2" spans="1:67">
      <c r="B2">
        <f>'様式3-1'!F2</f>
        <v>29</v>
      </c>
      <c r="C2" t="s">
        <v>1602</v>
      </c>
      <c r="E2" s="95">
        <f>'様式3-1'!E5</f>
        <v>0</v>
      </c>
      <c r="F2" t="str">
        <f>'様式3-1'!L5</f>
        <v/>
      </c>
      <c r="G2">
        <f>'様式3-1'!E6</f>
        <v>0</v>
      </c>
      <c r="H2" t="str">
        <f>'様式3-1'!L6</f>
        <v/>
      </c>
      <c r="I2">
        <f>'様式3-1'!E8</f>
        <v>0</v>
      </c>
      <c r="J2" t="s">
        <v>3231</v>
      </c>
      <c r="K2" t="s">
        <v>1603</v>
      </c>
      <c r="L2" t="str">
        <f>'様式3-1'!E9</f>
        <v>（↓リストから選択）</v>
      </c>
      <c r="P2">
        <f>'様式3-1'!E7</f>
        <v>0</v>
      </c>
      <c r="R2" t="str">
        <f>'様式3-1'!Y13</f>
        <v>（↓リストから選択）年月日</v>
      </c>
      <c r="S2" t="str">
        <f>'様式3-1'!O13</f>
        <v>（↓リストから選択）</v>
      </c>
      <c r="U2" t="s">
        <v>1842</v>
      </c>
      <c r="V2">
        <f>'様式3-1'!M9</f>
        <v>0</v>
      </c>
      <c r="W2" t="str">
        <f>'様式3-1'!Y10</f>
        <v>平成年月日</v>
      </c>
      <c r="X2" t="b">
        <v>0</v>
      </c>
      <c r="Y2" t="b">
        <v>0</v>
      </c>
      <c r="Z2" t="str">
        <f>'様式3-1'!Y11</f>
        <v>平成年月日</v>
      </c>
      <c r="AA2" t="b">
        <v>0</v>
      </c>
      <c r="AC2" t="b">
        <v>0</v>
      </c>
      <c r="AD2" t="b">
        <v>0</v>
      </c>
      <c r="AE2" t="b">
        <v>0</v>
      </c>
      <c r="AF2" t="b">
        <v>0</v>
      </c>
      <c r="AG2" t="b">
        <v>0</v>
      </c>
      <c r="AH2" t="b">
        <v>0</v>
      </c>
      <c r="AI2">
        <f>'様式3-1'!G17</f>
        <v>0</v>
      </c>
      <c r="AJ2">
        <f>'様式3-1'!G16+'様式3-1'!S16</f>
        <v>0</v>
      </c>
      <c r="AK2">
        <f>'様式3-1'!G18+'様式3-1'!G20+'様式3-1'!G22</f>
        <v>0</v>
      </c>
      <c r="AL2">
        <f>'様式3-1'!S18+'様式3-1'!S20+'様式3-1'!S22</f>
        <v>0</v>
      </c>
      <c r="AN2">
        <f>'様式3-1'!S17</f>
        <v>0</v>
      </c>
      <c r="AO2">
        <f>'様式3-1'!G23</f>
        <v>0</v>
      </c>
      <c r="AP2">
        <f>'様式3-1'!S23</f>
        <v>0</v>
      </c>
      <c r="AQ2">
        <f>'様式3-1'!G25</f>
        <v>0</v>
      </c>
      <c r="AR2">
        <f>'様式3-1'!S25</f>
        <v>0</v>
      </c>
    </row>
  </sheetData>
  <phoneticPr fontId="2"/>
  <dataValidations count="1">
    <dataValidation imeMode="on" allowBlank="1" showInputMessage="1" showErrorMessage="1" sqref="AB1"/>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9"/>
    <pageSetUpPr fitToPage="1"/>
  </sheetPr>
  <dimension ref="A1:Y15"/>
  <sheetViews>
    <sheetView showGridLines="0" view="pageBreakPreview" zoomScaleNormal="100" zoomScaleSheetLayoutView="100" workbookViewId="0">
      <selection activeCell="E9" sqref="E9:H9"/>
    </sheetView>
  </sheetViews>
  <sheetFormatPr defaultColWidth="4" defaultRowHeight="13.5"/>
  <cols>
    <col min="1" max="1" width="5.375" style="14" bestFit="1" customWidth="1"/>
    <col min="2" max="9" width="3.875" style="14" customWidth="1"/>
    <col min="10" max="10" width="3.875" style="15" customWidth="1"/>
    <col min="11" max="12" width="3.875" style="14" customWidth="1"/>
    <col min="13" max="13" width="5.375" style="14" bestFit="1" customWidth="1"/>
    <col min="14" max="24" width="3.875" style="14" customWidth="1"/>
    <col min="25" max="25" width="3.875" style="17" customWidth="1"/>
    <col min="26" max="16384" width="4" style="14"/>
  </cols>
  <sheetData>
    <row r="1" spans="1:24">
      <c r="W1" s="16"/>
      <c r="X1" s="45" t="s">
        <v>3182</v>
      </c>
    </row>
    <row r="2" spans="1:24" s="46" customFormat="1" ht="33.75" customHeight="1">
      <c r="A2" s="306" t="s">
        <v>1750</v>
      </c>
      <c r="B2" s="306"/>
      <c r="C2" s="306"/>
      <c r="D2" s="306" t="str">
        <f>IF(INDEX('様式3-1'!E5:G5,1,1)=0,"",INDEX('様式3-1'!E5:G5,1,1))</f>
        <v/>
      </c>
      <c r="E2" s="306"/>
      <c r="F2" s="306"/>
      <c r="G2" s="306" t="s">
        <v>1795</v>
      </c>
      <c r="H2" s="306"/>
      <c r="I2" s="306"/>
      <c r="J2" s="307" t="str">
        <f>IF(INDEX('様式3-1'!L5:X5,1,1)=0,"",INDEX('様式3-1'!L5:X5,1,1))</f>
        <v/>
      </c>
      <c r="K2" s="307"/>
      <c r="L2" s="307"/>
      <c r="M2" s="307"/>
      <c r="N2" s="306" t="s">
        <v>2709</v>
      </c>
      <c r="O2" s="306"/>
      <c r="P2" s="306"/>
      <c r="Q2" s="308" t="str">
        <f>IF(INDEX('様式3-1'!E8:X8,1,1)=0,"",INDEX('様式3-1'!E8:X8,1,1))</f>
        <v/>
      </c>
      <c r="R2" s="308"/>
      <c r="S2" s="308"/>
      <c r="T2" s="308"/>
      <c r="U2" s="308"/>
      <c r="V2" s="308"/>
      <c r="W2" s="308"/>
      <c r="X2" s="308"/>
    </row>
    <row r="3" spans="1:24" ht="19.5" customHeight="1">
      <c r="A3" s="278" t="s">
        <v>1776</v>
      </c>
      <c r="B3" s="279"/>
      <c r="C3" s="279"/>
      <c r="D3" s="279"/>
      <c r="E3" s="279"/>
      <c r="F3" s="279"/>
      <c r="G3" s="279"/>
      <c r="H3" s="279"/>
      <c r="I3" s="279"/>
      <c r="J3" s="279"/>
      <c r="K3" s="279"/>
      <c r="L3" s="279"/>
      <c r="M3" s="279"/>
      <c r="N3" s="279"/>
      <c r="O3" s="279"/>
      <c r="P3" s="279"/>
      <c r="Q3" s="279"/>
      <c r="R3" s="279"/>
      <c r="S3" s="279"/>
      <c r="T3" s="279"/>
      <c r="U3" s="279"/>
      <c r="V3" s="279"/>
      <c r="W3" s="279"/>
      <c r="X3" s="280"/>
    </row>
    <row r="4" spans="1:24" ht="30" customHeight="1">
      <c r="A4" s="281" t="s">
        <v>1771</v>
      </c>
      <c r="B4" s="282"/>
      <c r="C4" s="282"/>
      <c r="D4" s="283"/>
      <c r="E4" s="287"/>
      <c r="F4" s="287"/>
      <c r="G4" s="83" t="s">
        <v>1753</v>
      </c>
      <c r="H4" s="284" t="s">
        <v>1786</v>
      </c>
      <c r="I4" s="285"/>
      <c r="J4" s="286" t="s">
        <v>1760</v>
      </c>
      <c r="K4" s="285"/>
      <c r="L4" s="287"/>
      <c r="M4" s="287"/>
      <c r="N4" s="82" t="s">
        <v>1753</v>
      </c>
      <c r="O4" s="285" t="s">
        <v>1787</v>
      </c>
      <c r="P4" s="285"/>
      <c r="Q4" s="287"/>
      <c r="R4" s="287"/>
      <c r="S4" s="83" t="s">
        <v>1753</v>
      </c>
      <c r="T4" s="286" t="s">
        <v>1774</v>
      </c>
      <c r="U4" s="285"/>
      <c r="V4" s="287"/>
      <c r="W4" s="287"/>
      <c r="X4" s="84" t="s">
        <v>1753</v>
      </c>
    </row>
    <row r="5" spans="1:24" ht="30" customHeight="1">
      <c r="A5" s="230" t="s">
        <v>1772</v>
      </c>
      <c r="B5" s="231"/>
      <c r="C5" s="231"/>
      <c r="D5" s="232"/>
      <c r="E5" s="297"/>
      <c r="F5" s="219"/>
      <c r="G5" s="85" t="s">
        <v>1770</v>
      </c>
      <c r="H5" s="288" t="s">
        <v>1775</v>
      </c>
      <c r="I5" s="289"/>
      <c r="J5" s="289"/>
      <c r="K5" s="289"/>
      <c r="L5" s="289"/>
      <c r="M5" s="289"/>
      <c r="N5" s="289"/>
      <c r="O5" s="289"/>
      <c r="P5" s="289"/>
      <c r="Q5" s="289"/>
      <c r="R5" s="289"/>
      <c r="S5" s="289"/>
      <c r="T5" s="289"/>
      <c r="U5" s="289"/>
      <c r="V5" s="289"/>
      <c r="W5" s="289"/>
      <c r="X5" s="290"/>
    </row>
    <row r="6" spans="1:24" ht="30" customHeight="1">
      <c r="A6" s="281" t="s">
        <v>1773</v>
      </c>
      <c r="B6" s="282"/>
      <c r="C6" s="282"/>
      <c r="D6" s="283"/>
      <c r="E6" s="297"/>
      <c r="F6" s="219"/>
      <c r="G6" s="85" t="s">
        <v>1770</v>
      </c>
      <c r="H6" s="291"/>
      <c r="I6" s="292"/>
      <c r="J6" s="292"/>
      <c r="K6" s="292"/>
      <c r="L6" s="292"/>
      <c r="M6" s="292"/>
      <c r="N6" s="292"/>
      <c r="O6" s="292"/>
      <c r="P6" s="292"/>
      <c r="Q6" s="292"/>
      <c r="R6" s="292"/>
      <c r="S6" s="292"/>
      <c r="T6" s="292"/>
      <c r="U6" s="292"/>
      <c r="V6" s="292"/>
      <c r="W6" s="292"/>
      <c r="X6" s="293"/>
    </row>
    <row r="7" spans="1:24" ht="30" customHeight="1">
      <c r="A7" s="281" t="s">
        <v>1774</v>
      </c>
      <c r="B7" s="282"/>
      <c r="C7" s="282"/>
      <c r="D7" s="283"/>
      <c r="E7" s="297"/>
      <c r="F7" s="219"/>
      <c r="G7" s="85" t="s">
        <v>1770</v>
      </c>
      <c r="H7" s="294"/>
      <c r="I7" s="295"/>
      <c r="J7" s="295"/>
      <c r="K7" s="295"/>
      <c r="L7" s="295"/>
      <c r="M7" s="295"/>
      <c r="N7" s="295"/>
      <c r="O7" s="295"/>
      <c r="P7" s="295"/>
      <c r="Q7" s="295"/>
      <c r="R7" s="295"/>
      <c r="S7" s="295"/>
      <c r="T7" s="295"/>
      <c r="U7" s="295"/>
      <c r="V7" s="295"/>
      <c r="W7" s="295"/>
      <c r="X7" s="296"/>
    </row>
    <row r="9" spans="1:24" s="66" customFormat="1" ht="18.75" customHeight="1">
      <c r="A9" s="320" t="s">
        <v>3070</v>
      </c>
      <c r="B9" s="321"/>
      <c r="C9" s="321"/>
      <c r="D9" s="321"/>
      <c r="E9" s="321"/>
      <c r="F9" s="321"/>
      <c r="G9" s="321"/>
      <c r="H9" s="321"/>
      <c r="I9" s="321"/>
      <c r="J9" s="321"/>
      <c r="K9" s="321"/>
      <c r="L9" s="321"/>
      <c r="M9" s="321"/>
      <c r="N9" s="321"/>
      <c r="O9" s="321"/>
      <c r="P9" s="321"/>
      <c r="Q9" s="321"/>
      <c r="R9" s="321"/>
      <c r="S9" s="321"/>
      <c r="T9" s="321"/>
      <c r="U9" s="321"/>
      <c r="V9" s="321"/>
      <c r="W9" s="321"/>
      <c r="X9" s="322"/>
    </row>
    <row r="10" spans="1:24" s="66" customFormat="1" ht="30" customHeight="1">
      <c r="A10" s="257" t="s">
        <v>3071</v>
      </c>
      <c r="B10" s="258"/>
      <c r="C10" s="258"/>
      <c r="D10" s="259"/>
      <c r="E10" s="314"/>
      <c r="F10" s="315"/>
      <c r="G10" s="315"/>
      <c r="H10" s="315"/>
      <c r="I10" s="315"/>
      <c r="J10" s="316"/>
      <c r="K10" s="311" t="s">
        <v>3073</v>
      </c>
      <c r="L10" s="312"/>
      <c r="M10" s="313" t="s">
        <v>1760</v>
      </c>
      <c r="N10" s="255"/>
      <c r="O10" s="96"/>
      <c r="P10" s="79" t="s">
        <v>1753</v>
      </c>
      <c r="Q10" s="313" t="s">
        <v>1787</v>
      </c>
      <c r="R10" s="255"/>
      <c r="S10" s="96"/>
      <c r="T10" s="78" t="s">
        <v>1753</v>
      </c>
      <c r="U10" s="313" t="s">
        <v>1774</v>
      </c>
      <c r="V10" s="255"/>
      <c r="W10" s="97"/>
      <c r="X10" s="81" t="s">
        <v>1753</v>
      </c>
    </row>
    <row r="11" spans="1:24" s="66" customFormat="1" ht="30" customHeight="1">
      <c r="A11" s="257" t="s">
        <v>3074</v>
      </c>
      <c r="B11" s="258"/>
      <c r="C11" s="258"/>
      <c r="D11" s="259"/>
      <c r="E11" s="317"/>
      <c r="F11" s="318"/>
      <c r="G11" s="318"/>
      <c r="H11" s="318"/>
      <c r="I11" s="318"/>
      <c r="J11" s="318"/>
      <c r="K11" s="318"/>
      <c r="L11" s="318"/>
      <c r="M11" s="318"/>
      <c r="N11" s="318"/>
      <c r="O11" s="318"/>
      <c r="P11" s="318"/>
      <c r="Q11" s="318"/>
      <c r="R11" s="318"/>
      <c r="S11" s="318"/>
      <c r="T11" s="318"/>
      <c r="U11" s="318"/>
      <c r="V11" s="318"/>
      <c r="W11" s="318"/>
      <c r="X11" s="319"/>
    </row>
    <row r="12" spans="1:24" s="66" customFormat="1" ht="30" customHeight="1">
      <c r="A12" s="271" t="s">
        <v>3075</v>
      </c>
      <c r="B12" s="271"/>
      <c r="C12" s="271"/>
      <c r="D12" s="271"/>
      <c r="E12" s="304"/>
      <c r="F12" s="304"/>
      <c r="G12" s="304"/>
      <c r="H12" s="304"/>
      <c r="I12" s="305"/>
      <c r="J12" s="77" t="s">
        <v>1754</v>
      </c>
      <c r="K12" s="303" t="s">
        <v>1772</v>
      </c>
      <c r="L12" s="303"/>
      <c r="M12" s="303"/>
      <c r="N12" s="303"/>
      <c r="O12" s="304"/>
      <c r="P12" s="305"/>
      <c r="Q12" s="77" t="s">
        <v>1770</v>
      </c>
      <c r="R12" s="303" t="s">
        <v>3076</v>
      </c>
      <c r="S12" s="303"/>
      <c r="T12" s="303"/>
      <c r="U12" s="303"/>
      <c r="V12" s="323"/>
      <c r="W12" s="324"/>
      <c r="X12" s="77" t="s">
        <v>1770</v>
      </c>
    </row>
    <row r="13" spans="1:24" s="66" customFormat="1" ht="30" customHeight="1">
      <c r="A13" s="311" t="s">
        <v>3077</v>
      </c>
      <c r="B13" s="255"/>
      <c r="C13" s="255"/>
      <c r="D13" s="256"/>
      <c r="E13" s="193" t="s">
        <v>1802</v>
      </c>
      <c r="F13" s="194"/>
      <c r="G13" s="194"/>
      <c r="H13" s="298" t="s">
        <v>3079</v>
      </c>
      <c r="I13" s="299"/>
      <c r="J13" s="299"/>
      <c r="K13" s="299"/>
      <c r="L13" s="300"/>
      <c r="M13" s="301"/>
      <c r="N13" s="301"/>
      <c r="O13" s="301"/>
      <c r="P13" s="301"/>
      <c r="Q13" s="301"/>
      <c r="R13" s="301"/>
      <c r="S13" s="301"/>
      <c r="T13" s="301"/>
      <c r="U13" s="301"/>
      <c r="V13" s="301"/>
      <c r="W13" s="301"/>
      <c r="X13" s="302"/>
    </row>
    <row r="14" spans="1:24" s="66" customFormat="1" ht="30" customHeight="1">
      <c r="A14" s="303" t="s">
        <v>3080</v>
      </c>
      <c r="B14" s="303"/>
      <c r="C14" s="303"/>
      <c r="D14" s="303"/>
      <c r="E14" s="329" t="s">
        <v>3081</v>
      </c>
      <c r="F14" s="329"/>
      <c r="G14" s="326"/>
      <c r="H14" s="327"/>
      <c r="I14" s="327"/>
      <c r="J14" s="328"/>
      <c r="K14" s="330" t="s">
        <v>3082</v>
      </c>
      <c r="L14" s="330"/>
      <c r="M14" s="326"/>
      <c r="N14" s="327"/>
      <c r="O14" s="327"/>
      <c r="P14" s="328"/>
      <c r="Q14" s="309"/>
      <c r="R14" s="309"/>
      <c r="S14" s="309"/>
      <c r="T14" s="309"/>
      <c r="U14" s="309"/>
      <c r="V14" s="309"/>
      <c r="W14" s="309"/>
      <c r="X14" s="310"/>
    </row>
    <row r="15" spans="1:24" s="66" customFormat="1" ht="30" customHeight="1">
      <c r="A15" s="271" t="s">
        <v>3083</v>
      </c>
      <c r="B15" s="271"/>
      <c r="C15" s="271"/>
      <c r="D15" s="271"/>
      <c r="E15" s="329" t="s">
        <v>3081</v>
      </c>
      <c r="F15" s="329"/>
      <c r="G15" s="326"/>
      <c r="H15" s="327"/>
      <c r="I15" s="327"/>
      <c r="J15" s="327"/>
      <c r="K15" s="330" t="s">
        <v>3082</v>
      </c>
      <c r="L15" s="330"/>
      <c r="M15" s="326"/>
      <c r="N15" s="327"/>
      <c r="O15" s="327"/>
      <c r="P15" s="327"/>
      <c r="Q15" s="325"/>
      <c r="R15" s="325"/>
      <c r="S15" s="325"/>
      <c r="T15" s="325"/>
      <c r="U15" s="325"/>
      <c r="V15" s="325"/>
      <c r="W15" s="325"/>
      <c r="X15" s="239"/>
    </row>
  </sheetData>
  <sheetProtection password="CB4D" sheet="1"/>
  <mergeCells count="55">
    <mergeCell ref="Q15:X15"/>
    <mergeCell ref="M14:P14"/>
    <mergeCell ref="A15:D15"/>
    <mergeCell ref="E15:F15"/>
    <mergeCell ref="G15:J15"/>
    <mergeCell ref="K15:L15"/>
    <mergeCell ref="M15:P15"/>
    <mergeCell ref="E14:F14"/>
    <mergeCell ref="G14:J14"/>
    <mergeCell ref="K14:L14"/>
    <mergeCell ref="A9:X9"/>
    <mergeCell ref="Q10:R10"/>
    <mergeCell ref="U10:V10"/>
    <mergeCell ref="A11:D11"/>
    <mergeCell ref="V12:W12"/>
    <mergeCell ref="A14:D14"/>
    <mergeCell ref="E12:I12"/>
    <mergeCell ref="Q14:X14"/>
    <mergeCell ref="K10:L10"/>
    <mergeCell ref="M10:N10"/>
    <mergeCell ref="A10:D10"/>
    <mergeCell ref="A13:D13"/>
    <mergeCell ref="E10:J10"/>
    <mergeCell ref="E11:X11"/>
    <mergeCell ref="A12:D12"/>
    <mergeCell ref="E13:G13"/>
    <mergeCell ref="D2:F2"/>
    <mergeCell ref="G2:I2"/>
    <mergeCell ref="A5:D5"/>
    <mergeCell ref="A7:D7"/>
    <mergeCell ref="V4:W4"/>
    <mergeCell ref="J2:M2"/>
    <mergeCell ref="N2:P2"/>
    <mergeCell ref="Q2:X2"/>
    <mergeCell ref="A2:C2"/>
    <mergeCell ref="E7:F7"/>
    <mergeCell ref="H13:L13"/>
    <mergeCell ref="M13:X13"/>
    <mergeCell ref="K12:N12"/>
    <mergeCell ref="O12:P12"/>
    <mergeCell ref="R12:U12"/>
    <mergeCell ref="H5:X5"/>
    <mergeCell ref="H6:X7"/>
    <mergeCell ref="E5:F5"/>
    <mergeCell ref="E6:F6"/>
    <mergeCell ref="A6:D6"/>
    <mergeCell ref="A3:X3"/>
    <mergeCell ref="A4:D4"/>
    <mergeCell ref="H4:I4"/>
    <mergeCell ref="J4:K4"/>
    <mergeCell ref="E4:F4"/>
    <mergeCell ref="L4:M4"/>
    <mergeCell ref="O4:P4"/>
    <mergeCell ref="Q4:R4"/>
    <mergeCell ref="T4:U4"/>
  </mergeCells>
  <phoneticPr fontId="2"/>
  <dataValidations count="1">
    <dataValidation type="list" allowBlank="1" showInputMessage="1" showErrorMessage="1" sqref="E13:G13">
      <formula1>学内LAN</formula1>
    </dataValidation>
  </dataValidations>
  <printOptions horizontalCentered="1"/>
  <pageMargins left="0.19685039370078741" right="0.19685039370078741" top="0.43307086614173229" bottom="0.31496062992125984" header="0.11811023622047245"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9"/>
  </sheetPr>
  <dimension ref="A1:X84"/>
  <sheetViews>
    <sheetView showGridLines="0" view="pageBreakPreview" zoomScale="60" zoomScaleNormal="100" workbookViewId="0">
      <selection activeCell="E9" sqref="E9:H9"/>
    </sheetView>
  </sheetViews>
  <sheetFormatPr defaultColWidth="4" defaultRowHeight="13.5"/>
  <cols>
    <col min="1" max="1" width="4" style="66" customWidth="1"/>
    <col min="2" max="3" width="4" style="151" customWidth="1"/>
    <col min="4" max="8" width="4" style="66" customWidth="1"/>
    <col min="9" max="9" width="4" style="153" customWidth="1"/>
    <col min="10" max="19" width="4" style="66" customWidth="1"/>
    <col min="20" max="21" width="4" style="154" customWidth="1"/>
    <col min="22" max="24" width="4" style="155" customWidth="1"/>
    <col min="25" max="16384" width="4" style="66"/>
  </cols>
  <sheetData>
    <row r="1" spans="1:24">
      <c r="F1" s="152"/>
      <c r="G1" s="152"/>
      <c r="H1" s="152"/>
      <c r="X1" s="156" t="s">
        <v>3183</v>
      </c>
    </row>
    <row r="2" spans="1:24" s="157" customFormat="1">
      <c r="A2" s="306" t="s">
        <v>1750</v>
      </c>
      <c r="B2" s="306"/>
      <c r="C2" s="306"/>
      <c r="D2" s="306" t="str">
        <f>IF(INDEX('様式3-1'!E5:G5,1,1)=0,"",INDEX('様式3-1'!E5:G5,1,1))</f>
        <v/>
      </c>
      <c r="E2" s="306"/>
      <c r="F2" s="306"/>
      <c r="G2" s="306" t="s">
        <v>1795</v>
      </c>
      <c r="H2" s="306"/>
      <c r="I2" s="306"/>
      <c r="J2" s="307" t="str">
        <f>IF(INDEX('様式3-1'!L5:X5,1,1)=0,"",INDEX('様式3-1'!L5:X5,1,1))</f>
        <v/>
      </c>
      <c r="K2" s="307"/>
      <c r="L2" s="307"/>
      <c r="M2" s="307"/>
      <c r="N2" s="306" t="s">
        <v>2709</v>
      </c>
      <c r="O2" s="306"/>
      <c r="P2" s="306"/>
      <c r="Q2" s="308" t="str">
        <f>IF(INDEX('様式3-1'!E8:X8,1,1)=0,"",INDEX('様式3-1'!E8:X8,1,1))</f>
        <v/>
      </c>
      <c r="R2" s="308"/>
      <c r="S2" s="308"/>
      <c r="T2" s="308"/>
      <c r="U2" s="308"/>
      <c r="V2" s="308"/>
      <c r="W2" s="308"/>
      <c r="X2" s="308"/>
    </row>
    <row r="3" spans="1:24">
      <c r="A3" s="303" t="s">
        <v>3087</v>
      </c>
      <c r="B3" s="303"/>
      <c r="C3" s="303"/>
      <c r="D3" s="303"/>
      <c r="E3" s="303"/>
      <c r="F3" s="303"/>
      <c r="G3" s="303"/>
      <c r="H3" s="303"/>
      <c r="I3" s="303"/>
      <c r="J3" s="303"/>
      <c r="K3" s="303"/>
      <c r="L3" s="303"/>
      <c r="M3" s="303"/>
      <c r="N3" s="303"/>
      <c r="O3" s="303"/>
      <c r="P3" s="303"/>
      <c r="Q3" s="303"/>
      <c r="R3" s="303"/>
      <c r="S3" s="303"/>
      <c r="T3" s="303"/>
      <c r="U3" s="303"/>
      <c r="V3" s="303"/>
      <c r="W3" s="303"/>
      <c r="X3" s="303"/>
    </row>
    <row r="4" spans="1:24">
      <c r="A4" s="374" t="s">
        <v>1768</v>
      </c>
      <c r="B4" s="365" t="s">
        <v>1789</v>
      </c>
      <c r="C4" s="357" t="s">
        <v>2623</v>
      </c>
      <c r="D4" s="357"/>
      <c r="E4" s="357"/>
      <c r="F4" s="357"/>
      <c r="G4" s="357"/>
      <c r="H4" s="357"/>
      <c r="I4" s="357"/>
      <c r="J4" s="357"/>
      <c r="K4" s="357"/>
      <c r="L4" s="357" t="s">
        <v>1777</v>
      </c>
      <c r="M4" s="357"/>
      <c r="N4" s="357"/>
      <c r="O4" s="357"/>
      <c r="P4" s="357"/>
      <c r="Q4" s="357"/>
      <c r="R4" s="357"/>
      <c r="S4" s="357"/>
      <c r="T4" s="356" t="s">
        <v>1755</v>
      </c>
      <c r="U4" s="356"/>
      <c r="V4" s="381" t="s">
        <v>1791</v>
      </c>
      <c r="W4" s="381"/>
      <c r="X4" s="381"/>
    </row>
    <row r="5" spans="1:24">
      <c r="A5" s="374"/>
      <c r="B5" s="366"/>
      <c r="C5" s="386"/>
      <c r="D5" s="386"/>
      <c r="E5" s="386"/>
      <c r="F5" s="386"/>
      <c r="G5" s="386"/>
      <c r="H5" s="386"/>
      <c r="I5" s="386"/>
      <c r="J5" s="386"/>
      <c r="K5" s="386"/>
      <c r="L5" s="383"/>
      <c r="M5" s="383"/>
      <c r="N5" s="383"/>
      <c r="O5" s="383"/>
      <c r="P5" s="383"/>
      <c r="Q5" s="383"/>
      <c r="R5" s="383"/>
      <c r="S5" s="383"/>
      <c r="T5" s="384"/>
      <c r="U5" s="384"/>
      <c r="V5" s="382"/>
      <c r="W5" s="382"/>
      <c r="X5" s="382"/>
    </row>
    <row r="6" spans="1:24">
      <c r="A6" s="374"/>
      <c r="B6" s="366"/>
      <c r="C6" s="337"/>
      <c r="D6" s="337"/>
      <c r="E6" s="337"/>
      <c r="F6" s="337"/>
      <c r="G6" s="337"/>
      <c r="H6" s="337"/>
      <c r="I6" s="337"/>
      <c r="J6" s="337"/>
      <c r="K6" s="337"/>
      <c r="L6" s="371"/>
      <c r="M6" s="371"/>
      <c r="N6" s="371"/>
      <c r="O6" s="371"/>
      <c r="P6" s="371"/>
      <c r="Q6" s="371"/>
      <c r="R6" s="371"/>
      <c r="S6" s="371"/>
      <c r="T6" s="355"/>
      <c r="U6" s="355"/>
      <c r="V6" s="343"/>
      <c r="W6" s="343"/>
      <c r="X6" s="343"/>
    </row>
    <row r="7" spans="1:24">
      <c r="A7" s="374"/>
      <c r="B7" s="366"/>
      <c r="C7" s="337"/>
      <c r="D7" s="337"/>
      <c r="E7" s="337"/>
      <c r="F7" s="337"/>
      <c r="G7" s="337"/>
      <c r="H7" s="337"/>
      <c r="I7" s="337"/>
      <c r="J7" s="337"/>
      <c r="K7" s="337"/>
      <c r="L7" s="371"/>
      <c r="M7" s="371"/>
      <c r="N7" s="371"/>
      <c r="O7" s="371"/>
      <c r="P7" s="371"/>
      <c r="Q7" s="371"/>
      <c r="R7" s="371"/>
      <c r="S7" s="371"/>
      <c r="T7" s="355"/>
      <c r="U7" s="355"/>
      <c r="V7" s="343"/>
      <c r="W7" s="343"/>
      <c r="X7" s="343"/>
    </row>
    <row r="8" spans="1:24">
      <c r="A8" s="374"/>
      <c r="B8" s="366"/>
      <c r="C8" s="344"/>
      <c r="D8" s="344"/>
      <c r="E8" s="344"/>
      <c r="F8" s="344"/>
      <c r="G8" s="344"/>
      <c r="H8" s="344"/>
      <c r="I8" s="344"/>
      <c r="J8" s="344"/>
      <c r="K8" s="344"/>
      <c r="L8" s="385"/>
      <c r="M8" s="385"/>
      <c r="N8" s="385"/>
      <c r="O8" s="385"/>
      <c r="P8" s="385"/>
      <c r="Q8" s="385"/>
      <c r="R8" s="385"/>
      <c r="S8" s="385"/>
      <c r="T8" s="387"/>
      <c r="U8" s="387"/>
      <c r="V8" s="345"/>
      <c r="W8" s="345"/>
      <c r="X8" s="345"/>
    </row>
    <row r="9" spans="1:24">
      <c r="A9" s="374"/>
      <c r="B9" s="367"/>
      <c r="C9" s="262" t="s">
        <v>766</v>
      </c>
      <c r="D9" s="263"/>
      <c r="E9" s="263"/>
      <c r="F9" s="263"/>
      <c r="G9" s="263"/>
      <c r="H9" s="263"/>
      <c r="I9" s="263"/>
      <c r="J9" s="263"/>
      <c r="K9" s="263"/>
      <c r="L9" s="263"/>
      <c r="M9" s="263"/>
      <c r="N9" s="263"/>
      <c r="O9" s="263"/>
      <c r="P9" s="263"/>
      <c r="Q9" s="263"/>
      <c r="R9" s="263"/>
      <c r="S9" s="263"/>
      <c r="T9" s="263"/>
      <c r="U9" s="264"/>
      <c r="V9" s="332">
        <f>SUM(V5:X8)</f>
        <v>0</v>
      </c>
      <c r="W9" s="332"/>
      <c r="X9" s="332"/>
    </row>
    <row r="10" spans="1:24">
      <c r="A10" s="374"/>
      <c r="B10" s="365" t="s">
        <v>1790</v>
      </c>
      <c r="C10" s="357" t="s">
        <v>2623</v>
      </c>
      <c r="D10" s="357"/>
      <c r="E10" s="357"/>
      <c r="F10" s="357"/>
      <c r="G10" s="357"/>
      <c r="H10" s="357"/>
      <c r="I10" s="357"/>
      <c r="J10" s="357"/>
      <c r="K10" s="357"/>
      <c r="L10" s="357" t="s">
        <v>1777</v>
      </c>
      <c r="M10" s="357"/>
      <c r="N10" s="357"/>
      <c r="O10" s="357"/>
      <c r="P10" s="357"/>
      <c r="Q10" s="357"/>
      <c r="R10" s="357"/>
      <c r="S10" s="357"/>
      <c r="T10" s="356" t="s">
        <v>1755</v>
      </c>
      <c r="U10" s="356"/>
      <c r="V10" s="381" t="s">
        <v>1791</v>
      </c>
      <c r="W10" s="381"/>
      <c r="X10" s="381"/>
    </row>
    <row r="11" spans="1:24">
      <c r="A11" s="374"/>
      <c r="B11" s="366"/>
      <c r="C11" s="336"/>
      <c r="D11" s="336"/>
      <c r="E11" s="336"/>
      <c r="F11" s="336"/>
      <c r="G11" s="336"/>
      <c r="H11" s="336"/>
      <c r="I11" s="336"/>
      <c r="J11" s="336"/>
      <c r="K11" s="336"/>
      <c r="L11" s="358"/>
      <c r="M11" s="358"/>
      <c r="N11" s="358"/>
      <c r="O11" s="358"/>
      <c r="P11" s="358"/>
      <c r="Q11" s="358"/>
      <c r="R11" s="358"/>
      <c r="S11" s="358"/>
      <c r="T11" s="359"/>
      <c r="U11" s="359"/>
      <c r="V11" s="354"/>
      <c r="W11" s="354"/>
      <c r="X11" s="354"/>
    </row>
    <row r="12" spans="1:24">
      <c r="A12" s="374"/>
      <c r="B12" s="366"/>
      <c r="C12" s="337"/>
      <c r="D12" s="337"/>
      <c r="E12" s="337"/>
      <c r="F12" s="337"/>
      <c r="G12" s="337"/>
      <c r="H12" s="337"/>
      <c r="I12" s="337"/>
      <c r="J12" s="337"/>
      <c r="K12" s="337"/>
      <c r="L12" s="338"/>
      <c r="M12" s="338"/>
      <c r="N12" s="338"/>
      <c r="O12" s="338"/>
      <c r="P12" s="338"/>
      <c r="Q12" s="338"/>
      <c r="R12" s="338"/>
      <c r="S12" s="338"/>
      <c r="T12" s="355"/>
      <c r="U12" s="355"/>
      <c r="V12" s="343"/>
      <c r="W12" s="343"/>
      <c r="X12" s="343"/>
    </row>
    <row r="13" spans="1:24">
      <c r="A13" s="374"/>
      <c r="B13" s="366"/>
      <c r="C13" s="344"/>
      <c r="D13" s="344"/>
      <c r="E13" s="344"/>
      <c r="F13" s="344"/>
      <c r="G13" s="344"/>
      <c r="H13" s="344"/>
      <c r="I13" s="344"/>
      <c r="J13" s="344"/>
      <c r="K13" s="344"/>
      <c r="L13" s="388"/>
      <c r="M13" s="388"/>
      <c r="N13" s="388"/>
      <c r="O13" s="388"/>
      <c r="P13" s="388"/>
      <c r="Q13" s="388"/>
      <c r="R13" s="388"/>
      <c r="S13" s="388"/>
      <c r="T13" s="387"/>
      <c r="U13" s="387"/>
      <c r="V13" s="345"/>
      <c r="W13" s="345"/>
      <c r="X13" s="345"/>
    </row>
    <row r="14" spans="1:24">
      <c r="A14" s="374"/>
      <c r="B14" s="367"/>
      <c r="C14" s="262" t="s">
        <v>767</v>
      </c>
      <c r="D14" s="263"/>
      <c r="E14" s="263"/>
      <c r="F14" s="263"/>
      <c r="G14" s="263"/>
      <c r="H14" s="263"/>
      <c r="I14" s="263"/>
      <c r="J14" s="263"/>
      <c r="K14" s="263"/>
      <c r="L14" s="263"/>
      <c r="M14" s="263"/>
      <c r="N14" s="263"/>
      <c r="O14" s="263"/>
      <c r="P14" s="263"/>
      <c r="Q14" s="263"/>
      <c r="R14" s="263"/>
      <c r="S14" s="263"/>
      <c r="T14" s="263"/>
      <c r="U14" s="264"/>
      <c r="V14" s="332">
        <f>SUM(V11:X13)</f>
        <v>0</v>
      </c>
      <c r="W14" s="332"/>
      <c r="X14" s="332"/>
    </row>
    <row r="15" spans="1:24">
      <c r="A15" s="375"/>
      <c r="B15" s="223" t="s">
        <v>1778</v>
      </c>
      <c r="C15" s="223"/>
      <c r="D15" s="223"/>
      <c r="E15" s="223"/>
      <c r="F15" s="223"/>
      <c r="G15" s="223"/>
      <c r="H15" s="223"/>
      <c r="I15" s="223"/>
      <c r="J15" s="223"/>
      <c r="K15" s="223"/>
      <c r="L15" s="223"/>
      <c r="M15" s="223"/>
      <c r="N15" s="223"/>
      <c r="O15" s="223"/>
      <c r="P15" s="223"/>
      <c r="Q15" s="223"/>
      <c r="R15" s="223"/>
      <c r="S15" s="223"/>
      <c r="T15" s="223"/>
      <c r="U15" s="223"/>
      <c r="V15" s="332">
        <f>SUM(V9,V14)</f>
        <v>0</v>
      </c>
      <c r="W15" s="332"/>
      <c r="X15" s="332"/>
    </row>
    <row r="16" spans="1:24" ht="2.25" customHeight="1">
      <c r="A16" s="158"/>
      <c r="B16" s="148"/>
      <c r="C16" s="148"/>
      <c r="D16" s="148"/>
      <c r="E16" s="148"/>
      <c r="F16" s="148"/>
      <c r="G16" s="148"/>
      <c r="H16" s="148"/>
      <c r="I16" s="148"/>
      <c r="J16" s="148"/>
      <c r="K16" s="148"/>
      <c r="L16" s="148"/>
      <c r="M16" s="148"/>
      <c r="N16" s="148"/>
      <c r="O16" s="148"/>
      <c r="P16" s="148"/>
      <c r="Q16" s="148"/>
      <c r="R16" s="148"/>
      <c r="S16" s="148"/>
      <c r="T16" s="148"/>
      <c r="U16" s="148"/>
      <c r="V16" s="159"/>
      <c r="W16" s="159"/>
      <c r="X16" s="159"/>
    </row>
    <row r="17" spans="1:24">
      <c r="A17" s="373" t="s">
        <v>1769</v>
      </c>
      <c r="B17" s="365" t="s">
        <v>1789</v>
      </c>
      <c r="C17" s="353" t="s">
        <v>2623</v>
      </c>
      <c r="D17" s="353"/>
      <c r="E17" s="353"/>
      <c r="F17" s="353"/>
      <c r="G17" s="353"/>
      <c r="H17" s="353"/>
      <c r="I17" s="353"/>
      <c r="J17" s="353"/>
      <c r="K17" s="353"/>
      <c r="L17" s="353" t="s">
        <v>1777</v>
      </c>
      <c r="M17" s="353"/>
      <c r="N17" s="353"/>
      <c r="O17" s="353"/>
      <c r="P17" s="353"/>
      <c r="Q17" s="353"/>
      <c r="R17" s="353"/>
      <c r="S17" s="353"/>
      <c r="T17" s="333" t="s">
        <v>1755</v>
      </c>
      <c r="U17" s="333"/>
      <c r="V17" s="349" t="s">
        <v>1791</v>
      </c>
      <c r="W17" s="349"/>
      <c r="X17" s="349"/>
    </row>
    <row r="18" spans="1:24">
      <c r="A18" s="374"/>
      <c r="B18" s="366"/>
      <c r="C18" s="336"/>
      <c r="D18" s="336"/>
      <c r="E18" s="336"/>
      <c r="F18" s="336"/>
      <c r="G18" s="336"/>
      <c r="H18" s="336"/>
      <c r="I18" s="336"/>
      <c r="J18" s="336"/>
      <c r="K18" s="336"/>
      <c r="L18" s="358"/>
      <c r="M18" s="358"/>
      <c r="N18" s="358"/>
      <c r="O18" s="358"/>
      <c r="P18" s="358"/>
      <c r="Q18" s="358"/>
      <c r="R18" s="358"/>
      <c r="S18" s="358"/>
      <c r="T18" s="359"/>
      <c r="U18" s="359"/>
      <c r="V18" s="354"/>
      <c r="W18" s="354"/>
      <c r="X18" s="354"/>
    </row>
    <row r="19" spans="1:24">
      <c r="A19" s="374"/>
      <c r="B19" s="366"/>
      <c r="C19" s="350"/>
      <c r="D19" s="351"/>
      <c r="E19" s="351"/>
      <c r="F19" s="351"/>
      <c r="G19" s="351"/>
      <c r="H19" s="351"/>
      <c r="I19" s="351"/>
      <c r="J19" s="351"/>
      <c r="K19" s="352"/>
      <c r="L19" s="360"/>
      <c r="M19" s="361"/>
      <c r="N19" s="361"/>
      <c r="O19" s="361"/>
      <c r="P19" s="361"/>
      <c r="Q19" s="361"/>
      <c r="R19" s="361"/>
      <c r="S19" s="362"/>
      <c r="T19" s="363"/>
      <c r="U19" s="364"/>
      <c r="V19" s="368"/>
      <c r="W19" s="369"/>
      <c r="X19" s="370"/>
    </row>
    <row r="20" spans="1:24">
      <c r="A20" s="374"/>
      <c r="B20" s="366"/>
      <c r="C20" s="337"/>
      <c r="D20" s="337"/>
      <c r="E20" s="337"/>
      <c r="F20" s="337"/>
      <c r="G20" s="337"/>
      <c r="H20" s="337"/>
      <c r="I20" s="337"/>
      <c r="J20" s="337"/>
      <c r="K20" s="337"/>
      <c r="L20" s="338"/>
      <c r="M20" s="338"/>
      <c r="N20" s="338"/>
      <c r="O20" s="338"/>
      <c r="P20" s="338"/>
      <c r="Q20" s="338"/>
      <c r="R20" s="338"/>
      <c r="S20" s="338"/>
      <c r="T20" s="355"/>
      <c r="U20" s="355"/>
      <c r="V20" s="343"/>
      <c r="W20" s="343"/>
      <c r="X20" s="343"/>
    </row>
    <row r="21" spans="1:24">
      <c r="A21" s="374"/>
      <c r="B21" s="366"/>
      <c r="C21" s="335"/>
      <c r="D21" s="335"/>
      <c r="E21" s="335"/>
      <c r="F21" s="335"/>
      <c r="G21" s="335"/>
      <c r="H21" s="335"/>
      <c r="I21" s="335"/>
      <c r="J21" s="335"/>
      <c r="K21" s="335"/>
      <c r="L21" s="372"/>
      <c r="M21" s="372"/>
      <c r="N21" s="372"/>
      <c r="O21" s="372"/>
      <c r="P21" s="372"/>
      <c r="Q21" s="372"/>
      <c r="R21" s="372"/>
      <c r="S21" s="372"/>
      <c r="T21" s="331"/>
      <c r="U21" s="331"/>
      <c r="V21" s="334"/>
      <c r="W21" s="334"/>
      <c r="X21" s="334"/>
    </row>
    <row r="22" spans="1:24">
      <c r="A22" s="374"/>
      <c r="B22" s="367"/>
      <c r="C22" s="311" t="s">
        <v>785</v>
      </c>
      <c r="D22" s="255"/>
      <c r="E22" s="255"/>
      <c r="F22" s="255"/>
      <c r="G22" s="255"/>
      <c r="H22" s="255"/>
      <c r="I22" s="255"/>
      <c r="J22" s="255"/>
      <c r="K22" s="255"/>
      <c r="L22" s="255"/>
      <c r="M22" s="255"/>
      <c r="N22" s="255"/>
      <c r="O22" s="255"/>
      <c r="P22" s="255"/>
      <c r="Q22" s="255"/>
      <c r="R22" s="255"/>
      <c r="S22" s="255"/>
      <c r="T22" s="255"/>
      <c r="U22" s="256"/>
      <c r="V22" s="340">
        <f>SUM(V18:X21)</f>
        <v>0</v>
      </c>
      <c r="W22" s="341"/>
      <c r="X22" s="342"/>
    </row>
    <row r="23" spans="1:24">
      <c r="A23" s="374"/>
      <c r="B23" s="365" t="s">
        <v>1790</v>
      </c>
      <c r="C23" s="353" t="s">
        <v>2623</v>
      </c>
      <c r="D23" s="353"/>
      <c r="E23" s="353"/>
      <c r="F23" s="353"/>
      <c r="G23" s="353"/>
      <c r="H23" s="353"/>
      <c r="I23" s="353"/>
      <c r="J23" s="353"/>
      <c r="K23" s="353"/>
      <c r="L23" s="353" t="s">
        <v>1777</v>
      </c>
      <c r="M23" s="353"/>
      <c r="N23" s="353"/>
      <c r="O23" s="353"/>
      <c r="P23" s="353"/>
      <c r="Q23" s="353"/>
      <c r="R23" s="353"/>
      <c r="S23" s="353"/>
      <c r="T23" s="333" t="s">
        <v>1755</v>
      </c>
      <c r="U23" s="333"/>
      <c r="V23" s="349" t="s">
        <v>1791</v>
      </c>
      <c r="W23" s="349"/>
      <c r="X23" s="349"/>
    </row>
    <row r="24" spans="1:24">
      <c r="A24" s="374"/>
      <c r="B24" s="366"/>
      <c r="C24" s="336"/>
      <c r="D24" s="336"/>
      <c r="E24" s="336"/>
      <c r="F24" s="336"/>
      <c r="G24" s="336"/>
      <c r="H24" s="336"/>
      <c r="I24" s="336"/>
      <c r="J24" s="336"/>
      <c r="K24" s="336"/>
      <c r="L24" s="358"/>
      <c r="M24" s="358"/>
      <c r="N24" s="358"/>
      <c r="O24" s="358"/>
      <c r="P24" s="358"/>
      <c r="Q24" s="358"/>
      <c r="R24" s="358"/>
      <c r="S24" s="358"/>
      <c r="T24" s="359"/>
      <c r="U24" s="359"/>
      <c r="V24" s="354"/>
      <c r="W24" s="354"/>
      <c r="X24" s="354"/>
    </row>
    <row r="25" spans="1:24">
      <c r="A25" s="374"/>
      <c r="B25" s="366"/>
      <c r="C25" s="337"/>
      <c r="D25" s="337"/>
      <c r="E25" s="337"/>
      <c r="F25" s="337"/>
      <c r="G25" s="337"/>
      <c r="H25" s="337"/>
      <c r="I25" s="337"/>
      <c r="J25" s="337"/>
      <c r="K25" s="337"/>
      <c r="L25" s="371"/>
      <c r="M25" s="371"/>
      <c r="N25" s="371"/>
      <c r="O25" s="371"/>
      <c r="P25" s="371"/>
      <c r="Q25" s="371"/>
      <c r="R25" s="371"/>
      <c r="S25" s="371"/>
      <c r="T25" s="355"/>
      <c r="U25" s="355"/>
      <c r="V25" s="343"/>
      <c r="W25" s="343"/>
      <c r="X25" s="343"/>
    </row>
    <row r="26" spans="1:24">
      <c r="A26" s="374"/>
      <c r="B26" s="366"/>
      <c r="C26" s="335"/>
      <c r="D26" s="335"/>
      <c r="E26" s="335"/>
      <c r="F26" s="335"/>
      <c r="G26" s="335"/>
      <c r="H26" s="335"/>
      <c r="I26" s="335"/>
      <c r="J26" s="335"/>
      <c r="K26" s="335"/>
      <c r="L26" s="372"/>
      <c r="M26" s="372"/>
      <c r="N26" s="372"/>
      <c r="O26" s="372"/>
      <c r="P26" s="372"/>
      <c r="Q26" s="372"/>
      <c r="R26" s="372"/>
      <c r="S26" s="372"/>
      <c r="T26" s="331"/>
      <c r="U26" s="331"/>
      <c r="V26" s="334"/>
      <c r="W26" s="334"/>
      <c r="X26" s="334"/>
    </row>
    <row r="27" spans="1:24">
      <c r="A27" s="374"/>
      <c r="B27" s="367"/>
      <c r="C27" s="262" t="s">
        <v>768</v>
      </c>
      <c r="D27" s="263"/>
      <c r="E27" s="263"/>
      <c r="F27" s="263"/>
      <c r="G27" s="263"/>
      <c r="H27" s="263"/>
      <c r="I27" s="263"/>
      <c r="J27" s="263"/>
      <c r="K27" s="263"/>
      <c r="L27" s="263"/>
      <c r="M27" s="263"/>
      <c r="N27" s="263"/>
      <c r="O27" s="263"/>
      <c r="P27" s="263"/>
      <c r="Q27" s="263"/>
      <c r="R27" s="263"/>
      <c r="S27" s="263"/>
      <c r="T27" s="263"/>
      <c r="U27" s="264"/>
      <c r="V27" s="339">
        <f>SUM(V24:X26)</f>
        <v>0</v>
      </c>
      <c r="W27" s="339"/>
      <c r="X27" s="339"/>
    </row>
    <row r="28" spans="1:24">
      <c r="A28" s="375"/>
      <c r="B28" s="223" t="s">
        <v>1779</v>
      </c>
      <c r="C28" s="223"/>
      <c r="D28" s="223"/>
      <c r="E28" s="223"/>
      <c r="F28" s="223"/>
      <c r="G28" s="223"/>
      <c r="H28" s="223"/>
      <c r="I28" s="223"/>
      <c r="J28" s="223"/>
      <c r="K28" s="223"/>
      <c r="L28" s="223"/>
      <c r="M28" s="223"/>
      <c r="N28" s="223"/>
      <c r="O28" s="223"/>
      <c r="P28" s="223"/>
      <c r="Q28" s="223"/>
      <c r="R28" s="223"/>
      <c r="S28" s="223"/>
      <c r="T28" s="223"/>
      <c r="U28" s="223"/>
      <c r="V28" s="332">
        <f>SUM(V22,V27)</f>
        <v>0</v>
      </c>
      <c r="W28" s="332"/>
      <c r="X28" s="332"/>
    </row>
    <row r="29" spans="1:24" ht="2.25" customHeight="1">
      <c r="A29" s="158"/>
      <c r="B29" s="148"/>
      <c r="C29" s="148"/>
      <c r="D29" s="148"/>
      <c r="E29" s="148"/>
      <c r="F29" s="148"/>
      <c r="G29" s="148"/>
      <c r="H29" s="148"/>
      <c r="I29" s="148"/>
      <c r="J29" s="148"/>
      <c r="K29" s="148"/>
      <c r="L29" s="148"/>
      <c r="M29" s="148"/>
      <c r="N29" s="148"/>
      <c r="O29" s="148"/>
      <c r="P29" s="148"/>
      <c r="Q29" s="148"/>
      <c r="R29" s="148"/>
      <c r="S29" s="148"/>
      <c r="T29" s="148"/>
      <c r="U29" s="148"/>
      <c r="V29" s="159"/>
      <c r="W29" s="159"/>
      <c r="X29" s="159"/>
    </row>
    <row r="30" spans="1:24">
      <c r="A30" s="373" t="s">
        <v>3085</v>
      </c>
      <c r="B30" s="365" t="s">
        <v>1789</v>
      </c>
      <c r="C30" s="353" t="s">
        <v>2623</v>
      </c>
      <c r="D30" s="353"/>
      <c r="E30" s="353"/>
      <c r="F30" s="353"/>
      <c r="G30" s="353"/>
      <c r="H30" s="353"/>
      <c r="I30" s="353"/>
      <c r="J30" s="353"/>
      <c r="K30" s="353"/>
      <c r="L30" s="353" t="s">
        <v>1777</v>
      </c>
      <c r="M30" s="353"/>
      <c r="N30" s="353"/>
      <c r="O30" s="353"/>
      <c r="P30" s="353"/>
      <c r="Q30" s="353"/>
      <c r="R30" s="353"/>
      <c r="S30" s="353"/>
      <c r="T30" s="333" t="s">
        <v>1755</v>
      </c>
      <c r="U30" s="333"/>
      <c r="V30" s="349" t="s">
        <v>1791</v>
      </c>
      <c r="W30" s="349"/>
      <c r="X30" s="349"/>
    </row>
    <row r="31" spans="1:24">
      <c r="A31" s="374"/>
      <c r="B31" s="366"/>
      <c r="C31" s="336"/>
      <c r="D31" s="336"/>
      <c r="E31" s="336"/>
      <c r="F31" s="336"/>
      <c r="G31" s="336"/>
      <c r="H31" s="336"/>
      <c r="I31" s="336"/>
      <c r="J31" s="336"/>
      <c r="K31" s="336"/>
      <c r="L31" s="358"/>
      <c r="M31" s="358"/>
      <c r="N31" s="358"/>
      <c r="O31" s="358"/>
      <c r="P31" s="358"/>
      <c r="Q31" s="358"/>
      <c r="R31" s="358"/>
      <c r="S31" s="358"/>
      <c r="T31" s="359"/>
      <c r="U31" s="359"/>
      <c r="V31" s="354"/>
      <c r="W31" s="354"/>
      <c r="X31" s="354"/>
    </row>
    <row r="32" spans="1:24">
      <c r="A32" s="374"/>
      <c r="B32" s="366"/>
      <c r="C32" s="337"/>
      <c r="D32" s="337"/>
      <c r="E32" s="337"/>
      <c r="F32" s="337"/>
      <c r="G32" s="337"/>
      <c r="H32" s="337"/>
      <c r="I32" s="337"/>
      <c r="J32" s="337"/>
      <c r="K32" s="337"/>
      <c r="L32" s="371"/>
      <c r="M32" s="371"/>
      <c r="N32" s="371"/>
      <c r="O32" s="371"/>
      <c r="P32" s="371"/>
      <c r="Q32" s="371"/>
      <c r="R32" s="371"/>
      <c r="S32" s="371"/>
      <c r="T32" s="355"/>
      <c r="U32" s="355"/>
      <c r="V32" s="343"/>
      <c r="W32" s="343"/>
      <c r="X32" s="343"/>
    </row>
    <row r="33" spans="1:24">
      <c r="A33" s="374"/>
      <c r="B33" s="366"/>
      <c r="C33" s="337"/>
      <c r="D33" s="337"/>
      <c r="E33" s="337"/>
      <c r="F33" s="337"/>
      <c r="G33" s="337"/>
      <c r="H33" s="337"/>
      <c r="I33" s="337"/>
      <c r="J33" s="337"/>
      <c r="K33" s="337"/>
      <c r="L33" s="338"/>
      <c r="M33" s="338"/>
      <c r="N33" s="338"/>
      <c r="O33" s="338"/>
      <c r="P33" s="338"/>
      <c r="Q33" s="338"/>
      <c r="R33" s="338"/>
      <c r="S33" s="338"/>
      <c r="T33" s="355"/>
      <c r="U33" s="355"/>
      <c r="V33" s="343"/>
      <c r="W33" s="343"/>
      <c r="X33" s="343"/>
    </row>
    <row r="34" spans="1:24">
      <c r="A34" s="374"/>
      <c r="B34" s="366"/>
      <c r="C34" s="335"/>
      <c r="D34" s="335"/>
      <c r="E34" s="335"/>
      <c r="F34" s="335"/>
      <c r="G34" s="335"/>
      <c r="H34" s="335"/>
      <c r="I34" s="335"/>
      <c r="J34" s="335"/>
      <c r="K34" s="335"/>
      <c r="L34" s="372"/>
      <c r="M34" s="372"/>
      <c r="N34" s="372"/>
      <c r="O34" s="372"/>
      <c r="P34" s="372"/>
      <c r="Q34" s="372"/>
      <c r="R34" s="372"/>
      <c r="S34" s="372"/>
      <c r="T34" s="331"/>
      <c r="U34" s="331"/>
      <c r="V34" s="334"/>
      <c r="W34" s="334"/>
      <c r="X34" s="334"/>
    </row>
    <row r="35" spans="1:24">
      <c r="A35" s="374"/>
      <c r="B35" s="367"/>
      <c r="C35" s="311" t="s">
        <v>1342</v>
      </c>
      <c r="D35" s="255"/>
      <c r="E35" s="255"/>
      <c r="F35" s="255"/>
      <c r="G35" s="255"/>
      <c r="H35" s="255"/>
      <c r="I35" s="255"/>
      <c r="J35" s="255"/>
      <c r="K35" s="255"/>
      <c r="L35" s="255"/>
      <c r="M35" s="255"/>
      <c r="N35" s="255"/>
      <c r="O35" s="255"/>
      <c r="P35" s="255"/>
      <c r="Q35" s="255"/>
      <c r="R35" s="255"/>
      <c r="S35" s="255"/>
      <c r="T35" s="255"/>
      <c r="U35" s="256"/>
      <c r="V35" s="340">
        <f>SUM(V31:X34)</f>
        <v>0</v>
      </c>
      <c r="W35" s="341"/>
      <c r="X35" s="342"/>
    </row>
    <row r="36" spans="1:24">
      <c r="A36" s="374"/>
      <c r="B36" s="365" t="s">
        <v>1790</v>
      </c>
      <c r="C36" s="353" t="s">
        <v>2623</v>
      </c>
      <c r="D36" s="353"/>
      <c r="E36" s="353"/>
      <c r="F36" s="353"/>
      <c r="G36" s="353"/>
      <c r="H36" s="353"/>
      <c r="I36" s="353"/>
      <c r="J36" s="353"/>
      <c r="K36" s="353"/>
      <c r="L36" s="353" t="s">
        <v>1777</v>
      </c>
      <c r="M36" s="353"/>
      <c r="N36" s="353"/>
      <c r="O36" s="353"/>
      <c r="P36" s="353"/>
      <c r="Q36" s="353"/>
      <c r="R36" s="353"/>
      <c r="S36" s="353"/>
      <c r="T36" s="333" t="s">
        <v>1755</v>
      </c>
      <c r="U36" s="333"/>
      <c r="V36" s="349" t="s">
        <v>1791</v>
      </c>
      <c r="W36" s="349"/>
      <c r="X36" s="349"/>
    </row>
    <row r="37" spans="1:24">
      <c r="A37" s="374"/>
      <c r="B37" s="366"/>
      <c r="C37" s="336"/>
      <c r="D37" s="336"/>
      <c r="E37" s="336"/>
      <c r="F37" s="336"/>
      <c r="G37" s="336"/>
      <c r="H37" s="336"/>
      <c r="I37" s="336"/>
      <c r="J37" s="336"/>
      <c r="K37" s="336"/>
      <c r="L37" s="358"/>
      <c r="M37" s="358"/>
      <c r="N37" s="358"/>
      <c r="O37" s="358"/>
      <c r="P37" s="358"/>
      <c r="Q37" s="358"/>
      <c r="R37" s="358"/>
      <c r="S37" s="358"/>
      <c r="T37" s="359"/>
      <c r="U37" s="359"/>
      <c r="V37" s="354"/>
      <c r="W37" s="354"/>
      <c r="X37" s="354"/>
    </row>
    <row r="38" spans="1:24">
      <c r="A38" s="374"/>
      <c r="B38" s="366"/>
      <c r="C38" s="337"/>
      <c r="D38" s="337"/>
      <c r="E38" s="337"/>
      <c r="F38" s="337"/>
      <c r="G38" s="337"/>
      <c r="H38" s="337"/>
      <c r="I38" s="337"/>
      <c r="J38" s="337"/>
      <c r="K38" s="337"/>
      <c r="L38" s="371"/>
      <c r="M38" s="371"/>
      <c r="N38" s="371"/>
      <c r="O38" s="371"/>
      <c r="P38" s="371"/>
      <c r="Q38" s="371"/>
      <c r="R38" s="371"/>
      <c r="S38" s="371"/>
      <c r="T38" s="355"/>
      <c r="U38" s="355"/>
      <c r="V38" s="343"/>
      <c r="W38" s="343"/>
      <c r="X38" s="343"/>
    </row>
    <row r="39" spans="1:24">
      <c r="A39" s="374"/>
      <c r="B39" s="366"/>
      <c r="C39" s="335"/>
      <c r="D39" s="335"/>
      <c r="E39" s="335"/>
      <c r="F39" s="335"/>
      <c r="G39" s="335"/>
      <c r="H39" s="335"/>
      <c r="I39" s="335"/>
      <c r="J39" s="335"/>
      <c r="K39" s="335"/>
      <c r="L39" s="372"/>
      <c r="M39" s="372"/>
      <c r="N39" s="372"/>
      <c r="O39" s="372"/>
      <c r="P39" s="372"/>
      <c r="Q39" s="372"/>
      <c r="R39" s="372"/>
      <c r="S39" s="372"/>
      <c r="T39" s="331"/>
      <c r="U39" s="331"/>
      <c r="V39" s="334"/>
      <c r="W39" s="334"/>
      <c r="X39" s="334"/>
    </row>
    <row r="40" spans="1:24">
      <c r="A40" s="374"/>
      <c r="B40" s="367"/>
      <c r="C40" s="262" t="s">
        <v>3086</v>
      </c>
      <c r="D40" s="263"/>
      <c r="E40" s="263"/>
      <c r="F40" s="263"/>
      <c r="G40" s="263"/>
      <c r="H40" s="263"/>
      <c r="I40" s="263"/>
      <c r="J40" s="263"/>
      <c r="K40" s="263"/>
      <c r="L40" s="263"/>
      <c r="M40" s="263"/>
      <c r="N40" s="263"/>
      <c r="O40" s="263"/>
      <c r="P40" s="263"/>
      <c r="Q40" s="263"/>
      <c r="R40" s="263"/>
      <c r="S40" s="263"/>
      <c r="T40" s="263"/>
      <c r="U40" s="264"/>
      <c r="V40" s="339">
        <f>SUM(V37:X39)</f>
        <v>0</v>
      </c>
      <c r="W40" s="339"/>
      <c r="X40" s="339"/>
    </row>
    <row r="41" spans="1:24">
      <c r="A41" s="375"/>
      <c r="B41" s="223" t="s">
        <v>1343</v>
      </c>
      <c r="C41" s="223"/>
      <c r="D41" s="223"/>
      <c r="E41" s="223"/>
      <c r="F41" s="223"/>
      <c r="G41" s="223"/>
      <c r="H41" s="223"/>
      <c r="I41" s="223"/>
      <c r="J41" s="223"/>
      <c r="K41" s="223"/>
      <c r="L41" s="223"/>
      <c r="M41" s="223"/>
      <c r="N41" s="223"/>
      <c r="O41" s="223"/>
      <c r="P41" s="223"/>
      <c r="Q41" s="223"/>
      <c r="R41" s="223"/>
      <c r="S41" s="223"/>
      <c r="T41" s="223"/>
      <c r="U41" s="223"/>
      <c r="V41" s="332">
        <f>SUM(V35,V40)</f>
        <v>0</v>
      </c>
      <c r="W41" s="332"/>
      <c r="X41" s="332"/>
    </row>
    <row r="42" spans="1:24" ht="2.25" customHeight="1">
      <c r="A42" s="158"/>
      <c r="B42" s="148"/>
      <c r="C42" s="148"/>
      <c r="D42" s="148"/>
      <c r="E42" s="148"/>
      <c r="F42" s="148"/>
      <c r="G42" s="148"/>
      <c r="H42" s="148"/>
      <c r="I42" s="148"/>
      <c r="J42" s="148"/>
      <c r="K42" s="148"/>
      <c r="L42" s="148"/>
      <c r="M42" s="148"/>
      <c r="N42" s="148"/>
      <c r="O42" s="148"/>
      <c r="P42" s="148"/>
      <c r="Q42" s="148"/>
      <c r="R42" s="148"/>
      <c r="S42" s="148"/>
      <c r="T42" s="148"/>
      <c r="U42" s="148"/>
      <c r="V42" s="159"/>
      <c r="W42" s="159"/>
      <c r="X42" s="159"/>
    </row>
    <row r="43" spans="1:24">
      <c r="A43" s="373" t="s">
        <v>1762</v>
      </c>
      <c r="B43" s="378" t="s">
        <v>1789</v>
      </c>
      <c r="C43" s="346" t="s">
        <v>1777</v>
      </c>
      <c r="D43" s="347"/>
      <c r="E43" s="347"/>
      <c r="F43" s="347"/>
      <c r="G43" s="347"/>
      <c r="H43" s="347"/>
      <c r="I43" s="347"/>
      <c r="J43" s="347"/>
      <c r="K43" s="347"/>
      <c r="L43" s="347"/>
      <c r="M43" s="347"/>
      <c r="N43" s="347"/>
      <c r="O43" s="347"/>
      <c r="P43" s="347"/>
      <c r="Q43" s="347"/>
      <c r="R43" s="347"/>
      <c r="S43" s="347"/>
      <c r="T43" s="347"/>
      <c r="U43" s="348"/>
      <c r="V43" s="349" t="s">
        <v>1791</v>
      </c>
      <c r="W43" s="349"/>
      <c r="X43" s="349"/>
    </row>
    <row r="44" spans="1:24">
      <c r="A44" s="374"/>
      <c r="B44" s="379"/>
      <c r="C44" s="336"/>
      <c r="D44" s="336"/>
      <c r="E44" s="336"/>
      <c r="F44" s="336"/>
      <c r="G44" s="336"/>
      <c r="H44" s="336"/>
      <c r="I44" s="336"/>
      <c r="J44" s="336"/>
      <c r="K44" s="336"/>
      <c r="L44" s="336"/>
      <c r="M44" s="336"/>
      <c r="N44" s="336"/>
      <c r="O44" s="336"/>
      <c r="P44" s="336"/>
      <c r="Q44" s="336"/>
      <c r="R44" s="336"/>
      <c r="S44" s="336"/>
      <c r="T44" s="336"/>
      <c r="U44" s="336"/>
      <c r="V44" s="354"/>
      <c r="W44" s="354"/>
      <c r="X44" s="354"/>
    </row>
    <row r="45" spans="1:24">
      <c r="A45" s="374"/>
      <c r="B45" s="379"/>
      <c r="C45" s="350"/>
      <c r="D45" s="351"/>
      <c r="E45" s="351"/>
      <c r="F45" s="351"/>
      <c r="G45" s="351"/>
      <c r="H45" s="351"/>
      <c r="I45" s="351"/>
      <c r="J45" s="351"/>
      <c r="K45" s="351"/>
      <c r="L45" s="351"/>
      <c r="M45" s="351"/>
      <c r="N45" s="351"/>
      <c r="O45" s="351"/>
      <c r="P45" s="351"/>
      <c r="Q45" s="351"/>
      <c r="R45" s="351"/>
      <c r="S45" s="351"/>
      <c r="T45" s="351"/>
      <c r="U45" s="352"/>
      <c r="V45" s="343"/>
      <c r="W45" s="343"/>
      <c r="X45" s="343"/>
    </row>
    <row r="46" spans="1:24">
      <c r="A46" s="374"/>
      <c r="B46" s="379"/>
      <c r="C46" s="337"/>
      <c r="D46" s="337"/>
      <c r="E46" s="337"/>
      <c r="F46" s="337"/>
      <c r="G46" s="337"/>
      <c r="H46" s="337"/>
      <c r="I46" s="337"/>
      <c r="J46" s="337"/>
      <c r="K46" s="337"/>
      <c r="L46" s="337"/>
      <c r="M46" s="337"/>
      <c r="N46" s="337"/>
      <c r="O46" s="337"/>
      <c r="P46" s="337"/>
      <c r="Q46" s="337"/>
      <c r="R46" s="337"/>
      <c r="S46" s="337"/>
      <c r="T46" s="337"/>
      <c r="U46" s="337"/>
      <c r="V46" s="343"/>
      <c r="W46" s="343"/>
      <c r="X46" s="343"/>
    </row>
    <row r="47" spans="1:24">
      <c r="A47" s="374"/>
      <c r="B47" s="379"/>
      <c r="C47" s="335"/>
      <c r="D47" s="335"/>
      <c r="E47" s="335"/>
      <c r="F47" s="335"/>
      <c r="G47" s="335"/>
      <c r="H47" s="335"/>
      <c r="I47" s="335"/>
      <c r="J47" s="335"/>
      <c r="K47" s="335"/>
      <c r="L47" s="335"/>
      <c r="M47" s="335"/>
      <c r="N47" s="335"/>
      <c r="O47" s="335"/>
      <c r="P47" s="335"/>
      <c r="Q47" s="335"/>
      <c r="R47" s="335"/>
      <c r="S47" s="335"/>
      <c r="T47" s="335"/>
      <c r="U47" s="335"/>
      <c r="V47" s="334"/>
      <c r="W47" s="334"/>
      <c r="X47" s="334"/>
    </row>
    <row r="48" spans="1:24">
      <c r="A48" s="374"/>
      <c r="B48" s="380"/>
      <c r="C48" s="311" t="s">
        <v>1345</v>
      </c>
      <c r="D48" s="255"/>
      <c r="E48" s="255"/>
      <c r="F48" s="255"/>
      <c r="G48" s="255"/>
      <c r="H48" s="255"/>
      <c r="I48" s="255"/>
      <c r="J48" s="255"/>
      <c r="K48" s="255"/>
      <c r="L48" s="255"/>
      <c r="M48" s="255"/>
      <c r="N48" s="255"/>
      <c r="O48" s="255"/>
      <c r="P48" s="255"/>
      <c r="Q48" s="255"/>
      <c r="R48" s="255"/>
      <c r="S48" s="255"/>
      <c r="T48" s="255"/>
      <c r="U48" s="256"/>
      <c r="V48" s="340">
        <f>SUM(V44:X47)</f>
        <v>0</v>
      </c>
      <c r="W48" s="341"/>
      <c r="X48" s="342"/>
    </row>
    <row r="49" spans="1:24">
      <c r="A49" s="374"/>
      <c r="B49" s="365" t="s">
        <v>1790</v>
      </c>
      <c r="C49" s="346" t="s">
        <v>1777</v>
      </c>
      <c r="D49" s="347"/>
      <c r="E49" s="347"/>
      <c r="F49" s="347"/>
      <c r="G49" s="347"/>
      <c r="H49" s="347"/>
      <c r="I49" s="347"/>
      <c r="J49" s="347"/>
      <c r="K49" s="347"/>
      <c r="L49" s="347"/>
      <c r="M49" s="347"/>
      <c r="N49" s="347"/>
      <c r="O49" s="347"/>
      <c r="P49" s="347"/>
      <c r="Q49" s="347"/>
      <c r="R49" s="347"/>
      <c r="S49" s="347"/>
      <c r="T49" s="347"/>
      <c r="U49" s="348"/>
      <c r="V49" s="349" t="s">
        <v>1791</v>
      </c>
      <c r="W49" s="349"/>
      <c r="X49" s="349"/>
    </row>
    <row r="50" spans="1:24">
      <c r="A50" s="374"/>
      <c r="B50" s="366"/>
      <c r="C50" s="337"/>
      <c r="D50" s="337"/>
      <c r="E50" s="337"/>
      <c r="F50" s="337"/>
      <c r="G50" s="337"/>
      <c r="H50" s="337"/>
      <c r="I50" s="337"/>
      <c r="J50" s="337"/>
      <c r="K50" s="337"/>
      <c r="L50" s="337"/>
      <c r="M50" s="337"/>
      <c r="N50" s="337"/>
      <c r="O50" s="337"/>
      <c r="P50" s="337"/>
      <c r="Q50" s="337"/>
      <c r="R50" s="337"/>
      <c r="S50" s="337"/>
      <c r="T50" s="337"/>
      <c r="U50" s="337"/>
      <c r="V50" s="343"/>
      <c r="W50" s="343"/>
      <c r="X50" s="343"/>
    </row>
    <row r="51" spans="1:24">
      <c r="A51" s="374"/>
      <c r="B51" s="366"/>
      <c r="C51" s="350"/>
      <c r="D51" s="351"/>
      <c r="E51" s="351"/>
      <c r="F51" s="351"/>
      <c r="G51" s="351"/>
      <c r="H51" s="351"/>
      <c r="I51" s="351"/>
      <c r="J51" s="351"/>
      <c r="K51" s="351"/>
      <c r="L51" s="351"/>
      <c r="M51" s="351"/>
      <c r="N51" s="351"/>
      <c r="O51" s="351"/>
      <c r="P51" s="351"/>
      <c r="Q51" s="351"/>
      <c r="R51" s="351"/>
      <c r="S51" s="351"/>
      <c r="T51" s="351"/>
      <c r="U51" s="352"/>
      <c r="V51" s="343"/>
      <c r="W51" s="343"/>
      <c r="X51" s="343"/>
    </row>
    <row r="52" spans="1:24">
      <c r="A52" s="374"/>
      <c r="B52" s="366"/>
      <c r="C52" s="344"/>
      <c r="D52" s="344"/>
      <c r="E52" s="344"/>
      <c r="F52" s="344"/>
      <c r="G52" s="344"/>
      <c r="H52" s="344"/>
      <c r="I52" s="344"/>
      <c r="J52" s="344"/>
      <c r="K52" s="344"/>
      <c r="L52" s="344"/>
      <c r="M52" s="344"/>
      <c r="N52" s="344"/>
      <c r="O52" s="344"/>
      <c r="P52" s="344"/>
      <c r="Q52" s="344"/>
      <c r="R52" s="344"/>
      <c r="S52" s="344"/>
      <c r="T52" s="344"/>
      <c r="U52" s="344"/>
      <c r="V52" s="345"/>
      <c r="W52" s="345"/>
      <c r="X52" s="345"/>
    </row>
    <row r="53" spans="1:24">
      <c r="A53" s="374"/>
      <c r="B53" s="367"/>
      <c r="C53" s="223" t="s">
        <v>769</v>
      </c>
      <c r="D53" s="223"/>
      <c r="E53" s="223"/>
      <c r="F53" s="223"/>
      <c r="G53" s="223"/>
      <c r="H53" s="223"/>
      <c r="I53" s="223"/>
      <c r="J53" s="223"/>
      <c r="K53" s="223"/>
      <c r="L53" s="223"/>
      <c r="M53" s="223"/>
      <c r="N53" s="223"/>
      <c r="O53" s="223"/>
      <c r="P53" s="223"/>
      <c r="Q53" s="223"/>
      <c r="R53" s="223"/>
      <c r="S53" s="223"/>
      <c r="T53" s="223"/>
      <c r="U53" s="223"/>
      <c r="V53" s="332">
        <f>SUM(V50:X52)</f>
        <v>0</v>
      </c>
      <c r="W53" s="332"/>
      <c r="X53" s="332"/>
    </row>
    <row r="54" spans="1:24">
      <c r="A54" s="375"/>
      <c r="B54" s="262" t="s">
        <v>1344</v>
      </c>
      <c r="C54" s="263"/>
      <c r="D54" s="263"/>
      <c r="E54" s="263"/>
      <c r="F54" s="263"/>
      <c r="G54" s="263"/>
      <c r="H54" s="263"/>
      <c r="I54" s="263"/>
      <c r="J54" s="263"/>
      <c r="K54" s="263"/>
      <c r="L54" s="263"/>
      <c r="M54" s="263"/>
      <c r="N54" s="263"/>
      <c r="O54" s="263"/>
      <c r="P54" s="263"/>
      <c r="Q54" s="263"/>
      <c r="R54" s="263"/>
      <c r="S54" s="263"/>
      <c r="T54" s="263"/>
      <c r="U54" s="264"/>
      <c r="V54" s="340">
        <f>SUM(V48,V53)</f>
        <v>0</v>
      </c>
      <c r="W54" s="341"/>
      <c r="X54" s="342"/>
    </row>
    <row r="55" spans="1:24" ht="2.25" customHeight="1">
      <c r="A55" s="158"/>
      <c r="B55" s="148"/>
      <c r="C55" s="148"/>
      <c r="D55" s="148"/>
      <c r="E55" s="148"/>
      <c r="F55" s="148"/>
      <c r="G55" s="148"/>
      <c r="H55" s="148"/>
      <c r="I55" s="148"/>
      <c r="J55" s="148"/>
      <c r="K55" s="148"/>
      <c r="L55" s="148"/>
      <c r="M55" s="148"/>
      <c r="N55" s="148"/>
      <c r="O55" s="148"/>
      <c r="P55" s="148"/>
      <c r="Q55" s="148"/>
      <c r="R55" s="148"/>
      <c r="S55" s="148"/>
      <c r="T55" s="148"/>
      <c r="U55" s="148"/>
      <c r="V55" s="159"/>
      <c r="W55" s="159"/>
      <c r="X55" s="159"/>
    </row>
    <row r="56" spans="1:24">
      <c r="A56" s="373" t="s">
        <v>1767</v>
      </c>
      <c r="B56" s="365" t="s">
        <v>1789</v>
      </c>
      <c r="C56" s="376" t="s">
        <v>782</v>
      </c>
      <c r="D56" s="377"/>
      <c r="E56" s="377"/>
      <c r="F56" s="377"/>
      <c r="G56" s="377"/>
      <c r="H56" s="377"/>
      <c r="I56" s="377"/>
      <c r="J56" s="377"/>
      <c r="K56" s="377"/>
      <c r="L56" s="311" t="s">
        <v>783</v>
      </c>
      <c r="M56" s="255"/>
      <c r="N56" s="255"/>
      <c r="O56" s="255"/>
      <c r="P56" s="255"/>
      <c r="Q56" s="255"/>
      <c r="R56" s="255"/>
      <c r="S56" s="256"/>
      <c r="T56" s="333" t="s">
        <v>1755</v>
      </c>
      <c r="U56" s="333"/>
      <c r="V56" s="349" t="s">
        <v>1791</v>
      </c>
      <c r="W56" s="349"/>
      <c r="X56" s="349"/>
    </row>
    <row r="57" spans="1:24">
      <c r="A57" s="374"/>
      <c r="B57" s="366"/>
      <c r="C57" s="336"/>
      <c r="D57" s="336"/>
      <c r="E57" s="336"/>
      <c r="F57" s="336"/>
      <c r="G57" s="336"/>
      <c r="H57" s="336"/>
      <c r="I57" s="336"/>
      <c r="J57" s="336"/>
      <c r="K57" s="336"/>
      <c r="L57" s="336"/>
      <c r="M57" s="336"/>
      <c r="N57" s="336"/>
      <c r="O57" s="336"/>
      <c r="P57" s="336"/>
      <c r="Q57" s="336"/>
      <c r="R57" s="336"/>
      <c r="S57" s="336"/>
      <c r="T57" s="359"/>
      <c r="U57" s="359"/>
      <c r="V57" s="354"/>
      <c r="W57" s="354"/>
      <c r="X57" s="354"/>
    </row>
    <row r="58" spans="1:24">
      <c r="A58" s="374"/>
      <c r="B58" s="366"/>
      <c r="C58" s="337"/>
      <c r="D58" s="337"/>
      <c r="E58" s="337"/>
      <c r="F58" s="337"/>
      <c r="G58" s="337"/>
      <c r="H58" s="337"/>
      <c r="I58" s="337"/>
      <c r="J58" s="337"/>
      <c r="K58" s="337"/>
      <c r="L58" s="337"/>
      <c r="M58" s="337"/>
      <c r="N58" s="337"/>
      <c r="O58" s="337"/>
      <c r="P58" s="337"/>
      <c r="Q58" s="337"/>
      <c r="R58" s="337"/>
      <c r="S58" s="337"/>
      <c r="T58" s="355"/>
      <c r="U58" s="355"/>
      <c r="V58" s="343"/>
      <c r="W58" s="343"/>
      <c r="X58" s="343"/>
    </row>
    <row r="59" spans="1:24">
      <c r="A59" s="374"/>
      <c r="B59" s="366"/>
      <c r="C59" s="337"/>
      <c r="D59" s="337"/>
      <c r="E59" s="337"/>
      <c r="F59" s="337"/>
      <c r="G59" s="337"/>
      <c r="H59" s="337"/>
      <c r="I59" s="337"/>
      <c r="J59" s="337"/>
      <c r="K59" s="337"/>
      <c r="L59" s="337"/>
      <c r="M59" s="337"/>
      <c r="N59" s="337"/>
      <c r="O59" s="337"/>
      <c r="P59" s="337"/>
      <c r="Q59" s="337"/>
      <c r="R59" s="337"/>
      <c r="S59" s="337"/>
      <c r="T59" s="355"/>
      <c r="U59" s="355"/>
      <c r="V59" s="343"/>
      <c r="W59" s="343"/>
      <c r="X59" s="343"/>
    </row>
    <row r="60" spans="1:24">
      <c r="A60" s="374"/>
      <c r="B60" s="366"/>
      <c r="C60" s="335"/>
      <c r="D60" s="335"/>
      <c r="E60" s="335"/>
      <c r="F60" s="335"/>
      <c r="G60" s="335"/>
      <c r="H60" s="335"/>
      <c r="I60" s="335"/>
      <c r="J60" s="335"/>
      <c r="K60" s="335"/>
      <c r="L60" s="335"/>
      <c r="M60" s="335"/>
      <c r="N60" s="335"/>
      <c r="O60" s="335"/>
      <c r="P60" s="335"/>
      <c r="Q60" s="335"/>
      <c r="R60" s="335"/>
      <c r="S60" s="335"/>
      <c r="T60" s="331"/>
      <c r="U60" s="331"/>
      <c r="V60" s="334"/>
      <c r="W60" s="334"/>
      <c r="X60" s="334"/>
    </row>
    <row r="61" spans="1:24">
      <c r="A61" s="374"/>
      <c r="B61" s="367"/>
      <c r="C61" s="223" t="s">
        <v>3134</v>
      </c>
      <c r="D61" s="223"/>
      <c r="E61" s="223"/>
      <c r="F61" s="223"/>
      <c r="G61" s="223"/>
      <c r="H61" s="223"/>
      <c r="I61" s="223"/>
      <c r="J61" s="223"/>
      <c r="K61" s="223"/>
      <c r="L61" s="223"/>
      <c r="M61" s="223"/>
      <c r="N61" s="223"/>
      <c r="O61" s="223"/>
      <c r="P61" s="223"/>
      <c r="Q61" s="223"/>
      <c r="R61" s="223"/>
      <c r="S61" s="223"/>
      <c r="T61" s="223"/>
      <c r="U61" s="223"/>
      <c r="V61" s="332">
        <f>SUM(V57:X60)</f>
        <v>0</v>
      </c>
      <c r="W61" s="332"/>
      <c r="X61" s="332"/>
    </row>
    <row r="62" spans="1:24">
      <c r="A62" s="374"/>
      <c r="B62" s="365" t="s">
        <v>1790</v>
      </c>
      <c r="C62" s="376" t="s">
        <v>782</v>
      </c>
      <c r="D62" s="377"/>
      <c r="E62" s="377"/>
      <c r="F62" s="377"/>
      <c r="G62" s="377"/>
      <c r="H62" s="377"/>
      <c r="I62" s="377"/>
      <c r="J62" s="377"/>
      <c r="K62" s="377"/>
      <c r="L62" s="311" t="s">
        <v>783</v>
      </c>
      <c r="M62" s="255"/>
      <c r="N62" s="255"/>
      <c r="O62" s="255"/>
      <c r="P62" s="255"/>
      <c r="Q62" s="255"/>
      <c r="R62" s="255"/>
      <c r="S62" s="256"/>
      <c r="T62" s="333" t="s">
        <v>1755</v>
      </c>
      <c r="U62" s="333"/>
      <c r="V62" s="349" t="s">
        <v>1791</v>
      </c>
      <c r="W62" s="349"/>
      <c r="X62" s="349"/>
    </row>
    <row r="63" spans="1:24">
      <c r="A63" s="374"/>
      <c r="B63" s="366"/>
      <c r="C63" s="336"/>
      <c r="D63" s="336"/>
      <c r="E63" s="336"/>
      <c r="F63" s="336"/>
      <c r="G63" s="336"/>
      <c r="H63" s="336"/>
      <c r="I63" s="336"/>
      <c r="J63" s="336"/>
      <c r="K63" s="336"/>
      <c r="L63" s="336"/>
      <c r="M63" s="336"/>
      <c r="N63" s="336"/>
      <c r="O63" s="336"/>
      <c r="P63" s="336"/>
      <c r="Q63" s="336"/>
      <c r="R63" s="336"/>
      <c r="S63" s="336"/>
      <c r="T63" s="359"/>
      <c r="U63" s="359"/>
      <c r="V63" s="354"/>
      <c r="W63" s="354"/>
      <c r="X63" s="354"/>
    </row>
    <row r="64" spans="1:24">
      <c r="A64" s="374"/>
      <c r="B64" s="366"/>
      <c r="C64" s="337"/>
      <c r="D64" s="337"/>
      <c r="E64" s="337"/>
      <c r="F64" s="337"/>
      <c r="G64" s="337"/>
      <c r="H64" s="337"/>
      <c r="I64" s="337"/>
      <c r="J64" s="337"/>
      <c r="K64" s="337"/>
      <c r="L64" s="337"/>
      <c r="M64" s="337"/>
      <c r="N64" s="337"/>
      <c r="O64" s="337"/>
      <c r="P64" s="337"/>
      <c r="Q64" s="337"/>
      <c r="R64" s="337"/>
      <c r="S64" s="337"/>
      <c r="T64" s="355"/>
      <c r="U64" s="355"/>
      <c r="V64" s="343"/>
      <c r="W64" s="343"/>
      <c r="X64" s="343"/>
    </row>
    <row r="65" spans="1:24">
      <c r="A65" s="374"/>
      <c r="B65" s="366"/>
      <c r="C65" s="335"/>
      <c r="D65" s="335"/>
      <c r="E65" s="335"/>
      <c r="F65" s="335"/>
      <c r="G65" s="335"/>
      <c r="H65" s="335"/>
      <c r="I65" s="335"/>
      <c r="J65" s="335"/>
      <c r="K65" s="335"/>
      <c r="L65" s="335"/>
      <c r="M65" s="335"/>
      <c r="N65" s="335"/>
      <c r="O65" s="335"/>
      <c r="P65" s="335"/>
      <c r="Q65" s="335"/>
      <c r="R65" s="335"/>
      <c r="S65" s="335"/>
      <c r="T65" s="331"/>
      <c r="U65" s="331"/>
      <c r="V65" s="334"/>
      <c r="W65" s="334"/>
      <c r="X65" s="334"/>
    </row>
    <row r="66" spans="1:24">
      <c r="A66" s="374"/>
      <c r="B66" s="367"/>
      <c r="C66" s="223" t="s">
        <v>770</v>
      </c>
      <c r="D66" s="223"/>
      <c r="E66" s="223"/>
      <c r="F66" s="223"/>
      <c r="G66" s="223"/>
      <c r="H66" s="223"/>
      <c r="I66" s="223"/>
      <c r="J66" s="223"/>
      <c r="K66" s="223"/>
      <c r="L66" s="223"/>
      <c r="M66" s="223"/>
      <c r="N66" s="223"/>
      <c r="O66" s="223"/>
      <c r="P66" s="223"/>
      <c r="Q66" s="223"/>
      <c r="R66" s="223"/>
      <c r="S66" s="223"/>
      <c r="T66" s="223"/>
      <c r="U66" s="223"/>
      <c r="V66" s="332">
        <f>SUM(V63:X65)</f>
        <v>0</v>
      </c>
      <c r="W66" s="332"/>
      <c r="X66" s="332"/>
    </row>
    <row r="67" spans="1:24">
      <c r="A67" s="375"/>
      <c r="B67" s="262" t="s">
        <v>3133</v>
      </c>
      <c r="C67" s="263"/>
      <c r="D67" s="263"/>
      <c r="E67" s="263"/>
      <c r="F67" s="263"/>
      <c r="G67" s="263"/>
      <c r="H67" s="263"/>
      <c r="I67" s="263"/>
      <c r="J67" s="263"/>
      <c r="K67" s="263"/>
      <c r="L67" s="263"/>
      <c r="M67" s="263"/>
      <c r="N67" s="263"/>
      <c r="O67" s="263"/>
      <c r="P67" s="263"/>
      <c r="Q67" s="263"/>
      <c r="R67" s="263"/>
      <c r="S67" s="263"/>
      <c r="T67" s="263"/>
      <c r="U67" s="264"/>
      <c r="V67" s="340">
        <f>SUM(V61,V66)</f>
        <v>0</v>
      </c>
      <c r="W67" s="389"/>
      <c r="X67" s="390"/>
    </row>
    <row r="68" spans="1:24" ht="2.25" customHeight="1">
      <c r="A68" s="158"/>
      <c r="B68" s="148"/>
      <c r="C68" s="148"/>
      <c r="D68" s="148"/>
      <c r="E68" s="148"/>
      <c r="F68" s="148"/>
      <c r="G68" s="148"/>
      <c r="H68" s="148"/>
      <c r="I68" s="148"/>
      <c r="J68" s="148"/>
      <c r="K68" s="148"/>
      <c r="L68" s="148"/>
      <c r="M68" s="148"/>
      <c r="N68" s="148"/>
      <c r="O68" s="148"/>
      <c r="P68" s="148"/>
      <c r="Q68" s="148"/>
      <c r="R68" s="148"/>
      <c r="S68" s="148"/>
      <c r="T68" s="148"/>
      <c r="U68" s="148"/>
      <c r="V68" s="159"/>
      <c r="W68" s="176"/>
      <c r="X68" s="176"/>
    </row>
    <row r="69" spans="1:24">
      <c r="A69" s="333" t="s">
        <v>2624</v>
      </c>
      <c r="B69" s="333"/>
      <c r="C69" s="333"/>
      <c r="D69" s="333"/>
      <c r="E69" s="333"/>
      <c r="F69" s="333"/>
      <c r="G69" s="333"/>
      <c r="H69" s="333"/>
      <c r="I69" s="333"/>
      <c r="J69" s="333"/>
      <c r="K69" s="333"/>
      <c r="L69" s="333"/>
      <c r="M69" s="333"/>
      <c r="N69" s="333"/>
      <c r="O69" s="333"/>
      <c r="P69" s="333"/>
      <c r="Q69" s="333"/>
      <c r="R69" s="333"/>
      <c r="S69" s="333"/>
      <c r="T69" s="333"/>
      <c r="U69" s="333"/>
      <c r="V69" s="332">
        <f>SUM(V15,V28,V41,V54,V67)</f>
        <v>0</v>
      </c>
      <c r="W69" s="332"/>
      <c r="X69" s="332"/>
    </row>
    <row r="70" spans="1:24" ht="17.25" customHeight="1">
      <c r="D70" s="161"/>
      <c r="E70" s="161"/>
      <c r="F70" s="161"/>
      <c r="G70" s="161"/>
      <c r="H70" s="162"/>
      <c r="I70" s="163"/>
    </row>
    <row r="71" spans="1:24" ht="17.25" customHeight="1">
      <c r="D71" s="161"/>
      <c r="E71" s="161"/>
      <c r="F71" s="161"/>
      <c r="G71" s="161"/>
      <c r="H71" s="162"/>
      <c r="I71" s="163"/>
    </row>
    <row r="72" spans="1:24" ht="17.25" customHeight="1"/>
    <row r="73" spans="1:24" ht="17.25" customHeight="1"/>
    <row r="74" spans="1:24" ht="17.25" customHeight="1"/>
    <row r="75" spans="1:24" ht="17.25" customHeight="1"/>
    <row r="76" spans="1:24" ht="17.25" customHeight="1"/>
    <row r="77" spans="1:24" ht="17.25" customHeight="1"/>
    <row r="78" spans="1:24" ht="17.25" customHeight="1"/>
    <row r="83" ht="15" customHeight="1"/>
    <row r="84" ht="15.75" customHeight="1"/>
  </sheetData>
  <sheetProtection password="CB4D" sheet="1"/>
  <mergeCells count="216">
    <mergeCell ref="V69:X69"/>
    <mergeCell ref="A69:U69"/>
    <mergeCell ref="V67:X67"/>
    <mergeCell ref="B67:U67"/>
    <mergeCell ref="B56:B61"/>
    <mergeCell ref="V63:X63"/>
    <mergeCell ref="V64:X64"/>
    <mergeCell ref="V62:X62"/>
    <mergeCell ref="V56:X56"/>
    <mergeCell ref="V57:X57"/>
    <mergeCell ref="T56:U56"/>
    <mergeCell ref="V60:X60"/>
    <mergeCell ref="T60:U60"/>
    <mergeCell ref="T58:U58"/>
    <mergeCell ref="T59:U59"/>
    <mergeCell ref="V58:X58"/>
    <mergeCell ref="V59:X59"/>
    <mergeCell ref="C64:K64"/>
    <mergeCell ref="L64:S64"/>
    <mergeCell ref="L59:S59"/>
    <mergeCell ref="L60:S60"/>
    <mergeCell ref="C62:K62"/>
    <mergeCell ref="L62:S62"/>
    <mergeCell ref="C60:K60"/>
    <mergeCell ref="V8:X8"/>
    <mergeCell ref="V6:X6"/>
    <mergeCell ref="L8:S8"/>
    <mergeCell ref="T30:U30"/>
    <mergeCell ref="C4:K4"/>
    <mergeCell ref="C5:K5"/>
    <mergeCell ref="C8:K8"/>
    <mergeCell ref="L4:S4"/>
    <mergeCell ref="T7:U7"/>
    <mergeCell ref="L7:S7"/>
    <mergeCell ref="C18:K18"/>
    <mergeCell ref="T8:U8"/>
    <mergeCell ref="C6:K6"/>
    <mergeCell ref="C21:K21"/>
    <mergeCell ref="L21:S21"/>
    <mergeCell ref="B28:U28"/>
    <mergeCell ref="C26:K26"/>
    <mergeCell ref="L26:S26"/>
    <mergeCell ref="T26:U26"/>
    <mergeCell ref="L25:S25"/>
    <mergeCell ref="T25:U25"/>
    <mergeCell ref="T24:U24"/>
    <mergeCell ref="L13:S13"/>
    <mergeCell ref="T13:U13"/>
    <mergeCell ref="D2:F2"/>
    <mergeCell ref="G2:I2"/>
    <mergeCell ref="J2:M2"/>
    <mergeCell ref="B4:B9"/>
    <mergeCell ref="A2:C2"/>
    <mergeCell ref="C7:K7"/>
    <mergeCell ref="C25:K25"/>
    <mergeCell ref="T6:U6"/>
    <mergeCell ref="N2:P2"/>
    <mergeCell ref="Q2:X2"/>
    <mergeCell ref="A3:X3"/>
    <mergeCell ref="V4:X4"/>
    <mergeCell ref="T4:U4"/>
    <mergeCell ref="A4:A15"/>
    <mergeCell ref="C11:K11"/>
    <mergeCell ref="C10:K10"/>
    <mergeCell ref="V10:X10"/>
    <mergeCell ref="V5:X5"/>
    <mergeCell ref="L6:S6"/>
    <mergeCell ref="V11:X11"/>
    <mergeCell ref="L5:S5"/>
    <mergeCell ref="V9:X9"/>
    <mergeCell ref="T5:U5"/>
    <mergeCell ref="V7:X7"/>
    <mergeCell ref="A56:A67"/>
    <mergeCell ref="B54:U54"/>
    <mergeCell ref="T63:U63"/>
    <mergeCell ref="T64:U64"/>
    <mergeCell ref="B62:B66"/>
    <mergeCell ref="T65:U65"/>
    <mergeCell ref="L58:S58"/>
    <mergeCell ref="T57:U57"/>
    <mergeCell ref="C58:K58"/>
    <mergeCell ref="C59:K59"/>
    <mergeCell ref="C56:K56"/>
    <mergeCell ref="L56:S56"/>
    <mergeCell ref="C57:K57"/>
    <mergeCell ref="L57:S57"/>
    <mergeCell ref="A43:A54"/>
    <mergeCell ref="B49:B53"/>
    <mergeCell ref="B43:B48"/>
    <mergeCell ref="L63:S63"/>
    <mergeCell ref="A17:A28"/>
    <mergeCell ref="L20:S20"/>
    <mergeCell ref="T20:U20"/>
    <mergeCell ref="C24:K24"/>
    <mergeCell ref="L24:S24"/>
    <mergeCell ref="C31:K31"/>
    <mergeCell ref="L31:S31"/>
    <mergeCell ref="T31:U31"/>
    <mergeCell ref="C33:K33"/>
    <mergeCell ref="T33:U33"/>
    <mergeCell ref="B23:B27"/>
    <mergeCell ref="B17:B22"/>
    <mergeCell ref="A30:A41"/>
    <mergeCell ref="B30:B35"/>
    <mergeCell ref="C30:K30"/>
    <mergeCell ref="L30:S30"/>
    <mergeCell ref="C32:K32"/>
    <mergeCell ref="T37:U37"/>
    <mergeCell ref="T39:U39"/>
    <mergeCell ref="C40:U40"/>
    <mergeCell ref="L36:S36"/>
    <mergeCell ref="T36:U36"/>
    <mergeCell ref="C37:K37"/>
    <mergeCell ref="V28:X28"/>
    <mergeCell ref="V26:X26"/>
    <mergeCell ref="C50:U50"/>
    <mergeCell ref="V47:X47"/>
    <mergeCell ref="V37:X37"/>
    <mergeCell ref="V33:X33"/>
    <mergeCell ref="V40:X40"/>
    <mergeCell ref="V35:X35"/>
    <mergeCell ref="L32:S32"/>
    <mergeCell ref="L34:S34"/>
    <mergeCell ref="L39:S39"/>
    <mergeCell ref="L38:S38"/>
    <mergeCell ref="T38:U38"/>
    <mergeCell ref="T32:U32"/>
    <mergeCell ref="V38:X38"/>
    <mergeCell ref="C20:K20"/>
    <mergeCell ref="C27:U27"/>
    <mergeCell ref="L18:S18"/>
    <mergeCell ref="T18:U18"/>
    <mergeCell ref="C13:K13"/>
    <mergeCell ref="V13:X13"/>
    <mergeCell ref="V14:X14"/>
    <mergeCell ref="C14:U14"/>
    <mergeCell ref="B15:U15"/>
    <mergeCell ref="B10:B14"/>
    <mergeCell ref="C17:K17"/>
    <mergeCell ref="L17:S17"/>
    <mergeCell ref="T17:U17"/>
    <mergeCell ref="V17:X17"/>
    <mergeCell ref="V19:X19"/>
    <mergeCell ref="V18:X18"/>
    <mergeCell ref="V20:X20"/>
    <mergeCell ref="V15:X15"/>
    <mergeCell ref="T21:U21"/>
    <mergeCell ref="V21:X21"/>
    <mergeCell ref="V23:X23"/>
    <mergeCell ref="V22:X22"/>
    <mergeCell ref="V32:X32"/>
    <mergeCell ref="V34:X34"/>
    <mergeCell ref="C22:U22"/>
    <mergeCell ref="V44:X44"/>
    <mergeCell ref="V25:X25"/>
    <mergeCell ref="V24:X24"/>
    <mergeCell ref="C9:U9"/>
    <mergeCell ref="L12:S12"/>
    <mergeCell ref="T12:U12"/>
    <mergeCell ref="V12:X12"/>
    <mergeCell ref="T10:U10"/>
    <mergeCell ref="C12:K12"/>
    <mergeCell ref="L10:S10"/>
    <mergeCell ref="L11:S11"/>
    <mergeCell ref="T11:U11"/>
    <mergeCell ref="V43:X43"/>
    <mergeCell ref="C43:U43"/>
    <mergeCell ref="C23:K23"/>
    <mergeCell ref="L23:S23"/>
    <mergeCell ref="T23:U23"/>
    <mergeCell ref="C19:K19"/>
    <mergeCell ref="L19:S19"/>
    <mergeCell ref="T19:U19"/>
    <mergeCell ref="L33:S33"/>
    <mergeCell ref="V53:X53"/>
    <mergeCell ref="V27:X27"/>
    <mergeCell ref="V48:X48"/>
    <mergeCell ref="V45:X45"/>
    <mergeCell ref="C52:U52"/>
    <mergeCell ref="V52:X52"/>
    <mergeCell ref="C49:U49"/>
    <mergeCell ref="V49:X49"/>
    <mergeCell ref="C48:U48"/>
    <mergeCell ref="C53:U53"/>
    <mergeCell ref="C51:U51"/>
    <mergeCell ref="C45:U45"/>
    <mergeCell ref="C47:U47"/>
    <mergeCell ref="C44:U44"/>
    <mergeCell ref="C46:U46"/>
    <mergeCell ref="V50:X50"/>
    <mergeCell ref="V46:X46"/>
    <mergeCell ref="C36:K36"/>
    <mergeCell ref="V30:X30"/>
    <mergeCell ref="V31:X31"/>
    <mergeCell ref="V41:X41"/>
    <mergeCell ref="V39:X39"/>
    <mergeCell ref="V36:X36"/>
    <mergeCell ref="T34:U34"/>
    <mergeCell ref="V66:X66"/>
    <mergeCell ref="C61:U61"/>
    <mergeCell ref="C66:U66"/>
    <mergeCell ref="V61:X61"/>
    <mergeCell ref="T62:U62"/>
    <mergeCell ref="V65:X65"/>
    <mergeCell ref="C65:K65"/>
    <mergeCell ref="L65:S65"/>
    <mergeCell ref="C63:K63"/>
    <mergeCell ref="C38:K38"/>
    <mergeCell ref="L37:S37"/>
    <mergeCell ref="C35:U35"/>
    <mergeCell ref="C34:K34"/>
    <mergeCell ref="C39:K39"/>
    <mergeCell ref="B41:U41"/>
    <mergeCell ref="B36:B40"/>
    <mergeCell ref="V54:X54"/>
    <mergeCell ref="V51:X51"/>
  </mergeCells>
  <phoneticPr fontId="2"/>
  <printOptions horizontalCentered="1"/>
  <pageMargins left="0.39370078740157483" right="0.39370078740157483" top="0.38" bottom="0.19685039370078741" header="0.23622047244094491"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33"/>
  <sheetViews>
    <sheetView showGridLines="0" view="pageBreakPreview" zoomScale="60" zoomScaleNormal="100" workbookViewId="0">
      <selection activeCell="E9" sqref="E9:H9"/>
    </sheetView>
  </sheetViews>
  <sheetFormatPr defaultColWidth="4" defaultRowHeight="13.5"/>
  <cols>
    <col min="1" max="19" width="4" style="14" customWidth="1"/>
    <col min="20" max="24" width="4" style="178" customWidth="1"/>
    <col min="25" max="16384" width="4" style="14"/>
  </cols>
  <sheetData>
    <row r="1" spans="1:24" ht="14.25" thickBot="1">
      <c r="X1" s="179" t="s">
        <v>3318</v>
      </c>
    </row>
    <row r="2" spans="1:24" ht="26.25" customHeight="1">
      <c r="A2" s="400" t="s">
        <v>1750</v>
      </c>
      <c r="B2" s="401"/>
      <c r="C2" s="401"/>
      <c r="D2" s="401"/>
      <c r="E2" s="402" t="str">
        <f>IF('様式3-1'!E5&lt;&gt;"",'様式3-1'!E5,"")</f>
        <v/>
      </c>
      <c r="F2" s="402"/>
      <c r="G2" s="402"/>
      <c r="H2" s="402"/>
      <c r="I2" s="401" t="s">
        <v>3305</v>
      </c>
      <c r="J2" s="401"/>
      <c r="K2" s="401"/>
      <c r="L2" s="401"/>
      <c r="M2" s="403" t="str">
        <f>IF('様式3-1'!L5&lt;&gt;"",'様式3-1'!L5,"")</f>
        <v/>
      </c>
      <c r="N2" s="403"/>
      <c r="O2" s="403"/>
      <c r="P2" s="403"/>
      <c r="Q2" s="403"/>
      <c r="R2" s="403"/>
      <c r="S2" s="403"/>
      <c r="T2" s="403"/>
      <c r="U2" s="403"/>
      <c r="V2" s="403"/>
      <c r="W2" s="403"/>
      <c r="X2" s="404"/>
    </row>
    <row r="3" spans="1:24" ht="26.25" customHeight="1">
      <c r="A3" s="405" t="s">
        <v>2709</v>
      </c>
      <c r="B3" s="406"/>
      <c r="C3" s="406"/>
      <c r="D3" s="406"/>
      <c r="E3" s="407" t="str">
        <f>IF('様式3-1'!E8&lt;&gt;"",'様式3-1'!E8,"")</f>
        <v/>
      </c>
      <c r="F3" s="407"/>
      <c r="G3" s="407"/>
      <c r="H3" s="407"/>
      <c r="I3" s="407"/>
      <c r="J3" s="407"/>
      <c r="K3" s="407"/>
      <c r="L3" s="407"/>
      <c r="M3" s="407"/>
      <c r="N3" s="407"/>
      <c r="O3" s="407"/>
      <c r="P3" s="407"/>
      <c r="Q3" s="407"/>
      <c r="R3" s="407"/>
      <c r="S3" s="407"/>
      <c r="T3" s="407"/>
      <c r="U3" s="407"/>
      <c r="V3" s="407"/>
      <c r="W3" s="407"/>
      <c r="X3" s="408"/>
    </row>
    <row r="4" spans="1:24" ht="26.25" customHeight="1">
      <c r="A4" s="409" t="s">
        <v>3306</v>
      </c>
      <c r="B4" s="410"/>
      <c r="C4" s="410"/>
      <c r="D4" s="410"/>
      <c r="E4" s="410"/>
      <c r="F4" s="410"/>
      <c r="G4" s="410"/>
      <c r="H4" s="410"/>
      <c r="I4" s="410"/>
      <c r="J4" s="410"/>
      <c r="K4" s="410"/>
      <c r="L4" s="410"/>
      <c r="M4" s="410"/>
      <c r="N4" s="410"/>
      <c r="O4" s="410"/>
      <c r="P4" s="410"/>
      <c r="Q4" s="410"/>
      <c r="R4" s="410"/>
      <c r="S4" s="410"/>
      <c r="T4" s="410"/>
      <c r="U4" s="410"/>
      <c r="V4" s="410"/>
      <c r="W4" s="410"/>
      <c r="X4" s="411"/>
    </row>
    <row r="5" spans="1:24" ht="26.25" customHeight="1">
      <c r="A5" s="412" t="s">
        <v>3307</v>
      </c>
      <c r="B5" s="413" t="s">
        <v>782</v>
      </c>
      <c r="C5" s="414"/>
      <c r="D5" s="414"/>
      <c r="E5" s="414"/>
      <c r="F5" s="414"/>
      <c r="G5" s="414"/>
      <c r="H5" s="414"/>
      <c r="I5" s="414"/>
      <c r="J5" s="414"/>
      <c r="K5" s="414"/>
      <c r="L5" s="414"/>
      <c r="M5" s="415"/>
      <c r="N5" s="416" t="s">
        <v>3308</v>
      </c>
      <c r="O5" s="417"/>
      <c r="P5" s="417"/>
      <c r="Q5" s="417"/>
      <c r="R5" s="417"/>
      <c r="S5" s="418"/>
      <c r="T5" s="419" t="s">
        <v>1755</v>
      </c>
      <c r="U5" s="419"/>
      <c r="V5" s="420" t="s">
        <v>3309</v>
      </c>
      <c r="W5" s="421"/>
      <c r="X5" s="422"/>
    </row>
    <row r="6" spans="1:24" ht="26.25" customHeight="1">
      <c r="A6" s="412"/>
      <c r="B6" s="180">
        <v>1</v>
      </c>
      <c r="C6" s="397"/>
      <c r="D6" s="398"/>
      <c r="E6" s="398"/>
      <c r="F6" s="398"/>
      <c r="G6" s="398"/>
      <c r="H6" s="398"/>
      <c r="I6" s="398"/>
      <c r="J6" s="398"/>
      <c r="K6" s="398"/>
      <c r="L6" s="398"/>
      <c r="M6" s="399"/>
      <c r="N6" s="423"/>
      <c r="O6" s="423"/>
      <c r="P6" s="423"/>
      <c r="Q6" s="423"/>
      <c r="R6" s="423"/>
      <c r="S6" s="423"/>
      <c r="T6" s="424"/>
      <c r="U6" s="424"/>
      <c r="V6" s="425"/>
      <c r="W6" s="425"/>
      <c r="X6" s="426"/>
    </row>
    <row r="7" spans="1:24" ht="26.25" customHeight="1">
      <c r="A7" s="412"/>
      <c r="B7" s="181">
        <v>2</v>
      </c>
      <c r="C7" s="391"/>
      <c r="D7" s="392"/>
      <c r="E7" s="392"/>
      <c r="F7" s="392"/>
      <c r="G7" s="392"/>
      <c r="H7" s="392"/>
      <c r="I7" s="392"/>
      <c r="J7" s="392"/>
      <c r="K7" s="392"/>
      <c r="L7" s="392"/>
      <c r="M7" s="393"/>
      <c r="N7" s="427"/>
      <c r="O7" s="427"/>
      <c r="P7" s="427"/>
      <c r="Q7" s="427"/>
      <c r="R7" s="427"/>
      <c r="S7" s="427"/>
      <c r="T7" s="428"/>
      <c r="U7" s="428"/>
      <c r="V7" s="428"/>
      <c r="W7" s="428"/>
      <c r="X7" s="429"/>
    </row>
    <row r="8" spans="1:24" ht="26.25" customHeight="1">
      <c r="A8" s="412"/>
      <c r="B8" s="181">
        <v>3</v>
      </c>
      <c r="C8" s="391"/>
      <c r="D8" s="392"/>
      <c r="E8" s="392"/>
      <c r="F8" s="392"/>
      <c r="G8" s="392"/>
      <c r="H8" s="392"/>
      <c r="I8" s="392"/>
      <c r="J8" s="392"/>
      <c r="K8" s="392"/>
      <c r="L8" s="392"/>
      <c r="M8" s="393"/>
      <c r="N8" s="427"/>
      <c r="O8" s="427"/>
      <c r="P8" s="427"/>
      <c r="Q8" s="427"/>
      <c r="R8" s="427"/>
      <c r="S8" s="427"/>
      <c r="T8" s="428"/>
      <c r="U8" s="428"/>
      <c r="V8" s="428"/>
      <c r="W8" s="428"/>
      <c r="X8" s="429"/>
    </row>
    <row r="9" spans="1:24" ht="26.25" customHeight="1">
      <c r="A9" s="412"/>
      <c r="B9" s="181">
        <v>4</v>
      </c>
      <c r="C9" s="391"/>
      <c r="D9" s="392"/>
      <c r="E9" s="392"/>
      <c r="F9" s="392"/>
      <c r="G9" s="392"/>
      <c r="H9" s="392"/>
      <c r="I9" s="392"/>
      <c r="J9" s="392"/>
      <c r="K9" s="392"/>
      <c r="L9" s="392"/>
      <c r="M9" s="393"/>
      <c r="N9" s="427"/>
      <c r="O9" s="427"/>
      <c r="P9" s="427"/>
      <c r="Q9" s="427"/>
      <c r="R9" s="427"/>
      <c r="S9" s="427"/>
      <c r="T9" s="428"/>
      <c r="U9" s="428"/>
      <c r="V9" s="428"/>
      <c r="W9" s="428"/>
      <c r="X9" s="429"/>
    </row>
    <row r="10" spans="1:24" ht="26.25" customHeight="1">
      <c r="A10" s="412"/>
      <c r="B10" s="181">
        <v>5</v>
      </c>
      <c r="C10" s="391"/>
      <c r="D10" s="392"/>
      <c r="E10" s="392"/>
      <c r="F10" s="392"/>
      <c r="G10" s="392"/>
      <c r="H10" s="392"/>
      <c r="I10" s="392"/>
      <c r="J10" s="392"/>
      <c r="K10" s="392"/>
      <c r="L10" s="392"/>
      <c r="M10" s="393"/>
      <c r="N10" s="427"/>
      <c r="O10" s="427"/>
      <c r="P10" s="427"/>
      <c r="Q10" s="427"/>
      <c r="R10" s="427"/>
      <c r="S10" s="427"/>
      <c r="T10" s="428"/>
      <c r="U10" s="428"/>
      <c r="V10" s="428"/>
      <c r="W10" s="428"/>
      <c r="X10" s="429"/>
    </row>
    <row r="11" spans="1:24" ht="26.25" customHeight="1">
      <c r="A11" s="412"/>
      <c r="B11" s="181">
        <v>6</v>
      </c>
      <c r="C11" s="391"/>
      <c r="D11" s="392"/>
      <c r="E11" s="392"/>
      <c r="F11" s="392"/>
      <c r="G11" s="392"/>
      <c r="H11" s="392"/>
      <c r="I11" s="392"/>
      <c r="J11" s="392"/>
      <c r="K11" s="392"/>
      <c r="L11" s="392"/>
      <c r="M11" s="393"/>
      <c r="N11" s="427"/>
      <c r="O11" s="427"/>
      <c r="P11" s="427"/>
      <c r="Q11" s="427"/>
      <c r="R11" s="427"/>
      <c r="S11" s="427"/>
      <c r="T11" s="428"/>
      <c r="U11" s="428"/>
      <c r="V11" s="428"/>
      <c r="W11" s="428"/>
      <c r="X11" s="429"/>
    </row>
    <row r="12" spans="1:24" ht="26.25" customHeight="1">
      <c r="A12" s="412"/>
      <c r="B12" s="181">
        <v>7</v>
      </c>
      <c r="C12" s="391"/>
      <c r="D12" s="392"/>
      <c r="E12" s="392"/>
      <c r="F12" s="392"/>
      <c r="G12" s="392"/>
      <c r="H12" s="392"/>
      <c r="I12" s="392"/>
      <c r="J12" s="392"/>
      <c r="K12" s="392"/>
      <c r="L12" s="392"/>
      <c r="M12" s="393"/>
      <c r="N12" s="427"/>
      <c r="O12" s="427"/>
      <c r="P12" s="427"/>
      <c r="Q12" s="427"/>
      <c r="R12" s="427"/>
      <c r="S12" s="427"/>
      <c r="T12" s="428"/>
      <c r="U12" s="428"/>
      <c r="V12" s="428"/>
      <c r="W12" s="428"/>
      <c r="X12" s="429"/>
    </row>
    <row r="13" spans="1:24" ht="26.25" customHeight="1">
      <c r="A13" s="412"/>
      <c r="B13" s="181">
        <v>8</v>
      </c>
      <c r="C13" s="391"/>
      <c r="D13" s="392"/>
      <c r="E13" s="392"/>
      <c r="F13" s="392"/>
      <c r="G13" s="392"/>
      <c r="H13" s="392"/>
      <c r="I13" s="392"/>
      <c r="J13" s="392"/>
      <c r="K13" s="392"/>
      <c r="L13" s="392"/>
      <c r="M13" s="393"/>
      <c r="N13" s="427"/>
      <c r="O13" s="427"/>
      <c r="P13" s="427"/>
      <c r="Q13" s="427"/>
      <c r="R13" s="427"/>
      <c r="S13" s="427"/>
      <c r="T13" s="428"/>
      <c r="U13" s="428"/>
      <c r="V13" s="428"/>
      <c r="W13" s="428"/>
      <c r="X13" s="429"/>
    </row>
    <row r="14" spans="1:24" ht="26.25" customHeight="1">
      <c r="A14" s="412"/>
      <c r="B14" s="181">
        <v>9</v>
      </c>
      <c r="C14" s="391"/>
      <c r="D14" s="392"/>
      <c r="E14" s="392"/>
      <c r="F14" s="392"/>
      <c r="G14" s="392"/>
      <c r="H14" s="392"/>
      <c r="I14" s="392"/>
      <c r="J14" s="392"/>
      <c r="K14" s="392"/>
      <c r="L14" s="392"/>
      <c r="M14" s="393"/>
      <c r="N14" s="427"/>
      <c r="O14" s="427"/>
      <c r="P14" s="427"/>
      <c r="Q14" s="427"/>
      <c r="R14" s="427"/>
      <c r="S14" s="427"/>
      <c r="T14" s="428"/>
      <c r="U14" s="428"/>
      <c r="V14" s="428"/>
      <c r="W14" s="428"/>
      <c r="X14" s="429"/>
    </row>
    <row r="15" spans="1:24" ht="26.25" customHeight="1">
      <c r="A15" s="412"/>
      <c r="B15" s="181">
        <v>10</v>
      </c>
      <c r="C15" s="391"/>
      <c r="D15" s="392"/>
      <c r="E15" s="392"/>
      <c r="F15" s="392"/>
      <c r="G15" s="392"/>
      <c r="H15" s="392"/>
      <c r="I15" s="392"/>
      <c r="J15" s="392"/>
      <c r="K15" s="392"/>
      <c r="L15" s="392"/>
      <c r="M15" s="393"/>
      <c r="N15" s="427"/>
      <c r="O15" s="427"/>
      <c r="P15" s="427"/>
      <c r="Q15" s="427"/>
      <c r="R15" s="427"/>
      <c r="S15" s="427"/>
      <c r="T15" s="428"/>
      <c r="U15" s="428"/>
      <c r="V15" s="428"/>
      <c r="W15" s="428"/>
      <c r="X15" s="429"/>
    </row>
    <row r="16" spans="1:24" ht="26.25" customHeight="1">
      <c r="A16" s="412"/>
      <c r="B16" s="181">
        <v>11</v>
      </c>
      <c r="C16" s="391"/>
      <c r="D16" s="392"/>
      <c r="E16" s="392"/>
      <c r="F16" s="392"/>
      <c r="G16" s="392"/>
      <c r="H16" s="392"/>
      <c r="I16" s="392"/>
      <c r="J16" s="392"/>
      <c r="K16" s="392"/>
      <c r="L16" s="392"/>
      <c r="M16" s="393"/>
      <c r="N16" s="427"/>
      <c r="O16" s="427"/>
      <c r="P16" s="427"/>
      <c r="Q16" s="427"/>
      <c r="R16" s="427"/>
      <c r="S16" s="427"/>
      <c r="T16" s="428"/>
      <c r="U16" s="428"/>
      <c r="V16" s="428"/>
      <c r="W16" s="428"/>
      <c r="X16" s="429"/>
    </row>
    <row r="17" spans="1:24" ht="26.25" customHeight="1">
      <c r="A17" s="412"/>
      <c r="B17" s="181">
        <v>12</v>
      </c>
      <c r="C17" s="391"/>
      <c r="D17" s="392"/>
      <c r="E17" s="392"/>
      <c r="F17" s="392"/>
      <c r="G17" s="392"/>
      <c r="H17" s="392"/>
      <c r="I17" s="392"/>
      <c r="J17" s="392"/>
      <c r="K17" s="392"/>
      <c r="L17" s="392"/>
      <c r="M17" s="393"/>
      <c r="N17" s="427"/>
      <c r="O17" s="427"/>
      <c r="P17" s="427"/>
      <c r="Q17" s="427"/>
      <c r="R17" s="427"/>
      <c r="S17" s="427"/>
      <c r="T17" s="428"/>
      <c r="U17" s="428"/>
      <c r="V17" s="428"/>
      <c r="W17" s="428"/>
      <c r="X17" s="429"/>
    </row>
    <row r="18" spans="1:24" ht="26.25" customHeight="1">
      <c r="A18" s="412"/>
      <c r="B18" s="181">
        <v>13</v>
      </c>
      <c r="C18" s="391"/>
      <c r="D18" s="392"/>
      <c r="E18" s="392"/>
      <c r="F18" s="392"/>
      <c r="G18" s="392"/>
      <c r="H18" s="392"/>
      <c r="I18" s="392"/>
      <c r="J18" s="392"/>
      <c r="K18" s="392"/>
      <c r="L18" s="392"/>
      <c r="M18" s="393"/>
      <c r="N18" s="427"/>
      <c r="O18" s="427"/>
      <c r="P18" s="427"/>
      <c r="Q18" s="427"/>
      <c r="R18" s="427"/>
      <c r="S18" s="427"/>
      <c r="T18" s="428"/>
      <c r="U18" s="428"/>
      <c r="V18" s="428"/>
      <c r="W18" s="428"/>
      <c r="X18" s="429"/>
    </row>
    <row r="19" spans="1:24" ht="26.25" customHeight="1">
      <c r="A19" s="412"/>
      <c r="B19" s="181">
        <v>14</v>
      </c>
      <c r="C19" s="391"/>
      <c r="D19" s="392"/>
      <c r="E19" s="392"/>
      <c r="F19" s="392"/>
      <c r="G19" s="392"/>
      <c r="H19" s="392"/>
      <c r="I19" s="392"/>
      <c r="J19" s="392"/>
      <c r="K19" s="392"/>
      <c r="L19" s="392"/>
      <c r="M19" s="393"/>
      <c r="N19" s="427"/>
      <c r="O19" s="427"/>
      <c r="P19" s="427"/>
      <c r="Q19" s="427"/>
      <c r="R19" s="427"/>
      <c r="S19" s="427"/>
      <c r="T19" s="428"/>
      <c r="U19" s="428"/>
      <c r="V19" s="428"/>
      <c r="W19" s="428"/>
      <c r="X19" s="429"/>
    </row>
    <row r="20" spans="1:24" ht="26.25" customHeight="1">
      <c r="A20" s="412"/>
      <c r="B20" s="181">
        <v>15</v>
      </c>
      <c r="C20" s="391"/>
      <c r="D20" s="392"/>
      <c r="E20" s="392"/>
      <c r="F20" s="392"/>
      <c r="G20" s="392"/>
      <c r="H20" s="392"/>
      <c r="I20" s="392"/>
      <c r="J20" s="392"/>
      <c r="K20" s="392"/>
      <c r="L20" s="392"/>
      <c r="M20" s="393"/>
      <c r="N20" s="427"/>
      <c r="O20" s="427"/>
      <c r="P20" s="427"/>
      <c r="Q20" s="427"/>
      <c r="R20" s="427"/>
      <c r="S20" s="427"/>
      <c r="T20" s="428"/>
      <c r="U20" s="428"/>
      <c r="V20" s="428"/>
      <c r="W20" s="428"/>
      <c r="X20" s="429"/>
    </row>
    <row r="21" spans="1:24" ht="26.25" customHeight="1">
      <c r="A21" s="412"/>
      <c r="B21" s="181">
        <v>16</v>
      </c>
      <c r="C21" s="391"/>
      <c r="D21" s="392"/>
      <c r="E21" s="392"/>
      <c r="F21" s="392"/>
      <c r="G21" s="392"/>
      <c r="H21" s="392"/>
      <c r="I21" s="392"/>
      <c r="J21" s="392"/>
      <c r="K21" s="392"/>
      <c r="L21" s="392"/>
      <c r="M21" s="393"/>
      <c r="N21" s="427"/>
      <c r="O21" s="427"/>
      <c r="P21" s="427"/>
      <c r="Q21" s="427"/>
      <c r="R21" s="427"/>
      <c r="S21" s="427"/>
      <c r="T21" s="428"/>
      <c r="U21" s="428"/>
      <c r="V21" s="428"/>
      <c r="W21" s="428"/>
      <c r="X21" s="429"/>
    </row>
    <row r="22" spans="1:24" ht="26.25" customHeight="1">
      <c r="A22" s="412"/>
      <c r="B22" s="181">
        <v>17</v>
      </c>
      <c r="C22" s="391"/>
      <c r="D22" s="392"/>
      <c r="E22" s="392"/>
      <c r="F22" s="392"/>
      <c r="G22" s="392"/>
      <c r="H22" s="392"/>
      <c r="I22" s="392"/>
      <c r="J22" s="392"/>
      <c r="K22" s="392"/>
      <c r="L22" s="392"/>
      <c r="M22" s="393"/>
      <c r="N22" s="427"/>
      <c r="O22" s="427"/>
      <c r="P22" s="427"/>
      <c r="Q22" s="427"/>
      <c r="R22" s="427"/>
      <c r="S22" s="427"/>
      <c r="T22" s="428"/>
      <c r="U22" s="428"/>
      <c r="V22" s="428"/>
      <c r="W22" s="428"/>
      <c r="X22" s="429"/>
    </row>
    <row r="23" spans="1:24" ht="26.25" customHeight="1">
      <c r="A23" s="412"/>
      <c r="B23" s="181">
        <v>18</v>
      </c>
      <c r="C23" s="391"/>
      <c r="D23" s="392"/>
      <c r="E23" s="392"/>
      <c r="F23" s="392"/>
      <c r="G23" s="392"/>
      <c r="H23" s="392"/>
      <c r="I23" s="392"/>
      <c r="J23" s="392"/>
      <c r="K23" s="392"/>
      <c r="L23" s="392"/>
      <c r="M23" s="393"/>
      <c r="N23" s="427"/>
      <c r="O23" s="427"/>
      <c r="P23" s="427"/>
      <c r="Q23" s="427"/>
      <c r="R23" s="427"/>
      <c r="S23" s="427"/>
      <c r="T23" s="428"/>
      <c r="U23" s="428"/>
      <c r="V23" s="428"/>
      <c r="W23" s="428"/>
      <c r="X23" s="429"/>
    </row>
    <row r="24" spans="1:24" ht="26.25" customHeight="1">
      <c r="A24" s="412"/>
      <c r="B24" s="181">
        <v>19</v>
      </c>
      <c r="C24" s="391"/>
      <c r="D24" s="392"/>
      <c r="E24" s="392"/>
      <c r="F24" s="392"/>
      <c r="G24" s="392"/>
      <c r="H24" s="392"/>
      <c r="I24" s="392"/>
      <c r="J24" s="392"/>
      <c r="K24" s="392"/>
      <c r="L24" s="392"/>
      <c r="M24" s="393"/>
      <c r="N24" s="427"/>
      <c r="O24" s="427"/>
      <c r="P24" s="427"/>
      <c r="Q24" s="427"/>
      <c r="R24" s="427"/>
      <c r="S24" s="427"/>
      <c r="T24" s="428"/>
      <c r="U24" s="428"/>
      <c r="V24" s="428"/>
      <c r="W24" s="428"/>
      <c r="X24" s="429"/>
    </row>
    <row r="25" spans="1:24" ht="26.25" customHeight="1">
      <c r="A25" s="412"/>
      <c r="B25" s="181">
        <v>20</v>
      </c>
      <c r="C25" s="391"/>
      <c r="D25" s="392"/>
      <c r="E25" s="392"/>
      <c r="F25" s="392"/>
      <c r="G25" s="392"/>
      <c r="H25" s="392"/>
      <c r="I25" s="392"/>
      <c r="J25" s="392"/>
      <c r="K25" s="392"/>
      <c r="L25" s="392"/>
      <c r="M25" s="393"/>
      <c r="N25" s="427"/>
      <c r="O25" s="427"/>
      <c r="P25" s="427"/>
      <c r="Q25" s="427"/>
      <c r="R25" s="427"/>
      <c r="S25" s="427"/>
      <c r="T25" s="428"/>
      <c r="U25" s="428"/>
      <c r="V25" s="428"/>
      <c r="W25" s="428"/>
      <c r="X25" s="429"/>
    </row>
    <row r="26" spans="1:24" ht="26.25" customHeight="1">
      <c r="A26" s="412"/>
      <c r="B26" s="181">
        <v>21</v>
      </c>
      <c r="C26" s="391"/>
      <c r="D26" s="392"/>
      <c r="E26" s="392"/>
      <c r="F26" s="392"/>
      <c r="G26" s="392"/>
      <c r="H26" s="392"/>
      <c r="I26" s="392"/>
      <c r="J26" s="392"/>
      <c r="K26" s="392"/>
      <c r="L26" s="392"/>
      <c r="M26" s="393"/>
      <c r="N26" s="427"/>
      <c r="O26" s="427"/>
      <c r="P26" s="427"/>
      <c r="Q26" s="427"/>
      <c r="R26" s="427"/>
      <c r="S26" s="427"/>
      <c r="T26" s="428"/>
      <c r="U26" s="428"/>
      <c r="V26" s="428"/>
      <c r="W26" s="428"/>
      <c r="X26" s="429"/>
    </row>
    <row r="27" spans="1:24" ht="26.25" customHeight="1">
      <c r="A27" s="412"/>
      <c r="B27" s="181">
        <v>22</v>
      </c>
      <c r="C27" s="391"/>
      <c r="D27" s="392"/>
      <c r="E27" s="392"/>
      <c r="F27" s="392"/>
      <c r="G27" s="392"/>
      <c r="H27" s="392"/>
      <c r="I27" s="392"/>
      <c r="J27" s="392"/>
      <c r="K27" s="392"/>
      <c r="L27" s="392"/>
      <c r="M27" s="393"/>
      <c r="N27" s="427"/>
      <c r="O27" s="427"/>
      <c r="P27" s="427"/>
      <c r="Q27" s="427"/>
      <c r="R27" s="427"/>
      <c r="S27" s="427"/>
      <c r="T27" s="428"/>
      <c r="U27" s="428"/>
      <c r="V27" s="428"/>
      <c r="W27" s="428"/>
      <c r="X27" s="429"/>
    </row>
    <row r="28" spans="1:24" ht="26.25" customHeight="1">
      <c r="A28" s="412"/>
      <c r="B28" s="181">
        <v>23</v>
      </c>
      <c r="C28" s="391"/>
      <c r="D28" s="392"/>
      <c r="E28" s="392"/>
      <c r="F28" s="392"/>
      <c r="G28" s="392"/>
      <c r="H28" s="392"/>
      <c r="I28" s="392"/>
      <c r="J28" s="392"/>
      <c r="K28" s="392"/>
      <c r="L28" s="392"/>
      <c r="M28" s="393"/>
      <c r="N28" s="427"/>
      <c r="O28" s="427"/>
      <c r="P28" s="427"/>
      <c r="Q28" s="427"/>
      <c r="R28" s="427"/>
      <c r="S28" s="427"/>
      <c r="T28" s="428"/>
      <c r="U28" s="428"/>
      <c r="V28" s="428"/>
      <c r="W28" s="428"/>
      <c r="X28" s="429"/>
    </row>
    <row r="29" spans="1:24" ht="26.25" customHeight="1">
      <c r="A29" s="412"/>
      <c r="B29" s="181">
        <v>24</v>
      </c>
      <c r="C29" s="391"/>
      <c r="D29" s="392"/>
      <c r="E29" s="392"/>
      <c r="F29" s="392"/>
      <c r="G29" s="392"/>
      <c r="H29" s="392"/>
      <c r="I29" s="392"/>
      <c r="J29" s="392"/>
      <c r="K29" s="392"/>
      <c r="L29" s="392"/>
      <c r="M29" s="393"/>
      <c r="N29" s="427"/>
      <c r="O29" s="427"/>
      <c r="P29" s="427"/>
      <c r="Q29" s="427"/>
      <c r="R29" s="427"/>
      <c r="S29" s="427"/>
      <c r="T29" s="428"/>
      <c r="U29" s="428"/>
      <c r="V29" s="428"/>
      <c r="W29" s="428"/>
      <c r="X29" s="429"/>
    </row>
    <row r="30" spans="1:24" ht="26.25" customHeight="1">
      <c r="A30" s="412"/>
      <c r="B30" s="181">
        <v>25</v>
      </c>
      <c r="C30" s="394"/>
      <c r="D30" s="395"/>
      <c r="E30" s="395"/>
      <c r="F30" s="395"/>
      <c r="G30" s="395"/>
      <c r="H30" s="395"/>
      <c r="I30" s="395"/>
      <c r="J30" s="395"/>
      <c r="K30" s="395"/>
      <c r="L30" s="395"/>
      <c r="M30" s="396"/>
      <c r="N30" s="427"/>
      <c r="O30" s="427"/>
      <c r="P30" s="427"/>
      <c r="Q30" s="427"/>
      <c r="R30" s="427"/>
      <c r="S30" s="427"/>
      <c r="T30" s="428"/>
      <c r="U30" s="428"/>
      <c r="V30" s="428"/>
      <c r="W30" s="428"/>
      <c r="X30" s="429"/>
    </row>
    <row r="31" spans="1:24" ht="26.25" customHeight="1" thickBot="1">
      <c r="A31" s="432" t="s">
        <v>3310</v>
      </c>
      <c r="B31" s="433"/>
      <c r="C31" s="433"/>
      <c r="D31" s="433"/>
      <c r="E31" s="433"/>
      <c r="F31" s="433"/>
      <c r="G31" s="433"/>
      <c r="H31" s="433"/>
      <c r="I31" s="433"/>
      <c r="J31" s="433"/>
      <c r="K31" s="433"/>
      <c r="L31" s="433"/>
      <c r="M31" s="433"/>
      <c r="N31" s="433"/>
      <c r="O31" s="433"/>
      <c r="P31" s="433"/>
      <c r="Q31" s="433"/>
      <c r="R31" s="433"/>
      <c r="S31" s="433"/>
      <c r="T31" s="433"/>
      <c r="U31" s="433"/>
      <c r="V31" s="434">
        <f>SUM(V6:X30)</f>
        <v>0</v>
      </c>
      <c r="W31" s="434"/>
      <c r="X31" s="435"/>
    </row>
    <row r="32" spans="1:24">
      <c r="A32" s="430" t="s">
        <v>3317</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row>
    <row r="33" spans="1:8">
      <c r="A33" s="431" t="s">
        <v>3311</v>
      </c>
      <c r="B33" s="431"/>
      <c r="C33" s="431"/>
      <c r="D33" s="431"/>
      <c r="E33" s="431"/>
      <c r="F33" s="431"/>
      <c r="G33" s="431"/>
      <c r="H33" s="431"/>
    </row>
  </sheetData>
  <mergeCells count="116">
    <mergeCell ref="A33:H33"/>
    <mergeCell ref="N29:S29"/>
    <mergeCell ref="T29:U29"/>
    <mergeCell ref="V29:X29"/>
    <mergeCell ref="N30:S30"/>
    <mergeCell ref="N28:S28"/>
    <mergeCell ref="T28:U28"/>
    <mergeCell ref="V28:X28"/>
    <mergeCell ref="A31:U31"/>
    <mergeCell ref="V31:X31"/>
    <mergeCell ref="A32:X32"/>
    <mergeCell ref="N26:S26"/>
    <mergeCell ref="T26:U26"/>
    <mergeCell ref="V26:X26"/>
    <mergeCell ref="C25:M25"/>
    <mergeCell ref="C26:M26"/>
    <mergeCell ref="T30:U30"/>
    <mergeCell ref="V30:X30"/>
    <mergeCell ref="N27:S27"/>
    <mergeCell ref="T27:U27"/>
    <mergeCell ref="N22:S22"/>
    <mergeCell ref="T22:U22"/>
    <mergeCell ref="V22:X22"/>
    <mergeCell ref="C21:M21"/>
    <mergeCell ref="C22:M22"/>
    <mergeCell ref="N23:S23"/>
    <mergeCell ref="T23:U23"/>
    <mergeCell ref="V23:X23"/>
    <mergeCell ref="V27:X27"/>
    <mergeCell ref="N24:S24"/>
    <mergeCell ref="T24:U24"/>
    <mergeCell ref="V24:X24"/>
    <mergeCell ref="C23:M23"/>
    <mergeCell ref="C24:M24"/>
    <mergeCell ref="N25:S25"/>
    <mergeCell ref="T25:U25"/>
    <mergeCell ref="V25:X25"/>
    <mergeCell ref="C27:M27"/>
    <mergeCell ref="N19:S19"/>
    <mergeCell ref="T19:U19"/>
    <mergeCell ref="V19:X19"/>
    <mergeCell ref="N20:S20"/>
    <mergeCell ref="T20:U20"/>
    <mergeCell ref="V20:X20"/>
    <mergeCell ref="C19:M19"/>
    <mergeCell ref="C20:M20"/>
    <mergeCell ref="N21:S21"/>
    <mergeCell ref="T21:U21"/>
    <mergeCell ref="V21:X21"/>
    <mergeCell ref="N16:S16"/>
    <mergeCell ref="T16:U16"/>
    <mergeCell ref="V16:X16"/>
    <mergeCell ref="C15:M15"/>
    <mergeCell ref="C16:M16"/>
    <mergeCell ref="N17:S17"/>
    <mergeCell ref="T17:U17"/>
    <mergeCell ref="V17:X17"/>
    <mergeCell ref="N18:S18"/>
    <mergeCell ref="T18:U18"/>
    <mergeCell ref="V18:X18"/>
    <mergeCell ref="C17:M17"/>
    <mergeCell ref="C18:M18"/>
    <mergeCell ref="N13:S13"/>
    <mergeCell ref="T13:U13"/>
    <mergeCell ref="V13:X13"/>
    <mergeCell ref="N14:S14"/>
    <mergeCell ref="T14:U14"/>
    <mergeCell ref="V14:X14"/>
    <mergeCell ref="C13:M13"/>
    <mergeCell ref="C14:M14"/>
    <mergeCell ref="N15:S15"/>
    <mergeCell ref="T15:U15"/>
    <mergeCell ref="V15:X15"/>
    <mergeCell ref="N10:S10"/>
    <mergeCell ref="T10:U10"/>
    <mergeCell ref="V10:X10"/>
    <mergeCell ref="N11:S11"/>
    <mergeCell ref="T11:U11"/>
    <mergeCell ref="V11:X11"/>
    <mergeCell ref="N12:S12"/>
    <mergeCell ref="T12:U12"/>
    <mergeCell ref="V12:X12"/>
    <mergeCell ref="A2:D2"/>
    <mergeCell ref="E2:H2"/>
    <mergeCell ref="I2:L2"/>
    <mergeCell ref="M2:X2"/>
    <mergeCell ref="A3:D3"/>
    <mergeCell ref="E3:X3"/>
    <mergeCell ref="A4:X4"/>
    <mergeCell ref="A5:A30"/>
    <mergeCell ref="B5:M5"/>
    <mergeCell ref="N5:S5"/>
    <mergeCell ref="T5:U5"/>
    <mergeCell ref="V5:X5"/>
    <mergeCell ref="N6:S6"/>
    <mergeCell ref="T6:U6"/>
    <mergeCell ref="V6:X6"/>
    <mergeCell ref="N7:S7"/>
    <mergeCell ref="T7:U7"/>
    <mergeCell ref="V7:X7"/>
    <mergeCell ref="N8:S8"/>
    <mergeCell ref="T8:U8"/>
    <mergeCell ref="V8:X8"/>
    <mergeCell ref="N9:S9"/>
    <mergeCell ref="T9:U9"/>
    <mergeCell ref="V9:X9"/>
    <mergeCell ref="C28:M28"/>
    <mergeCell ref="C29:M29"/>
    <mergeCell ref="C30:M30"/>
    <mergeCell ref="C6:M6"/>
    <mergeCell ref="C7:M7"/>
    <mergeCell ref="C8:M8"/>
    <mergeCell ref="C9:M9"/>
    <mergeCell ref="C10:M10"/>
    <mergeCell ref="C11:M11"/>
    <mergeCell ref="C12:M12"/>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34"/>
  <sheetViews>
    <sheetView showGridLines="0" view="pageBreakPreview" zoomScale="60" zoomScaleNormal="100" workbookViewId="0">
      <selection activeCell="E9" sqref="E9:H9"/>
    </sheetView>
  </sheetViews>
  <sheetFormatPr defaultColWidth="4" defaultRowHeight="13.5"/>
  <cols>
    <col min="1" max="21" width="4" style="2" customWidth="1"/>
    <col min="22" max="24" width="4" style="178" customWidth="1"/>
    <col min="25" max="16384" width="4" style="2"/>
  </cols>
  <sheetData>
    <row r="1" spans="1:24" ht="14.25" thickBot="1">
      <c r="X1" s="179" t="s">
        <v>3312</v>
      </c>
    </row>
    <row r="2" spans="1:24" s="14" customFormat="1" ht="26.25" customHeight="1">
      <c r="A2" s="400" t="s">
        <v>1750</v>
      </c>
      <c r="B2" s="401"/>
      <c r="C2" s="401"/>
      <c r="D2" s="401"/>
      <c r="E2" s="402" t="str">
        <f>IF('様式3-1'!E5&lt;&gt;"",'様式3-1'!E5,"")</f>
        <v/>
      </c>
      <c r="F2" s="402"/>
      <c r="G2" s="402"/>
      <c r="H2" s="402"/>
      <c r="I2" s="401" t="s">
        <v>3305</v>
      </c>
      <c r="J2" s="401"/>
      <c r="K2" s="401"/>
      <c r="L2" s="401"/>
      <c r="M2" s="403" t="str">
        <f>IF('様式3-1'!L5&lt;&gt;"",'様式3-1'!L5,"")</f>
        <v/>
      </c>
      <c r="N2" s="403"/>
      <c r="O2" s="403"/>
      <c r="P2" s="403"/>
      <c r="Q2" s="403"/>
      <c r="R2" s="403"/>
      <c r="S2" s="403"/>
      <c r="T2" s="403"/>
      <c r="U2" s="403"/>
      <c r="V2" s="403"/>
      <c r="W2" s="403"/>
      <c r="X2" s="404"/>
    </row>
    <row r="3" spans="1:24" s="14" customFormat="1" ht="26.25" customHeight="1">
      <c r="A3" s="405" t="s">
        <v>2709</v>
      </c>
      <c r="B3" s="406"/>
      <c r="C3" s="406"/>
      <c r="D3" s="406"/>
      <c r="E3" s="407" t="str">
        <f>IF('様式3-1'!E8&lt;&gt;"",'様式3-1'!E8,"")</f>
        <v/>
      </c>
      <c r="F3" s="407"/>
      <c r="G3" s="407"/>
      <c r="H3" s="407"/>
      <c r="I3" s="407"/>
      <c r="J3" s="407"/>
      <c r="K3" s="407"/>
      <c r="L3" s="407"/>
      <c r="M3" s="407"/>
      <c r="N3" s="407"/>
      <c r="O3" s="407"/>
      <c r="P3" s="407"/>
      <c r="Q3" s="407"/>
      <c r="R3" s="407"/>
      <c r="S3" s="407"/>
      <c r="T3" s="407"/>
      <c r="U3" s="407"/>
      <c r="V3" s="407"/>
      <c r="W3" s="407"/>
      <c r="X3" s="408"/>
    </row>
    <row r="4" spans="1:24" ht="26.25" customHeight="1">
      <c r="A4" s="436" t="s">
        <v>3306</v>
      </c>
      <c r="B4" s="437"/>
      <c r="C4" s="437"/>
      <c r="D4" s="437"/>
      <c r="E4" s="437"/>
      <c r="F4" s="437"/>
      <c r="G4" s="437"/>
      <c r="H4" s="437"/>
      <c r="I4" s="437"/>
      <c r="J4" s="437"/>
      <c r="K4" s="437"/>
      <c r="L4" s="437"/>
      <c r="M4" s="437"/>
      <c r="N4" s="437"/>
      <c r="O4" s="437"/>
      <c r="P4" s="437"/>
      <c r="Q4" s="437"/>
      <c r="R4" s="437"/>
      <c r="S4" s="437"/>
      <c r="T4" s="437"/>
      <c r="U4" s="437"/>
      <c r="V4" s="437"/>
      <c r="W4" s="437"/>
      <c r="X4" s="438"/>
    </row>
    <row r="5" spans="1:24" ht="26.25" customHeight="1">
      <c r="A5" s="439" t="s">
        <v>3313</v>
      </c>
      <c r="B5" s="413" t="s">
        <v>782</v>
      </c>
      <c r="C5" s="414"/>
      <c r="D5" s="414"/>
      <c r="E5" s="414"/>
      <c r="F5" s="414"/>
      <c r="G5" s="414"/>
      <c r="H5" s="414"/>
      <c r="I5" s="414"/>
      <c r="J5" s="414"/>
      <c r="K5" s="414"/>
      <c r="L5" s="414"/>
      <c r="M5" s="415"/>
      <c r="N5" s="416" t="s">
        <v>3308</v>
      </c>
      <c r="O5" s="417"/>
      <c r="P5" s="417"/>
      <c r="Q5" s="417"/>
      <c r="R5" s="417"/>
      <c r="S5" s="418"/>
      <c r="T5" s="419" t="s">
        <v>1755</v>
      </c>
      <c r="U5" s="419"/>
      <c r="V5" s="420" t="s">
        <v>3309</v>
      </c>
      <c r="W5" s="421"/>
      <c r="X5" s="422"/>
    </row>
    <row r="6" spans="1:24" ht="26.25" customHeight="1">
      <c r="A6" s="439"/>
      <c r="B6" s="180">
        <v>1</v>
      </c>
      <c r="C6" s="397"/>
      <c r="D6" s="398"/>
      <c r="E6" s="398"/>
      <c r="F6" s="398"/>
      <c r="G6" s="398"/>
      <c r="H6" s="398"/>
      <c r="I6" s="398"/>
      <c r="J6" s="398"/>
      <c r="K6" s="398"/>
      <c r="L6" s="398"/>
      <c r="M6" s="399"/>
      <c r="N6" s="423"/>
      <c r="O6" s="423"/>
      <c r="P6" s="423"/>
      <c r="Q6" s="423"/>
      <c r="R6" s="423"/>
      <c r="S6" s="423"/>
      <c r="T6" s="424"/>
      <c r="U6" s="424"/>
      <c r="V6" s="424"/>
      <c r="W6" s="424"/>
      <c r="X6" s="440"/>
    </row>
    <row r="7" spans="1:24" ht="26.25" customHeight="1">
      <c r="A7" s="439"/>
      <c r="B7" s="181">
        <v>2</v>
      </c>
      <c r="C7" s="391"/>
      <c r="D7" s="392"/>
      <c r="E7" s="392"/>
      <c r="F7" s="392"/>
      <c r="G7" s="392"/>
      <c r="H7" s="392"/>
      <c r="I7" s="392"/>
      <c r="J7" s="392"/>
      <c r="K7" s="392"/>
      <c r="L7" s="392"/>
      <c r="M7" s="393"/>
      <c r="N7" s="427"/>
      <c r="O7" s="427"/>
      <c r="P7" s="427"/>
      <c r="Q7" s="427"/>
      <c r="R7" s="427"/>
      <c r="S7" s="427"/>
      <c r="T7" s="428"/>
      <c r="U7" s="428"/>
      <c r="V7" s="428"/>
      <c r="W7" s="428"/>
      <c r="X7" s="429"/>
    </row>
    <row r="8" spans="1:24" ht="26.25" customHeight="1">
      <c r="A8" s="439"/>
      <c r="B8" s="181">
        <v>3</v>
      </c>
      <c r="C8" s="391"/>
      <c r="D8" s="392"/>
      <c r="E8" s="392"/>
      <c r="F8" s="392"/>
      <c r="G8" s="392"/>
      <c r="H8" s="392"/>
      <c r="I8" s="392"/>
      <c r="J8" s="392"/>
      <c r="K8" s="392"/>
      <c r="L8" s="392"/>
      <c r="M8" s="393"/>
      <c r="N8" s="427"/>
      <c r="O8" s="427"/>
      <c r="P8" s="427"/>
      <c r="Q8" s="427"/>
      <c r="R8" s="427"/>
      <c r="S8" s="427"/>
      <c r="T8" s="428"/>
      <c r="U8" s="428"/>
      <c r="V8" s="428"/>
      <c r="W8" s="428"/>
      <c r="X8" s="429"/>
    </row>
    <row r="9" spans="1:24" ht="26.25" customHeight="1">
      <c r="A9" s="439"/>
      <c r="B9" s="181">
        <v>4</v>
      </c>
      <c r="C9" s="391"/>
      <c r="D9" s="392"/>
      <c r="E9" s="392"/>
      <c r="F9" s="392"/>
      <c r="G9" s="392"/>
      <c r="H9" s="392"/>
      <c r="I9" s="392"/>
      <c r="J9" s="392"/>
      <c r="K9" s="392"/>
      <c r="L9" s="392"/>
      <c r="M9" s="393"/>
      <c r="N9" s="427"/>
      <c r="O9" s="427"/>
      <c r="P9" s="427"/>
      <c r="Q9" s="427"/>
      <c r="R9" s="427"/>
      <c r="S9" s="427"/>
      <c r="T9" s="428"/>
      <c r="U9" s="428"/>
      <c r="V9" s="428"/>
      <c r="W9" s="428"/>
      <c r="X9" s="429"/>
    </row>
    <row r="10" spans="1:24" ht="26.25" customHeight="1">
      <c r="A10" s="439"/>
      <c r="B10" s="181">
        <v>5</v>
      </c>
      <c r="C10" s="391"/>
      <c r="D10" s="392"/>
      <c r="E10" s="392"/>
      <c r="F10" s="392"/>
      <c r="G10" s="392"/>
      <c r="H10" s="392"/>
      <c r="I10" s="392"/>
      <c r="J10" s="392"/>
      <c r="K10" s="392"/>
      <c r="L10" s="392"/>
      <c r="M10" s="393"/>
      <c r="N10" s="427"/>
      <c r="O10" s="427"/>
      <c r="P10" s="427"/>
      <c r="Q10" s="427"/>
      <c r="R10" s="427"/>
      <c r="S10" s="427"/>
      <c r="T10" s="428"/>
      <c r="U10" s="428"/>
      <c r="V10" s="428"/>
      <c r="W10" s="428"/>
      <c r="X10" s="429"/>
    </row>
    <row r="11" spans="1:24" ht="26.25" customHeight="1">
      <c r="A11" s="439"/>
      <c r="B11" s="181">
        <v>6</v>
      </c>
      <c r="C11" s="391"/>
      <c r="D11" s="392"/>
      <c r="E11" s="392"/>
      <c r="F11" s="392"/>
      <c r="G11" s="392"/>
      <c r="H11" s="392"/>
      <c r="I11" s="392"/>
      <c r="J11" s="392"/>
      <c r="K11" s="392"/>
      <c r="L11" s="392"/>
      <c r="M11" s="393"/>
      <c r="N11" s="427"/>
      <c r="O11" s="427"/>
      <c r="P11" s="427"/>
      <c r="Q11" s="427"/>
      <c r="R11" s="427"/>
      <c r="S11" s="427"/>
      <c r="T11" s="428"/>
      <c r="U11" s="428"/>
      <c r="V11" s="428"/>
      <c r="W11" s="428"/>
      <c r="X11" s="429"/>
    </row>
    <row r="12" spans="1:24" ht="26.25" customHeight="1">
      <c r="A12" s="439"/>
      <c r="B12" s="181">
        <v>7</v>
      </c>
      <c r="C12" s="391"/>
      <c r="D12" s="392"/>
      <c r="E12" s="392"/>
      <c r="F12" s="392"/>
      <c r="G12" s="392"/>
      <c r="H12" s="392"/>
      <c r="I12" s="392"/>
      <c r="J12" s="392"/>
      <c r="K12" s="392"/>
      <c r="L12" s="392"/>
      <c r="M12" s="393"/>
      <c r="N12" s="427"/>
      <c r="O12" s="427"/>
      <c r="P12" s="427"/>
      <c r="Q12" s="427"/>
      <c r="R12" s="427"/>
      <c r="S12" s="427"/>
      <c r="T12" s="428"/>
      <c r="U12" s="428"/>
      <c r="V12" s="428"/>
      <c r="W12" s="428"/>
      <c r="X12" s="429"/>
    </row>
    <row r="13" spans="1:24" ht="26.25" customHeight="1">
      <c r="A13" s="439"/>
      <c r="B13" s="181">
        <v>8</v>
      </c>
      <c r="C13" s="391"/>
      <c r="D13" s="392"/>
      <c r="E13" s="392"/>
      <c r="F13" s="392"/>
      <c r="G13" s="392"/>
      <c r="H13" s="392"/>
      <c r="I13" s="392"/>
      <c r="J13" s="392"/>
      <c r="K13" s="392"/>
      <c r="L13" s="392"/>
      <c r="M13" s="393"/>
      <c r="N13" s="427"/>
      <c r="O13" s="427"/>
      <c r="P13" s="427"/>
      <c r="Q13" s="427"/>
      <c r="R13" s="427"/>
      <c r="S13" s="427"/>
      <c r="T13" s="428"/>
      <c r="U13" s="428"/>
      <c r="V13" s="428"/>
      <c r="W13" s="428"/>
      <c r="X13" s="429"/>
    </row>
    <row r="14" spans="1:24" ht="26.25" customHeight="1">
      <c r="A14" s="439"/>
      <c r="B14" s="181">
        <v>9</v>
      </c>
      <c r="C14" s="391"/>
      <c r="D14" s="392"/>
      <c r="E14" s="392"/>
      <c r="F14" s="392"/>
      <c r="G14" s="392"/>
      <c r="H14" s="392"/>
      <c r="I14" s="392"/>
      <c r="J14" s="392"/>
      <c r="K14" s="392"/>
      <c r="L14" s="392"/>
      <c r="M14" s="393"/>
      <c r="N14" s="427"/>
      <c r="O14" s="427"/>
      <c r="P14" s="427"/>
      <c r="Q14" s="427"/>
      <c r="R14" s="427"/>
      <c r="S14" s="427"/>
      <c r="T14" s="428"/>
      <c r="U14" s="428"/>
      <c r="V14" s="428"/>
      <c r="W14" s="428"/>
      <c r="X14" s="429"/>
    </row>
    <row r="15" spans="1:24" ht="26.25" customHeight="1">
      <c r="A15" s="439"/>
      <c r="B15" s="181">
        <v>10</v>
      </c>
      <c r="C15" s="391"/>
      <c r="D15" s="392"/>
      <c r="E15" s="392"/>
      <c r="F15" s="392"/>
      <c r="G15" s="392"/>
      <c r="H15" s="392"/>
      <c r="I15" s="392"/>
      <c r="J15" s="392"/>
      <c r="K15" s="392"/>
      <c r="L15" s="392"/>
      <c r="M15" s="393"/>
      <c r="N15" s="427"/>
      <c r="O15" s="427"/>
      <c r="P15" s="427"/>
      <c r="Q15" s="427"/>
      <c r="R15" s="427"/>
      <c r="S15" s="427"/>
      <c r="T15" s="428"/>
      <c r="U15" s="428"/>
      <c r="V15" s="428"/>
      <c r="W15" s="428"/>
      <c r="X15" s="429"/>
    </row>
    <row r="16" spans="1:24" ht="26.25" customHeight="1">
      <c r="A16" s="439"/>
      <c r="B16" s="181">
        <v>11</v>
      </c>
      <c r="C16" s="391"/>
      <c r="D16" s="392"/>
      <c r="E16" s="392"/>
      <c r="F16" s="392"/>
      <c r="G16" s="392"/>
      <c r="H16" s="392"/>
      <c r="I16" s="392"/>
      <c r="J16" s="392"/>
      <c r="K16" s="392"/>
      <c r="L16" s="392"/>
      <c r="M16" s="393"/>
      <c r="N16" s="427"/>
      <c r="O16" s="427"/>
      <c r="P16" s="427"/>
      <c r="Q16" s="427"/>
      <c r="R16" s="427"/>
      <c r="S16" s="427"/>
      <c r="T16" s="428"/>
      <c r="U16" s="428"/>
      <c r="V16" s="428"/>
      <c r="W16" s="428"/>
      <c r="X16" s="429"/>
    </row>
    <row r="17" spans="1:24" ht="26.25" customHeight="1">
      <c r="A17" s="439"/>
      <c r="B17" s="181">
        <v>12</v>
      </c>
      <c r="C17" s="391"/>
      <c r="D17" s="392"/>
      <c r="E17" s="392"/>
      <c r="F17" s="392"/>
      <c r="G17" s="392"/>
      <c r="H17" s="392"/>
      <c r="I17" s="392"/>
      <c r="J17" s="392"/>
      <c r="K17" s="392"/>
      <c r="L17" s="392"/>
      <c r="M17" s="393"/>
      <c r="N17" s="427"/>
      <c r="O17" s="427"/>
      <c r="P17" s="427"/>
      <c r="Q17" s="427"/>
      <c r="R17" s="427"/>
      <c r="S17" s="427"/>
      <c r="T17" s="428"/>
      <c r="U17" s="428"/>
      <c r="V17" s="428"/>
      <c r="W17" s="428"/>
      <c r="X17" s="429"/>
    </row>
    <row r="18" spans="1:24" ht="26.25" customHeight="1">
      <c r="A18" s="439"/>
      <c r="B18" s="181">
        <v>13</v>
      </c>
      <c r="C18" s="391"/>
      <c r="D18" s="392"/>
      <c r="E18" s="392"/>
      <c r="F18" s="392"/>
      <c r="G18" s="392"/>
      <c r="H18" s="392"/>
      <c r="I18" s="392"/>
      <c r="J18" s="392"/>
      <c r="K18" s="392"/>
      <c r="L18" s="392"/>
      <c r="M18" s="393"/>
      <c r="N18" s="427"/>
      <c r="O18" s="427"/>
      <c r="P18" s="427"/>
      <c r="Q18" s="427"/>
      <c r="R18" s="427"/>
      <c r="S18" s="427"/>
      <c r="T18" s="428"/>
      <c r="U18" s="428"/>
      <c r="V18" s="428"/>
      <c r="W18" s="428"/>
      <c r="X18" s="429"/>
    </row>
    <row r="19" spans="1:24" ht="26.25" customHeight="1">
      <c r="A19" s="439"/>
      <c r="B19" s="181">
        <v>14</v>
      </c>
      <c r="C19" s="391"/>
      <c r="D19" s="392"/>
      <c r="E19" s="392"/>
      <c r="F19" s="392"/>
      <c r="G19" s="392"/>
      <c r="H19" s="392"/>
      <c r="I19" s="392"/>
      <c r="J19" s="392"/>
      <c r="K19" s="392"/>
      <c r="L19" s="392"/>
      <c r="M19" s="393"/>
      <c r="N19" s="427"/>
      <c r="O19" s="427"/>
      <c r="P19" s="427"/>
      <c r="Q19" s="427"/>
      <c r="R19" s="427"/>
      <c r="S19" s="427"/>
      <c r="T19" s="428"/>
      <c r="U19" s="428"/>
      <c r="V19" s="428"/>
      <c r="W19" s="428"/>
      <c r="X19" s="429"/>
    </row>
    <row r="20" spans="1:24" ht="26.25" customHeight="1">
      <c r="A20" s="439"/>
      <c r="B20" s="181">
        <v>15</v>
      </c>
      <c r="C20" s="391"/>
      <c r="D20" s="392"/>
      <c r="E20" s="392"/>
      <c r="F20" s="392"/>
      <c r="G20" s="392"/>
      <c r="H20" s="392"/>
      <c r="I20" s="392"/>
      <c r="J20" s="392"/>
      <c r="K20" s="392"/>
      <c r="L20" s="392"/>
      <c r="M20" s="393"/>
      <c r="N20" s="427"/>
      <c r="O20" s="427"/>
      <c r="P20" s="427"/>
      <c r="Q20" s="427"/>
      <c r="R20" s="427"/>
      <c r="S20" s="427"/>
      <c r="T20" s="428"/>
      <c r="U20" s="428"/>
      <c r="V20" s="428"/>
      <c r="W20" s="428"/>
      <c r="X20" s="429"/>
    </row>
    <row r="21" spans="1:24" ht="26.25" customHeight="1">
      <c r="A21" s="439"/>
      <c r="B21" s="181">
        <v>16</v>
      </c>
      <c r="C21" s="391"/>
      <c r="D21" s="392"/>
      <c r="E21" s="392"/>
      <c r="F21" s="392"/>
      <c r="G21" s="392"/>
      <c r="H21" s="392"/>
      <c r="I21" s="392"/>
      <c r="J21" s="392"/>
      <c r="K21" s="392"/>
      <c r="L21" s="392"/>
      <c r="M21" s="393"/>
      <c r="N21" s="427"/>
      <c r="O21" s="427"/>
      <c r="P21" s="427"/>
      <c r="Q21" s="427"/>
      <c r="R21" s="427"/>
      <c r="S21" s="427"/>
      <c r="T21" s="428"/>
      <c r="U21" s="428"/>
      <c r="V21" s="428"/>
      <c r="W21" s="428"/>
      <c r="X21" s="429"/>
    </row>
    <row r="22" spans="1:24" ht="26.25" customHeight="1">
      <c r="A22" s="439"/>
      <c r="B22" s="181">
        <v>17</v>
      </c>
      <c r="C22" s="391"/>
      <c r="D22" s="392"/>
      <c r="E22" s="392"/>
      <c r="F22" s="392"/>
      <c r="G22" s="392"/>
      <c r="H22" s="392"/>
      <c r="I22" s="392"/>
      <c r="J22" s="392"/>
      <c r="K22" s="392"/>
      <c r="L22" s="392"/>
      <c r="M22" s="393"/>
      <c r="N22" s="427"/>
      <c r="O22" s="427"/>
      <c r="P22" s="427"/>
      <c r="Q22" s="427"/>
      <c r="R22" s="427"/>
      <c r="S22" s="427"/>
      <c r="T22" s="428"/>
      <c r="U22" s="428"/>
      <c r="V22" s="428"/>
      <c r="W22" s="428"/>
      <c r="X22" s="429"/>
    </row>
    <row r="23" spans="1:24" ht="26.25" customHeight="1">
      <c r="A23" s="439"/>
      <c r="B23" s="181">
        <v>18</v>
      </c>
      <c r="C23" s="391"/>
      <c r="D23" s="392"/>
      <c r="E23" s="392"/>
      <c r="F23" s="392"/>
      <c r="G23" s="392"/>
      <c r="H23" s="392"/>
      <c r="I23" s="392"/>
      <c r="J23" s="392"/>
      <c r="K23" s="392"/>
      <c r="L23" s="392"/>
      <c r="M23" s="393"/>
      <c r="N23" s="427"/>
      <c r="O23" s="427"/>
      <c r="P23" s="427"/>
      <c r="Q23" s="427"/>
      <c r="R23" s="427"/>
      <c r="S23" s="427"/>
      <c r="T23" s="428"/>
      <c r="U23" s="428"/>
      <c r="V23" s="428"/>
      <c r="W23" s="428"/>
      <c r="X23" s="429"/>
    </row>
    <row r="24" spans="1:24" ht="26.25" customHeight="1">
      <c r="A24" s="439"/>
      <c r="B24" s="181">
        <v>19</v>
      </c>
      <c r="C24" s="391"/>
      <c r="D24" s="392"/>
      <c r="E24" s="392"/>
      <c r="F24" s="392"/>
      <c r="G24" s="392"/>
      <c r="H24" s="392"/>
      <c r="I24" s="392"/>
      <c r="J24" s="392"/>
      <c r="K24" s="392"/>
      <c r="L24" s="392"/>
      <c r="M24" s="393"/>
      <c r="N24" s="427"/>
      <c r="O24" s="427"/>
      <c r="P24" s="427"/>
      <c r="Q24" s="427"/>
      <c r="R24" s="427"/>
      <c r="S24" s="427"/>
      <c r="T24" s="428"/>
      <c r="U24" s="428"/>
      <c r="V24" s="428"/>
      <c r="W24" s="428"/>
      <c r="X24" s="429"/>
    </row>
    <row r="25" spans="1:24" ht="26.25" customHeight="1">
      <c r="A25" s="439"/>
      <c r="B25" s="181">
        <v>20</v>
      </c>
      <c r="C25" s="391"/>
      <c r="D25" s="392"/>
      <c r="E25" s="392"/>
      <c r="F25" s="392"/>
      <c r="G25" s="392"/>
      <c r="H25" s="392"/>
      <c r="I25" s="392"/>
      <c r="J25" s="392"/>
      <c r="K25" s="392"/>
      <c r="L25" s="392"/>
      <c r="M25" s="393"/>
      <c r="N25" s="427"/>
      <c r="O25" s="427"/>
      <c r="P25" s="427"/>
      <c r="Q25" s="427"/>
      <c r="R25" s="427"/>
      <c r="S25" s="427"/>
      <c r="T25" s="428"/>
      <c r="U25" s="428"/>
      <c r="V25" s="428"/>
      <c r="W25" s="428"/>
      <c r="X25" s="429"/>
    </row>
    <row r="26" spans="1:24" ht="26.25" customHeight="1">
      <c r="A26" s="439"/>
      <c r="B26" s="181">
        <v>21</v>
      </c>
      <c r="C26" s="394"/>
      <c r="D26" s="395"/>
      <c r="E26" s="395"/>
      <c r="F26" s="395"/>
      <c r="G26" s="395"/>
      <c r="H26" s="395"/>
      <c r="I26" s="395"/>
      <c r="J26" s="395"/>
      <c r="K26" s="395"/>
      <c r="L26" s="395"/>
      <c r="M26" s="396"/>
      <c r="N26" s="458"/>
      <c r="O26" s="458"/>
      <c r="P26" s="458"/>
      <c r="Q26" s="458"/>
      <c r="R26" s="458"/>
      <c r="S26" s="458"/>
      <c r="T26" s="459"/>
      <c r="U26" s="459"/>
      <c r="V26" s="459"/>
      <c r="W26" s="459"/>
      <c r="X26" s="460"/>
    </row>
    <row r="27" spans="1:24">
      <c r="A27" s="442" t="s">
        <v>3314</v>
      </c>
      <c r="B27" s="444" t="s">
        <v>3315</v>
      </c>
      <c r="C27" s="445"/>
      <c r="D27" s="445"/>
      <c r="E27" s="445"/>
      <c r="F27" s="445"/>
      <c r="G27" s="445"/>
      <c r="H27" s="445"/>
      <c r="I27" s="445"/>
      <c r="J27" s="445"/>
      <c r="K27" s="445"/>
      <c r="L27" s="445"/>
      <c r="M27" s="445"/>
      <c r="N27" s="445"/>
      <c r="O27" s="445"/>
      <c r="P27" s="445"/>
      <c r="Q27" s="445"/>
      <c r="R27" s="445"/>
      <c r="S27" s="445"/>
      <c r="T27" s="445"/>
      <c r="U27" s="445"/>
      <c r="V27" s="445"/>
      <c r="W27" s="445"/>
      <c r="X27" s="446"/>
    </row>
    <row r="28" spans="1:24" ht="26.25" customHeight="1">
      <c r="A28" s="439"/>
      <c r="B28" s="447"/>
      <c r="C28" s="448"/>
      <c r="D28" s="448"/>
      <c r="E28" s="448"/>
      <c r="F28" s="448"/>
      <c r="G28" s="448"/>
      <c r="H28" s="448"/>
      <c r="I28" s="448"/>
      <c r="J28" s="448"/>
      <c r="K28" s="448"/>
      <c r="L28" s="448"/>
      <c r="M28" s="448"/>
      <c r="N28" s="448"/>
      <c r="O28" s="448"/>
      <c r="P28" s="448"/>
      <c r="Q28" s="448"/>
      <c r="R28" s="448"/>
      <c r="S28" s="448"/>
      <c r="T28" s="448"/>
      <c r="U28" s="448"/>
      <c r="V28" s="448"/>
      <c r="W28" s="448"/>
      <c r="X28" s="449"/>
    </row>
    <row r="29" spans="1:24" ht="26.25" customHeight="1">
      <c r="A29" s="439"/>
      <c r="B29" s="447"/>
      <c r="C29" s="448"/>
      <c r="D29" s="448"/>
      <c r="E29" s="448"/>
      <c r="F29" s="448"/>
      <c r="G29" s="448"/>
      <c r="H29" s="448"/>
      <c r="I29" s="448"/>
      <c r="J29" s="448"/>
      <c r="K29" s="448"/>
      <c r="L29" s="448"/>
      <c r="M29" s="448"/>
      <c r="N29" s="448"/>
      <c r="O29" s="448"/>
      <c r="P29" s="448"/>
      <c r="Q29" s="448"/>
      <c r="R29" s="448"/>
      <c r="S29" s="448"/>
      <c r="T29" s="448"/>
      <c r="U29" s="448"/>
      <c r="V29" s="448"/>
      <c r="W29" s="448"/>
      <c r="X29" s="449"/>
    </row>
    <row r="30" spans="1:24" ht="26.25" customHeight="1">
      <c r="A30" s="439"/>
      <c r="B30" s="447"/>
      <c r="C30" s="448"/>
      <c r="D30" s="448"/>
      <c r="E30" s="448"/>
      <c r="F30" s="448"/>
      <c r="G30" s="448"/>
      <c r="H30" s="448"/>
      <c r="I30" s="448"/>
      <c r="J30" s="448"/>
      <c r="K30" s="448"/>
      <c r="L30" s="448"/>
      <c r="M30" s="448"/>
      <c r="N30" s="448"/>
      <c r="O30" s="448"/>
      <c r="P30" s="448"/>
      <c r="Q30" s="448"/>
      <c r="R30" s="448"/>
      <c r="S30" s="448"/>
      <c r="T30" s="448"/>
      <c r="U30" s="448"/>
      <c r="V30" s="448"/>
      <c r="W30" s="448"/>
      <c r="X30" s="449"/>
    </row>
    <row r="31" spans="1:24" ht="26.25" customHeight="1" thickBot="1">
      <c r="A31" s="443"/>
      <c r="B31" s="450"/>
      <c r="C31" s="451"/>
      <c r="D31" s="451"/>
      <c r="E31" s="451"/>
      <c r="F31" s="451"/>
      <c r="G31" s="451"/>
      <c r="H31" s="451"/>
      <c r="I31" s="451"/>
      <c r="J31" s="451"/>
      <c r="K31" s="451"/>
      <c r="L31" s="451"/>
      <c r="M31" s="451"/>
      <c r="N31" s="451"/>
      <c r="O31" s="451"/>
      <c r="P31" s="451"/>
      <c r="Q31" s="451"/>
      <c r="R31" s="451"/>
      <c r="S31" s="451"/>
      <c r="T31" s="451"/>
      <c r="U31" s="451"/>
      <c r="V31" s="451"/>
      <c r="W31" s="451"/>
      <c r="X31" s="452"/>
    </row>
    <row r="32" spans="1:24" ht="26.25" customHeight="1" thickBot="1">
      <c r="A32" s="453" t="s">
        <v>3316</v>
      </c>
      <c r="B32" s="454"/>
      <c r="C32" s="454"/>
      <c r="D32" s="454"/>
      <c r="E32" s="454"/>
      <c r="F32" s="454"/>
      <c r="G32" s="454"/>
      <c r="H32" s="454"/>
      <c r="I32" s="454"/>
      <c r="J32" s="454"/>
      <c r="K32" s="454"/>
      <c r="L32" s="454"/>
      <c r="M32" s="454"/>
      <c r="N32" s="454"/>
      <c r="O32" s="454"/>
      <c r="P32" s="454"/>
      <c r="Q32" s="454"/>
      <c r="R32" s="454"/>
      <c r="S32" s="454"/>
      <c r="T32" s="454"/>
      <c r="U32" s="454"/>
      <c r="V32" s="455">
        <f>SUM(V6:X26)</f>
        <v>0</v>
      </c>
      <c r="W32" s="455"/>
      <c r="X32" s="456"/>
    </row>
    <row r="33" spans="1:24">
      <c r="A33" s="457" t="s">
        <v>3319</v>
      </c>
      <c r="B33" s="457"/>
      <c r="C33" s="457"/>
      <c r="D33" s="457"/>
      <c r="E33" s="457"/>
      <c r="F33" s="457"/>
      <c r="G33" s="457"/>
      <c r="H33" s="457"/>
      <c r="I33" s="457"/>
      <c r="J33" s="457"/>
      <c r="K33" s="457"/>
      <c r="L33" s="457"/>
      <c r="M33" s="457"/>
      <c r="N33" s="457"/>
      <c r="O33" s="457"/>
      <c r="P33" s="457"/>
      <c r="Q33" s="457"/>
      <c r="R33" s="457"/>
      <c r="S33" s="457"/>
      <c r="T33" s="457"/>
      <c r="U33" s="457"/>
      <c r="V33" s="457"/>
      <c r="W33" s="457"/>
      <c r="X33" s="457"/>
    </row>
    <row r="34" spans="1:24">
      <c r="A34" s="441" t="s">
        <v>3311</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row>
  </sheetData>
  <sheetProtection formatCells="0"/>
  <mergeCells count="103">
    <mergeCell ref="N25:S25"/>
    <mergeCell ref="T25:U25"/>
    <mergeCell ref="V25:X25"/>
    <mergeCell ref="N22:S22"/>
    <mergeCell ref="T22:U22"/>
    <mergeCell ref="V22:X22"/>
    <mergeCell ref="A34:X34"/>
    <mergeCell ref="A27:A31"/>
    <mergeCell ref="B27:X27"/>
    <mergeCell ref="B28:X31"/>
    <mergeCell ref="A32:U32"/>
    <mergeCell ref="N24:S24"/>
    <mergeCell ref="T24:U24"/>
    <mergeCell ref="V24:X24"/>
    <mergeCell ref="V32:X32"/>
    <mergeCell ref="A33:X33"/>
    <mergeCell ref="N26:S26"/>
    <mergeCell ref="T26:U26"/>
    <mergeCell ref="V26:X26"/>
    <mergeCell ref="C25:M25"/>
    <mergeCell ref="C26:M26"/>
    <mergeCell ref="C22:M22"/>
    <mergeCell ref="N23:S23"/>
    <mergeCell ref="T23:U23"/>
    <mergeCell ref="V23:X23"/>
    <mergeCell ref="N20:S20"/>
    <mergeCell ref="T20:U20"/>
    <mergeCell ref="V20:X20"/>
    <mergeCell ref="C23:M23"/>
    <mergeCell ref="C24:M24"/>
    <mergeCell ref="N19:S19"/>
    <mergeCell ref="T19:U19"/>
    <mergeCell ref="V19:X19"/>
    <mergeCell ref="N16:S16"/>
    <mergeCell ref="T16:U16"/>
    <mergeCell ref="V16:X16"/>
    <mergeCell ref="C19:M19"/>
    <mergeCell ref="C20:M20"/>
    <mergeCell ref="N21:S21"/>
    <mergeCell ref="T21:U21"/>
    <mergeCell ref="V21:X21"/>
    <mergeCell ref="N18:S18"/>
    <mergeCell ref="T18:U18"/>
    <mergeCell ref="V18:X18"/>
    <mergeCell ref="C21:M21"/>
    <mergeCell ref="C16:M16"/>
    <mergeCell ref="N17:S17"/>
    <mergeCell ref="T17:U17"/>
    <mergeCell ref="V17:X17"/>
    <mergeCell ref="N14:S14"/>
    <mergeCell ref="T14:U14"/>
    <mergeCell ref="V14:X14"/>
    <mergeCell ref="C17:M17"/>
    <mergeCell ref="C18:M18"/>
    <mergeCell ref="C13:M13"/>
    <mergeCell ref="C14:M14"/>
    <mergeCell ref="N15:S15"/>
    <mergeCell ref="T15:U15"/>
    <mergeCell ref="V15:X15"/>
    <mergeCell ref="N12:S12"/>
    <mergeCell ref="T12:U12"/>
    <mergeCell ref="V12:X12"/>
    <mergeCell ref="C12:M12"/>
    <mergeCell ref="N13:S13"/>
    <mergeCell ref="C15:M15"/>
    <mergeCell ref="N8:S8"/>
    <mergeCell ref="T8:U8"/>
    <mergeCell ref="V8:X8"/>
    <mergeCell ref="N9:S9"/>
    <mergeCell ref="T9:U9"/>
    <mergeCell ref="V9:X9"/>
    <mergeCell ref="T13:U13"/>
    <mergeCell ref="V13:X13"/>
    <mergeCell ref="N10:S10"/>
    <mergeCell ref="T10:U10"/>
    <mergeCell ref="V10:X10"/>
    <mergeCell ref="N11:S11"/>
    <mergeCell ref="T11:U11"/>
    <mergeCell ref="V11:X11"/>
    <mergeCell ref="C6:M6"/>
    <mergeCell ref="C7:M7"/>
    <mergeCell ref="C8:M8"/>
    <mergeCell ref="C9:M9"/>
    <mergeCell ref="C10:M10"/>
    <mergeCell ref="C11:M11"/>
    <mergeCell ref="A2:D2"/>
    <mergeCell ref="E2:H2"/>
    <mergeCell ref="I2:L2"/>
    <mergeCell ref="M2:X2"/>
    <mergeCell ref="A3:D3"/>
    <mergeCell ref="E3:X3"/>
    <mergeCell ref="A4:X4"/>
    <mergeCell ref="A5:A26"/>
    <mergeCell ref="B5:M5"/>
    <mergeCell ref="N5:S5"/>
    <mergeCell ref="T5:U5"/>
    <mergeCell ref="V5:X5"/>
    <mergeCell ref="N6:S6"/>
    <mergeCell ref="T6:U6"/>
    <mergeCell ref="V6:X6"/>
    <mergeCell ref="N7:S7"/>
    <mergeCell ref="T7:U7"/>
    <mergeCell ref="V7:X7"/>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9"/>
    <pageSetUpPr fitToPage="1"/>
  </sheetPr>
  <dimension ref="A1:X37"/>
  <sheetViews>
    <sheetView showGridLines="0" view="pageBreakPreview" zoomScale="60" zoomScaleNormal="100" workbookViewId="0">
      <selection activeCell="E9" sqref="E9:H9"/>
    </sheetView>
  </sheetViews>
  <sheetFormatPr defaultColWidth="4" defaultRowHeight="13.5"/>
  <cols>
    <col min="1" max="1" width="9" style="88" customWidth="1"/>
    <col min="2" max="16384" width="4" style="88"/>
  </cols>
  <sheetData>
    <row r="1" spans="1:24" s="1" customFormat="1" ht="14.25">
      <c r="X1" s="87" t="s">
        <v>3184</v>
      </c>
    </row>
    <row r="2" spans="1:24" s="1" customFormat="1" ht="30" customHeight="1">
      <c r="A2" s="470" t="s">
        <v>1750</v>
      </c>
      <c r="B2" s="470"/>
      <c r="C2" s="470"/>
      <c r="D2" s="471" t="str">
        <f>IF(INDEX('様式3-1'!E5:G5,1,1)=0,"",INDEX('様式3-1'!E5:G5,1,1))</f>
        <v/>
      </c>
      <c r="E2" s="472"/>
      <c r="F2" s="473"/>
      <c r="G2" s="474" t="s">
        <v>1795</v>
      </c>
      <c r="H2" s="474"/>
      <c r="I2" s="474"/>
      <c r="J2" s="474"/>
      <c r="K2" s="475" t="str">
        <f>IF(INDEX('様式3-1'!L5:X5,1,1)=0,"",INDEX('様式3-1'!L5:X5,1,1))</f>
        <v/>
      </c>
      <c r="L2" s="475"/>
      <c r="M2" s="475"/>
      <c r="N2" s="475"/>
      <c r="O2" s="475"/>
      <c r="P2" s="475"/>
      <c r="Q2" s="475"/>
      <c r="R2" s="475"/>
      <c r="S2" s="475"/>
      <c r="T2" s="475"/>
      <c r="U2" s="475"/>
      <c r="V2" s="475"/>
      <c r="W2" s="475"/>
      <c r="X2" s="475"/>
    </row>
    <row r="3" spans="1:24" ht="30" customHeight="1">
      <c r="A3" s="476" t="s">
        <v>2508</v>
      </c>
      <c r="B3" s="477"/>
      <c r="C3" s="478"/>
      <c r="D3" s="479" t="str">
        <f>IF(INDEX('様式3-1'!E8:X8,1,1)=0,"",INDEX('様式3-1'!E8:X8,1,1))</f>
        <v/>
      </c>
      <c r="E3" s="479"/>
      <c r="F3" s="479"/>
      <c r="G3" s="479"/>
      <c r="H3" s="479"/>
      <c r="I3" s="479"/>
      <c r="J3" s="479"/>
      <c r="K3" s="479"/>
      <c r="L3" s="479"/>
      <c r="M3" s="479"/>
      <c r="N3" s="479"/>
      <c r="O3" s="479"/>
      <c r="P3" s="479"/>
      <c r="Q3" s="479"/>
      <c r="R3" s="479"/>
      <c r="S3" s="479"/>
      <c r="T3" s="479"/>
      <c r="U3" s="479"/>
      <c r="V3" s="479"/>
      <c r="W3" s="479"/>
      <c r="X3" s="479"/>
    </row>
    <row r="4" spans="1:24" s="89" customFormat="1" ht="18.75" customHeight="1">
      <c r="A4" s="480" t="s">
        <v>2510</v>
      </c>
      <c r="B4" s="481"/>
      <c r="C4" s="481"/>
      <c r="D4" s="481"/>
      <c r="E4" s="481"/>
      <c r="F4" s="481"/>
      <c r="G4" s="481"/>
      <c r="H4" s="481"/>
      <c r="I4" s="481"/>
      <c r="J4" s="481"/>
      <c r="K4" s="481"/>
      <c r="L4" s="481"/>
      <c r="M4" s="481"/>
      <c r="N4" s="481"/>
      <c r="O4" s="481"/>
      <c r="P4" s="481"/>
      <c r="Q4" s="481"/>
      <c r="R4" s="481"/>
      <c r="S4" s="481"/>
      <c r="T4" s="481"/>
      <c r="U4" s="481"/>
      <c r="V4" s="481"/>
      <c r="W4" s="481"/>
      <c r="X4" s="482"/>
    </row>
    <row r="5" spans="1:24" s="89" customFormat="1" ht="30" customHeight="1">
      <c r="A5" s="461"/>
      <c r="B5" s="462"/>
      <c r="C5" s="462"/>
      <c r="D5" s="462"/>
      <c r="E5" s="462"/>
      <c r="F5" s="462"/>
      <c r="G5" s="462"/>
      <c r="H5" s="462"/>
      <c r="I5" s="462"/>
      <c r="J5" s="462"/>
      <c r="K5" s="462"/>
      <c r="L5" s="462"/>
      <c r="M5" s="462"/>
      <c r="N5" s="462"/>
      <c r="O5" s="462"/>
      <c r="P5" s="462"/>
      <c r="Q5" s="462"/>
      <c r="R5" s="462"/>
      <c r="S5" s="462"/>
      <c r="T5" s="462"/>
      <c r="U5" s="462"/>
      <c r="V5" s="462"/>
      <c r="W5" s="462"/>
      <c r="X5" s="463"/>
    </row>
    <row r="6" spans="1:24" s="89" customFormat="1" ht="30" customHeight="1">
      <c r="A6" s="464"/>
      <c r="B6" s="465"/>
      <c r="C6" s="465"/>
      <c r="D6" s="465"/>
      <c r="E6" s="465"/>
      <c r="F6" s="465"/>
      <c r="G6" s="465"/>
      <c r="H6" s="465"/>
      <c r="I6" s="465"/>
      <c r="J6" s="465"/>
      <c r="K6" s="465"/>
      <c r="L6" s="465"/>
      <c r="M6" s="465"/>
      <c r="N6" s="465"/>
      <c r="O6" s="465"/>
      <c r="P6" s="465"/>
      <c r="Q6" s="465"/>
      <c r="R6" s="465"/>
      <c r="S6" s="465"/>
      <c r="T6" s="465"/>
      <c r="U6" s="465"/>
      <c r="V6" s="465"/>
      <c r="W6" s="465"/>
      <c r="X6" s="466"/>
    </row>
    <row r="7" spans="1:24" s="89" customFormat="1" ht="30" customHeight="1">
      <c r="A7" s="464"/>
      <c r="B7" s="465"/>
      <c r="C7" s="465"/>
      <c r="D7" s="465"/>
      <c r="E7" s="465"/>
      <c r="F7" s="465"/>
      <c r="G7" s="465"/>
      <c r="H7" s="465"/>
      <c r="I7" s="465"/>
      <c r="J7" s="465"/>
      <c r="K7" s="465"/>
      <c r="L7" s="465"/>
      <c r="M7" s="465"/>
      <c r="N7" s="465"/>
      <c r="O7" s="465"/>
      <c r="P7" s="465"/>
      <c r="Q7" s="465"/>
      <c r="R7" s="465"/>
      <c r="S7" s="465"/>
      <c r="T7" s="465"/>
      <c r="U7" s="465"/>
      <c r="V7" s="465"/>
      <c r="W7" s="465"/>
      <c r="X7" s="466"/>
    </row>
    <row r="8" spans="1:24" s="89" customFormat="1" ht="30" customHeight="1">
      <c r="A8" s="464"/>
      <c r="B8" s="465"/>
      <c r="C8" s="465"/>
      <c r="D8" s="465"/>
      <c r="E8" s="465"/>
      <c r="F8" s="465"/>
      <c r="G8" s="465"/>
      <c r="H8" s="465"/>
      <c r="I8" s="465"/>
      <c r="J8" s="465"/>
      <c r="K8" s="465"/>
      <c r="L8" s="465"/>
      <c r="M8" s="465"/>
      <c r="N8" s="465"/>
      <c r="O8" s="465"/>
      <c r="P8" s="465"/>
      <c r="Q8" s="465"/>
      <c r="R8" s="465"/>
      <c r="S8" s="465"/>
      <c r="T8" s="465"/>
      <c r="U8" s="465"/>
      <c r="V8" s="465"/>
      <c r="W8" s="465"/>
      <c r="X8" s="466"/>
    </row>
    <row r="9" spans="1:24" s="89" customFormat="1" ht="30" customHeight="1">
      <c r="A9" s="464"/>
      <c r="B9" s="465"/>
      <c r="C9" s="465"/>
      <c r="D9" s="465"/>
      <c r="E9" s="465"/>
      <c r="F9" s="465"/>
      <c r="G9" s="465"/>
      <c r="H9" s="465"/>
      <c r="I9" s="465"/>
      <c r="J9" s="465"/>
      <c r="K9" s="465"/>
      <c r="L9" s="465"/>
      <c r="M9" s="465"/>
      <c r="N9" s="465"/>
      <c r="O9" s="465"/>
      <c r="P9" s="465"/>
      <c r="Q9" s="465"/>
      <c r="R9" s="465"/>
      <c r="S9" s="465"/>
      <c r="T9" s="465"/>
      <c r="U9" s="465"/>
      <c r="V9" s="465"/>
      <c r="W9" s="465"/>
      <c r="X9" s="466"/>
    </row>
    <row r="10" spans="1:24" s="89" customFormat="1" ht="30" customHeight="1">
      <c r="A10" s="464"/>
      <c r="B10" s="465"/>
      <c r="C10" s="465"/>
      <c r="D10" s="465"/>
      <c r="E10" s="465"/>
      <c r="F10" s="465"/>
      <c r="G10" s="465"/>
      <c r="H10" s="465"/>
      <c r="I10" s="465"/>
      <c r="J10" s="465"/>
      <c r="K10" s="465"/>
      <c r="L10" s="465"/>
      <c r="M10" s="465"/>
      <c r="N10" s="465"/>
      <c r="O10" s="465"/>
      <c r="P10" s="465"/>
      <c r="Q10" s="465"/>
      <c r="R10" s="465"/>
      <c r="S10" s="465"/>
      <c r="T10" s="465"/>
      <c r="U10" s="465"/>
      <c r="V10" s="465"/>
      <c r="W10" s="465"/>
      <c r="X10" s="466"/>
    </row>
    <row r="11" spans="1:24" s="89" customFormat="1" ht="30" customHeight="1">
      <c r="A11" s="464"/>
      <c r="B11" s="465"/>
      <c r="C11" s="465"/>
      <c r="D11" s="465"/>
      <c r="E11" s="465"/>
      <c r="F11" s="465"/>
      <c r="G11" s="465"/>
      <c r="H11" s="465"/>
      <c r="I11" s="465"/>
      <c r="J11" s="465"/>
      <c r="K11" s="465"/>
      <c r="L11" s="465"/>
      <c r="M11" s="465"/>
      <c r="N11" s="465"/>
      <c r="O11" s="465"/>
      <c r="P11" s="465"/>
      <c r="Q11" s="465"/>
      <c r="R11" s="465"/>
      <c r="S11" s="465"/>
      <c r="T11" s="465"/>
      <c r="U11" s="465"/>
      <c r="V11" s="465"/>
      <c r="W11" s="465"/>
      <c r="X11" s="466"/>
    </row>
    <row r="12" spans="1:24" s="89" customFormat="1" ht="30" customHeight="1">
      <c r="A12" s="464"/>
      <c r="B12" s="465"/>
      <c r="C12" s="465"/>
      <c r="D12" s="465"/>
      <c r="E12" s="465"/>
      <c r="F12" s="465"/>
      <c r="G12" s="465"/>
      <c r="H12" s="465"/>
      <c r="I12" s="465"/>
      <c r="J12" s="465"/>
      <c r="K12" s="465"/>
      <c r="L12" s="465"/>
      <c r="M12" s="465"/>
      <c r="N12" s="465"/>
      <c r="O12" s="465"/>
      <c r="P12" s="465"/>
      <c r="Q12" s="465"/>
      <c r="R12" s="465"/>
      <c r="S12" s="465"/>
      <c r="T12" s="465"/>
      <c r="U12" s="465"/>
      <c r="V12" s="465"/>
      <c r="W12" s="465"/>
      <c r="X12" s="466"/>
    </row>
    <row r="13" spans="1:24" s="89" customFormat="1" ht="30" customHeight="1">
      <c r="A13" s="464"/>
      <c r="B13" s="465"/>
      <c r="C13" s="465"/>
      <c r="D13" s="465"/>
      <c r="E13" s="465"/>
      <c r="F13" s="465"/>
      <c r="G13" s="465"/>
      <c r="H13" s="465"/>
      <c r="I13" s="465"/>
      <c r="J13" s="465"/>
      <c r="K13" s="465"/>
      <c r="L13" s="465"/>
      <c r="M13" s="465"/>
      <c r="N13" s="465"/>
      <c r="O13" s="465"/>
      <c r="P13" s="465"/>
      <c r="Q13" s="465"/>
      <c r="R13" s="465"/>
      <c r="S13" s="465"/>
      <c r="T13" s="465"/>
      <c r="U13" s="465"/>
      <c r="V13" s="465"/>
      <c r="W13" s="465"/>
      <c r="X13" s="466"/>
    </row>
    <row r="14" spans="1:24" s="89" customFormat="1" ht="30" customHeight="1">
      <c r="A14" s="464"/>
      <c r="B14" s="465"/>
      <c r="C14" s="465"/>
      <c r="D14" s="465"/>
      <c r="E14" s="465"/>
      <c r="F14" s="465"/>
      <c r="G14" s="465"/>
      <c r="H14" s="465"/>
      <c r="I14" s="465"/>
      <c r="J14" s="465"/>
      <c r="K14" s="465"/>
      <c r="L14" s="465"/>
      <c r="M14" s="465"/>
      <c r="N14" s="465"/>
      <c r="O14" s="465"/>
      <c r="P14" s="465"/>
      <c r="Q14" s="465"/>
      <c r="R14" s="465"/>
      <c r="S14" s="465"/>
      <c r="T14" s="465"/>
      <c r="U14" s="465"/>
      <c r="V14" s="465"/>
      <c r="W14" s="465"/>
      <c r="X14" s="466"/>
    </row>
    <row r="15" spans="1:24" s="89" customFormat="1" ht="30" customHeight="1">
      <c r="A15" s="464"/>
      <c r="B15" s="465"/>
      <c r="C15" s="465"/>
      <c r="D15" s="465"/>
      <c r="E15" s="465"/>
      <c r="F15" s="465"/>
      <c r="G15" s="465"/>
      <c r="H15" s="465"/>
      <c r="I15" s="465"/>
      <c r="J15" s="465"/>
      <c r="K15" s="465"/>
      <c r="L15" s="465"/>
      <c r="M15" s="465"/>
      <c r="N15" s="465"/>
      <c r="O15" s="465"/>
      <c r="P15" s="465"/>
      <c r="Q15" s="465"/>
      <c r="R15" s="465"/>
      <c r="S15" s="465"/>
      <c r="T15" s="465"/>
      <c r="U15" s="465"/>
      <c r="V15" s="465"/>
      <c r="W15" s="465"/>
      <c r="X15" s="466"/>
    </row>
    <row r="16" spans="1:24" s="89" customFormat="1" ht="30" customHeight="1">
      <c r="A16" s="464"/>
      <c r="B16" s="465"/>
      <c r="C16" s="465"/>
      <c r="D16" s="465"/>
      <c r="E16" s="465"/>
      <c r="F16" s="465"/>
      <c r="G16" s="465"/>
      <c r="H16" s="465"/>
      <c r="I16" s="465"/>
      <c r="J16" s="465"/>
      <c r="K16" s="465"/>
      <c r="L16" s="465"/>
      <c r="M16" s="465"/>
      <c r="N16" s="465"/>
      <c r="O16" s="465"/>
      <c r="P16" s="465"/>
      <c r="Q16" s="465"/>
      <c r="R16" s="465"/>
      <c r="S16" s="465"/>
      <c r="T16" s="465"/>
      <c r="U16" s="465"/>
      <c r="V16" s="465"/>
      <c r="W16" s="465"/>
      <c r="X16" s="466"/>
    </row>
    <row r="17" spans="1:24" s="89" customFormat="1" ht="30" customHeight="1">
      <c r="A17" s="464"/>
      <c r="B17" s="465"/>
      <c r="C17" s="465"/>
      <c r="D17" s="465"/>
      <c r="E17" s="465"/>
      <c r="F17" s="465"/>
      <c r="G17" s="465"/>
      <c r="H17" s="465"/>
      <c r="I17" s="465"/>
      <c r="J17" s="465"/>
      <c r="K17" s="465"/>
      <c r="L17" s="465"/>
      <c r="M17" s="465"/>
      <c r="N17" s="465"/>
      <c r="O17" s="465"/>
      <c r="P17" s="465"/>
      <c r="Q17" s="465"/>
      <c r="R17" s="465"/>
      <c r="S17" s="465"/>
      <c r="T17" s="465"/>
      <c r="U17" s="465"/>
      <c r="V17" s="465"/>
      <c r="W17" s="465"/>
      <c r="X17" s="466"/>
    </row>
    <row r="18" spans="1:24" s="89" customFormat="1" ht="30" customHeight="1">
      <c r="A18" s="464"/>
      <c r="B18" s="465"/>
      <c r="C18" s="465"/>
      <c r="D18" s="465"/>
      <c r="E18" s="465"/>
      <c r="F18" s="465"/>
      <c r="G18" s="465"/>
      <c r="H18" s="465"/>
      <c r="I18" s="465"/>
      <c r="J18" s="465"/>
      <c r="K18" s="465"/>
      <c r="L18" s="465"/>
      <c r="M18" s="465"/>
      <c r="N18" s="465"/>
      <c r="O18" s="465"/>
      <c r="P18" s="465"/>
      <c r="Q18" s="465"/>
      <c r="R18" s="465"/>
      <c r="S18" s="465"/>
      <c r="T18" s="465"/>
      <c r="U18" s="465"/>
      <c r="V18" s="465"/>
      <c r="W18" s="465"/>
      <c r="X18" s="466"/>
    </row>
    <row r="19" spans="1:24" s="89" customFormat="1" ht="30" customHeight="1">
      <c r="A19" s="464"/>
      <c r="B19" s="465"/>
      <c r="C19" s="465"/>
      <c r="D19" s="465"/>
      <c r="E19" s="465"/>
      <c r="F19" s="465"/>
      <c r="G19" s="465"/>
      <c r="H19" s="465"/>
      <c r="I19" s="465"/>
      <c r="J19" s="465"/>
      <c r="K19" s="465"/>
      <c r="L19" s="465"/>
      <c r="M19" s="465"/>
      <c r="N19" s="465"/>
      <c r="O19" s="465"/>
      <c r="P19" s="465"/>
      <c r="Q19" s="465"/>
      <c r="R19" s="465"/>
      <c r="S19" s="465"/>
      <c r="T19" s="465"/>
      <c r="U19" s="465"/>
      <c r="V19" s="465"/>
      <c r="W19" s="465"/>
      <c r="X19" s="466"/>
    </row>
    <row r="20" spans="1:24" s="89" customFormat="1" ht="30" customHeight="1">
      <c r="A20" s="464"/>
      <c r="B20" s="465"/>
      <c r="C20" s="465"/>
      <c r="D20" s="465"/>
      <c r="E20" s="465"/>
      <c r="F20" s="465"/>
      <c r="G20" s="465"/>
      <c r="H20" s="465"/>
      <c r="I20" s="465"/>
      <c r="J20" s="465"/>
      <c r="K20" s="465"/>
      <c r="L20" s="465"/>
      <c r="M20" s="465"/>
      <c r="N20" s="465"/>
      <c r="O20" s="465"/>
      <c r="P20" s="465"/>
      <c r="Q20" s="465"/>
      <c r="R20" s="465"/>
      <c r="S20" s="465"/>
      <c r="T20" s="465"/>
      <c r="U20" s="465"/>
      <c r="V20" s="465"/>
      <c r="W20" s="465"/>
      <c r="X20" s="466"/>
    </row>
    <row r="21" spans="1:24" s="89" customFormat="1" ht="30" customHeight="1">
      <c r="A21" s="464"/>
      <c r="B21" s="465"/>
      <c r="C21" s="465"/>
      <c r="D21" s="465"/>
      <c r="E21" s="465"/>
      <c r="F21" s="465"/>
      <c r="G21" s="465"/>
      <c r="H21" s="465"/>
      <c r="I21" s="465"/>
      <c r="J21" s="465"/>
      <c r="K21" s="465"/>
      <c r="L21" s="465"/>
      <c r="M21" s="465"/>
      <c r="N21" s="465"/>
      <c r="O21" s="465"/>
      <c r="P21" s="465"/>
      <c r="Q21" s="465"/>
      <c r="R21" s="465"/>
      <c r="S21" s="465"/>
      <c r="T21" s="465"/>
      <c r="U21" s="465"/>
      <c r="V21" s="465"/>
      <c r="W21" s="465"/>
      <c r="X21" s="466"/>
    </row>
    <row r="22" spans="1:24" s="89" customFormat="1" ht="30" customHeight="1">
      <c r="A22" s="464"/>
      <c r="B22" s="465"/>
      <c r="C22" s="465"/>
      <c r="D22" s="465"/>
      <c r="E22" s="465"/>
      <c r="F22" s="465"/>
      <c r="G22" s="465"/>
      <c r="H22" s="465"/>
      <c r="I22" s="465"/>
      <c r="J22" s="465"/>
      <c r="K22" s="465"/>
      <c r="L22" s="465"/>
      <c r="M22" s="465"/>
      <c r="N22" s="465"/>
      <c r="O22" s="465"/>
      <c r="P22" s="465"/>
      <c r="Q22" s="465"/>
      <c r="R22" s="465"/>
      <c r="S22" s="465"/>
      <c r="T22" s="465"/>
      <c r="U22" s="465"/>
      <c r="V22" s="465"/>
      <c r="W22" s="465"/>
      <c r="X22" s="466"/>
    </row>
    <row r="23" spans="1:24" s="89" customFormat="1" ht="30" customHeight="1">
      <c r="A23" s="464"/>
      <c r="B23" s="465"/>
      <c r="C23" s="465"/>
      <c r="D23" s="465"/>
      <c r="E23" s="465"/>
      <c r="F23" s="465"/>
      <c r="G23" s="465"/>
      <c r="H23" s="465"/>
      <c r="I23" s="465"/>
      <c r="J23" s="465"/>
      <c r="K23" s="465"/>
      <c r="L23" s="465"/>
      <c r="M23" s="465"/>
      <c r="N23" s="465"/>
      <c r="O23" s="465"/>
      <c r="P23" s="465"/>
      <c r="Q23" s="465"/>
      <c r="R23" s="465"/>
      <c r="S23" s="465"/>
      <c r="T23" s="465"/>
      <c r="U23" s="465"/>
      <c r="V23" s="465"/>
      <c r="W23" s="465"/>
      <c r="X23" s="466"/>
    </row>
    <row r="24" spans="1:24" s="89" customFormat="1" ht="30" customHeight="1">
      <c r="A24" s="464"/>
      <c r="B24" s="465"/>
      <c r="C24" s="465"/>
      <c r="D24" s="465"/>
      <c r="E24" s="465"/>
      <c r="F24" s="465"/>
      <c r="G24" s="465"/>
      <c r="H24" s="465"/>
      <c r="I24" s="465"/>
      <c r="J24" s="465"/>
      <c r="K24" s="465"/>
      <c r="L24" s="465"/>
      <c r="M24" s="465"/>
      <c r="N24" s="465"/>
      <c r="O24" s="465"/>
      <c r="P24" s="465"/>
      <c r="Q24" s="465"/>
      <c r="R24" s="465"/>
      <c r="S24" s="465"/>
      <c r="T24" s="465"/>
      <c r="U24" s="465"/>
      <c r="V24" s="465"/>
      <c r="W24" s="465"/>
      <c r="X24" s="466"/>
    </row>
    <row r="25" spans="1:24" s="89" customFormat="1" ht="30" customHeight="1">
      <c r="A25" s="464"/>
      <c r="B25" s="465"/>
      <c r="C25" s="465"/>
      <c r="D25" s="465"/>
      <c r="E25" s="465"/>
      <c r="F25" s="465"/>
      <c r="G25" s="465"/>
      <c r="H25" s="465"/>
      <c r="I25" s="465"/>
      <c r="J25" s="465"/>
      <c r="K25" s="465"/>
      <c r="L25" s="465"/>
      <c r="M25" s="465"/>
      <c r="N25" s="465"/>
      <c r="O25" s="465"/>
      <c r="P25" s="465"/>
      <c r="Q25" s="465"/>
      <c r="R25" s="465"/>
      <c r="S25" s="465"/>
      <c r="T25" s="465"/>
      <c r="U25" s="465"/>
      <c r="V25" s="465"/>
      <c r="W25" s="465"/>
      <c r="X25" s="466"/>
    </row>
    <row r="26" spans="1:24" s="89" customFormat="1" ht="30" customHeight="1">
      <c r="A26" s="464"/>
      <c r="B26" s="465"/>
      <c r="C26" s="465"/>
      <c r="D26" s="465"/>
      <c r="E26" s="465"/>
      <c r="F26" s="465"/>
      <c r="G26" s="465"/>
      <c r="H26" s="465"/>
      <c r="I26" s="465"/>
      <c r="J26" s="465"/>
      <c r="K26" s="465"/>
      <c r="L26" s="465"/>
      <c r="M26" s="465"/>
      <c r="N26" s="465"/>
      <c r="O26" s="465"/>
      <c r="P26" s="465"/>
      <c r="Q26" s="465"/>
      <c r="R26" s="465"/>
      <c r="S26" s="465"/>
      <c r="T26" s="465"/>
      <c r="U26" s="465"/>
      <c r="V26" s="465"/>
      <c r="W26" s="465"/>
      <c r="X26" s="466"/>
    </row>
    <row r="27" spans="1:24" s="89" customFormat="1" ht="30" customHeight="1">
      <c r="A27" s="464"/>
      <c r="B27" s="465"/>
      <c r="C27" s="465"/>
      <c r="D27" s="465"/>
      <c r="E27" s="465"/>
      <c r="F27" s="465"/>
      <c r="G27" s="465"/>
      <c r="H27" s="465"/>
      <c r="I27" s="465"/>
      <c r="J27" s="465"/>
      <c r="K27" s="465"/>
      <c r="L27" s="465"/>
      <c r="M27" s="465"/>
      <c r="N27" s="465"/>
      <c r="O27" s="465"/>
      <c r="P27" s="465"/>
      <c r="Q27" s="465"/>
      <c r="R27" s="465"/>
      <c r="S27" s="465"/>
      <c r="T27" s="465"/>
      <c r="U27" s="465"/>
      <c r="V27" s="465"/>
      <c r="W27" s="465"/>
      <c r="X27" s="466"/>
    </row>
    <row r="28" spans="1:24" s="89" customFormat="1" ht="30" customHeight="1">
      <c r="A28" s="464"/>
      <c r="B28" s="465"/>
      <c r="C28" s="465"/>
      <c r="D28" s="465"/>
      <c r="E28" s="465"/>
      <c r="F28" s="465"/>
      <c r="G28" s="465"/>
      <c r="H28" s="465"/>
      <c r="I28" s="465"/>
      <c r="J28" s="465"/>
      <c r="K28" s="465"/>
      <c r="L28" s="465"/>
      <c r="M28" s="465"/>
      <c r="N28" s="465"/>
      <c r="O28" s="465"/>
      <c r="P28" s="465"/>
      <c r="Q28" s="465"/>
      <c r="R28" s="465"/>
      <c r="S28" s="465"/>
      <c r="T28" s="465"/>
      <c r="U28" s="465"/>
      <c r="V28" s="465"/>
      <c r="W28" s="465"/>
      <c r="X28" s="466"/>
    </row>
    <row r="29" spans="1:24" s="89" customFormat="1" ht="30" customHeight="1">
      <c r="A29" s="467"/>
      <c r="B29" s="468"/>
      <c r="C29" s="468"/>
      <c r="D29" s="468"/>
      <c r="E29" s="468"/>
      <c r="F29" s="468"/>
      <c r="G29" s="468"/>
      <c r="H29" s="468"/>
      <c r="I29" s="468"/>
      <c r="J29" s="468"/>
      <c r="K29" s="468"/>
      <c r="L29" s="468"/>
      <c r="M29" s="468"/>
      <c r="N29" s="468"/>
      <c r="O29" s="468"/>
      <c r="P29" s="468"/>
      <c r="Q29" s="468"/>
      <c r="R29" s="468"/>
      <c r="S29" s="468"/>
      <c r="T29" s="468"/>
      <c r="U29" s="468"/>
      <c r="V29" s="468"/>
      <c r="W29" s="468"/>
      <c r="X29" s="469"/>
    </row>
    <row r="30" spans="1:24" ht="30" customHeight="1"/>
    <row r="31" spans="1:24" ht="30" customHeight="1"/>
    <row r="32" spans="1:24" ht="30" customHeight="1"/>
    <row r="33" ht="30" customHeight="1"/>
    <row r="34" ht="30" customHeight="1"/>
    <row r="35" ht="30" customHeight="1"/>
    <row r="36" ht="30" customHeight="1"/>
    <row r="37" ht="30" customHeight="1"/>
  </sheetData>
  <sheetProtection password="CB4D" sheet="1" formatCells="0"/>
  <mergeCells count="8">
    <mergeCell ref="A5:X29"/>
    <mergeCell ref="A2:C2"/>
    <mergeCell ref="D2:F2"/>
    <mergeCell ref="G2:J2"/>
    <mergeCell ref="K2:X2"/>
    <mergeCell ref="A3:C3"/>
    <mergeCell ref="D3:X3"/>
    <mergeCell ref="A4:X4"/>
  </mergeCells>
  <phoneticPr fontId="2"/>
  <printOptions horizontalCentered="1"/>
  <pageMargins left="0.39370078740157483" right="0.39370078740157483" top="0.39370078740157483" bottom="0.39370078740157483" header="0.31496062992125984" footer="0.1968503937007874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X38"/>
  <sheetViews>
    <sheetView showGridLines="0" view="pageBreakPreview" zoomScale="60" zoomScaleNormal="100" workbookViewId="0">
      <selection activeCell="E9" sqref="E9:H9"/>
    </sheetView>
  </sheetViews>
  <sheetFormatPr defaultColWidth="4" defaultRowHeight="13.5"/>
  <cols>
    <col min="1" max="1" width="9" style="174" customWidth="1"/>
    <col min="2" max="16384" width="4" style="174"/>
  </cols>
  <sheetData>
    <row r="1" spans="1:24" s="157" customFormat="1" ht="15" thickBot="1">
      <c r="X1" s="172" t="s">
        <v>3185</v>
      </c>
    </row>
    <row r="2" spans="1:24" s="157" customFormat="1" ht="22.5" customHeight="1">
      <c r="A2" s="504" t="s">
        <v>1750</v>
      </c>
      <c r="B2" s="505"/>
      <c r="C2" s="506"/>
      <c r="D2" s="507" t="str">
        <f>IF(INDEX('様式3-1'!E5:G5,1,1)=0,"",INDEX('様式3-1'!E5:G5,1,1))</f>
        <v/>
      </c>
      <c r="E2" s="507"/>
      <c r="F2" s="507"/>
      <c r="G2" s="508" t="s">
        <v>1795</v>
      </c>
      <c r="H2" s="509"/>
      <c r="I2" s="510"/>
      <c r="J2" s="511" t="str">
        <f>IF(INDEX('様式3-1'!L5:X5,1,1)=0,"",INDEX('様式3-1'!L5:X5,1,1))</f>
        <v/>
      </c>
      <c r="K2" s="512"/>
      <c r="L2" s="512"/>
      <c r="M2" s="513"/>
      <c r="N2" s="508" t="s">
        <v>2709</v>
      </c>
      <c r="O2" s="509"/>
      <c r="P2" s="510"/>
      <c r="Q2" s="514" t="str">
        <f>IF(INDEX('様式3-1'!E8:X8,1,1)=0,"",INDEX('様式3-1'!E8:X8,1,1))</f>
        <v/>
      </c>
      <c r="R2" s="515"/>
      <c r="S2" s="515"/>
      <c r="T2" s="515"/>
      <c r="U2" s="515"/>
      <c r="V2" s="515"/>
      <c r="W2" s="515"/>
      <c r="X2" s="516"/>
    </row>
    <row r="3" spans="1:24" ht="22.5" customHeight="1">
      <c r="A3" s="492" t="s">
        <v>3188</v>
      </c>
      <c r="B3" s="493"/>
      <c r="C3" s="493"/>
      <c r="D3" s="493"/>
      <c r="E3" s="493"/>
      <c r="F3" s="493"/>
      <c r="G3" s="493"/>
      <c r="H3" s="493"/>
      <c r="I3" s="493"/>
      <c r="J3" s="493"/>
      <c r="K3" s="493"/>
      <c r="L3" s="493"/>
      <c r="M3" s="493"/>
      <c r="N3" s="493"/>
      <c r="O3" s="493"/>
      <c r="P3" s="493"/>
      <c r="Q3" s="493"/>
      <c r="R3" s="493"/>
      <c r="S3" s="493"/>
      <c r="T3" s="493"/>
      <c r="U3" s="493"/>
      <c r="V3" s="493"/>
      <c r="W3" s="493"/>
      <c r="X3" s="494"/>
    </row>
    <row r="4" spans="1:24" s="175" customFormat="1" ht="22.5" customHeight="1">
      <c r="A4" s="495" t="s">
        <v>3189</v>
      </c>
      <c r="B4" s="496"/>
      <c r="C4" s="496"/>
      <c r="D4" s="496"/>
      <c r="E4" s="496"/>
      <c r="F4" s="496"/>
      <c r="G4" s="496"/>
      <c r="H4" s="496"/>
      <c r="I4" s="496"/>
      <c r="J4" s="496"/>
      <c r="K4" s="496"/>
      <c r="L4" s="496"/>
      <c r="M4" s="496"/>
      <c r="N4" s="496"/>
      <c r="O4" s="496"/>
      <c r="P4" s="496"/>
      <c r="Q4" s="496"/>
      <c r="R4" s="496"/>
      <c r="S4" s="496"/>
      <c r="T4" s="496"/>
      <c r="U4" s="496"/>
      <c r="V4" s="496"/>
      <c r="W4" s="496"/>
      <c r="X4" s="497"/>
    </row>
    <row r="5" spans="1:24" s="175" customFormat="1" ht="22.5" customHeight="1">
      <c r="A5" s="498"/>
      <c r="B5" s="499"/>
      <c r="C5" s="499"/>
      <c r="D5" s="499"/>
      <c r="E5" s="499"/>
      <c r="F5" s="499"/>
      <c r="G5" s="499"/>
      <c r="H5" s="499"/>
      <c r="I5" s="499"/>
      <c r="J5" s="499"/>
      <c r="K5" s="499"/>
      <c r="L5" s="499"/>
      <c r="M5" s="499"/>
      <c r="N5" s="499"/>
      <c r="O5" s="499"/>
      <c r="P5" s="499"/>
      <c r="Q5" s="499"/>
      <c r="R5" s="499"/>
      <c r="S5" s="499"/>
      <c r="T5" s="499"/>
      <c r="U5" s="499"/>
      <c r="V5" s="499"/>
      <c r="W5" s="499"/>
      <c r="X5" s="500"/>
    </row>
    <row r="6" spans="1:24" s="175" customFormat="1" ht="22.5" customHeight="1">
      <c r="A6" s="498"/>
      <c r="B6" s="499"/>
      <c r="C6" s="499"/>
      <c r="D6" s="499"/>
      <c r="E6" s="499"/>
      <c r="F6" s="499"/>
      <c r="G6" s="499"/>
      <c r="H6" s="499"/>
      <c r="I6" s="499"/>
      <c r="J6" s="499"/>
      <c r="K6" s="499"/>
      <c r="L6" s="499"/>
      <c r="M6" s="499"/>
      <c r="N6" s="499"/>
      <c r="O6" s="499"/>
      <c r="P6" s="499"/>
      <c r="Q6" s="499"/>
      <c r="R6" s="499"/>
      <c r="S6" s="499"/>
      <c r="T6" s="499"/>
      <c r="U6" s="499"/>
      <c r="V6" s="499"/>
      <c r="W6" s="499"/>
      <c r="X6" s="500"/>
    </row>
    <row r="7" spans="1:24" s="175" customFormat="1" ht="22.5" customHeight="1">
      <c r="A7" s="498"/>
      <c r="B7" s="499"/>
      <c r="C7" s="499"/>
      <c r="D7" s="499"/>
      <c r="E7" s="499"/>
      <c r="F7" s="499"/>
      <c r="G7" s="499"/>
      <c r="H7" s="499"/>
      <c r="I7" s="499"/>
      <c r="J7" s="499"/>
      <c r="K7" s="499"/>
      <c r="L7" s="499"/>
      <c r="M7" s="499"/>
      <c r="N7" s="499"/>
      <c r="O7" s="499"/>
      <c r="P7" s="499"/>
      <c r="Q7" s="499"/>
      <c r="R7" s="499"/>
      <c r="S7" s="499"/>
      <c r="T7" s="499"/>
      <c r="U7" s="499"/>
      <c r="V7" s="499"/>
      <c r="W7" s="499"/>
      <c r="X7" s="500"/>
    </row>
    <row r="8" spans="1:24" s="175" customFormat="1" ht="22.5" customHeight="1">
      <c r="A8" s="498"/>
      <c r="B8" s="499"/>
      <c r="C8" s="499"/>
      <c r="D8" s="499"/>
      <c r="E8" s="499"/>
      <c r="F8" s="499"/>
      <c r="G8" s="499"/>
      <c r="H8" s="499"/>
      <c r="I8" s="499"/>
      <c r="J8" s="499"/>
      <c r="K8" s="499"/>
      <c r="L8" s="499"/>
      <c r="M8" s="499"/>
      <c r="N8" s="499"/>
      <c r="O8" s="499"/>
      <c r="P8" s="499"/>
      <c r="Q8" s="499"/>
      <c r="R8" s="499"/>
      <c r="S8" s="499"/>
      <c r="T8" s="499"/>
      <c r="U8" s="499"/>
      <c r="V8" s="499"/>
      <c r="W8" s="499"/>
      <c r="X8" s="500"/>
    </row>
    <row r="9" spans="1:24" s="175" customFormat="1" ht="22.5" customHeight="1">
      <c r="A9" s="498"/>
      <c r="B9" s="499"/>
      <c r="C9" s="499"/>
      <c r="D9" s="499"/>
      <c r="E9" s="499"/>
      <c r="F9" s="499"/>
      <c r="G9" s="499"/>
      <c r="H9" s="499"/>
      <c r="I9" s="499"/>
      <c r="J9" s="499"/>
      <c r="K9" s="499"/>
      <c r="L9" s="499"/>
      <c r="M9" s="499"/>
      <c r="N9" s="499"/>
      <c r="O9" s="499"/>
      <c r="P9" s="499"/>
      <c r="Q9" s="499"/>
      <c r="R9" s="499"/>
      <c r="S9" s="499"/>
      <c r="T9" s="499"/>
      <c r="U9" s="499"/>
      <c r="V9" s="499"/>
      <c r="W9" s="499"/>
      <c r="X9" s="500"/>
    </row>
    <row r="10" spans="1:24" s="175" customFormat="1" ht="22.5" customHeight="1">
      <c r="A10" s="498"/>
      <c r="B10" s="499"/>
      <c r="C10" s="499"/>
      <c r="D10" s="499"/>
      <c r="E10" s="499"/>
      <c r="F10" s="499"/>
      <c r="G10" s="499"/>
      <c r="H10" s="499"/>
      <c r="I10" s="499"/>
      <c r="J10" s="499"/>
      <c r="K10" s="499"/>
      <c r="L10" s="499"/>
      <c r="M10" s="499"/>
      <c r="N10" s="499"/>
      <c r="O10" s="499"/>
      <c r="P10" s="499"/>
      <c r="Q10" s="499"/>
      <c r="R10" s="499"/>
      <c r="S10" s="499"/>
      <c r="T10" s="499"/>
      <c r="U10" s="499"/>
      <c r="V10" s="499"/>
      <c r="W10" s="499"/>
      <c r="X10" s="500"/>
    </row>
    <row r="11" spans="1:24" s="175" customFormat="1" ht="22.5" customHeight="1">
      <c r="A11" s="498"/>
      <c r="B11" s="499"/>
      <c r="C11" s="499"/>
      <c r="D11" s="499"/>
      <c r="E11" s="499"/>
      <c r="F11" s="499"/>
      <c r="G11" s="499"/>
      <c r="H11" s="499"/>
      <c r="I11" s="499"/>
      <c r="J11" s="499"/>
      <c r="K11" s="499"/>
      <c r="L11" s="499"/>
      <c r="M11" s="499"/>
      <c r="N11" s="499"/>
      <c r="O11" s="499"/>
      <c r="P11" s="499"/>
      <c r="Q11" s="499"/>
      <c r="R11" s="499"/>
      <c r="S11" s="499"/>
      <c r="T11" s="499"/>
      <c r="U11" s="499"/>
      <c r="V11" s="499"/>
      <c r="W11" s="499"/>
      <c r="X11" s="500"/>
    </row>
    <row r="12" spans="1:24" s="175" customFormat="1" ht="22.5" customHeight="1">
      <c r="A12" s="498"/>
      <c r="B12" s="499"/>
      <c r="C12" s="499"/>
      <c r="D12" s="499"/>
      <c r="E12" s="499"/>
      <c r="F12" s="499"/>
      <c r="G12" s="499"/>
      <c r="H12" s="499"/>
      <c r="I12" s="499"/>
      <c r="J12" s="499"/>
      <c r="K12" s="499"/>
      <c r="L12" s="499"/>
      <c r="M12" s="499"/>
      <c r="N12" s="499"/>
      <c r="O12" s="499"/>
      <c r="P12" s="499"/>
      <c r="Q12" s="499"/>
      <c r="R12" s="499"/>
      <c r="S12" s="499"/>
      <c r="T12" s="499"/>
      <c r="U12" s="499"/>
      <c r="V12" s="499"/>
      <c r="W12" s="499"/>
      <c r="X12" s="500"/>
    </row>
    <row r="13" spans="1:24" s="175" customFormat="1" ht="22.5" customHeight="1">
      <c r="A13" s="498"/>
      <c r="B13" s="499"/>
      <c r="C13" s="499"/>
      <c r="D13" s="499"/>
      <c r="E13" s="499"/>
      <c r="F13" s="499"/>
      <c r="G13" s="499"/>
      <c r="H13" s="499"/>
      <c r="I13" s="499"/>
      <c r="J13" s="499"/>
      <c r="K13" s="499"/>
      <c r="L13" s="499"/>
      <c r="M13" s="499"/>
      <c r="N13" s="499"/>
      <c r="O13" s="499"/>
      <c r="P13" s="499"/>
      <c r="Q13" s="499"/>
      <c r="R13" s="499"/>
      <c r="S13" s="499"/>
      <c r="T13" s="499"/>
      <c r="U13" s="499"/>
      <c r="V13" s="499"/>
      <c r="W13" s="499"/>
      <c r="X13" s="500"/>
    </row>
    <row r="14" spans="1:24" s="175" customFormat="1" ht="22.5" customHeight="1">
      <c r="A14" s="498"/>
      <c r="B14" s="499"/>
      <c r="C14" s="499"/>
      <c r="D14" s="499"/>
      <c r="E14" s="499"/>
      <c r="F14" s="499"/>
      <c r="G14" s="499"/>
      <c r="H14" s="499"/>
      <c r="I14" s="499"/>
      <c r="J14" s="499"/>
      <c r="K14" s="499"/>
      <c r="L14" s="499"/>
      <c r="M14" s="499"/>
      <c r="N14" s="499"/>
      <c r="O14" s="499"/>
      <c r="P14" s="499"/>
      <c r="Q14" s="499"/>
      <c r="R14" s="499"/>
      <c r="S14" s="499"/>
      <c r="T14" s="499"/>
      <c r="U14" s="499"/>
      <c r="V14" s="499"/>
      <c r="W14" s="499"/>
      <c r="X14" s="500"/>
    </row>
    <row r="15" spans="1:24" s="175" customFormat="1" ht="22.5" customHeight="1">
      <c r="A15" s="498"/>
      <c r="B15" s="499"/>
      <c r="C15" s="499"/>
      <c r="D15" s="499"/>
      <c r="E15" s="499"/>
      <c r="F15" s="499"/>
      <c r="G15" s="499"/>
      <c r="H15" s="499"/>
      <c r="I15" s="499"/>
      <c r="J15" s="499"/>
      <c r="K15" s="499"/>
      <c r="L15" s="499"/>
      <c r="M15" s="499"/>
      <c r="N15" s="499"/>
      <c r="O15" s="499"/>
      <c r="P15" s="499"/>
      <c r="Q15" s="499"/>
      <c r="R15" s="499"/>
      <c r="S15" s="499"/>
      <c r="T15" s="499"/>
      <c r="U15" s="499"/>
      <c r="V15" s="499"/>
      <c r="W15" s="499"/>
      <c r="X15" s="500"/>
    </row>
    <row r="16" spans="1:24" s="175" customFormat="1" ht="22.5" customHeight="1">
      <c r="A16" s="501"/>
      <c r="B16" s="502"/>
      <c r="C16" s="502"/>
      <c r="D16" s="502"/>
      <c r="E16" s="502"/>
      <c r="F16" s="502"/>
      <c r="G16" s="502"/>
      <c r="H16" s="502"/>
      <c r="I16" s="502"/>
      <c r="J16" s="502"/>
      <c r="K16" s="502"/>
      <c r="L16" s="502"/>
      <c r="M16" s="502"/>
      <c r="N16" s="502"/>
      <c r="O16" s="502"/>
      <c r="P16" s="502"/>
      <c r="Q16" s="502"/>
      <c r="R16" s="502"/>
      <c r="S16" s="502"/>
      <c r="T16" s="502"/>
      <c r="U16" s="502"/>
      <c r="V16" s="502"/>
      <c r="W16" s="502"/>
      <c r="X16" s="503"/>
    </row>
    <row r="17" spans="1:24" ht="22.5" customHeight="1">
      <c r="A17" s="492" t="s">
        <v>3191</v>
      </c>
      <c r="B17" s="493"/>
      <c r="C17" s="493"/>
      <c r="D17" s="493"/>
      <c r="E17" s="493"/>
      <c r="F17" s="493"/>
      <c r="G17" s="493"/>
      <c r="H17" s="493"/>
      <c r="I17" s="493"/>
      <c r="J17" s="493"/>
      <c r="K17" s="493"/>
      <c r="L17" s="493"/>
      <c r="M17" s="493"/>
      <c r="N17" s="493"/>
      <c r="O17" s="493"/>
      <c r="P17" s="493"/>
      <c r="Q17" s="493"/>
      <c r="R17" s="493"/>
      <c r="S17" s="493"/>
      <c r="T17" s="493"/>
      <c r="U17" s="493"/>
      <c r="V17" s="493"/>
      <c r="W17" s="493"/>
      <c r="X17" s="494"/>
    </row>
    <row r="18" spans="1:24" ht="22.5" customHeight="1">
      <c r="A18" s="483" t="s">
        <v>3190</v>
      </c>
      <c r="B18" s="484"/>
      <c r="C18" s="484"/>
      <c r="D18" s="484"/>
      <c r="E18" s="484"/>
      <c r="F18" s="484"/>
      <c r="G18" s="484"/>
      <c r="H18" s="484"/>
      <c r="I18" s="484"/>
      <c r="J18" s="484"/>
      <c r="K18" s="484"/>
      <c r="L18" s="484"/>
      <c r="M18" s="484"/>
      <c r="N18" s="484"/>
      <c r="O18" s="484"/>
      <c r="P18" s="484"/>
      <c r="Q18" s="484"/>
      <c r="R18" s="484"/>
      <c r="S18" s="484"/>
      <c r="T18" s="484"/>
      <c r="U18" s="484"/>
      <c r="V18" s="484"/>
      <c r="W18" s="484"/>
      <c r="X18" s="485"/>
    </row>
    <row r="19" spans="1:24" ht="22.5" customHeight="1">
      <c r="A19" s="486"/>
      <c r="B19" s="487"/>
      <c r="C19" s="487"/>
      <c r="D19" s="487"/>
      <c r="E19" s="487"/>
      <c r="F19" s="487"/>
      <c r="G19" s="487"/>
      <c r="H19" s="487"/>
      <c r="I19" s="487"/>
      <c r="J19" s="487"/>
      <c r="K19" s="487"/>
      <c r="L19" s="487"/>
      <c r="M19" s="487"/>
      <c r="N19" s="487"/>
      <c r="O19" s="487"/>
      <c r="P19" s="487"/>
      <c r="Q19" s="487"/>
      <c r="R19" s="487"/>
      <c r="S19" s="487"/>
      <c r="T19" s="487"/>
      <c r="U19" s="487"/>
      <c r="V19" s="487"/>
      <c r="W19" s="487"/>
      <c r="X19" s="488"/>
    </row>
    <row r="20" spans="1:24" ht="22.5" customHeight="1">
      <c r="A20" s="486"/>
      <c r="B20" s="487"/>
      <c r="C20" s="487"/>
      <c r="D20" s="487"/>
      <c r="E20" s="487"/>
      <c r="F20" s="487"/>
      <c r="G20" s="487"/>
      <c r="H20" s="487"/>
      <c r="I20" s="487"/>
      <c r="J20" s="487"/>
      <c r="K20" s="487"/>
      <c r="L20" s="487"/>
      <c r="M20" s="487"/>
      <c r="N20" s="487"/>
      <c r="O20" s="487"/>
      <c r="P20" s="487"/>
      <c r="Q20" s="487"/>
      <c r="R20" s="487"/>
      <c r="S20" s="487"/>
      <c r="T20" s="487"/>
      <c r="U20" s="487"/>
      <c r="V20" s="487"/>
      <c r="W20" s="487"/>
      <c r="X20" s="488"/>
    </row>
    <row r="21" spans="1:24" ht="22.5" customHeight="1">
      <c r="A21" s="486"/>
      <c r="B21" s="487"/>
      <c r="C21" s="487"/>
      <c r="D21" s="487"/>
      <c r="E21" s="487"/>
      <c r="F21" s="487"/>
      <c r="G21" s="487"/>
      <c r="H21" s="487"/>
      <c r="I21" s="487"/>
      <c r="J21" s="487"/>
      <c r="K21" s="487"/>
      <c r="L21" s="487"/>
      <c r="M21" s="487"/>
      <c r="N21" s="487"/>
      <c r="O21" s="487"/>
      <c r="P21" s="487"/>
      <c r="Q21" s="487"/>
      <c r="R21" s="487"/>
      <c r="S21" s="487"/>
      <c r="T21" s="487"/>
      <c r="U21" s="487"/>
      <c r="V21" s="487"/>
      <c r="W21" s="487"/>
      <c r="X21" s="488"/>
    </row>
    <row r="22" spans="1:24" ht="22.5" customHeight="1">
      <c r="A22" s="486"/>
      <c r="B22" s="487"/>
      <c r="C22" s="487"/>
      <c r="D22" s="487"/>
      <c r="E22" s="487"/>
      <c r="F22" s="487"/>
      <c r="G22" s="487"/>
      <c r="H22" s="487"/>
      <c r="I22" s="487"/>
      <c r="J22" s="487"/>
      <c r="K22" s="487"/>
      <c r="L22" s="487"/>
      <c r="M22" s="487"/>
      <c r="N22" s="487"/>
      <c r="O22" s="487"/>
      <c r="P22" s="487"/>
      <c r="Q22" s="487"/>
      <c r="R22" s="487"/>
      <c r="S22" s="487"/>
      <c r="T22" s="487"/>
      <c r="U22" s="487"/>
      <c r="V22" s="487"/>
      <c r="W22" s="487"/>
      <c r="X22" s="488"/>
    </row>
    <row r="23" spans="1:24" ht="22.5" customHeight="1">
      <c r="A23" s="486"/>
      <c r="B23" s="487"/>
      <c r="C23" s="487"/>
      <c r="D23" s="487"/>
      <c r="E23" s="487"/>
      <c r="F23" s="487"/>
      <c r="G23" s="487"/>
      <c r="H23" s="487"/>
      <c r="I23" s="487"/>
      <c r="J23" s="487"/>
      <c r="K23" s="487"/>
      <c r="L23" s="487"/>
      <c r="M23" s="487"/>
      <c r="N23" s="487"/>
      <c r="O23" s="487"/>
      <c r="P23" s="487"/>
      <c r="Q23" s="487"/>
      <c r="R23" s="487"/>
      <c r="S23" s="487"/>
      <c r="T23" s="487"/>
      <c r="U23" s="487"/>
      <c r="V23" s="487"/>
      <c r="W23" s="487"/>
      <c r="X23" s="488"/>
    </row>
    <row r="24" spans="1:24" ht="22.5" customHeight="1">
      <c r="A24" s="486"/>
      <c r="B24" s="487"/>
      <c r="C24" s="487"/>
      <c r="D24" s="487"/>
      <c r="E24" s="487"/>
      <c r="F24" s="487"/>
      <c r="G24" s="487"/>
      <c r="H24" s="487"/>
      <c r="I24" s="487"/>
      <c r="J24" s="487"/>
      <c r="K24" s="487"/>
      <c r="L24" s="487"/>
      <c r="M24" s="487"/>
      <c r="N24" s="487"/>
      <c r="O24" s="487"/>
      <c r="P24" s="487"/>
      <c r="Q24" s="487"/>
      <c r="R24" s="487"/>
      <c r="S24" s="487"/>
      <c r="T24" s="487"/>
      <c r="U24" s="487"/>
      <c r="V24" s="487"/>
      <c r="W24" s="487"/>
      <c r="X24" s="488"/>
    </row>
    <row r="25" spans="1:24" ht="22.5" customHeight="1">
      <c r="A25" s="486"/>
      <c r="B25" s="487"/>
      <c r="C25" s="487"/>
      <c r="D25" s="487"/>
      <c r="E25" s="487"/>
      <c r="F25" s="487"/>
      <c r="G25" s="487"/>
      <c r="H25" s="487"/>
      <c r="I25" s="487"/>
      <c r="J25" s="487"/>
      <c r="K25" s="487"/>
      <c r="L25" s="487"/>
      <c r="M25" s="487"/>
      <c r="N25" s="487"/>
      <c r="O25" s="487"/>
      <c r="P25" s="487"/>
      <c r="Q25" s="487"/>
      <c r="R25" s="487"/>
      <c r="S25" s="487"/>
      <c r="T25" s="487"/>
      <c r="U25" s="487"/>
      <c r="V25" s="487"/>
      <c r="W25" s="487"/>
      <c r="X25" s="488"/>
    </row>
    <row r="26" spans="1:24" ht="22.5" customHeight="1">
      <c r="A26" s="486"/>
      <c r="B26" s="487"/>
      <c r="C26" s="487"/>
      <c r="D26" s="487"/>
      <c r="E26" s="487"/>
      <c r="F26" s="487"/>
      <c r="G26" s="487"/>
      <c r="H26" s="487"/>
      <c r="I26" s="487"/>
      <c r="J26" s="487"/>
      <c r="K26" s="487"/>
      <c r="L26" s="487"/>
      <c r="M26" s="487"/>
      <c r="N26" s="487"/>
      <c r="O26" s="487"/>
      <c r="P26" s="487"/>
      <c r="Q26" s="487"/>
      <c r="R26" s="487"/>
      <c r="S26" s="487"/>
      <c r="T26" s="487"/>
      <c r="U26" s="487"/>
      <c r="V26" s="487"/>
      <c r="W26" s="487"/>
      <c r="X26" s="488"/>
    </row>
    <row r="27" spans="1:24" ht="22.5" customHeight="1">
      <c r="A27" s="486"/>
      <c r="B27" s="487"/>
      <c r="C27" s="487"/>
      <c r="D27" s="487"/>
      <c r="E27" s="487"/>
      <c r="F27" s="487"/>
      <c r="G27" s="487"/>
      <c r="H27" s="487"/>
      <c r="I27" s="487"/>
      <c r="J27" s="487"/>
      <c r="K27" s="487"/>
      <c r="L27" s="487"/>
      <c r="M27" s="487"/>
      <c r="N27" s="487"/>
      <c r="O27" s="487"/>
      <c r="P27" s="487"/>
      <c r="Q27" s="487"/>
      <c r="R27" s="487"/>
      <c r="S27" s="487"/>
      <c r="T27" s="487"/>
      <c r="U27" s="487"/>
      <c r="V27" s="487"/>
      <c r="W27" s="487"/>
      <c r="X27" s="488"/>
    </row>
    <row r="28" spans="1:24" ht="22.5" customHeight="1">
      <c r="A28" s="486"/>
      <c r="B28" s="487"/>
      <c r="C28" s="487"/>
      <c r="D28" s="487"/>
      <c r="E28" s="487"/>
      <c r="F28" s="487"/>
      <c r="G28" s="487"/>
      <c r="H28" s="487"/>
      <c r="I28" s="487"/>
      <c r="J28" s="487"/>
      <c r="K28" s="487"/>
      <c r="L28" s="487"/>
      <c r="M28" s="487"/>
      <c r="N28" s="487"/>
      <c r="O28" s="487"/>
      <c r="P28" s="487"/>
      <c r="Q28" s="487"/>
      <c r="R28" s="487"/>
      <c r="S28" s="487"/>
      <c r="T28" s="487"/>
      <c r="U28" s="487"/>
      <c r="V28" s="487"/>
      <c r="W28" s="487"/>
      <c r="X28" s="488"/>
    </row>
    <row r="29" spans="1:24" ht="22.5" customHeight="1">
      <c r="A29" s="486"/>
      <c r="B29" s="487"/>
      <c r="C29" s="487"/>
      <c r="D29" s="487"/>
      <c r="E29" s="487"/>
      <c r="F29" s="487"/>
      <c r="G29" s="487"/>
      <c r="H29" s="487"/>
      <c r="I29" s="487"/>
      <c r="J29" s="487"/>
      <c r="K29" s="487"/>
      <c r="L29" s="487"/>
      <c r="M29" s="487"/>
      <c r="N29" s="487"/>
      <c r="O29" s="487"/>
      <c r="P29" s="487"/>
      <c r="Q29" s="487"/>
      <c r="R29" s="487"/>
      <c r="S29" s="487"/>
      <c r="T29" s="487"/>
      <c r="U29" s="487"/>
      <c r="V29" s="487"/>
      <c r="W29" s="487"/>
      <c r="X29" s="488"/>
    </row>
    <row r="30" spans="1:24" ht="22.5" customHeight="1">
      <c r="A30" s="486"/>
      <c r="B30" s="487"/>
      <c r="C30" s="487"/>
      <c r="D30" s="487"/>
      <c r="E30" s="487"/>
      <c r="F30" s="487"/>
      <c r="G30" s="487"/>
      <c r="H30" s="487"/>
      <c r="I30" s="487"/>
      <c r="J30" s="487"/>
      <c r="K30" s="487"/>
      <c r="L30" s="487"/>
      <c r="M30" s="487"/>
      <c r="N30" s="487"/>
      <c r="O30" s="487"/>
      <c r="P30" s="487"/>
      <c r="Q30" s="487"/>
      <c r="R30" s="487"/>
      <c r="S30" s="487"/>
      <c r="T30" s="487"/>
      <c r="U30" s="487"/>
      <c r="V30" s="487"/>
      <c r="W30" s="487"/>
      <c r="X30" s="488"/>
    </row>
    <row r="31" spans="1:24" ht="22.5" customHeight="1">
      <c r="A31" s="486"/>
      <c r="B31" s="487"/>
      <c r="C31" s="487"/>
      <c r="D31" s="487"/>
      <c r="E31" s="487"/>
      <c r="F31" s="487"/>
      <c r="G31" s="487"/>
      <c r="H31" s="487"/>
      <c r="I31" s="487"/>
      <c r="J31" s="487"/>
      <c r="K31" s="487"/>
      <c r="L31" s="487"/>
      <c r="M31" s="487"/>
      <c r="N31" s="487"/>
      <c r="O31" s="487"/>
      <c r="P31" s="487"/>
      <c r="Q31" s="487"/>
      <c r="R31" s="487"/>
      <c r="S31" s="487"/>
      <c r="T31" s="487"/>
      <c r="U31" s="487"/>
      <c r="V31" s="487"/>
      <c r="W31" s="487"/>
      <c r="X31" s="488"/>
    </row>
    <row r="32" spans="1:24" ht="22.5" customHeight="1">
      <c r="A32" s="486"/>
      <c r="B32" s="487"/>
      <c r="C32" s="487"/>
      <c r="D32" s="487"/>
      <c r="E32" s="487"/>
      <c r="F32" s="487"/>
      <c r="G32" s="487"/>
      <c r="H32" s="487"/>
      <c r="I32" s="487"/>
      <c r="J32" s="487"/>
      <c r="K32" s="487"/>
      <c r="L32" s="487"/>
      <c r="M32" s="487"/>
      <c r="N32" s="487"/>
      <c r="O32" s="487"/>
      <c r="P32" s="487"/>
      <c r="Q32" s="487"/>
      <c r="R32" s="487"/>
      <c r="S32" s="487"/>
      <c r="T32" s="487"/>
      <c r="U32" s="487"/>
      <c r="V32" s="487"/>
      <c r="W32" s="487"/>
      <c r="X32" s="488"/>
    </row>
    <row r="33" spans="1:24" ht="22.5" customHeight="1">
      <c r="A33" s="486"/>
      <c r="B33" s="487"/>
      <c r="C33" s="487"/>
      <c r="D33" s="487"/>
      <c r="E33" s="487"/>
      <c r="F33" s="487"/>
      <c r="G33" s="487"/>
      <c r="H33" s="487"/>
      <c r="I33" s="487"/>
      <c r="J33" s="487"/>
      <c r="K33" s="487"/>
      <c r="L33" s="487"/>
      <c r="M33" s="487"/>
      <c r="N33" s="487"/>
      <c r="O33" s="487"/>
      <c r="P33" s="487"/>
      <c r="Q33" s="487"/>
      <c r="R33" s="487"/>
      <c r="S33" s="487"/>
      <c r="T33" s="487"/>
      <c r="U33" s="487"/>
      <c r="V33" s="487"/>
      <c r="W33" s="487"/>
      <c r="X33" s="488"/>
    </row>
    <row r="34" spans="1:24" ht="22.5" customHeight="1">
      <c r="A34" s="486"/>
      <c r="B34" s="487"/>
      <c r="C34" s="487"/>
      <c r="D34" s="487"/>
      <c r="E34" s="487"/>
      <c r="F34" s="487"/>
      <c r="G34" s="487"/>
      <c r="H34" s="487"/>
      <c r="I34" s="487"/>
      <c r="J34" s="487"/>
      <c r="K34" s="487"/>
      <c r="L34" s="487"/>
      <c r="M34" s="487"/>
      <c r="N34" s="487"/>
      <c r="O34" s="487"/>
      <c r="P34" s="487"/>
      <c r="Q34" s="487"/>
      <c r="R34" s="487"/>
      <c r="S34" s="487"/>
      <c r="T34" s="487"/>
      <c r="U34" s="487"/>
      <c r="V34" s="487"/>
      <c r="W34" s="487"/>
      <c r="X34" s="488"/>
    </row>
    <row r="35" spans="1:24" ht="22.5" customHeight="1">
      <c r="A35" s="486"/>
      <c r="B35" s="487"/>
      <c r="C35" s="487"/>
      <c r="D35" s="487"/>
      <c r="E35" s="487"/>
      <c r="F35" s="487"/>
      <c r="G35" s="487"/>
      <c r="H35" s="487"/>
      <c r="I35" s="487"/>
      <c r="J35" s="487"/>
      <c r="K35" s="487"/>
      <c r="L35" s="487"/>
      <c r="M35" s="487"/>
      <c r="N35" s="487"/>
      <c r="O35" s="487"/>
      <c r="P35" s="487"/>
      <c r="Q35" s="487"/>
      <c r="R35" s="487"/>
      <c r="S35" s="487"/>
      <c r="T35" s="487"/>
      <c r="U35" s="487"/>
      <c r="V35" s="487"/>
      <c r="W35" s="487"/>
      <c r="X35" s="488"/>
    </row>
    <row r="36" spans="1:24" ht="22.5" customHeight="1">
      <c r="A36" s="486"/>
      <c r="B36" s="487"/>
      <c r="C36" s="487"/>
      <c r="D36" s="487"/>
      <c r="E36" s="487"/>
      <c r="F36" s="487"/>
      <c r="G36" s="487"/>
      <c r="H36" s="487"/>
      <c r="I36" s="487"/>
      <c r="J36" s="487"/>
      <c r="K36" s="487"/>
      <c r="L36" s="487"/>
      <c r="M36" s="487"/>
      <c r="N36" s="487"/>
      <c r="O36" s="487"/>
      <c r="P36" s="487"/>
      <c r="Q36" s="487"/>
      <c r="R36" s="487"/>
      <c r="S36" s="487"/>
      <c r="T36" s="487"/>
      <c r="U36" s="487"/>
      <c r="V36" s="487"/>
      <c r="W36" s="487"/>
      <c r="X36" s="488"/>
    </row>
    <row r="37" spans="1:24" ht="22.5" customHeight="1">
      <c r="A37" s="486"/>
      <c r="B37" s="487"/>
      <c r="C37" s="487"/>
      <c r="D37" s="487"/>
      <c r="E37" s="487"/>
      <c r="F37" s="487"/>
      <c r="G37" s="487"/>
      <c r="H37" s="487"/>
      <c r="I37" s="487"/>
      <c r="J37" s="487"/>
      <c r="K37" s="487"/>
      <c r="L37" s="487"/>
      <c r="M37" s="487"/>
      <c r="N37" s="487"/>
      <c r="O37" s="487"/>
      <c r="P37" s="487"/>
      <c r="Q37" s="487"/>
      <c r="R37" s="487"/>
      <c r="S37" s="487"/>
      <c r="T37" s="487"/>
      <c r="U37" s="487"/>
      <c r="V37" s="487"/>
      <c r="W37" s="487"/>
      <c r="X37" s="488"/>
    </row>
    <row r="38" spans="1:24" ht="22.5" customHeight="1" thickBot="1">
      <c r="A38" s="489"/>
      <c r="B38" s="490"/>
      <c r="C38" s="490"/>
      <c r="D38" s="490"/>
      <c r="E38" s="490"/>
      <c r="F38" s="490"/>
      <c r="G38" s="490"/>
      <c r="H38" s="490"/>
      <c r="I38" s="490"/>
      <c r="J38" s="490"/>
      <c r="K38" s="490"/>
      <c r="L38" s="490"/>
      <c r="M38" s="490"/>
      <c r="N38" s="490"/>
      <c r="O38" s="490"/>
      <c r="P38" s="490"/>
      <c r="Q38" s="490"/>
      <c r="R38" s="490"/>
      <c r="S38" s="490"/>
      <c r="T38" s="490"/>
      <c r="U38" s="490"/>
      <c r="V38" s="490"/>
      <c r="W38" s="490"/>
      <c r="X38" s="491"/>
    </row>
  </sheetData>
  <sheetProtection password="CB4D" sheet="1" formatCells="0"/>
  <mergeCells count="10">
    <mergeCell ref="A18:X38"/>
    <mergeCell ref="A3:X3"/>
    <mergeCell ref="A4:X16"/>
    <mergeCell ref="A17:X17"/>
    <mergeCell ref="A2:C2"/>
    <mergeCell ref="D2:F2"/>
    <mergeCell ref="G2:I2"/>
    <mergeCell ref="J2:M2"/>
    <mergeCell ref="N2:P2"/>
    <mergeCell ref="Q2:X2"/>
  </mergeCells>
  <phoneticPr fontId="2"/>
  <pageMargins left="0.39370078740157483" right="0.39370078740157483" top="0.39370078740157483" bottom="0.39370078740157483" header="0.11811023622047245" footer="0.11811023622047245"/>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9"/>
  </sheetPr>
  <dimension ref="A1:X13"/>
  <sheetViews>
    <sheetView showGridLines="0" view="pageBreakPreview" zoomScale="60" zoomScaleNormal="100" workbookViewId="0">
      <selection activeCell="E9" sqref="E9:H9"/>
    </sheetView>
  </sheetViews>
  <sheetFormatPr defaultColWidth="4" defaultRowHeight="13.5"/>
  <cols>
    <col min="1" max="1" width="9" style="88" customWidth="1"/>
    <col min="2" max="16384" width="4" style="88"/>
  </cols>
  <sheetData>
    <row r="1" spans="1:24" s="1" customFormat="1" ht="14.25">
      <c r="X1" s="87" t="s">
        <v>3186</v>
      </c>
    </row>
    <row r="2" spans="1:24" s="1" customFormat="1" ht="41.25" customHeight="1">
      <c r="A2" s="526" t="s">
        <v>2569</v>
      </c>
      <c r="B2" s="526"/>
      <c r="C2" s="526"/>
      <c r="D2" s="526"/>
      <c r="E2" s="526"/>
      <c r="F2" s="526"/>
      <c r="G2" s="526"/>
      <c r="H2" s="526"/>
      <c r="I2" s="526"/>
      <c r="J2" s="526"/>
      <c r="K2" s="526"/>
      <c r="L2" s="526"/>
      <c r="M2" s="526"/>
      <c r="N2" s="526"/>
      <c r="O2" s="526"/>
      <c r="P2" s="526"/>
      <c r="Q2" s="526"/>
      <c r="R2" s="526"/>
      <c r="S2" s="526"/>
      <c r="T2" s="526"/>
      <c r="U2" s="526"/>
      <c r="V2" s="526"/>
      <c r="W2" s="526"/>
      <c r="X2" s="526"/>
    </row>
    <row r="3" spans="1:24" s="1" customFormat="1" ht="24.75" customHeight="1">
      <c r="A3" s="527" t="s">
        <v>1750</v>
      </c>
      <c r="B3" s="528"/>
      <c r="C3" s="528"/>
      <c r="D3" s="529"/>
      <c r="E3" s="471" t="str">
        <f>IF(INDEX('様式3-1'!E5:G5,1,1)=0,"",INDEX('様式3-1'!E5:G5,1,1))</f>
        <v/>
      </c>
      <c r="F3" s="472"/>
      <c r="G3" s="473"/>
      <c r="H3" s="527" t="s">
        <v>1795</v>
      </c>
      <c r="I3" s="528"/>
      <c r="J3" s="528"/>
      <c r="K3" s="529"/>
      <c r="L3" s="471" t="str">
        <f>IF(INDEX('様式3-1'!L5:X5,1,1)=0,"",INDEX('様式3-1'!L5:X5,1,1))</f>
        <v/>
      </c>
      <c r="M3" s="472"/>
      <c r="N3" s="472"/>
      <c r="O3" s="472"/>
      <c r="P3" s="472"/>
      <c r="Q3" s="472"/>
      <c r="R3" s="472"/>
      <c r="S3" s="472"/>
      <c r="T3" s="472"/>
      <c r="U3" s="472"/>
      <c r="V3" s="472"/>
      <c r="W3" s="472"/>
      <c r="X3" s="473"/>
    </row>
    <row r="4" spans="1:24" ht="30" customHeight="1">
      <c r="A4" s="530" t="s">
        <v>2509</v>
      </c>
      <c r="B4" s="531"/>
      <c r="C4" s="531"/>
      <c r="D4" s="532"/>
      <c r="E4" s="533" t="str">
        <f>IF(INDEX('様式3-1'!E8:X8,1,1)=0,"",INDEX('様式3-1'!E8:X8,1,1))</f>
        <v/>
      </c>
      <c r="F4" s="534"/>
      <c r="G4" s="534"/>
      <c r="H4" s="534"/>
      <c r="I4" s="534"/>
      <c r="J4" s="534"/>
      <c r="K4" s="534"/>
      <c r="L4" s="534"/>
      <c r="M4" s="534"/>
      <c r="N4" s="534"/>
      <c r="O4" s="534"/>
      <c r="P4" s="534"/>
      <c r="Q4" s="534"/>
      <c r="R4" s="534"/>
      <c r="S4" s="534"/>
      <c r="T4" s="534"/>
      <c r="U4" s="534"/>
      <c r="V4" s="534"/>
      <c r="W4" s="534"/>
      <c r="X4" s="535"/>
    </row>
    <row r="5" spans="1:24" ht="30" customHeight="1">
      <c r="A5" s="524" t="s">
        <v>2570</v>
      </c>
      <c r="B5" s="524"/>
      <c r="C5" s="524"/>
      <c r="D5" s="524"/>
      <c r="E5" s="524"/>
      <c r="F5" s="524"/>
      <c r="G5" s="524"/>
      <c r="H5" s="524"/>
      <c r="I5" s="524"/>
      <c r="J5" s="524"/>
      <c r="K5" s="524"/>
      <c r="L5" s="524"/>
      <c r="M5" s="524"/>
      <c r="N5" s="524"/>
      <c r="O5" s="524"/>
      <c r="P5" s="524"/>
      <c r="Q5" s="525" t="s">
        <v>2571</v>
      </c>
      <c r="R5" s="525"/>
      <c r="S5" s="525"/>
      <c r="T5" s="525"/>
      <c r="U5" s="521" t="s">
        <v>2619</v>
      </c>
      <c r="V5" s="521"/>
      <c r="W5" s="521"/>
      <c r="X5" s="521"/>
    </row>
    <row r="6" spans="1:24" ht="45.75" customHeight="1">
      <c r="A6" s="80" t="s">
        <v>3167</v>
      </c>
      <c r="B6" s="518" t="s">
        <v>3386</v>
      </c>
      <c r="C6" s="518"/>
      <c r="D6" s="518"/>
      <c r="E6" s="522" t="s">
        <v>3246</v>
      </c>
      <c r="F6" s="522"/>
      <c r="G6" s="522"/>
      <c r="H6" s="522"/>
      <c r="I6" s="522"/>
      <c r="J6" s="522"/>
      <c r="K6" s="522"/>
      <c r="L6" s="522"/>
      <c r="M6" s="522"/>
      <c r="N6" s="522"/>
      <c r="O6" s="522"/>
      <c r="P6" s="523"/>
      <c r="Q6" s="517"/>
      <c r="R6" s="517"/>
      <c r="S6" s="517"/>
      <c r="T6" s="517"/>
      <c r="U6" s="517"/>
      <c r="V6" s="517"/>
      <c r="W6" s="517"/>
      <c r="X6" s="517"/>
    </row>
    <row r="7" spans="1:24" ht="45.75" customHeight="1">
      <c r="A7" s="80" t="s">
        <v>3168</v>
      </c>
      <c r="B7" s="518" t="s">
        <v>3247</v>
      </c>
      <c r="C7" s="518"/>
      <c r="D7" s="518"/>
      <c r="E7" s="518"/>
      <c r="F7" s="518"/>
      <c r="G7" s="518"/>
      <c r="H7" s="518"/>
      <c r="I7" s="518"/>
      <c r="J7" s="518"/>
      <c r="K7" s="518"/>
      <c r="L7" s="518"/>
      <c r="M7" s="518"/>
      <c r="N7" s="518"/>
      <c r="O7" s="518"/>
      <c r="P7" s="519"/>
      <c r="Q7" s="517"/>
      <c r="R7" s="517"/>
      <c r="S7" s="517"/>
      <c r="T7" s="517"/>
      <c r="U7" s="517"/>
      <c r="V7" s="517"/>
      <c r="W7" s="517"/>
      <c r="X7" s="517"/>
    </row>
    <row r="8" spans="1:24" ht="45.75" customHeight="1">
      <c r="A8" s="80" t="s">
        <v>3169</v>
      </c>
      <c r="B8" s="519" t="s">
        <v>3248</v>
      </c>
      <c r="C8" s="520"/>
      <c r="D8" s="520"/>
      <c r="E8" s="520"/>
      <c r="F8" s="520"/>
      <c r="G8" s="520"/>
      <c r="H8" s="520"/>
      <c r="I8" s="520"/>
      <c r="J8" s="520"/>
      <c r="K8" s="520"/>
      <c r="L8" s="520"/>
      <c r="M8" s="520"/>
      <c r="N8" s="520"/>
      <c r="O8" s="520"/>
      <c r="P8" s="520"/>
      <c r="Q8" s="517"/>
      <c r="R8" s="517"/>
      <c r="S8" s="517"/>
      <c r="T8" s="517"/>
      <c r="U8" s="517"/>
      <c r="V8" s="517"/>
      <c r="W8" s="517"/>
      <c r="X8" s="517"/>
    </row>
    <row r="9" spans="1:24" ht="45.75" customHeight="1">
      <c r="A9" s="80" t="s">
        <v>3170</v>
      </c>
      <c r="B9" s="519" t="s">
        <v>2573</v>
      </c>
      <c r="C9" s="520"/>
      <c r="D9" s="520"/>
      <c r="E9" s="520"/>
      <c r="F9" s="520"/>
      <c r="G9" s="520"/>
      <c r="H9" s="520"/>
      <c r="I9" s="520"/>
      <c r="J9" s="520"/>
      <c r="K9" s="520"/>
      <c r="L9" s="520"/>
      <c r="M9" s="520"/>
      <c r="N9" s="520"/>
      <c r="O9" s="520"/>
      <c r="P9" s="520"/>
      <c r="Q9" s="517"/>
      <c r="R9" s="517"/>
      <c r="S9" s="517"/>
      <c r="T9" s="517"/>
      <c r="U9" s="517"/>
      <c r="V9" s="517"/>
      <c r="W9" s="517"/>
      <c r="X9" s="517"/>
    </row>
    <row r="10" spans="1:24" ht="45.75" customHeight="1">
      <c r="A10" s="80" t="s">
        <v>3171</v>
      </c>
      <c r="B10" s="519" t="s">
        <v>2574</v>
      </c>
      <c r="C10" s="520"/>
      <c r="D10" s="520"/>
      <c r="E10" s="520"/>
      <c r="F10" s="520"/>
      <c r="G10" s="520"/>
      <c r="H10" s="520"/>
      <c r="I10" s="520"/>
      <c r="J10" s="520"/>
      <c r="K10" s="520"/>
      <c r="L10" s="520"/>
      <c r="M10" s="520"/>
      <c r="N10" s="520"/>
      <c r="O10" s="520"/>
      <c r="P10" s="520"/>
      <c r="Q10" s="517"/>
      <c r="R10" s="517"/>
      <c r="S10" s="517"/>
      <c r="T10" s="517"/>
      <c r="U10" s="517"/>
      <c r="V10" s="517"/>
      <c r="W10" s="517"/>
      <c r="X10" s="517"/>
    </row>
    <row r="11" spans="1:24" ht="45.75" customHeight="1">
      <c r="A11" s="80" t="s">
        <v>3242</v>
      </c>
      <c r="B11" s="519" t="s">
        <v>2572</v>
      </c>
      <c r="C11" s="520"/>
      <c r="D11" s="520"/>
      <c r="E11" s="520"/>
      <c r="F11" s="520"/>
      <c r="G11" s="520"/>
      <c r="H11" s="520"/>
      <c r="I11" s="520"/>
      <c r="J11" s="520"/>
      <c r="K11" s="520"/>
      <c r="L11" s="520"/>
      <c r="M11" s="520"/>
      <c r="N11" s="520"/>
      <c r="O11" s="520"/>
      <c r="P11" s="520"/>
      <c r="Q11" s="517"/>
      <c r="R11" s="517"/>
      <c r="S11" s="517"/>
      <c r="T11" s="517"/>
      <c r="U11" s="517"/>
      <c r="V11" s="517"/>
      <c r="W11" s="517"/>
      <c r="X11" s="517"/>
    </row>
    <row r="12" spans="1:24" ht="45.75" customHeight="1">
      <c r="A12" s="80" t="s">
        <v>3243</v>
      </c>
      <c r="B12" s="519" t="s">
        <v>2575</v>
      </c>
      <c r="C12" s="520"/>
      <c r="D12" s="520"/>
      <c r="E12" s="520"/>
      <c r="F12" s="520"/>
      <c r="G12" s="520"/>
      <c r="H12" s="520"/>
      <c r="I12" s="520"/>
      <c r="J12" s="520"/>
      <c r="K12" s="520"/>
      <c r="L12" s="520"/>
      <c r="M12" s="520"/>
      <c r="N12" s="520"/>
      <c r="O12" s="520"/>
      <c r="P12" s="520"/>
      <c r="Q12" s="517"/>
      <c r="R12" s="517"/>
      <c r="S12" s="517"/>
      <c r="T12" s="517"/>
      <c r="U12" s="517"/>
      <c r="V12" s="517"/>
      <c r="W12" s="517"/>
      <c r="X12" s="517"/>
    </row>
    <row r="13" spans="1:24" ht="45.75" customHeight="1">
      <c r="A13" s="80" t="s">
        <v>3244</v>
      </c>
      <c r="B13" s="518" t="str">
        <f>B6</f>
        <v>平成29年度</v>
      </c>
      <c r="C13" s="518"/>
      <c r="D13" s="518"/>
      <c r="E13" s="518" t="s">
        <v>3192</v>
      </c>
      <c r="F13" s="518"/>
      <c r="G13" s="518"/>
      <c r="H13" s="518"/>
      <c r="I13" s="518"/>
      <c r="J13" s="518"/>
      <c r="K13" s="518"/>
      <c r="L13" s="518"/>
      <c r="M13" s="518"/>
      <c r="N13" s="518"/>
      <c r="O13" s="518"/>
      <c r="P13" s="519"/>
      <c r="Q13" s="517"/>
      <c r="R13" s="517"/>
      <c r="S13" s="517"/>
      <c r="T13" s="517"/>
      <c r="U13" s="517"/>
      <c r="V13" s="517"/>
      <c r="W13" s="517"/>
      <c r="X13" s="517"/>
    </row>
  </sheetData>
  <sheetProtection password="CB4D" sheet="1" formatCells="0"/>
  <protectedRanges>
    <protectedRange password="CB4D" sqref="Q11:X13 Q6:X10" name="範囲1"/>
  </protectedRanges>
  <mergeCells count="36">
    <mergeCell ref="A5:P5"/>
    <mergeCell ref="Q5:T5"/>
    <mergeCell ref="A2:X2"/>
    <mergeCell ref="A3:D3"/>
    <mergeCell ref="E3:G3"/>
    <mergeCell ref="H3:K3"/>
    <mergeCell ref="L3:X3"/>
    <mergeCell ref="A4:D4"/>
    <mergeCell ref="E4:X4"/>
    <mergeCell ref="U5:X5"/>
    <mergeCell ref="Q6:T6"/>
    <mergeCell ref="U6:X6"/>
    <mergeCell ref="B13:D13"/>
    <mergeCell ref="U7:X7"/>
    <mergeCell ref="Q7:T7"/>
    <mergeCell ref="B7:P7"/>
    <mergeCell ref="U8:X8"/>
    <mergeCell ref="E13:P13"/>
    <mergeCell ref="U11:X11"/>
    <mergeCell ref="Q11:T11"/>
    <mergeCell ref="B11:P11"/>
    <mergeCell ref="Q8:T8"/>
    <mergeCell ref="B10:P10"/>
    <mergeCell ref="B9:P9"/>
    <mergeCell ref="Q9:T9"/>
    <mergeCell ref="U12:X12"/>
    <mergeCell ref="B6:D6"/>
    <mergeCell ref="B8:P8"/>
    <mergeCell ref="U13:X13"/>
    <mergeCell ref="Q13:T13"/>
    <mergeCell ref="Q10:T10"/>
    <mergeCell ref="Q12:T12"/>
    <mergeCell ref="U9:X9"/>
    <mergeCell ref="U10:X10"/>
    <mergeCell ref="B12:P12"/>
    <mergeCell ref="E6:P6"/>
  </mergeCells>
  <phoneticPr fontId="2"/>
  <pageMargins left="0.39370078740157483" right="0.39370078740157483" top="0.39370078740157483" bottom="0.39370078740157483" header="0.31496062992125984" footer="0.31496062992125984"/>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A1:Y37"/>
  <sheetViews>
    <sheetView showGridLines="0" view="pageBreakPreview" zoomScale="60" zoomScaleNormal="100" workbookViewId="0">
      <selection activeCell="E9" sqref="E9:H9"/>
    </sheetView>
  </sheetViews>
  <sheetFormatPr defaultColWidth="4" defaultRowHeight="13.5"/>
  <cols>
    <col min="1" max="1" width="9" style="2" customWidth="1"/>
    <col min="2" max="16384" width="4" style="2"/>
  </cols>
  <sheetData>
    <row r="1" spans="1:25" s="161" customFormat="1" ht="14.25">
      <c r="Y1" s="172" t="s">
        <v>3187</v>
      </c>
    </row>
    <row r="2" spans="1:25" s="161" customFormat="1" ht="30" customHeight="1">
      <c r="A2" s="541" t="s">
        <v>3172</v>
      </c>
      <c r="B2" s="541"/>
      <c r="C2" s="541"/>
      <c r="D2" s="541"/>
      <c r="E2" s="541"/>
      <c r="F2" s="541"/>
      <c r="G2" s="541"/>
      <c r="H2" s="541"/>
      <c r="I2" s="541"/>
      <c r="J2" s="541"/>
      <c r="K2" s="541"/>
      <c r="L2" s="541"/>
      <c r="M2" s="541"/>
      <c r="N2" s="541"/>
      <c r="O2" s="541"/>
      <c r="P2" s="541"/>
      <c r="Q2" s="541"/>
      <c r="R2" s="541"/>
      <c r="S2" s="541"/>
      <c r="T2" s="541"/>
      <c r="U2" s="541"/>
      <c r="V2" s="541"/>
      <c r="W2" s="541"/>
      <c r="X2" s="541"/>
      <c r="Y2" s="541"/>
    </row>
    <row r="3" spans="1:25" s="161" customFormat="1" ht="24.75" customHeight="1">
      <c r="A3" s="542" t="s">
        <v>1750</v>
      </c>
      <c r="B3" s="542"/>
      <c r="C3" s="542"/>
      <c r="D3" s="542"/>
      <c r="E3" s="543" t="str">
        <f>IF(INDEX('様式3-1'!E5:G5,1,1)=0,"",INDEX('様式3-1'!E5:G5,1,1))</f>
        <v/>
      </c>
      <c r="F3" s="544"/>
      <c r="G3" s="545"/>
      <c r="H3" s="542" t="s">
        <v>1795</v>
      </c>
      <c r="I3" s="542"/>
      <c r="J3" s="542"/>
      <c r="K3" s="542"/>
      <c r="L3" s="539" t="str">
        <f>IF(INDEX('様式3-1'!L5:X5,1,1)=0,"",INDEX('様式3-1'!L5:X5,1,1))</f>
        <v/>
      </c>
      <c r="M3" s="540"/>
      <c r="N3" s="540"/>
      <c r="O3" s="540"/>
      <c r="P3" s="540"/>
      <c r="Q3" s="540"/>
      <c r="R3" s="540"/>
      <c r="S3" s="540"/>
      <c r="T3" s="540"/>
      <c r="U3" s="540"/>
      <c r="V3" s="540"/>
      <c r="W3" s="540"/>
      <c r="X3" s="540"/>
      <c r="Y3" s="256"/>
    </row>
    <row r="4" spans="1:25" ht="24.75" customHeight="1">
      <c r="A4" s="536" t="s">
        <v>2508</v>
      </c>
      <c r="B4" s="537"/>
      <c r="C4" s="537"/>
      <c r="D4" s="538"/>
      <c r="E4" s="539" t="str">
        <f>IF(INDEX('様式3-1'!E8:X8,1,1)=0,"",INDEX('様式3-1'!E8:X8,1,1))</f>
        <v/>
      </c>
      <c r="F4" s="540"/>
      <c r="G4" s="540"/>
      <c r="H4" s="540"/>
      <c r="I4" s="540"/>
      <c r="J4" s="540"/>
      <c r="K4" s="540"/>
      <c r="L4" s="540"/>
      <c r="M4" s="540"/>
      <c r="N4" s="540"/>
      <c r="O4" s="540"/>
      <c r="P4" s="540"/>
      <c r="Q4" s="540"/>
      <c r="R4" s="540"/>
      <c r="S4" s="540"/>
      <c r="T4" s="540"/>
      <c r="U4" s="540"/>
      <c r="V4" s="540"/>
      <c r="W4" s="540"/>
      <c r="X4" s="540"/>
      <c r="Y4" s="256"/>
    </row>
    <row r="5" spans="1:25" ht="24.75" customHeight="1">
      <c r="A5" s="536" t="s">
        <v>3173</v>
      </c>
      <c r="B5" s="537"/>
      <c r="C5" s="537"/>
      <c r="D5" s="538"/>
      <c r="E5" s="546"/>
      <c r="F5" s="546"/>
      <c r="G5" s="546"/>
      <c r="H5" s="546"/>
      <c r="I5" s="546"/>
      <c r="J5" s="546"/>
      <c r="K5" s="546"/>
      <c r="L5" s="546"/>
      <c r="M5" s="546"/>
      <c r="N5" s="546"/>
      <c r="O5" s="546"/>
      <c r="P5" s="546"/>
      <c r="Q5" s="546"/>
      <c r="R5" s="546"/>
      <c r="S5" s="546"/>
      <c r="T5" s="546"/>
      <c r="U5" s="546"/>
      <c r="V5" s="546"/>
      <c r="W5" s="546"/>
      <c r="X5" s="546"/>
      <c r="Y5" s="546"/>
    </row>
    <row r="6" spans="1:25" ht="24.75" customHeight="1">
      <c r="A6" s="547" t="s">
        <v>3174</v>
      </c>
      <c r="B6" s="547"/>
      <c r="C6" s="547"/>
      <c r="D6" s="547"/>
      <c r="E6" s="548" t="s">
        <v>3175</v>
      </c>
      <c r="F6" s="548"/>
      <c r="G6" s="548"/>
      <c r="H6" s="323"/>
      <c r="I6" s="323"/>
      <c r="J6" s="323"/>
      <c r="K6" s="323"/>
      <c r="L6" s="323"/>
      <c r="M6" s="323"/>
      <c r="N6" s="323"/>
      <c r="O6" s="323"/>
      <c r="P6" s="323"/>
      <c r="Q6" s="323"/>
      <c r="R6" s="323"/>
      <c r="S6" s="173"/>
      <c r="T6" s="150" t="s">
        <v>3176</v>
      </c>
      <c r="U6" s="150"/>
      <c r="V6" s="549"/>
      <c r="W6" s="549"/>
      <c r="X6" s="550"/>
      <c r="Y6" s="149" t="s">
        <v>1754</v>
      </c>
    </row>
    <row r="7" spans="1:25" ht="24.75" customHeight="1">
      <c r="A7" s="547" t="s">
        <v>3177</v>
      </c>
      <c r="B7" s="547"/>
      <c r="C7" s="547"/>
      <c r="D7" s="547"/>
      <c r="E7" s="548" t="s">
        <v>3175</v>
      </c>
      <c r="F7" s="548"/>
      <c r="G7" s="548"/>
      <c r="H7" s="323"/>
      <c r="I7" s="323"/>
      <c r="J7" s="323"/>
      <c r="K7" s="323"/>
      <c r="L7" s="323"/>
      <c r="M7" s="323"/>
      <c r="N7" s="323"/>
      <c r="O7" s="323"/>
      <c r="P7" s="323"/>
      <c r="Q7" s="323"/>
      <c r="R7" s="323"/>
      <c r="S7" s="173"/>
      <c r="T7" s="150" t="s">
        <v>3176</v>
      </c>
      <c r="U7" s="150"/>
      <c r="V7" s="549"/>
      <c r="W7" s="549"/>
      <c r="X7" s="550"/>
      <c r="Y7" s="149" t="s">
        <v>1754</v>
      </c>
    </row>
    <row r="8" spans="1:25" ht="24.75" customHeight="1">
      <c r="A8" s="547" t="s">
        <v>3178</v>
      </c>
      <c r="B8" s="547"/>
      <c r="C8" s="547"/>
      <c r="D8" s="547"/>
      <c r="E8" s="548" t="s">
        <v>3175</v>
      </c>
      <c r="F8" s="548"/>
      <c r="G8" s="548"/>
      <c r="H8" s="323"/>
      <c r="I8" s="323"/>
      <c r="J8" s="323"/>
      <c r="K8" s="323"/>
      <c r="L8" s="323"/>
      <c r="M8" s="323"/>
      <c r="N8" s="323"/>
      <c r="O8" s="323"/>
      <c r="P8" s="323"/>
      <c r="Q8" s="323"/>
      <c r="R8" s="323"/>
      <c r="S8" s="173"/>
      <c r="T8" s="150" t="s">
        <v>3176</v>
      </c>
      <c r="U8" s="150"/>
      <c r="V8" s="549"/>
      <c r="W8" s="549"/>
      <c r="X8" s="550"/>
      <c r="Y8" s="149" t="s">
        <v>1754</v>
      </c>
    </row>
    <row r="9" spans="1:25">
      <c r="A9" s="552" t="s">
        <v>3179</v>
      </c>
      <c r="B9" s="553"/>
      <c r="C9" s="553"/>
      <c r="D9" s="553"/>
      <c r="E9" s="553"/>
      <c r="F9" s="553"/>
      <c r="G9" s="553"/>
      <c r="H9" s="553"/>
      <c r="I9" s="553"/>
      <c r="J9" s="553"/>
      <c r="K9" s="553"/>
      <c r="L9" s="553"/>
      <c r="M9" s="553"/>
      <c r="N9" s="553"/>
      <c r="O9" s="553"/>
      <c r="P9" s="553"/>
      <c r="Q9" s="553"/>
      <c r="R9" s="553"/>
      <c r="S9" s="553"/>
      <c r="T9" s="553"/>
      <c r="U9" s="553"/>
      <c r="V9" s="553"/>
      <c r="W9" s="553"/>
      <c r="X9" s="553"/>
      <c r="Y9" s="554"/>
    </row>
    <row r="10" spans="1:25" ht="24.75" customHeight="1">
      <c r="A10" s="558"/>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60"/>
    </row>
    <row r="11" spans="1:25" ht="24.75" customHeight="1">
      <c r="A11" s="558"/>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60"/>
    </row>
    <row r="12" spans="1:25" ht="24.75" customHeight="1">
      <c r="A12" s="558"/>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60"/>
    </row>
    <row r="13" spans="1:25" ht="24.75" customHeight="1">
      <c r="A13" s="558"/>
      <c r="B13" s="559"/>
      <c r="C13" s="559"/>
      <c r="D13" s="559"/>
      <c r="E13" s="559"/>
      <c r="F13" s="559"/>
      <c r="G13" s="559"/>
      <c r="H13" s="559"/>
      <c r="I13" s="559"/>
      <c r="J13" s="559"/>
      <c r="K13" s="559"/>
      <c r="L13" s="559"/>
      <c r="M13" s="559"/>
      <c r="N13" s="559"/>
      <c r="O13" s="559"/>
      <c r="P13" s="559"/>
      <c r="Q13" s="559"/>
      <c r="R13" s="559"/>
      <c r="S13" s="559"/>
      <c r="T13" s="559"/>
      <c r="U13" s="559"/>
      <c r="V13" s="559"/>
      <c r="W13" s="559"/>
      <c r="X13" s="559"/>
      <c r="Y13" s="560"/>
    </row>
    <row r="14" spans="1:25" ht="24.75" customHeight="1">
      <c r="A14" s="558"/>
      <c r="B14" s="559"/>
      <c r="C14" s="559"/>
      <c r="D14" s="559"/>
      <c r="E14" s="559"/>
      <c r="F14" s="559"/>
      <c r="G14" s="559"/>
      <c r="H14" s="559"/>
      <c r="I14" s="559"/>
      <c r="J14" s="559"/>
      <c r="K14" s="559"/>
      <c r="L14" s="559"/>
      <c r="M14" s="559"/>
      <c r="N14" s="559"/>
      <c r="O14" s="559"/>
      <c r="P14" s="559"/>
      <c r="Q14" s="559"/>
      <c r="R14" s="559"/>
      <c r="S14" s="559"/>
      <c r="T14" s="559"/>
      <c r="U14" s="559"/>
      <c r="V14" s="559"/>
      <c r="W14" s="559"/>
      <c r="X14" s="559"/>
      <c r="Y14" s="560"/>
    </row>
    <row r="15" spans="1:25" ht="24.75" customHeight="1">
      <c r="A15" s="558"/>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60"/>
    </row>
    <row r="16" spans="1:25" ht="24.75" customHeight="1">
      <c r="A16" s="558"/>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60"/>
    </row>
    <row r="17" spans="1:25">
      <c r="A17" s="555" t="s">
        <v>3180</v>
      </c>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7"/>
    </row>
    <row r="18" spans="1:25" ht="24.75" customHeight="1">
      <c r="A18" s="558"/>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60"/>
    </row>
    <row r="19" spans="1:25" ht="24.75" customHeight="1">
      <c r="A19" s="558"/>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60"/>
    </row>
    <row r="20" spans="1:25" ht="24.75" customHeight="1">
      <c r="A20" s="558"/>
      <c r="B20" s="559"/>
      <c r="C20" s="559"/>
      <c r="D20" s="559"/>
      <c r="E20" s="559"/>
      <c r="F20" s="559"/>
      <c r="G20" s="559"/>
      <c r="H20" s="559"/>
      <c r="I20" s="559"/>
      <c r="J20" s="559"/>
      <c r="K20" s="559"/>
      <c r="L20" s="559"/>
      <c r="M20" s="559"/>
      <c r="N20" s="559"/>
      <c r="O20" s="559"/>
      <c r="P20" s="559"/>
      <c r="Q20" s="559"/>
      <c r="R20" s="559"/>
      <c r="S20" s="559"/>
      <c r="T20" s="559"/>
      <c r="U20" s="559"/>
      <c r="V20" s="559"/>
      <c r="W20" s="559"/>
      <c r="X20" s="559"/>
      <c r="Y20" s="560"/>
    </row>
    <row r="21" spans="1:25" ht="24.75" customHeight="1">
      <c r="A21" s="558"/>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60"/>
    </row>
    <row r="22" spans="1:25" ht="24.75" customHeight="1">
      <c r="A22" s="558"/>
      <c r="B22" s="559"/>
      <c r="C22" s="559"/>
      <c r="D22" s="559"/>
      <c r="E22" s="559"/>
      <c r="F22" s="559"/>
      <c r="G22" s="559"/>
      <c r="H22" s="559"/>
      <c r="I22" s="559"/>
      <c r="J22" s="559"/>
      <c r="K22" s="559"/>
      <c r="L22" s="559"/>
      <c r="M22" s="559"/>
      <c r="N22" s="559"/>
      <c r="O22" s="559"/>
      <c r="P22" s="559"/>
      <c r="Q22" s="559"/>
      <c r="R22" s="559"/>
      <c r="S22" s="559"/>
      <c r="T22" s="559"/>
      <c r="U22" s="559"/>
      <c r="V22" s="559"/>
      <c r="W22" s="559"/>
      <c r="X22" s="559"/>
      <c r="Y22" s="560"/>
    </row>
    <row r="23" spans="1:25" ht="24.75" customHeight="1">
      <c r="A23" s="558"/>
      <c r="B23" s="559"/>
      <c r="C23" s="559"/>
      <c r="D23" s="559"/>
      <c r="E23" s="559"/>
      <c r="F23" s="559"/>
      <c r="G23" s="559"/>
      <c r="H23" s="559"/>
      <c r="I23" s="559"/>
      <c r="J23" s="559"/>
      <c r="K23" s="559"/>
      <c r="L23" s="559"/>
      <c r="M23" s="559"/>
      <c r="N23" s="559"/>
      <c r="O23" s="559"/>
      <c r="P23" s="559"/>
      <c r="Q23" s="559"/>
      <c r="R23" s="559"/>
      <c r="S23" s="559"/>
      <c r="T23" s="559"/>
      <c r="U23" s="559"/>
      <c r="V23" s="559"/>
      <c r="W23" s="559"/>
      <c r="X23" s="559"/>
      <c r="Y23" s="560"/>
    </row>
    <row r="24" spans="1:25" ht="24.75" customHeight="1">
      <c r="A24" s="558"/>
      <c r="B24" s="559"/>
      <c r="C24" s="559"/>
      <c r="D24" s="559"/>
      <c r="E24" s="559"/>
      <c r="F24" s="559"/>
      <c r="G24" s="559"/>
      <c r="H24" s="559"/>
      <c r="I24" s="559"/>
      <c r="J24" s="559"/>
      <c r="K24" s="559"/>
      <c r="L24" s="559"/>
      <c r="M24" s="559"/>
      <c r="N24" s="559"/>
      <c r="O24" s="559"/>
      <c r="P24" s="559"/>
      <c r="Q24" s="559"/>
      <c r="R24" s="559"/>
      <c r="S24" s="559"/>
      <c r="T24" s="559"/>
      <c r="U24" s="559"/>
      <c r="V24" s="559"/>
      <c r="W24" s="559"/>
      <c r="X24" s="559"/>
      <c r="Y24" s="560"/>
    </row>
    <row r="25" spans="1:25" ht="24.75" customHeight="1">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60"/>
    </row>
    <row r="26" spans="1:25" ht="24.75" customHeight="1">
      <c r="A26" s="558"/>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60"/>
    </row>
    <row r="27" spans="1:25" ht="24.75" customHeight="1">
      <c r="A27" s="558"/>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60"/>
    </row>
    <row r="28" spans="1:25" ht="24.75" customHeight="1">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60"/>
    </row>
    <row r="29" spans="1:25" ht="24.75" customHeight="1">
      <c r="A29" s="558"/>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60"/>
    </row>
    <row r="30" spans="1:25" ht="24.75" customHeight="1">
      <c r="A30" s="558"/>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60"/>
    </row>
    <row r="31" spans="1:25" ht="24.75" customHeight="1">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60"/>
    </row>
    <row r="32" spans="1:25" ht="24.75" customHeight="1">
      <c r="A32" s="558"/>
      <c r="B32" s="559"/>
      <c r="C32" s="559"/>
      <c r="D32" s="559"/>
      <c r="E32" s="559"/>
      <c r="F32" s="559"/>
      <c r="G32" s="559"/>
      <c r="H32" s="559"/>
      <c r="I32" s="559"/>
      <c r="J32" s="559"/>
      <c r="K32" s="559"/>
      <c r="L32" s="559"/>
      <c r="M32" s="559"/>
      <c r="N32" s="559"/>
      <c r="O32" s="559"/>
      <c r="P32" s="559"/>
      <c r="Q32" s="559"/>
      <c r="R32" s="559"/>
      <c r="S32" s="559"/>
      <c r="T32" s="559"/>
      <c r="U32" s="559"/>
      <c r="V32" s="559"/>
      <c r="W32" s="559"/>
      <c r="X32" s="559"/>
      <c r="Y32" s="560"/>
    </row>
    <row r="33" spans="1:25" ht="24.75" customHeight="1">
      <c r="A33" s="558"/>
      <c r="B33" s="559"/>
      <c r="C33" s="559"/>
      <c r="D33" s="559"/>
      <c r="E33" s="559"/>
      <c r="F33" s="559"/>
      <c r="G33" s="559"/>
      <c r="H33" s="559"/>
      <c r="I33" s="559"/>
      <c r="J33" s="559"/>
      <c r="K33" s="559"/>
      <c r="L33" s="559"/>
      <c r="M33" s="559"/>
      <c r="N33" s="559"/>
      <c r="O33" s="559"/>
      <c r="P33" s="559"/>
      <c r="Q33" s="559"/>
      <c r="R33" s="559"/>
      <c r="S33" s="559"/>
      <c r="T33" s="559"/>
      <c r="U33" s="559"/>
      <c r="V33" s="559"/>
      <c r="W33" s="559"/>
      <c r="X33" s="559"/>
      <c r="Y33" s="560"/>
    </row>
    <row r="34" spans="1:25" ht="25.5" customHeight="1">
      <c r="A34" s="558"/>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60"/>
    </row>
    <row r="35" spans="1:25" ht="24.75" customHeight="1">
      <c r="A35" s="558"/>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60"/>
    </row>
    <row r="36" spans="1:25" ht="24.75" customHeight="1">
      <c r="A36" s="561"/>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3"/>
    </row>
    <row r="37" spans="1:25" ht="13.5" customHeight="1">
      <c r="A37" s="551"/>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row>
  </sheetData>
  <sheetProtection insertRows="0"/>
  <mergeCells count="26">
    <mergeCell ref="A37:Y37"/>
    <mergeCell ref="A8:D8"/>
    <mergeCell ref="E8:G8"/>
    <mergeCell ref="H8:R8"/>
    <mergeCell ref="V8:X8"/>
    <mergeCell ref="A9:Y9"/>
    <mergeCell ref="A17:Y17"/>
    <mergeCell ref="A10:Y16"/>
    <mergeCell ref="A18:Y36"/>
    <mergeCell ref="A7:D7"/>
    <mergeCell ref="E7:G7"/>
    <mergeCell ref="H7:R7"/>
    <mergeCell ref="V7:X7"/>
    <mergeCell ref="A5:D5"/>
    <mergeCell ref="E5:Y5"/>
    <mergeCell ref="A6:D6"/>
    <mergeCell ref="E6:G6"/>
    <mergeCell ref="H6:R6"/>
    <mergeCell ref="V6:X6"/>
    <mergeCell ref="A4:D4"/>
    <mergeCell ref="E4:Y4"/>
    <mergeCell ref="A2:Y2"/>
    <mergeCell ref="A3:D3"/>
    <mergeCell ref="E3:G3"/>
    <mergeCell ref="H3:K3"/>
    <mergeCell ref="L3:Y3"/>
  </mergeCells>
  <phoneticPr fontId="2"/>
  <conditionalFormatting sqref="E3">
    <cfRule type="cellIs" dxfId="8" priority="1" stopIfTrue="1" operator="equal">
      <formula>0</formula>
    </cfRule>
  </conditionalFormatting>
  <printOptions horizontalCentered="1"/>
  <pageMargins left="0.39370078740157483" right="0.39370078740157483" top="0.39370078740157483" bottom="0.39370078740157483" header="0.11811023622047245" footer="0.11811023622047245"/>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様式3-1</vt:lpstr>
      <vt:lpstr>様式3-2</vt:lpstr>
      <vt:lpstr>様式3-3</vt:lpstr>
      <vt:lpstr>別紙1</vt:lpstr>
      <vt:lpstr>別紙2</vt:lpstr>
      <vt:lpstr>様式3-4</vt:lpstr>
      <vt:lpstr>様式3-5</vt:lpstr>
      <vt:lpstr>様式3-6</vt:lpstr>
      <vt:lpstr>様式3-7</vt:lpstr>
      <vt:lpstr>担当者名簿</vt:lpstr>
      <vt:lpstr>記入例(3-1)</vt:lpstr>
      <vt:lpstr>記入例(3-2)</vt:lpstr>
      <vt:lpstr>記入例(3-3)</vt:lpstr>
      <vt:lpstr>リスト</vt:lpstr>
      <vt:lpstr>データ</vt:lpstr>
      <vt:lpstr>'記入例(3-1)'!Print_Area</vt:lpstr>
      <vt:lpstr>'記入例(3-3)'!Print_Area</vt:lpstr>
      <vt:lpstr>'様式3-1'!Print_Area</vt:lpstr>
      <vt:lpstr>'様式3-2'!Print_Area</vt:lpstr>
      <vt:lpstr>'様式3-7'!Print_Area</vt:lpstr>
      <vt:lpstr>学校番号</vt:lpstr>
      <vt:lpstr>学内LAN</vt:lpstr>
      <vt:lpstr>月</vt:lpstr>
      <vt:lpstr>元号</vt:lpstr>
      <vt:lpstr>構造</vt:lpstr>
      <vt:lpstr>申請タイプ</vt:lpstr>
      <vt:lpstr>日</vt:lpstr>
      <vt:lpstr>年度</vt:lpstr>
      <vt:lpstr>法人番号</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7.計画調書様式3（ICT）</dc:title>
  <dc:creator>文部科学省</dc:creator>
  <cp:lastModifiedBy>m</cp:lastModifiedBy>
  <cp:lastPrinted>2017-07-20T08:37:16Z</cp:lastPrinted>
  <dcterms:created xsi:type="dcterms:W3CDTF">2004-04-14T10:23:02Z</dcterms:created>
  <dcterms:modified xsi:type="dcterms:W3CDTF">2017-07-20T08:37:21Z</dcterms:modified>
</cp:coreProperties>
</file>