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4170" activeTab="0"/>
  </bookViews>
  <sheets>
    <sheet name="複写" sheetId="1" r:id="rId1"/>
  </sheets>
  <definedNames>
    <definedName name="_xlnm.Print_Area" localSheetId="0">'複写'!$A$1:$L$42</definedName>
  </definedNames>
  <calcPr fullCalcOnLoad="1"/>
</workbook>
</file>

<file path=xl/sharedStrings.xml><?xml version="1.0" encoding="utf-8"?>
<sst xmlns="http://schemas.openxmlformats.org/spreadsheetml/2006/main" count="75" uniqueCount="56">
  <si>
    <t>１館平均</t>
  </si>
  <si>
    <t>国立大学</t>
  </si>
  <si>
    <t>計</t>
  </si>
  <si>
    <t>公立大学</t>
  </si>
  <si>
    <t>私立大学</t>
  </si>
  <si>
    <t>合計</t>
  </si>
  <si>
    <t>その他</t>
  </si>
  <si>
    <t>B</t>
  </si>
  <si>
    <t>C</t>
  </si>
  <si>
    <t>D</t>
  </si>
  <si>
    <t>B</t>
  </si>
  <si>
    <t>C</t>
  </si>
  <si>
    <t>D</t>
  </si>
  <si>
    <t>大学図書館</t>
  </si>
  <si>
    <t>電子複写</t>
  </si>
  <si>
    <t>区　　分</t>
  </si>
  <si>
    <t>Total</t>
  </si>
  <si>
    <t>National univ.</t>
  </si>
  <si>
    <t>Ａ</t>
  </si>
  <si>
    <t>構成比(%)</t>
  </si>
  <si>
    <t>Local public univ.</t>
  </si>
  <si>
    <t>Private univ.</t>
  </si>
  <si>
    <t>Ａ</t>
  </si>
  <si>
    <t>館</t>
  </si>
  <si>
    <t>％</t>
  </si>
  <si>
    <t>実 施 館 数</t>
  </si>
  <si>
    <t>実 施 率</t>
  </si>
  <si>
    <t>Others</t>
  </si>
  <si>
    <t>Section</t>
  </si>
  <si>
    <t>Number of libraries</t>
  </si>
  <si>
    <t>Ratio</t>
  </si>
  <si>
    <t>Grand total</t>
  </si>
  <si>
    <t>7-6　文献複写　PHOTOCOPYING SERVICE</t>
  </si>
  <si>
    <t>学　　内</t>
  </si>
  <si>
    <t>University members</t>
  </si>
  <si>
    <t>College and university library</t>
  </si>
  <si>
    <t>Average per library</t>
  </si>
  <si>
    <t>Total</t>
  </si>
  <si>
    <r>
      <t xml:space="preserve">学    外    </t>
    </r>
    <r>
      <rPr>
        <sz val="10"/>
        <rFont val="ＭＳ Ｐ明朝"/>
        <family val="1"/>
      </rPr>
      <t>Others</t>
    </r>
  </si>
  <si>
    <t>複　写　形　態　別　　Types of photocopy</t>
  </si>
  <si>
    <t>ﾏｲｸﾛﾌｨﾙﾑ</t>
  </si>
  <si>
    <t>Facsimile(Sheet)</t>
  </si>
  <si>
    <t>Average(Sheet)</t>
  </si>
  <si>
    <t>Microfilm(Image)</t>
  </si>
  <si>
    <t>ﾏｲｸﾛﾌｨｯｼｭ</t>
  </si>
  <si>
    <t>Microfiche(Sheet)</t>
  </si>
  <si>
    <t>件</t>
  </si>
  <si>
    <t>枚</t>
  </si>
  <si>
    <t>ｺﾏ</t>
  </si>
  <si>
    <t>ｼｰﾄ</t>
  </si>
  <si>
    <r>
      <t xml:space="preserve">                     利　用　者　別　件　数        </t>
    </r>
    <r>
      <rPr>
        <sz val="10"/>
        <rFont val="ＭＳ Ｐ明朝"/>
        <family val="1"/>
      </rPr>
      <t>Users (Number of requests)</t>
    </r>
  </si>
  <si>
    <t>計算用</t>
  </si>
  <si>
    <t>図書館・室数</t>
  </si>
  <si>
    <t>Number of libraries</t>
  </si>
  <si>
    <t>（平成15年度）</t>
  </si>
  <si>
    <t>※平成16年4月以降サービスを開始している大学を除き、国立大学87、公立大学74、私立大学525、合計686大学で算定している。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</si>
</sst>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center" vertical="top"/>
    </xf>
    <xf numFmtId="178" fontId="2" fillId="0" borderId="6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8" fontId="2" fillId="0" borderId="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56" fontId="0" fillId="0" borderId="0" xfId="0" applyNumberFormat="1" applyFill="1" applyAlignment="1">
      <alignment/>
    </xf>
    <xf numFmtId="176" fontId="2" fillId="0" borderId="6" xfId="0" applyNumberFormat="1" applyFont="1" applyFill="1" applyBorder="1" applyAlignment="1">
      <alignment/>
    </xf>
    <xf numFmtId="176" fontId="2" fillId="0" borderId="5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horizontal="right" vertical="top" shrinkToFit="1"/>
    </xf>
    <xf numFmtId="176" fontId="2" fillId="0" borderId="5" xfId="0" applyNumberFormat="1" applyFont="1" applyFill="1" applyBorder="1" applyAlignment="1">
      <alignment horizontal="right" vertical="top"/>
    </xf>
    <xf numFmtId="176" fontId="2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56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distributed"/>
    </xf>
    <xf numFmtId="176" fontId="3" fillId="0" borderId="6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 shrinkToFit="1"/>
    </xf>
    <xf numFmtId="180" fontId="2" fillId="0" borderId="2" xfId="0" applyNumberFormat="1" applyFont="1" applyFill="1" applyBorder="1" applyAlignment="1">
      <alignment/>
    </xf>
    <xf numFmtId="180" fontId="2" fillId="0" borderId="3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2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56" fontId="3" fillId="0" borderId="0" xfId="0" applyNumberFormat="1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13.875" style="21" customWidth="1"/>
    <col min="2" max="8" width="13.00390625" style="21" customWidth="1"/>
    <col min="9" max="12" width="15.125" style="21" customWidth="1"/>
    <col min="13" max="14" width="9.00390625" style="21" customWidth="1"/>
    <col min="15" max="15" width="12.125" style="21" bestFit="1" customWidth="1"/>
    <col min="16" max="16384" width="9.00390625" style="21" customWidth="1"/>
  </cols>
  <sheetData>
    <row r="1" spans="1:16" s="22" customFormat="1" ht="13.5">
      <c r="A1" s="14" t="s">
        <v>32</v>
      </c>
      <c r="B1" s="14"/>
      <c r="C1" s="14"/>
      <c r="O1" s="21"/>
      <c r="P1" s="13"/>
    </row>
    <row r="2" spans="1:15" s="22" customFormat="1" ht="36" customHeight="1">
      <c r="A2" s="58" t="s">
        <v>55</v>
      </c>
      <c r="B2" s="58"/>
      <c r="C2" s="58"/>
      <c r="D2" s="58"/>
      <c r="E2" s="58"/>
      <c r="F2" s="58"/>
      <c r="G2" s="23"/>
      <c r="O2" s="14" t="s">
        <v>51</v>
      </c>
    </row>
    <row r="3" spans="12:15" ht="14.25" thickBot="1">
      <c r="L3" s="52" t="s">
        <v>54</v>
      </c>
      <c r="O3" s="22"/>
    </row>
    <row r="4" spans="1:15" s="24" customFormat="1" ht="19.5" customHeight="1" thickBot="1">
      <c r="A4" s="61" t="s">
        <v>15</v>
      </c>
      <c r="B4" s="65" t="s">
        <v>25</v>
      </c>
      <c r="C4" s="65" t="s">
        <v>26</v>
      </c>
      <c r="D4" s="67" t="s">
        <v>50</v>
      </c>
      <c r="E4" s="67"/>
      <c r="F4" s="67"/>
      <c r="G4" s="67"/>
      <c r="H4" s="67"/>
      <c r="I4" s="81" t="s">
        <v>39</v>
      </c>
      <c r="J4" s="82"/>
      <c r="K4" s="82"/>
      <c r="L4" s="83"/>
      <c r="O4" s="22"/>
    </row>
    <row r="5" spans="1:15" s="24" customFormat="1" ht="19.5" customHeight="1">
      <c r="A5" s="62"/>
      <c r="B5" s="66"/>
      <c r="C5" s="66"/>
      <c r="D5" s="68" t="s">
        <v>33</v>
      </c>
      <c r="E5" s="72" t="s">
        <v>38</v>
      </c>
      <c r="F5" s="73"/>
      <c r="G5" s="74" t="s">
        <v>2</v>
      </c>
      <c r="H5" s="68" t="s">
        <v>0</v>
      </c>
      <c r="I5" s="68" t="s">
        <v>14</v>
      </c>
      <c r="J5" s="68" t="s">
        <v>0</v>
      </c>
      <c r="K5" s="68" t="s">
        <v>40</v>
      </c>
      <c r="L5" s="79" t="s">
        <v>44</v>
      </c>
      <c r="N5" s="49"/>
      <c r="O5" s="54" t="s">
        <v>52</v>
      </c>
    </row>
    <row r="6" spans="1:15" s="24" customFormat="1" ht="19.5" customHeight="1">
      <c r="A6" s="62"/>
      <c r="B6" s="66"/>
      <c r="C6" s="66"/>
      <c r="D6" s="69"/>
      <c r="E6" s="25" t="s">
        <v>13</v>
      </c>
      <c r="F6" s="25" t="s">
        <v>6</v>
      </c>
      <c r="G6" s="75"/>
      <c r="H6" s="69"/>
      <c r="I6" s="69"/>
      <c r="J6" s="69"/>
      <c r="K6" s="69"/>
      <c r="L6" s="80"/>
      <c r="N6" s="49"/>
      <c r="O6" s="55"/>
    </row>
    <row r="7" spans="1:15" s="24" customFormat="1" ht="19.5" customHeight="1">
      <c r="A7" s="63" t="s">
        <v>28</v>
      </c>
      <c r="B7" s="59" t="s">
        <v>29</v>
      </c>
      <c r="C7" s="59" t="s">
        <v>30</v>
      </c>
      <c r="D7" s="70" t="s">
        <v>34</v>
      </c>
      <c r="E7" s="70" t="s">
        <v>35</v>
      </c>
      <c r="F7" s="70" t="s">
        <v>27</v>
      </c>
      <c r="G7" s="77" t="s">
        <v>37</v>
      </c>
      <c r="H7" s="60" t="s">
        <v>36</v>
      </c>
      <c r="I7" s="60" t="s">
        <v>41</v>
      </c>
      <c r="J7" s="60" t="s">
        <v>42</v>
      </c>
      <c r="K7" s="60" t="s">
        <v>43</v>
      </c>
      <c r="L7" s="84" t="s">
        <v>45</v>
      </c>
      <c r="N7" s="49"/>
      <c r="O7" s="55"/>
    </row>
    <row r="8" spans="1:15" s="24" customFormat="1" ht="19.5" customHeight="1">
      <c r="A8" s="64"/>
      <c r="B8" s="60"/>
      <c r="C8" s="60"/>
      <c r="D8" s="71"/>
      <c r="E8" s="71"/>
      <c r="F8" s="71"/>
      <c r="G8" s="78"/>
      <c r="H8" s="76"/>
      <c r="I8" s="76"/>
      <c r="J8" s="76"/>
      <c r="K8" s="76"/>
      <c r="L8" s="85"/>
      <c r="N8" s="49"/>
      <c r="O8" s="56" t="s">
        <v>53</v>
      </c>
    </row>
    <row r="9" spans="1:15" s="29" customFormat="1" ht="19.5" customHeight="1">
      <c r="A9" s="26"/>
      <c r="B9" s="5" t="s">
        <v>23</v>
      </c>
      <c r="C9" s="5" t="s">
        <v>24</v>
      </c>
      <c r="D9" s="27" t="s">
        <v>46</v>
      </c>
      <c r="E9" s="27" t="s">
        <v>46</v>
      </c>
      <c r="F9" s="27" t="s">
        <v>46</v>
      </c>
      <c r="G9" s="5" t="s">
        <v>46</v>
      </c>
      <c r="H9" s="27" t="s">
        <v>46</v>
      </c>
      <c r="I9" s="27" t="s">
        <v>47</v>
      </c>
      <c r="J9" s="5" t="s">
        <v>47</v>
      </c>
      <c r="K9" s="27" t="s">
        <v>48</v>
      </c>
      <c r="L9" s="28" t="s">
        <v>49</v>
      </c>
      <c r="N9" s="50"/>
      <c r="O9" s="57"/>
    </row>
    <row r="10" spans="1:15" ht="19.5" customHeight="1">
      <c r="A10" s="30" t="s">
        <v>1</v>
      </c>
      <c r="B10" s="6"/>
      <c r="C10" s="6"/>
      <c r="D10" s="31"/>
      <c r="E10" s="31"/>
      <c r="F10" s="31"/>
      <c r="G10" s="32"/>
      <c r="H10" s="31"/>
      <c r="I10" s="31"/>
      <c r="J10" s="32"/>
      <c r="K10" s="31"/>
      <c r="L10" s="33"/>
      <c r="N10" s="51"/>
      <c r="O10" s="5" t="s">
        <v>23</v>
      </c>
    </row>
    <row r="11" spans="1:15" ht="19.5" customHeight="1">
      <c r="A11" s="34" t="s">
        <v>17</v>
      </c>
      <c r="B11" s="7"/>
      <c r="C11" s="7"/>
      <c r="D11" s="31"/>
      <c r="E11" s="31"/>
      <c r="F11" s="31"/>
      <c r="G11" s="32"/>
      <c r="H11" s="31"/>
      <c r="I11" s="31"/>
      <c r="J11" s="32"/>
      <c r="K11" s="31"/>
      <c r="L11" s="33"/>
      <c r="N11" s="51"/>
      <c r="O11" s="6"/>
    </row>
    <row r="12" spans="1:15" ht="19.5" customHeight="1">
      <c r="A12" s="35" t="s">
        <v>18</v>
      </c>
      <c r="B12" s="15">
        <v>144</v>
      </c>
      <c r="C12" s="8">
        <f>B12/O12*100</f>
        <v>83.72093023255815</v>
      </c>
      <c r="D12" s="15">
        <v>1335482</v>
      </c>
      <c r="E12" s="15">
        <v>407892</v>
      </c>
      <c r="F12" s="15">
        <v>249623</v>
      </c>
      <c r="G12" s="36">
        <f>SUM(D12:F12)</f>
        <v>1992997</v>
      </c>
      <c r="H12" s="15">
        <f>G12/B12</f>
        <v>13840.256944444445</v>
      </c>
      <c r="I12" s="15">
        <v>20257345</v>
      </c>
      <c r="J12" s="36">
        <f>I12/B12</f>
        <v>140676.00694444444</v>
      </c>
      <c r="K12" s="15">
        <v>204876</v>
      </c>
      <c r="L12" s="53">
        <v>9255</v>
      </c>
      <c r="N12" s="51"/>
      <c r="O12" s="36">
        <v>172</v>
      </c>
    </row>
    <row r="13" spans="1:15" ht="19.5" customHeight="1">
      <c r="A13" s="35" t="s">
        <v>7</v>
      </c>
      <c r="B13" s="15">
        <v>44</v>
      </c>
      <c r="C13" s="8">
        <f>B13/O13*100</f>
        <v>95.65217391304348</v>
      </c>
      <c r="D13" s="15">
        <v>873154</v>
      </c>
      <c r="E13" s="15">
        <v>115879</v>
      </c>
      <c r="F13" s="15">
        <v>12058</v>
      </c>
      <c r="G13" s="36">
        <f>SUM(D13:F13)</f>
        <v>1001091</v>
      </c>
      <c r="H13" s="15">
        <f>G13/B13</f>
        <v>22752.06818181818</v>
      </c>
      <c r="I13" s="15">
        <v>6550149</v>
      </c>
      <c r="J13" s="36">
        <f>I13/B13</f>
        <v>148867.02272727274</v>
      </c>
      <c r="K13" s="15">
        <v>15606</v>
      </c>
      <c r="L13" s="53">
        <v>82</v>
      </c>
      <c r="N13" s="51"/>
      <c r="O13" s="36">
        <v>46</v>
      </c>
    </row>
    <row r="14" spans="1:15" ht="19.5" customHeight="1">
      <c r="A14" s="35" t="s">
        <v>8</v>
      </c>
      <c r="B14" s="15">
        <v>44</v>
      </c>
      <c r="C14" s="8">
        <f>B14/O14*100</f>
        <v>95.65217391304348</v>
      </c>
      <c r="D14" s="15">
        <v>495390</v>
      </c>
      <c r="E14" s="15">
        <v>130184</v>
      </c>
      <c r="F14" s="15">
        <v>26623</v>
      </c>
      <c r="G14" s="36">
        <f>SUM(D14:F14)</f>
        <v>652197</v>
      </c>
      <c r="H14" s="15">
        <f>G14/B14</f>
        <v>14822.65909090909</v>
      </c>
      <c r="I14" s="15">
        <v>4681153</v>
      </c>
      <c r="J14" s="36">
        <f>I14/B14</f>
        <v>106389.84090909091</v>
      </c>
      <c r="K14" s="15">
        <v>9664</v>
      </c>
      <c r="L14" s="53">
        <v>462</v>
      </c>
      <c r="N14" s="51"/>
      <c r="O14" s="36">
        <v>46</v>
      </c>
    </row>
    <row r="15" spans="1:15" ht="19.5" customHeight="1">
      <c r="A15" s="35" t="s">
        <v>9</v>
      </c>
      <c r="B15" s="15">
        <v>31</v>
      </c>
      <c r="C15" s="8">
        <f>B15/O15*100</f>
        <v>100</v>
      </c>
      <c r="D15" s="15">
        <v>226174</v>
      </c>
      <c r="E15" s="15">
        <v>66264</v>
      </c>
      <c r="F15" s="15">
        <v>8615</v>
      </c>
      <c r="G15" s="36">
        <f>SUM(D15:F15)</f>
        <v>301053</v>
      </c>
      <c r="H15" s="15">
        <f>G15/B15</f>
        <v>9711.387096774193</v>
      </c>
      <c r="I15" s="15">
        <v>2394326</v>
      </c>
      <c r="J15" s="36">
        <f>I15/B15</f>
        <v>77236.32258064517</v>
      </c>
      <c r="K15" s="15">
        <v>4870</v>
      </c>
      <c r="L15" s="53">
        <v>37</v>
      </c>
      <c r="N15" s="51"/>
      <c r="O15" s="36">
        <v>31</v>
      </c>
    </row>
    <row r="16" spans="1:15" ht="19.5" customHeight="1">
      <c r="A16" s="35" t="s">
        <v>2</v>
      </c>
      <c r="B16" s="15">
        <f>SUM(B12:B15)</f>
        <v>263</v>
      </c>
      <c r="C16" s="8">
        <f>B16/O16*100</f>
        <v>89.15254237288136</v>
      </c>
      <c r="D16" s="15">
        <f>SUM(D12:D15)</f>
        <v>2930200</v>
      </c>
      <c r="E16" s="15">
        <f>SUM(E12:E15)</f>
        <v>720219</v>
      </c>
      <c r="F16" s="15">
        <f>SUM(F12:F15)</f>
        <v>296919</v>
      </c>
      <c r="G16" s="36">
        <f>SUM(G12:G15)</f>
        <v>3947338</v>
      </c>
      <c r="H16" s="15">
        <f>G16/B16</f>
        <v>15008.889733840304</v>
      </c>
      <c r="I16" s="15">
        <f>SUM(I12:I15)</f>
        <v>33882973</v>
      </c>
      <c r="J16" s="36">
        <f>I16/B16</f>
        <v>128832.59695817491</v>
      </c>
      <c r="K16" s="15">
        <f>SUM(K12:K15)</f>
        <v>235016</v>
      </c>
      <c r="L16" s="37">
        <f>SUM(L12:L15)</f>
        <v>9836</v>
      </c>
      <c r="N16" s="51"/>
      <c r="O16" s="16">
        <f>SUM(O12:O15)</f>
        <v>295</v>
      </c>
    </row>
    <row r="17" spans="1:15" ht="19.5" customHeight="1">
      <c r="A17" s="26" t="s">
        <v>16</v>
      </c>
      <c r="B17" s="15"/>
      <c r="C17" s="8"/>
      <c r="D17" s="15"/>
      <c r="E17" s="15"/>
      <c r="F17" s="15"/>
      <c r="G17" s="36"/>
      <c r="H17" s="15"/>
      <c r="I17" s="15"/>
      <c r="J17" s="36"/>
      <c r="K17" s="15"/>
      <c r="L17" s="37"/>
      <c r="N17" s="51"/>
      <c r="O17" s="16"/>
    </row>
    <row r="18" spans="1:15" ht="19.5" customHeight="1">
      <c r="A18" s="1" t="s">
        <v>19</v>
      </c>
      <c r="B18" s="2"/>
      <c r="C18" s="9"/>
      <c r="D18" s="2">
        <f>D16/$G$16*100</f>
        <v>74.23230541696708</v>
      </c>
      <c r="E18" s="2">
        <f>E16/$G$16*100</f>
        <v>18.245688613440247</v>
      </c>
      <c r="F18" s="2">
        <f>F16/$G$16*100</f>
        <v>7.522005969592673</v>
      </c>
      <c r="G18" s="3">
        <v>100</v>
      </c>
      <c r="H18" s="2"/>
      <c r="I18" s="2"/>
      <c r="J18" s="3"/>
      <c r="K18" s="2"/>
      <c r="L18" s="12"/>
      <c r="N18" s="51"/>
      <c r="O18" s="17"/>
    </row>
    <row r="19" spans="1:15" ht="19.5" customHeight="1">
      <c r="A19" s="38"/>
      <c r="B19" s="39"/>
      <c r="C19" s="10"/>
      <c r="D19" s="39"/>
      <c r="E19" s="39"/>
      <c r="F19" s="39"/>
      <c r="G19" s="40"/>
      <c r="H19" s="39"/>
      <c r="I19" s="39"/>
      <c r="J19" s="40"/>
      <c r="K19" s="39"/>
      <c r="L19" s="41"/>
      <c r="N19" s="51"/>
      <c r="O19" s="16"/>
    </row>
    <row r="20" spans="1:15" ht="19.5" customHeight="1">
      <c r="A20" s="30" t="s">
        <v>3</v>
      </c>
      <c r="B20" s="15"/>
      <c r="C20" s="8"/>
      <c r="D20" s="15"/>
      <c r="E20" s="15"/>
      <c r="F20" s="15"/>
      <c r="G20" s="36"/>
      <c r="H20" s="15"/>
      <c r="I20" s="15"/>
      <c r="J20" s="36"/>
      <c r="K20" s="15"/>
      <c r="L20" s="37"/>
      <c r="N20" s="51"/>
      <c r="O20" s="16"/>
    </row>
    <row r="21" spans="1:15" ht="19.5" customHeight="1">
      <c r="A21" s="42" t="s">
        <v>20</v>
      </c>
      <c r="B21" s="15"/>
      <c r="C21" s="8"/>
      <c r="D21" s="15"/>
      <c r="E21" s="15"/>
      <c r="F21" s="15"/>
      <c r="G21" s="36"/>
      <c r="H21" s="15"/>
      <c r="I21" s="15"/>
      <c r="J21" s="36"/>
      <c r="K21" s="15"/>
      <c r="L21" s="37"/>
      <c r="N21" s="51"/>
      <c r="O21" s="18"/>
    </row>
    <row r="22" spans="1:15" ht="19.5" customHeight="1">
      <c r="A22" s="35" t="s">
        <v>18</v>
      </c>
      <c r="B22" s="15">
        <v>3</v>
      </c>
      <c r="C22" s="8">
        <f>B22/O22*100</f>
        <v>23.076923076923077</v>
      </c>
      <c r="D22" s="15">
        <v>64865</v>
      </c>
      <c r="E22" s="15">
        <v>10579</v>
      </c>
      <c r="F22" s="15">
        <v>1941</v>
      </c>
      <c r="G22" s="36">
        <f>SUM(D22:F22)</f>
        <v>77385</v>
      </c>
      <c r="H22" s="15">
        <f>G22/B22</f>
        <v>25795</v>
      </c>
      <c r="I22" s="15">
        <v>1209668</v>
      </c>
      <c r="J22" s="36">
        <f>I22/B22</f>
        <v>403222.6666666667</v>
      </c>
      <c r="K22" s="15">
        <v>8957</v>
      </c>
      <c r="L22" s="53">
        <v>0</v>
      </c>
      <c r="N22" s="51"/>
      <c r="O22" s="36">
        <v>13</v>
      </c>
    </row>
    <row r="23" spans="1:15" ht="19.5" customHeight="1">
      <c r="A23" s="35" t="s">
        <v>7</v>
      </c>
      <c r="B23" s="15">
        <v>16</v>
      </c>
      <c r="C23" s="8">
        <f>B23/O23*100</f>
        <v>69.56521739130434</v>
      </c>
      <c r="D23" s="15">
        <v>188472</v>
      </c>
      <c r="E23" s="15">
        <v>12999</v>
      </c>
      <c r="F23" s="15">
        <v>7983</v>
      </c>
      <c r="G23" s="36">
        <f>SUM(D23:F23)</f>
        <v>209454</v>
      </c>
      <c r="H23" s="15">
        <f>G23/B23</f>
        <v>13090.875</v>
      </c>
      <c r="I23" s="15">
        <v>1160623</v>
      </c>
      <c r="J23" s="36">
        <f>I23/B23</f>
        <v>72538.9375</v>
      </c>
      <c r="K23" s="15">
        <v>2468</v>
      </c>
      <c r="L23" s="53">
        <v>3</v>
      </c>
      <c r="N23" s="51"/>
      <c r="O23" s="36">
        <v>23</v>
      </c>
    </row>
    <row r="24" spans="1:15" ht="19.5" customHeight="1">
      <c r="A24" s="35" t="s">
        <v>8</v>
      </c>
      <c r="B24" s="15">
        <v>35</v>
      </c>
      <c r="C24" s="8">
        <f>B24/O24*100</f>
        <v>94.5945945945946</v>
      </c>
      <c r="D24" s="15">
        <v>390660</v>
      </c>
      <c r="E24" s="15">
        <v>42418</v>
      </c>
      <c r="F24" s="15">
        <v>32774</v>
      </c>
      <c r="G24" s="36">
        <f>SUM(D24:F24)</f>
        <v>465852</v>
      </c>
      <c r="H24" s="15">
        <f>G24/B24</f>
        <v>13310.057142857142</v>
      </c>
      <c r="I24" s="15">
        <v>2692399</v>
      </c>
      <c r="J24" s="36">
        <f>I24/B24</f>
        <v>76925.68571428572</v>
      </c>
      <c r="K24" s="15">
        <v>3579</v>
      </c>
      <c r="L24" s="53">
        <v>0</v>
      </c>
      <c r="N24" s="51"/>
      <c r="O24" s="36">
        <v>37</v>
      </c>
    </row>
    <row r="25" spans="1:15" ht="19.5" customHeight="1">
      <c r="A25" s="35" t="s">
        <v>9</v>
      </c>
      <c r="B25" s="15">
        <v>40</v>
      </c>
      <c r="C25" s="8">
        <f>B25/O25*100</f>
        <v>97.5609756097561</v>
      </c>
      <c r="D25" s="15">
        <v>293391</v>
      </c>
      <c r="E25" s="15">
        <v>26853</v>
      </c>
      <c r="F25" s="15">
        <v>25018</v>
      </c>
      <c r="G25" s="36">
        <f>SUM(D25:F25)</f>
        <v>345262</v>
      </c>
      <c r="H25" s="15">
        <f>G25/B25</f>
        <v>8631.55</v>
      </c>
      <c r="I25" s="15">
        <v>2432153</v>
      </c>
      <c r="J25" s="36">
        <f>I25/B25</f>
        <v>60803.825</v>
      </c>
      <c r="K25" s="15">
        <v>2327</v>
      </c>
      <c r="L25" s="53">
        <v>1999</v>
      </c>
      <c r="N25" s="51"/>
      <c r="O25" s="36">
        <v>41</v>
      </c>
    </row>
    <row r="26" spans="1:15" ht="19.5" customHeight="1">
      <c r="A26" s="35" t="s">
        <v>2</v>
      </c>
      <c r="B26" s="15">
        <f>SUM(B22:B25)</f>
        <v>94</v>
      </c>
      <c r="C26" s="8">
        <f>B26/O26*100</f>
        <v>82.45614035087719</v>
      </c>
      <c r="D26" s="15">
        <f>SUM(D22:D25)</f>
        <v>937388</v>
      </c>
      <c r="E26" s="15">
        <f>SUM(E22:E25)</f>
        <v>92849</v>
      </c>
      <c r="F26" s="15">
        <f>SUM(F22:F25)</f>
        <v>67716</v>
      </c>
      <c r="G26" s="36">
        <f>SUM(G22:G25)</f>
        <v>1097953</v>
      </c>
      <c r="H26" s="15">
        <f>G26/B26</f>
        <v>11680.351063829787</v>
      </c>
      <c r="I26" s="15">
        <f>SUM(I22:I25)</f>
        <v>7494843</v>
      </c>
      <c r="J26" s="36">
        <f>I26/B26</f>
        <v>79732.37234042553</v>
      </c>
      <c r="K26" s="15">
        <f>SUM(K22:K25)</f>
        <v>17331</v>
      </c>
      <c r="L26" s="37">
        <f>SUM(L22:L25)</f>
        <v>2002</v>
      </c>
      <c r="N26" s="51"/>
      <c r="O26" s="16">
        <f>SUM(O22:O25)</f>
        <v>114</v>
      </c>
    </row>
    <row r="27" spans="1:15" ht="19.5" customHeight="1">
      <c r="A27" s="34" t="s">
        <v>16</v>
      </c>
      <c r="B27" s="15"/>
      <c r="C27" s="8"/>
      <c r="D27" s="15"/>
      <c r="E27" s="15"/>
      <c r="F27" s="15"/>
      <c r="G27" s="36"/>
      <c r="H27" s="15"/>
      <c r="I27" s="15"/>
      <c r="J27" s="36"/>
      <c r="K27" s="15"/>
      <c r="L27" s="37"/>
      <c r="N27" s="51"/>
      <c r="O27" s="19"/>
    </row>
    <row r="28" spans="1:15" ht="19.5" customHeight="1">
      <c r="A28" s="1" t="s">
        <v>19</v>
      </c>
      <c r="B28" s="2"/>
      <c r="C28" s="9"/>
      <c r="D28" s="2">
        <f>D26/$G$26*100</f>
        <v>85.3759678237593</v>
      </c>
      <c r="E28" s="2">
        <f>E26/$G$26*100</f>
        <v>8.456555062010851</v>
      </c>
      <c r="F28" s="2">
        <f>F26/$G$26*100</f>
        <v>6.167477114229844</v>
      </c>
      <c r="G28" s="3">
        <v>100</v>
      </c>
      <c r="H28" s="2"/>
      <c r="I28" s="2"/>
      <c r="J28" s="3"/>
      <c r="K28" s="2"/>
      <c r="L28" s="12"/>
      <c r="N28" s="51"/>
      <c r="O28" s="17"/>
    </row>
    <row r="29" spans="1:15" ht="19.5" customHeight="1">
      <c r="A29" s="38"/>
      <c r="B29" s="39"/>
      <c r="C29" s="10"/>
      <c r="D29" s="39"/>
      <c r="E29" s="39"/>
      <c r="F29" s="39"/>
      <c r="G29" s="40"/>
      <c r="H29" s="39"/>
      <c r="I29" s="39"/>
      <c r="J29" s="40"/>
      <c r="K29" s="39"/>
      <c r="L29" s="41"/>
      <c r="N29" s="51"/>
      <c r="O29" s="16"/>
    </row>
    <row r="30" spans="1:15" ht="19.5" customHeight="1">
      <c r="A30" s="30" t="s">
        <v>4</v>
      </c>
      <c r="B30" s="15"/>
      <c r="C30" s="8"/>
      <c r="D30" s="15"/>
      <c r="E30" s="15"/>
      <c r="F30" s="15"/>
      <c r="G30" s="36"/>
      <c r="H30" s="15"/>
      <c r="I30" s="15"/>
      <c r="J30" s="36"/>
      <c r="K30" s="15"/>
      <c r="L30" s="37"/>
      <c r="N30" s="51"/>
      <c r="O30" s="19"/>
    </row>
    <row r="31" spans="1:15" ht="19.5" customHeight="1">
      <c r="A31" s="34" t="s">
        <v>21</v>
      </c>
      <c r="B31" s="15"/>
      <c r="C31" s="8"/>
      <c r="D31" s="15"/>
      <c r="E31" s="15"/>
      <c r="F31" s="15"/>
      <c r="G31" s="36"/>
      <c r="H31" s="15"/>
      <c r="I31" s="15"/>
      <c r="J31" s="36"/>
      <c r="K31" s="15"/>
      <c r="L31" s="37"/>
      <c r="N31" s="51"/>
      <c r="O31" s="19"/>
    </row>
    <row r="32" spans="1:15" ht="19.5" customHeight="1">
      <c r="A32" s="35" t="s">
        <v>22</v>
      </c>
      <c r="B32" s="15">
        <v>98</v>
      </c>
      <c r="C32" s="8">
        <f>B32/O32*100</f>
        <v>79.03225806451613</v>
      </c>
      <c r="D32" s="15">
        <v>653167</v>
      </c>
      <c r="E32" s="15">
        <v>103765</v>
      </c>
      <c r="F32" s="15">
        <v>89979</v>
      </c>
      <c r="G32" s="36">
        <f>SUM(D32:F32)</f>
        <v>846911</v>
      </c>
      <c r="H32" s="15">
        <f>G32/B32</f>
        <v>8641.948979591836</v>
      </c>
      <c r="I32" s="15">
        <v>25304970</v>
      </c>
      <c r="J32" s="36">
        <f>I32/B32</f>
        <v>258213.97959183675</v>
      </c>
      <c r="K32" s="15">
        <v>187467</v>
      </c>
      <c r="L32" s="53">
        <v>585</v>
      </c>
      <c r="N32" s="51"/>
      <c r="O32" s="36">
        <v>124</v>
      </c>
    </row>
    <row r="33" spans="1:15" ht="19.5" customHeight="1">
      <c r="A33" s="35" t="s">
        <v>10</v>
      </c>
      <c r="B33" s="15">
        <v>150</v>
      </c>
      <c r="C33" s="8">
        <f>B33/O33*100</f>
        <v>74.25742574257426</v>
      </c>
      <c r="D33" s="15">
        <v>1666742</v>
      </c>
      <c r="E33" s="15">
        <v>97335</v>
      </c>
      <c r="F33" s="15">
        <v>27743</v>
      </c>
      <c r="G33" s="36">
        <f>SUM(D33:F33)</f>
        <v>1791820</v>
      </c>
      <c r="H33" s="15">
        <f>G33/B33</f>
        <v>11945.466666666667</v>
      </c>
      <c r="I33" s="15">
        <v>22814450</v>
      </c>
      <c r="J33" s="36">
        <f>I33/B33</f>
        <v>152096.33333333334</v>
      </c>
      <c r="K33" s="15">
        <v>203684</v>
      </c>
      <c r="L33" s="53">
        <v>4830</v>
      </c>
      <c r="N33" s="51"/>
      <c r="O33" s="36">
        <v>202</v>
      </c>
    </row>
    <row r="34" spans="1:15" ht="19.5" customHeight="1">
      <c r="A34" s="35" t="s">
        <v>11</v>
      </c>
      <c r="B34" s="15">
        <v>307</v>
      </c>
      <c r="C34" s="8">
        <f>B34/O34*100</f>
        <v>97.46031746031746</v>
      </c>
      <c r="D34" s="15">
        <v>2216521</v>
      </c>
      <c r="E34" s="15">
        <v>168914</v>
      </c>
      <c r="F34" s="15">
        <v>70675</v>
      </c>
      <c r="G34" s="36">
        <f>SUM(D34:F34)</f>
        <v>2456110</v>
      </c>
      <c r="H34" s="15">
        <f>G34/B34</f>
        <v>8000.358306188925</v>
      </c>
      <c r="I34" s="15">
        <v>20754400</v>
      </c>
      <c r="J34" s="36">
        <f>I34/B34</f>
        <v>67603.90879478828</v>
      </c>
      <c r="K34" s="15">
        <v>157801</v>
      </c>
      <c r="L34" s="53">
        <v>11477</v>
      </c>
      <c r="N34" s="51"/>
      <c r="O34" s="36">
        <v>315</v>
      </c>
    </row>
    <row r="35" spans="1:15" ht="19.5" customHeight="1">
      <c r="A35" s="35" t="s">
        <v>12</v>
      </c>
      <c r="B35" s="15">
        <v>243</v>
      </c>
      <c r="C35" s="8">
        <f>B35/O35*100</f>
        <v>97.2</v>
      </c>
      <c r="D35" s="15">
        <v>735816</v>
      </c>
      <c r="E35" s="15">
        <v>97502</v>
      </c>
      <c r="F35" s="15">
        <v>60190</v>
      </c>
      <c r="G35" s="36">
        <f>SUM(D35:F35)</f>
        <v>893508</v>
      </c>
      <c r="H35" s="15">
        <f>G35/B35</f>
        <v>3676.9876543209875</v>
      </c>
      <c r="I35" s="15">
        <v>10334057</v>
      </c>
      <c r="J35" s="36">
        <f>I35/B35</f>
        <v>42526.983539094654</v>
      </c>
      <c r="K35" s="15">
        <v>27603</v>
      </c>
      <c r="L35" s="53">
        <v>1973</v>
      </c>
      <c r="N35" s="51"/>
      <c r="O35" s="36">
        <v>250</v>
      </c>
    </row>
    <row r="36" spans="1:15" ht="19.5" customHeight="1">
      <c r="A36" s="35" t="s">
        <v>2</v>
      </c>
      <c r="B36" s="15">
        <f>SUM(B32:B35)</f>
        <v>798</v>
      </c>
      <c r="C36" s="8">
        <f>B36/O36*100</f>
        <v>89.56228956228956</v>
      </c>
      <c r="D36" s="15">
        <f>SUM(D32:D35)</f>
        <v>5272246</v>
      </c>
      <c r="E36" s="15">
        <f>SUM(E32:E35)</f>
        <v>467516</v>
      </c>
      <c r="F36" s="15">
        <f>SUM(F32:F35)</f>
        <v>248587</v>
      </c>
      <c r="G36" s="36">
        <f>SUM(G32:G35)</f>
        <v>5988349</v>
      </c>
      <c r="H36" s="15">
        <f>G36/B36</f>
        <v>7504.1967418546365</v>
      </c>
      <c r="I36" s="15">
        <f>SUM(I32:I35)</f>
        <v>79207877</v>
      </c>
      <c r="J36" s="36">
        <f>I36/B36</f>
        <v>99257.99122807017</v>
      </c>
      <c r="K36" s="15">
        <f>SUM(K32:K35)</f>
        <v>576555</v>
      </c>
      <c r="L36" s="37">
        <f>SUM(L32:L35)</f>
        <v>18865</v>
      </c>
      <c r="N36" s="51"/>
      <c r="O36" s="16">
        <f>SUM(O32:O35)</f>
        <v>891</v>
      </c>
    </row>
    <row r="37" spans="1:15" ht="19.5" customHeight="1">
      <c r="A37" s="34" t="s">
        <v>16</v>
      </c>
      <c r="B37" s="15"/>
      <c r="C37" s="8"/>
      <c r="D37" s="15"/>
      <c r="E37" s="15"/>
      <c r="F37" s="15"/>
      <c r="G37" s="36"/>
      <c r="H37" s="15"/>
      <c r="I37" s="15"/>
      <c r="J37" s="36"/>
      <c r="K37" s="15"/>
      <c r="L37" s="37"/>
      <c r="N37" s="51"/>
      <c r="O37" s="19"/>
    </row>
    <row r="38" spans="1:15" ht="19.5" customHeight="1">
      <c r="A38" s="1" t="s">
        <v>19</v>
      </c>
      <c r="B38" s="43"/>
      <c r="C38" s="9"/>
      <c r="D38" s="43">
        <f>D36/$G$36*100</f>
        <v>88.04172903082302</v>
      </c>
      <c r="E38" s="43">
        <f>E36/$G$36*100</f>
        <v>7.8070934075485585</v>
      </c>
      <c r="F38" s="43">
        <f>F36/$G$36*100</f>
        <v>4.151177561628422</v>
      </c>
      <c r="G38" s="44">
        <v>100</v>
      </c>
      <c r="H38" s="43"/>
      <c r="I38" s="43"/>
      <c r="J38" s="44"/>
      <c r="K38" s="43"/>
      <c r="L38" s="45"/>
      <c r="N38" s="51"/>
      <c r="O38" s="17"/>
    </row>
    <row r="39" spans="1:15" ht="19.5" customHeight="1">
      <c r="A39" s="38"/>
      <c r="B39" s="39"/>
      <c r="C39" s="10"/>
      <c r="D39" s="39"/>
      <c r="E39" s="39"/>
      <c r="F39" s="39"/>
      <c r="G39" s="40"/>
      <c r="H39" s="39"/>
      <c r="I39" s="39"/>
      <c r="J39" s="40"/>
      <c r="K39" s="39"/>
      <c r="L39" s="41"/>
      <c r="N39" s="51"/>
      <c r="O39" s="16"/>
    </row>
    <row r="40" spans="1:15" ht="19.5" customHeight="1">
      <c r="A40" s="30" t="s">
        <v>5</v>
      </c>
      <c r="B40" s="15">
        <f>SUM(B16+B26+B36)</f>
        <v>1155</v>
      </c>
      <c r="C40" s="8">
        <f>B40/O40*100</f>
        <v>88.84615384615384</v>
      </c>
      <c r="D40" s="15">
        <f>SUM(D16+D26+D36)</f>
        <v>9139834</v>
      </c>
      <c r="E40" s="15">
        <f>SUM(E16+E26+E36)</f>
        <v>1280584</v>
      </c>
      <c r="F40" s="15">
        <f>SUM(F16+F26+F36)</f>
        <v>613222</v>
      </c>
      <c r="G40" s="36">
        <f>SUM(G16+G26+G36)</f>
        <v>11033640</v>
      </c>
      <c r="H40" s="15">
        <f>G40/B40</f>
        <v>9552.935064935065</v>
      </c>
      <c r="I40" s="15">
        <f>SUM(I16+I26+I36)</f>
        <v>120585693</v>
      </c>
      <c r="J40" s="36">
        <f>I40/B40</f>
        <v>104403.1974025974</v>
      </c>
      <c r="K40" s="15">
        <f>SUM(K16+K26+K36)</f>
        <v>828902</v>
      </c>
      <c r="L40" s="37">
        <f>SUM(L16+L26+L36)</f>
        <v>30703</v>
      </c>
      <c r="N40" s="51"/>
      <c r="O40" s="16">
        <f>O16+O26+O36</f>
        <v>1300</v>
      </c>
    </row>
    <row r="41" spans="1:15" ht="19.5" customHeight="1" thickBot="1">
      <c r="A41" s="34" t="s">
        <v>31</v>
      </c>
      <c r="B41" s="15"/>
      <c r="C41" s="8"/>
      <c r="D41" s="15"/>
      <c r="E41" s="15"/>
      <c r="F41" s="15"/>
      <c r="G41" s="36"/>
      <c r="H41" s="15"/>
      <c r="I41" s="15"/>
      <c r="J41" s="36"/>
      <c r="K41" s="15"/>
      <c r="L41" s="37"/>
      <c r="N41" s="51"/>
      <c r="O41" s="20"/>
    </row>
    <row r="42" spans="1:12" ht="19.5" customHeight="1" thickBot="1">
      <c r="A42" s="4" t="s">
        <v>19</v>
      </c>
      <c r="B42" s="46"/>
      <c r="C42" s="11"/>
      <c r="D42" s="46">
        <f>D40/$G$40*100</f>
        <v>82.83607223001657</v>
      </c>
      <c r="E42" s="46">
        <f>E40/$G$40*100</f>
        <v>11.606178921915161</v>
      </c>
      <c r="F42" s="46">
        <f>F40/$G$40*100</f>
        <v>5.557748848068271</v>
      </c>
      <c r="G42" s="47">
        <v>100</v>
      </c>
      <c r="H42" s="46"/>
      <c r="I42" s="46"/>
      <c r="J42" s="47"/>
      <c r="K42" s="46"/>
      <c r="L42" s="48"/>
    </row>
  </sheetData>
  <mergeCells count="28">
    <mergeCell ref="K5:K6"/>
    <mergeCell ref="L5:L6"/>
    <mergeCell ref="I4:L4"/>
    <mergeCell ref="L7:L8"/>
    <mergeCell ref="I7:I8"/>
    <mergeCell ref="J7:J8"/>
    <mergeCell ref="K7:K8"/>
    <mergeCell ref="I5:I6"/>
    <mergeCell ref="J5:J6"/>
    <mergeCell ref="G5:G6"/>
    <mergeCell ref="H7:H8"/>
    <mergeCell ref="G7:G8"/>
    <mergeCell ref="H5:H6"/>
    <mergeCell ref="D5:D6"/>
    <mergeCell ref="D7:D8"/>
    <mergeCell ref="E5:F5"/>
    <mergeCell ref="E7:E8"/>
    <mergeCell ref="F7:F8"/>
    <mergeCell ref="O5:O7"/>
    <mergeCell ref="O8:O9"/>
    <mergeCell ref="A2:F2"/>
    <mergeCell ref="C7:C8"/>
    <mergeCell ref="B7:B8"/>
    <mergeCell ref="A4:A6"/>
    <mergeCell ref="A7:A8"/>
    <mergeCell ref="C4:C6"/>
    <mergeCell ref="B4:B6"/>
    <mergeCell ref="D4:H4"/>
  </mergeCells>
  <printOptions horizontalCentered="1"/>
  <pageMargins left="0.7874015748031497" right="0.7874015748031497" top="0.7874015748031497" bottom="0.7874015748031497" header="0.5118110236220472" footer="0.5118110236220472"/>
  <pageSetup firstPageNumber="46" useFirstPageNumber="1" fitToWidth="0" fitToHeight="1" horizontalDpi="600" verticalDpi="600" orientation="portrait" paperSize="9" scale="95" r:id="rId1"/>
  <headerFooter alignWithMargins="0">
    <oddFooter>&amp;C&amp;"ＭＳ 明朝,標準"&amp;P</oddFooter>
  </headerFooter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nakami</cp:lastModifiedBy>
  <cp:lastPrinted>2003-02-20T16:48:47Z</cp:lastPrinted>
  <dcterms:created xsi:type="dcterms:W3CDTF">1997-01-08T22:48:59Z</dcterms:created>
  <dcterms:modified xsi:type="dcterms:W3CDTF">2005-03-29T04:08:34Z</dcterms:modified>
  <cp:category/>
  <cp:version/>
  <cp:contentType/>
  <cp:contentStatus/>
</cp:coreProperties>
</file>