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35" windowWidth="14715" windowHeight="8355" tabRatio="356" activeTab="0"/>
  </bookViews>
  <sheets>
    <sheet name="16" sheetId="1" r:id="rId1"/>
  </sheets>
  <definedNames>
    <definedName name="_xlnm.Print_Area" localSheetId="0">'16'!$B$1:$O$16</definedName>
  </definedNames>
  <calcPr fullCalcOnLoad="1" refMode="R1C1"/>
</workbook>
</file>

<file path=xl/sharedStrings.xml><?xml version="1.0" encoding="utf-8"?>
<sst xmlns="http://schemas.openxmlformats.org/spreadsheetml/2006/main" count="40" uniqueCount="24">
  <si>
    <t>16．体力年齢と暦年齢の比較（年齢階層別）</t>
  </si>
  <si>
    <t>男　　性</t>
  </si>
  <si>
    <t>女　　性</t>
  </si>
  <si>
    <t>年齢</t>
  </si>
  <si>
    <t>実数</t>
  </si>
  <si>
    <t>％</t>
  </si>
  <si>
    <t>Ａ</t>
  </si>
  <si>
    <t>Ｂ</t>
  </si>
  <si>
    <t>Ｃ</t>
  </si>
  <si>
    <t>20～24歳</t>
  </si>
  <si>
    <t>性別</t>
  </si>
  <si>
    <t>判定</t>
  </si>
  <si>
    <t>実数・％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</si>
  <si>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</si>
  <si>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</si>
  <si>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</si>
  <si>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</si>
  <si>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</si>
  <si>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</si>
  <si>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</si>
  <si>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</si>
  <si>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r>
      <t>表－1</t>
    </r>
    <r>
      <rPr>
        <sz val="11"/>
        <rFont val="ＭＳ 明朝"/>
        <family val="1"/>
      </rPr>
      <t>6-1</t>
    </r>
  </si>
  <si>
    <t>（注）　Ａ：体力年齢＜暦年齢　　Ｂ：体力年齢＝暦年齢　　Ｃ：体力年齢＞暦年齢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</si>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</sst>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#,##0.0;[Red]\-#,##0.0"/>
    <numFmt numFmtId="181" formatCode="0.00_);[Red]\(0.00\)"/>
    <numFmt numFmtId="182" formatCode="0.0000000"/>
    <numFmt numFmtId="183" formatCode="0.000000"/>
    <numFmt numFmtId="184" formatCode="0.0_);[Red]\(0.0\)"/>
    <numFmt numFmtId="185" formatCode="0.0000000000000_);[Red]\(0.0000000000000\)"/>
    <numFmt numFmtId="186" formatCode="0_);[Red]\(0\)"/>
  </numFmts>
  <fonts count="7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 horizontal="distributed" vertical="top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21" applyFont="1">
      <alignment/>
      <protection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6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数値表H11(22-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47650" y="704850"/>
          <a:ext cx="485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704850"/>
          <a:ext cx="485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704850"/>
          <a:ext cx="485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161925</xdr:rowOff>
    </xdr:from>
    <xdr:to>
      <xdr:col>3</xdr:col>
      <xdr:colOff>9525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733425" y="1400175"/>
          <a:ext cx="866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8"/>
  <sheetViews>
    <sheetView showGridLines="0" tabSelected="1" view="pageBreakPreview" zoomScaleSheetLayoutView="100" workbookViewId="0" topLeftCell="A1">
      <selection activeCell="K7" sqref="K7"/>
    </sheetView>
  </sheetViews>
  <sheetFormatPr defaultColWidth="8.796875" defaultRowHeight="21" customHeight="1"/>
  <cols>
    <col min="1" max="1" width="2.59765625" style="4" customWidth="1"/>
    <col min="2" max="2" width="5.09765625" style="4" customWidth="1"/>
    <col min="3" max="3" width="9" style="4" bestFit="1" customWidth="1"/>
    <col min="4" max="15" width="5.59765625" style="4" customWidth="1"/>
    <col min="16" max="16" width="2.59765625" style="4" customWidth="1"/>
    <col min="17" max="18" width="4.5" style="4" customWidth="1"/>
    <col min="19" max="16384" width="8.69921875" style="4" customWidth="1"/>
  </cols>
  <sheetData>
    <row r="1" ht="21" customHeight="1">
      <c r="B1" s="30" t="s">
        <v>0</v>
      </c>
    </row>
    <row r="2" ht="13.5">
      <c r="B2" s="15"/>
    </row>
    <row r="3" ht="21" customHeight="1">
      <c r="B3" s="4" t="s">
        <v>21</v>
      </c>
    </row>
    <row r="4" spans="2:15" ht="21" customHeight="1">
      <c r="B4" s="10"/>
      <c r="C4" s="12" t="s">
        <v>10</v>
      </c>
      <c r="D4" s="11"/>
      <c r="E4" s="11"/>
      <c r="F4" s="39" t="s">
        <v>1</v>
      </c>
      <c r="G4" s="39"/>
      <c r="H4" s="11"/>
      <c r="I4" s="11"/>
      <c r="J4" s="10"/>
      <c r="K4" s="11"/>
      <c r="L4" s="39" t="s">
        <v>2</v>
      </c>
      <c r="M4" s="39"/>
      <c r="N4" s="11"/>
      <c r="O4" s="17"/>
    </row>
    <row r="5" spans="2:15" ht="21" customHeight="1">
      <c r="B5" s="13"/>
      <c r="C5" s="12" t="s">
        <v>11</v>
      </c>
      <c r="D5" s="41" t="s">
        <v>6</v>
      </c>
      <c r="E5" s="39"/>
      <c r="F5" s="41" t="s">
        <v>7</v>
      </c>
      <c r="G5" s="40"/>
      <c r="H5" s="39" t="s">
        <v>8</v>
      </c>
      <c r="I5" s="40"/>
      <c r="J5" s="41" t="s">
        <v>6</v>
      </c>
      <c r="K5" s="39"/>
      <c r="L5" s="41" t="s">
        <v>7</v>
      </c>
      <c r="M5" s="40"/>
      <c r="N5" s="39" t="s">
        <v>8</v>
      </c>
      <c r="O5" s="40"/>
    </row>
    <row r="6" spans="2:15" ht="21" customHeight="1">
      <c r="B6" s="13" t="s">
        <v>3</v>
      </c>
      <c r="C6" s="1" t="s">
        <v>12</v>
      </c>
      <c r="D6" s="2" t="s">
        <v>4</v>
      </c>
      <c r="E6" s="36" t="s">
        <v>5</v>
      </c>
      <c r="F6" s="2" t="s">
        <v>4</v>
      </c>
      <c r="G6" s="3" t="s">
        <v>5</v>
      </c>
      <c r="H6" s="37" t="s">
        <v>4</v>
      </c>
      <c r="I6" s="3" t="s">
        <v>5</v>
      </c>
      <c r="J6" s="2" t="s">
        <v>4</v>
      </c>
      <c r="K6" s="36" t="s">
        <v>5</v>
      </c>
      <c r="L6" s="2" t="s">
        <v>4</v>
      </c>
      <c r="M6" s="3" t="s">
        <v>5</v>
      </c>
      <c r="N6" s="37" t="s">
        <v>4</v>
      </c>
      <c r="O6" s="3" t="s">
        <v>5</v>
      </c>
    </row>
    <row r="7" spans="2:18" ht="21" customHeight="1">
      <c r="B7" s="18" t="s">
        <v>9</v>
      </c>
      <c r="C7" s="19"/>
      <c r="D7" s="5" t="s">
        <v>23</v>
      </c>
      <c r="E7" s="6" t="s">
        <v>23</v>
      </c>
      <c r="F7" s="10">
        <v>396</v>
      </c>
      <c r="G7" s="7">
        <f>F7/($F7+$H7)*100</f>
        <v>23.91304347826087</v>
      </c>
      <c r="H7" s="11">
        <v>1260</v>
      </c>
      <c r="I7" s="20">
        <f>H7/($F7+$H7)*100</f>
        <v>76.08695652173914</v>
      </c>
      <c r="J7" s="5" t="s">
        <v>23</v>
      </c>
      <c r="K7" s="6" t="s">
        <v>23</v>
      </c>
      <c r="L7" s="38">
        <v>278</v>
      </c>
      <c r="M7" s="7">
        <f>L7/($L7+$N7)*100</f>
        <v>17.93548387096774</v>
      </c>
      <c r="N7" s="33">
        <v>1272</v>
      </c>
      <c r="O7" s="20">
        <f>N7/($L7+$N7)*100</f>
        <v>82.06451612903226</v>
      </c>
      <c r="Q7" s="4">
        <f>G7+I7</f>
        <v>100.00000000000001</v>
      </c>
      <c r="R7" s="4">
        <f>M7+O7</f>
        <v>100</v>
      </c>
    </row>
    <row r="8" spans="2:18" ht="21" customHeight="1">
      <c r="B8" s="21" t="s">
        <v>13</v>
      </c>
      <c r="C8" s="22"/>
      <c r="D8" s="13">
        <v>340</v>
      </c>
      <c r="E8" s="23">
        <f aca="true" t="shared" si="0" ref="E8:E15">D8/($D8+$F8+$H8)*100</f>
        <v>19.450800915331808</v>
      </c>
      <c r="F8" s="13">
        <v>251</v>
      </c>
      <c r="G8" s="24">
        <f aca="true" t="shared" si="1" ref="G8:G15">F8/($D8+$F8+$H8)*100</f>
        <v>14.359267734553777</v>
      </c>
      <c r="H8" s="14">
        <v>1157</v>
      </c>
      <c r="I8" s="24">
        <f aca="true" t="shared" si="2" ref="I8:I15">H8/($D8+$F8+$H8)*100</f>
        <v>66.18993135011442</v>
      </c>
      <c r="J8" s="31">
        <v>235</v>
      </c>
      <c r="K8" s="23">
        <f>J8/($J8+$L8+$N8)*100</f>
        <v>14.37308868501529</v>
      </c>
      <c r="L8" s="31">
        <v>219</v>
      </c>
      <c r="M8" s="24">
        <f>L8/($J8+$L8+$N8)*100</f>
        <v>13.394495412844037</v>
      </c>
      <c r="N8" s="34">
        <v>1181</v>
      </c>
      <c r="O8" s="24">
        <f aca="true" t="shared" si="3" ref="O8:O15">N8/($J8+$L8+$N8)*100</f>
        <v>72.23241590214067</v>
      </c>
      <c r="Q8" s="4">
        <f aca="true" t="shared" si="4" ref="Q8:Q15">E8+G8+I8</f>
        <v>100</v>
      </c>
      <c r="R8" s="4">
        <f aca="true" t="shared" si="5" ref="R8:R15">K8+M8+O8</f>
        <v>100</v>
      </c>
    </row>
    <row r="9" spans="2:18" ht="21" customHeight="1">
      <c r="B9" s="21" t="s">
        <v>14</v>
      </c>
      <c r="C9" s="22"/>
      <c r="D9" s="13">
        <v>461</v>
      </c>
      <c r="E9" s="23">
        <f t="shared" si="0"/>
        <v>27.489564698867024</v>
      </c>
      <c r="F9" s="13">
        <v>292</v>
      </c>
      <c r="G9" s="24">
        <f t="shared" si="1"/>
        <v>17.412045319022063</v>
      </c>
      <c r="H9" s="14">
        <v>924</v>
      </c>
      <c r="I9" s="24">
        <f t="shared" si="2"/>
        <v>55.09838998211091</v>
      </c>
      <c r="J9" s="31">
        <v>388</v>
      </c>
      <c r="K9" s="23">
        <f aca="true" t="shared" si="6" ref="K9:M15">J9/($J9+$L9+$N9)*100</f>
        <v>22.440717177559282</v>
      </c>
      <c r="L9" s="31">
        <v>278</v>
      </c>
      <c r="M9" s="24">
        <f t="shared" si="6"/>
        <v>16.07865818392134</v>
      </c>
      <c r="N9" s="34">
        <v>1063</v>
      </c>
      <c r="O9" s="24">
        <f t="shared" si="3"/>
        <v>61.48062463851937</v>
      </c>
      <c r="Q9" s="4">
        <f t="shared" si="4"/>
        <v>100</v>
      </c>
      <c r="R9" s="4">
        <f t="shared" si="5"/>
        <v>100</v>
      </c>
    </row>
    <row r="10" spans="2:18" ht="21" customHeight="1">
      <c r="B10" s="21" t="s">
        <v>15</v>
      </c>
      <c r="C10" s="22"/>
      <c r="D10" s="13">
        <v>609</v>
      </c>
      <c r="E10" s="23">
        <f t="shared" si="0"/>
        <v>35.14137334102712</v>
      </c>
      <c r="F10" s="13">
        <v>225</v>
      </c>
      <c r="G10" s="24">
        <f t="shared" si="1"/>
        <v>12.983266012694749</v>
      </c>
      <c r="H10" s="14">
        <v>899</v>
      </c>
      <c r="I10" s="24">
        <f t="shared" si="2"/>
        <v>51.87536064627813</v>
      </c>
      <c r="J10" s="31">
        <v>663</v>
      </c>
      <c r="K10" s="23">
        <f t="shared" si="6"/>
        <v>36.609607951408066</v>
      </c>
      <c r="L10" s="31">
        <v>228</v>
      </c>
      <c r="M10" s="24">
        <f t="shared" si="6"/>
        <v>12.589729431253453</v>
      </c>
      <c r="N10" s="34">
        <v>920</v>
      </c>
      <c r="O10" s="24">
        <f t="shared" si="3"/>
        <v>50.80066261733849</v>
      </c>
      <c r="Q10" s="4">
        <f t="shared" si="4"/>
        <v>100</v>
      </c>
      <c r="R10" s="4">
        <f t="shared" si="5"/>
        <v>100</v>
      </c>
    </row>
    <row r="11" spans="2:18" ht="21" customHeight="1">
      <c r="B11" s="21" t="s">
        <v>16</v>
      </c>
      <c r="C11" s="22"/>
      <c r="D11" s="13">
        <v>680</v>
      </c>
      <c r="E11" s="23">
        <f t="shared" si="0"/>
        <v>40.21289178001183</v>
      </c>
      <c r="F11" s="13">
        <v>226</v>
      </c>
      <c r="G11" s="24">
        <f t="shared" si="1"/>
        <v>13.36487285629805</v>
      </c>
      <c r="H11" s="14">
        <v>785</v>
      </c>
      <c r="I11" s="24">
        <f t="shared" si="2"/>
        <v>46.42223536369012</v>
      </c>
      <c r="J11" s="31">
        <v>791</v>
      </c>
      <c r="K11" s="23">
        <f>J11/($J11+$L11+$N11)*100</f>
        <v>44.892167990919404</v>
      </c>
      <c r="L11" s="31">
        <v>183</v>
      </c>
      <c r="M11" s="24">
        <f t="shared" si="6"/>
        <v>10.385925085130534</v>
      </c>
      <c r="N11" s="34">
        <v>788</v>
      </c>
      <c r="O11" s="24">
        <f t="shared" si="3"/>
        <v>44.72190692395006</v>
      </c>
      <c r="Q11" s="4">
        <f t="shared" si="4"/>
        <v>100</v>
      </c>
      <c r="R11" s="4">
        <f t="shared" si="5"/>
        <v>100</v>
      </c>
    </row>
    <row r="12" spans="2:18" ht="21" customHeight="1">
      <c r="B12" s="21" t="s">
        <v>17</v>
      </c>
      <c r="C12" s="22"/>
      <c r="D12" s="13">
        <v>602</v>
      </c>
      <c r="E12" s="23">
        <f t="shared" si="0"/>
        <v>36.134453781512605</v>
      </c>
      <c r="F12" s="13">
        <v>342</v>
      </c>
      <c r="G12" s="24">
        <f t="shared" si="1"/>
        <v>20.528211284513805</v>
      </c>
      <c r="H12" s="14">
        <v>722</v>
      </c>
      <c r="I12" s="24">
        <f t="shared" si="2"/>
        <v>43.33733493397359</v>
      </c>
      <c r="J12" s="31">
        <v>719</v>
      </c>
      <c r="K12" s="23">
        <f t="shared" si="6"/>
        <v>42.89976133651551</v>
      </c>
      <c r="L12" s="31">
        <v>320</v>
      </c>
      <c r="M12" s="24">
        <f t="shared" si="6"/>
        <v>19.09307875894988</v>
      </c>
      <c r="N12" s="34">
        <v>637</v>
      </c>
      <c r="O12" s="24">
        <f t="shared" si="3"/>
        <v>38.0071599045346</v>
      </c>
      <c r="Q12" s="4">
        <f t="shared" si="4"/>
        <v>100</v>
      </c>
      <c r="R12" s="4">
        <f t="shared" si="5"/>
        <v>100</v>
      </c>
    </row>
    <row r="13" spans="2:18" ht="21" customHeight="1">
      <c r="B13" s="21" t="s">
        <v>18</v>
      </c>
      <c r="C13" s="22"/>
      <c r="D13" s="13">
        <v>607</v>
      </c>
      <c r="E13" s="23">
        <f t="shared" si="0"/>
        <v>37.51545117428925</v>
      </c>
      <c r="F13" s="13">
        <v>324</v>
      </c>
      <c r="G13" s="24">
        <f t="shared" si="1"/>
        <v>20.024721878862795</v>
      </c>
      <c r="H13" s="14">
        <v>687</v>
      </c>
      <c r="I13" s="24">
        <f t="shared" si="2"/>
        <v>42.45982694684796</v>
      </c>
      <c r="J13" s="31">
        <v>650</v>
      </c>
      <c r="K13" s="23">
        <f t="shared" si="6"/>
        <v>38.507109004739334</v>
      </c>
      <c r="L13" s="31">
        <v>314</v>
      </c>
      <c r="M13" s="24">
        <f t="shared" si="6"/>
        <v>18.601895734597157</v>
      </c>
      <c r="N13" s="34">
        <v>724</v>
      </c>
      <c r="O13" s="24">
        <f t="shared" si="3"/>
        <v>42.89099526066351</v>
      </c>
      <c r="Q13" s="4">
        <f t="shared" si="4"/>
        <v>100</v>
      </c>
      <c r="R13" s="4">
        <f t="shared" si="5"/>
        <v>100</v>
      </c>
    </row>
    <row r="14" spans="2:18" ht="21" customHeight="1">
      <c r="B14" s="21" t="s">
        <v>19</v>
      </c>
      <c r="C14" s="22"/>
      <c r="D14" s="13">
        <v>545</v>
      </c>
      <c r="E14" s="23">
        <f t="shared" si="0"/>
        <v>36.092715231788084</v>
      </c>
      <c r="F14" s="13">
        <v>304</v>
      </c>
      <c r="G14" s="24">
        <f t="shared" si="1"/>
        <v>20.132450331125828</v>
      </c>
      <c r="H14" s="14">
        <v>661</v>
      </c>
      <c r="I14" s="24">
        <f t="shared" si="2"/>
        <v>43.77483443708609</v>
      </c>
      <c r="J14" s="31">
        <v>619</v>
      </c>
      <c r="K14" s="23">
        <f t="shared" si="6"/>
        <v>37.97546012269938</v>
      </c>
      <c r="L14" s="31">
        <v>301</v>
      </c>
      <c r="M14" s="24">
        <f t="shared" si="6"/>
        <v>18.466257668711656</v>
      </c>
      <c r="N14" s="34">
        <v>710</v>
      </c>
      <c r="O14" s="24">
        <f t="shared" si="3"/>
        <v>43.558282208588956</v>
      </c>
      <c r="Q14" s="4">
        <f t="shared" si="4"/>
        <v>100</v>
      </c>
      <c r="R14" s="4">
        <f t="shared" si="5"/>
        <v>100</v>
      </c>
    </row>
    <row r="15" spans="2:18" ht="21" customHeight="1">
      <c r="B15" s="25" t="s">
        <v>20</v>
      </c>
      <c r="C15" s="26"/>
      <c r="D15" s="27">
        <v>564</v>
      </c>
      <c r="E15" s="28">
        <f t="shared" si="0"/>
        <v>35.471698113207545</v>
      </c>
      <c r="F15" s="27">
        <v>222</v>
      </c>
      <c r="G15" s="29">
        <f t="shared" si="1"/>
        <v>13.962264150943396</v>
      </c>
      <c r="H15" s="16">
        <v>804</v>
      </c>
      <c r="I15" s="29">
        <f t="shared" si="2"/>
        <v>50.56603773584906</v>
      </c>
      <c r="J15" s="32">
        <v>686</v>
      </c>
      <c r="K15" s="28">
        <f t="shared" si="6"/>
        <v>40.211019929660026</v>
      </c>
      <c r="L15" s="32">
        <v>226</v>
      </c>
      <c r="M15" s="29">
        <f t="shared" si="6"/>
        <v>13.247362250879249</v>
      </c>
      <c r="N15" s="35">
        <v>794</v>
      </c>
      <c r="O15" s="29">
        <f t="shared" si="3"/>
        <v>46.541617819460726</v>
      </c>
      <c r="Q15" s="4">
        <f t="shared" si="4"/>
        <v>100</v>
      </c>
      <c r="R15" s="4">
        <f t="shared" si="5"/>
        <v>100</v>
      </c>
    </row>
    <row r="16" ht="21" customHeight="1">
      <c r="B16" s="4" t="s">
        <v>22</v>
      </c>
    </row>
    <row r="20" spans="4:16" ht="21" customHeight="1">
      <c r="D20" s="9"/>
      <c r="P20" s="8"/>
    </row>
    <row r="21" ht="21" customHeight="1">
      <c r="P21" s="8"/>
    </row>
    <row r="22" ht="21" customHeight="1">
      <c r="P22" s="8"/>
    </row>
    <row r="23" ht="21" customHeight="1">
      <c r="P23" s="8"/>
    </row>
    <row r="24" ht="21" customHeight="1">
      <c r="P24" s="8"/>
    </row>
    <row r="25" ht="21" customHeight="1">
      <c r="P25" s="8"/>
    </row>
    <row r="26" ht="21" customHeight="1">
      <c r="P26" s="8"/>
    </row>
    <row r="27" ht="21" customHeight="1">
      <c r="P27" s="8"/>
    </row>
    <row r="28" ht="21" customHeight="1">
      <c r="P28" s="8"/>
    </row>
  </sheetData>
  <mergeCells count="8">
    <mergeCell ref="N5:O5"/>
    <mergeCell ref="F4:G4"/>
    <mergeCell ref="L4:M4"/>
    <mergeCell ref="D5:E5"/>
    <mergeCell ref="F5:G5"/>
    <mergeCell ref="H5:I5"/>
    <mergeCell ref="J5:K5"/>
    <mergeCell ref="L5:M5"/>
  </mergeCells>
  <printOptions horizontalCentered="1"/>
  <pageMargins left="0.984251968503937" right="0.984251968503937" top="0.7874015748031497" bottom="0" header="0" footer="0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間野</dc:creator>
  <cp:keywords/>
  <dc:description/>
  <cp:lastModifiedBy>M Project</cp:lastModifiedBy>
  <cp:lastPrinted>2003-09-29T13:18:47Z</cp:lastPrinted>
  <dcterms:created xsi:type="dcterms:W3CDTF">2000-05-10T04:48:44Z</dcterms:created>
  <dcterms:modified xsi:type="dcterms:W3CDTF">2003-10-10T05:37:40Z</dcterms:modified>
  <cp:category/>
  <cp:version/>
  <cp:contentType/>
  <cp:contentStatus/>
</cp:coreProperties>
</file>