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参考" sheetId="1" r:id="rId1"/>
  </sheets>
  <definedNames>
    <definedName name="_xlnm.Print_Area" localSheetId="0">'参考'!$A$1:$M$42</definedName>
  </definedNames>
  <calcPr fullCalcOnLoad="1"/>
</workbook>
</file>

<file path=xl/sharedStrings.xml><?xml version="1.0" encoding="utf-8"?>
<sst xmlns="http://schemas.openxmlformats.org/spreadsheetml/2006/main" count="76" uniqueCount="55">
  <si>
    <t>１館平均</t>
  </si>
  <si>
    <t>国立大学</t>
  </si>
  <si>
    <t>計</t>
  </si>
  <si>
    <t>公立大学</t>
  </si>
  <si>
    <t>私立大学</t>
  </si>
  <si>
    <t>合計</t>
  </si>
  <si>
    <t>文献所在調査</t>
  </si>
  <si>
    <t>事項調査</t>
  </si>
  <si>
    <t>利用指導</t>
  </si>
  <si>
    <t>その他</t>
  </si>
  <si>
    <t>B</t>
  </si>
  <si>
    <t>C</t>
  </si>
  <si>
    <t>D</t>
  </si>
  <si>
    <t>B</t>
  </si>
  <si>
    <t>C</t>
  </si>
  <si>
    <t>D</t>
  </si>
  <si>
    <t>（平成13年度）</t>
  </si>
  <si>
    <t>区　　分</t>
  </si>
  <si>
    <t>Total</t>
  </si>
  <si>
    <t>National univ.</t>
  </si>
  <si>
    <t>Ａ</t>
  </si>
  <si>
    <t>構成比(%)</t>
  </si>
  <si>
    <t>Local public univ.</t>
  </si>
  <si>
    <t>Total</t>
  </si>
  <si>
    <t>Private univ.</t>
  </si>
  <si>
    <t>Ａ</t>
  </si>
  <si>
    <t>館</t>
  </si>
  <si>
    <t>％</t>
  </si>
  <si>
    <t>合　　計</t>
  </si>
  <si>
    <t>Total</t>
  </si>
  <si>
    <t>※平成14年4月以降サービスを開始している大学を除き、国立大学99、公立大学74、私立大学497、合計670大学で算定している。</t>
  </si>
  <si>
    <t>実 施 館 数</t>
  </si>
  <si>
    <t>Section</t>
  </si>
  <si>
    <t>Number of libraries</t>
  </si>
  <si>
    <t>Ratio</t>
  </si>
  <si>
    <t>Grand total</t>
  </si>
  <si>
    <t>7-5　　参考業務　　REFERENCE SERVICE</t>
  </si>
  <si>
    <t>Users (Number of requests)</t>
  </si>
  <si>
    <t>Staff</t>
  </si>
  <si>
    <t>Students</t>
  </si>
  <si>
    <t>Others</t>
  </si>
  <si>
    <t>利　用　者　別　件　数</t>
  </si>
  <si>
    <t>実 施 率</t>
  </si>
  <si>
    <t>教 職 員</t>
  </si>
  <si>
    <t>学 生</t>
  </si>
  <si>
    <t>学 外 者</t>
  </si>
  <si>
    <r>
      <t>学 内 者</t>
    </r>
    <r>
      <rPr>
        <sz val="10"/>
        <rFont val="ＭＳ Ｐ明朝"/>
        <family val="1"/>
      </rPr>
      <t>　University members</t>
    </r>
  </si>
  <si>
    <t>業　務　内　容　別　件　数</t>
  </si>
  <si>
    <t>Type of service</t>
  </si>
  <si>
    <t>Bibliographic search</t>
  </si>
  <si>
    <t>Fact search</t>
  </si>
  <si>
    <t>Guidance</t>
  </si>
  <si>
    <t>Others</t>
  </si>
  <si>
    <t>Average</t>
  </si>
  <si>
    <t>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</si>
</sst>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_);[Red]\(0.0\)"/>
    <numFmt numFmtId="181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56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176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76" fontId="2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3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0" fontId="3" fillId="0" borderId="7" xfId="0" applyFont="1" applyFill="1" applyBorder="1" applyAlignment="1">
      <alignment horizontal="center"/>
    </xf>
    <xf numFmtId="177" fontId="2" fillId="0" borderId="6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9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8" xfId="0" applyNumberFormat="1" applyFont="1" applyBorder="1" applyAlignment="1">
      <alignment/>
    </xf>
    <xf numFmtId="180" fontId="2" fillId="0" borderId="6" xfId="0" applyNumberFormat="1" applyFont="1" applyBorder="1" applyAlignment="1">
      <alignment/>
    </xf>
    <xf numFmtId="180" fontId="2" fillId="0" borderId="8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distributed"/>
    </xf>
    <xf numFmtId="0" fontId="2" fillId="0" borderId="2" xfId="0" applyFont="1" applyFill="1" applyBorder="1" applyAlignment="1">
      <alignment horizontal="center" vertical="top"/>
    </xf>
    <xf numFmtId="178" fontId="2" fillId="0" borderId="3" xfId="0" applyNumberFormat="1" applyFont="1" applyFill="1" applyBorder="1" applyAlignment="1">
      <alignment/>
    </xf>
    <xf numFmtId="178" fontId="2" fillId="0" borderId="6" xfId="0" applyNumberFormat="1" applyFont="1" applyFill="1" applyBorder="1" applyAlignment="1">
      <alignment/>
    </xf>
    <xf numFmtId="178" fontId="2" fillId="0" borderId="5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176" fontId="3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4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56" fontId="6" fillId="0" borderId="0" xfId="0" applyNumberFormat="1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0" xfId="0" applyNumberFormat="1" applyFont="1" applyAlignment="1">
      <alignment horizontal="left" wrapText="1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10" customWidth="1"/>
    <col min="2" max="13" width="13.00390625" style="10" customWidth="1"/>
    <col min="14" max="16384" width="9.00390625" style="10" customWidth="1"/>
  </cols>
  <sheetData>
    <row r="1" spans="1:3" s="1" customFormat="1" ht="14.25">
      <c r="A1" s="51" t="s">
        <v>36</v>
      </c>
      <c r="B1" s="2"/>
      <c r="C1" s="2"/>
    </row>
    <row r="2" spans="1:6" s="1" customFormat="1" ht="35.25" customHeight="1">
      <c r="A2" s="58" t="s">
        <v>30</v>
      </c>
      <c r="B2" s="58"/>
      <c r="C2" s="58"/>
      <c r="D2" s="58"/>
      <c r="E2" s="58"/>
      <c r="F2" s="58"/>
    </row>
    <row r="3" spans="12:13" ht="14.25" thickBot="1">
      <c r="L3" s="3"/>
      <c r="M3" s="3" t="s">
        <v>16</v>
      </c>
    </row>
    <row r="4" spans="1:13" s="4" customFormat="1" ht="19.5" customHeight="1">
      <c r="A4" s="53" t="s">
        <v>17</v>
      </c>
      <c r="B4" s="56" t="s">
        <v>31</v>
      </c>
      <c r="C4" s="64" t="s">
        <v>42</v>
      </c>
      <c r="D4" s="59" t="s">
        <v>41</v>
      </c>
      <c r="E4" s="75"/>
      <c r="F4" s="75"/>
      <c r="G4" s="76"/>
      <c r="H4" s="59" t="s">
        <v>47</v>
      </c>
      <c r="I4" s="75"/>
      <c r="J4" s="75"/>
      <c r="K4" s="76"/>
      <c r="L4" s="56" t="s">
        <v>28</v>
      </c>
      <c r="M4" s="66" t="s">
        <v>0</v>
      </c>
    </row>
    <row r="5" spans="1:13" s="4" customFormat="1" ht="19.5" customHeight="1">
      <c r="A5" s="54"/>
      <c r="B5" s="57"/>
      <c r="C5" s="65"/>
      <c r="D5" s="82" t="s">
        <v>37</v>
      </c>
      <c r="E5" s="83"/>
      <c r="F5" s="83"/>
      <c r="G5" s="84"/>
      <c r="H5" s="77" t="s">
        <v>48</v>
      </c>
      <c r="I5" s="78"/>
      <c r="J5" s="78"/>
      <c r="K5" s="79"/>
      <c r="L5" s="57"/>
      <c r="M5" s="67"/>
    </row>
    <row r="6" spans="1:13" s="4" customFormat="1" ht="19.5" customHeight="1">
      <c r="A6" s="54"/>
      <c r="B6" s="57"/>
      <c r="C6" s="65"/>
      <c r="D6" s="85" t="s">
        <v>46</v>
      </c>
      <c r="E6" s="86"/>
      <c r="F6" s="87"/>
      <c r="G6" s="55" t="s">
        <v>45</v>
      </c>
      <c r="H6" s="42" t="s">
        <v>6</v>
      </c>
      <c r="I6" s="41" t="s">
        <v>7</v>
      </c>
      <c r="J6" s="41" t="s">
        <v>8</v>
      </c>
      <c r="K6" s="41" t="s">
        <v>9</v>
      </c>
      <c r="L6" s="57"/>
      <c r="M6" s="67"/>
    </row>
    <row r="7" spans="1:13" s="4" customFormat="1" ht="19.5" customHeight="1">
      <c r="A7" s="62" t="s">
        <v>32</v>
      </c>
      <c r="B7" s="72" t="s">
        <v>33</v>
      </c>
      <c r="C7" s="70" t="s">
        <v>34</v>
      </c>
      <c r="D7" s="41" t="s">
        <v>43</v>
      </c>
      <c r="E7" s="41" t="s">
        <v>44</v>
      </c>
      <c r="F7" s="41" t="s">
        <v>2</v>
      </c>
      <c r="G7" s="74"/>
      <c r="H7" s="80" t="s">
        <v>49</v>
      </c>
      <c r="I7" s="80" t="s">
        <v>50</v>
      </c>
      <c r="J7" s="80" t="s">
        <v>51</v>
      </c>
      <c r="K7" s="80" t="s">
        <v>52</v>
      </c>
      <c r="L7" s="60" t="s">
        <v>23</v>
      </c>
      <c r="M7" s="68" t="s">
        <v>53</v>
      </c>
    </row>
    <row r="8" spans="1:13" s="4" customFormat="1" ht="19.5" customHeight="1">
      <c r="A8" s="63"/>
      <c r="B8" s="73"/>
      <c r="C8" s="71"/>
      <c r="D8" s="18" t="s">
        <v>38</v>
      </c>
      <c r="E8" s="18" t="s">
        <v>39</v>
      </c>
      <c r="F8" s="18" t="s">
        <v>29</v>
      </c>
      <c r="G8" s="52" t="s">
        <v>40</v>
      </c>
      <c r="H8" s="81"/>
      <c r="I8" s="81"/>
      <c r="J8" s="81"/>
      <c r="K8" s="81"/>
      <c r="L8" s="61"/>
      <c r="M8" s="69"/>
    </row>
    <row r="9" spans="1:13" s="20" customFormat="1" ht="19.5" customHeight="1">
      <c r="A9" s="5"/>
      <c r="B9" s="6" t="s">
        <v>26</v>
      </c>
      <c r="C9" s="34" t="s">
        <v>27</v>
      </c>
      <c r="D9" s="19" t="s">
        <v>54</v>
      </c>
      <c r="E9" s="19" t="s">
        <v>54</v>
      </c>
      <c r="F9" s="19" t="s">
        <v>54</v>
      </c>
      <c r="G9" s="6" t="s">
        <v>54</v>
      </c>
      <c r="H9" s="19" t="s">
        <v>54</v>
      </c>
      <c r="I9" s="19" t="s">
        <v>54</v>
      </c>
      <c r="J9" s="6" t="s">
        <v>54</v>
      </c>
      <c r="K9" s="19" t="s">
        <v>54</v>
      </c>
      <c r="L9" s="19" t="s">
        <v>54</v>
      </c>
      <c r="M9" s="43" t="s">
        <v>54</v>
      </c>
    </row>
    <row r="10" spans="1:13" ht="19.5" customHeight="1">
      <c r="A10" s="7" t="s">
        <v>1</v>
      </c>
      <c r="B10" s="8"/>
      <c r="C10" s="35"/>
      <c r="D10" s="9"/>
      <c r="E10" s="9"/>
      <c r="F10" s="9"/>
      <c r="G10" s="21"/>
      <c r="H10" s="9"/>
      <c r="I10" s="9"/>
      <c r="J10" s="21"/>
      <c r="K10" s="9"/>
      <c r="L10" s="9"/>
      <c r="M10" s="44"/>
    </row>
    <row r="11" spans="1:13" ht="19.5" customHeight="1">
      <c r="A11" s="11" t="s">
        <v>19</v>
      </c>
      <c r="B11" s="12"/>
      <c r="C11" s="36"/>
      <c r="D11" s="9"/>
      <c r="E11" s="9"/>
      <c r="F11" s="9"/>
      <c r="G11" s="21"/>
      <c r="H11" s="9"/>
      <c r="I11" s="9"/>
      <c r="J11" s="21"/>
      <c r="K11" s="9"/>
      <c r="L11" s="9"/>
      <c r="M11" s="44"/>
    </row>
    <row r="12" spans="1:13" ht="19.5" customHeight="1">
      <c r="A12" s="13" t="s">
        <v>20</v>
      </c>
      <c r="B12" s="14">
        <v>148</v>
      </c>
      <c r="C12" s="37">
        <v>86.5</v>
      </c>
      <c r="D12" s="14">
        <v>166598</v>
      </c>
      <c r="E12" s="14">
        <v>281475</v>
      </c>
      <c r="F12" s="14">
        <f>SUM(D12:E12)</f>
        <v>448073</v>
      </c>
      <c r="G12" s="22">
        <v>86485</v>
      </c>
      <c r="H12" s="14">
        <v>309631</v>
      </c>
      <c r="I12" s="14">
        <v>60742</v>
      </c>
      <c r="J12" s="22">
        <v>150385</v>
      </c>
      <c r="K12" s="14">
        <v>13800</v>
      </c>
      <c r="L12" s="14">
        <f>SUM(H12:K12)</f>
        <v>534558</v>
      </c>
      <c r="M12" s="45">
        <f>L12/B12</f>
        <v>3611.8783783783783</v>
      </c>
    </row>
    <row r="13" spans="1:13" ht="19.5" customHeight="1">
      <c r="A13" s="13" t="s">
        <v>10</v>
      </c>
      <c r="B13" s="14">
        <v>36</v>
      </c>
      <c r="C13" s="37">
        <v>97.3</v>
      </c>
      <c r="D13" s="14">
        <v>47049</v>
      </c>
      <c r="E13" s="14">
        <v>98056</v>
      </c>
      <c r="F13" s="14">
        <f>SUM(D13:E13)</f>
        <v>145105</v>
      </c>
      <c r="G13" s="22">
        <v>15963</v>
      </c>
      <c r="H13" s="14">
        <v>85227</v>
      </c>
      <c r="I13" s="14">
        <v>15455</v>
      </c>
      <c r="J13" s="22">
        <v>51603</v>
      </c>
      <c r="K13" s="14">
        <v>8783</v>
      </c>
      <c r="L13" s="14">
        <f>SUM(H13:K13)</f>
        <v>161068</v>
      </c>
      <c r="M13" s="45">
        <f>L13/B13</f>
        <v>4474.111111111111</v>
      </c>
    </row>
    <row r="14" spans="1:13" ht="19.5" customHeight="1">
      <c r="A14" s="13" t="s">
        <v>11</v>
      </c>
      <c r="B14" s="14">
        <v>43</v>
      </c>
      <c r="C14" s="37">
        <v>95.6</v>
      </c>
      <c r="D14" s="14">
        <v>52400</v>
      </c>
      <c r="E14" s="14">
        <v>104570</v>
      </c>
      <c r="F14" s="14">
        <f>SUM(D14:E14)</f>
        <v>156970</v>
      </c>
      <c r="G14" s="22">
        <v>26310</v>
      </c>
      <c r="H14" s="14">
        <v>99768</v>
      </c>
      <c r="I14" s="14">
        <v>30464</v>
      </c>
      <c r="J14" s="22">
        <v>50072</v>
      </c>
      <c r="K14" s="14">
        <v>2976</v>
      </c>
      <c r="L14" s="14">
        <f>SUM(H14:K14)</f>
        <v>183280</v>
      </c>
      <c r="M14" s="45">
        <f>L14/B14</f>
        <v>4262.325581395349</v>
      </c>
    </row>
    <row r="15" spans="1:13" ht="19.5" customHeight="1">
      <c r="A15" s="13" t="s">
        <v>12</v>
      </c>
      <c r="B15" s="14">
        <v>44</v>
      </c>
      <c r="C15" s="37">
        <v>97.8</v>
      </c>
      <c r="D15" s="14">
        <v>30408</v>
      </c>
      <c r="E15" s="14">
        <v>43438</v>
      </c>
      <c r="F15" s="14">
        <f>SUM(D15:E15)</f>
        <v>73846</v>
      </c>
      <c r="G15" s="22">
        <v>11607</v>
      </c>
      <c r="H15" s="14">
        <v>49364</v>
      </c>
      <c r="I15" s="14">
        <v>7312</v>
      </c>
      <c r="J15" s="22">
        <v>27091</v>
      </c>
      <c r="K15" s="14">
        <v>1686</v>
      </c>
      <c r="L15" s="14">
        <f>SUM(H15:K15)</f>
        <v>85453</v>
      </c>
      <c r="M15" s="45">
        <f>L15/B15</f>
        <v>1942.1136363636363</v>
      </c>
    </row>
    <row r="16" spans="1:13" ht="19.5" customHeight="1">
      <c r="A16" s="13" t="s">
        <v>2</v>
      </c>
      <c r="B16" s="14">
        <f>SUM(B12:B15)</f>
        <v>271</v>
      </c>
      <c r="C16" s="37">
        <v>90.9</v>
      </c>
      <c r="D16" s="14">
        <f>SUM(D12:D15)</f>
        <v>296455</v>
      </c>
      <c r="E16" s="14">
        <f aca="true" t="shared" si="0" ref="E16:L16">SUM(E12:E15)</f>
        <v>527539</v>
      </c>
      <c r="F16" s="14">
        <f t="shared" si="0"/>
        <v>823994</v>
      </c>
      <c r="G16" s="22">
        <f t="shared" si="0"/>
        <v>140365</v>
      </c>
      <c r="H16" s="14">
        <f t="shared" si="0"/>
        <v>543990</v>
      </c>
      <c r="I16" s="14">
        <f t="shared" si="0"/>
        <v>113973</v>
      </c>
      <c r="J16" s="22">
        <f t="shared" si="0"/>
        <v>279151</v>
      </c>
      <c r="K16" s="14">
        <f t="shared" si="0"/>
        <v>27245</v>
      </c>
      <c r="L16" s="14">
        <f t="shared" si="0"/>
        <v>964359</v>
      </c>
      <c r="M16" s="45">
        <f>L16/B16</f>
        <v>3558.520295202952</v>
      </c>
    </row>
    <row r="17" spans="1:13" ht="19.5" customHeight="1">
      <c r="A17" s="5" t="s">
        <v>18</v>
      </c>
      <c r="B17" s="14"/>
      <c r="C17" s="37"/>
      <c r="D17" s="14"/>
      <c r="E17" s="14"/>
      <c r="F17" s="14"/>
      <c r="G17" s="22"/>
      <c r="H17" s="14"/>
      <c r="I17" s="14"/>
      <c r="J17" s="22"/>
      <c r="K17" s="14"/>
      <c r="L17" s="14"/>
      <c r="M17" s="45"/>
    </row>
    <row r="18" spans="1:13" ht="19.5" customHeight="1">
      <c r="A18" s="23" t="s">
        <v>21</v>
      </c>
      <c r="B18" s="24"/>
      <c r="C18" s="38"/>
      <c r="D18" s="24">
        <f>D16/$L$16*100</f>
        <v>30.741145154449747</v>
      </c>
      <c r="E18" s="24">
        <f aca="true" t="shared" si="1" ref="E18:K18">E16/$L$16*100</f>
        <v>54.703590675256834</v>
      </c>
      <c r="F18" s="24">
        <f t="shared" si="1"/>
        <v>85.44473582970657</v>
      </c>
      <c r="G18" s="25">
        <f t="shared" si="1"/>
        <v>14.555264170293428</v>
      </c>
      <c r="H18" s="24">
        <f t="shared" si="1"/>
        <v>56.40949065648788</v>
      </c>
      <c r="I18" s="24">
        <f t="shared" si="1"/>
        <v>11.818524014397127</v>
      </c>
      <c r="J18" s="25">
        <f t="shared" si="1"/>
        <v>28.94679263635223</v>
      </c>
      <c r="K18" s="24">
        <f t="shared" si="1"/>
        <v>2.8251926927627578</v>
      </c>
      <c r="L18" s="24">
        <v>100</v>
      </c>
      <c r="M18" s="46"/>
    </row>
    <row r="19" spans="1:13" ht="19.5" customHeight="1">
      <c r="A19" s="15"/>
      <c r="B19" s="16"/>
      <c r="C19" s="39"/>
      <c r="D19" s="16"/>
      <c r="E19" s="16"/>
      <c r="F19" s="16"/>
      <c r="G19" s="26"/>
      <c r="H19" s="16"/>
      <c r="I19" s="16"/>
      <c r="J19" s="26"/>
      <c r="K19" s="16"/>
      <c r="L19" s="16"/>
      <c r="M19" s="47"/>
    </row>
    <row r="20" spans="1:13" ht="19.5" customHeight="1">
      <c r="A20" s="7" t="s">
        <v>3</v>
      </c>
      <c r="B20" s="14"/>
      <c r="C20" s="37"/>
      <c r="D20" s="14"/>
      <c r="E20" s="14"/>
      <c r="F20" s="14"/>
      <c r="G20" s="22"/>
      <c r="H20" s="14"/>
      <c r="I20" s="14"/>
      <c r="J20" s="22"/>
      <c r="K20" s="14"/>
      <c r="L20" s="14"/>
      <c r="M20" s="45"/>
    </row>
    <row r="21" spans="1:13" ht="19.5" customHeight="1">
      <c r="A21" s="17" t="s">
        <v>22</v>
      </c>
      <c r="B21" s="14"/>
      <c r="C21" s="37"/>
      <c r="D21" s="14"/>
      <c r="E21" s="14"/>
      <c r="F21" s="14"/>
      <c r="G21" s="22"/>
      <c r="H21" s="14"/>
      <c r="I21" s="14"/>
      <c r="J21" s="22"/>
      <c r="K21" s="14"/>
      <c r="L21" s="14"/>
      <c r="M21" s="45"/>
    </row>
    <row r="22" spans="1:13" ht="19.5" customHeight="1">
      <c r="A22" s="13" t="s">
        <v>20</v>
      </c>
      <c r="B22" s="14">
        <v>9</v>
      </c>
      <c r="C22" s="37">
        <v>69.2</v>
      </c>
      <c r="D22" s="14">
        <v>5259</v>
      </c>
      <c r="E22" s="14">
        <v>6502</v>
      </c>
      <c r="F22" s="14">
        <f>SUM(D22:E22)</f>
        <v>11761</v>
      </c>
      <c r="G22" s="22">
        <v>4430</v>
      </c>
      <c r="H22" s="14">
        <v>6022</v>
      </c>
      <c r="I22" s="14">
        <v>590</v>
      </c>
      <c r="J22" s="22">
        <v>1694</v>
      </c>
      <c r="K22" s="14">
        <v>7885</v>
      </c>
      <c r="L22" s="14">
        <f>SUM(H22:K22)</f>
        <v>16191</v>
      </c>
      <c r="M22" s="45">
        <f>L22/B22</f>
        <v>1799</v>
      </c>
    </row>
    <row r="23" spans="1:13" ht="19.5" customHeight="1">
      <c r="A23" s="13" t="s">
        <v>10</v>
      </c>
      <c r="B23" s="14">
        <v>15</v>
      </c>
      <c r="C23" s="37">
        <v>88.2</v>
      </c>
      <c r="D23" s="14">
        <v>12174</v>
      </c>
      <c r="E23" s="14">
        <v>23149</v>
      </c>
      <c r="F23" s="14">
        <f>SUM(D23:E23)</f>
        <v>35323</v>
      </c>
      <c r="G23" s="22">
        <v>7385</v>
      </c>
      <c r="H23" s="14">
        <v>19529</v>
      </c>
      <c r="I23" s="14">
        <v>7103</v>
      </c>
      <c r="J23" s="22">
        <v>14818</v>
      </c>
      <c r="K23" s="14">
        <v>1258</v>
      </c>
      <c r="L23" s="14">
        <f>SUM(H23:K23)</f>
        <v>42708</v>
      </c>
      <c r="M23" s="45">
        <f>L23/B23</f>
        <v>2847.2</v>
      </c>
    </row>
    <row r="24" spans="1:13" ht="19.5" customHeight="1">
      <c r="A24" s="13" t="s">
        <v>11</v>
      </c>
      <c r="B24" s="14">
        <v>23</v>
      </c>
      <c r="C24" s="37">
        <v>62.2</v>
      </c>
      <c r="D24" s="14">
        <v>15412</v>
      </c>
      <c r="E24" s="14">
        <v>23394</v>
      </c>
      <c r="F24" s="14">
        <f>SUM(D24:E24)</f>
        <v>38806</v>
      </c>
      <c r="G24" s="22">
        <v>6074</v>
      </c>
      <c r="H24" s="14">
        <v>16359</v>
      </c>
      <c r="I24" s="14">
        <v>8869</v>
      </c>
      <c r="J24" s="22">
        <v>18041</v>
      </c>
      <c r="K24" s="14">
        <v>1611</v>
      </c>
      <c r="L24" s="14">
        <f>SUM(H24:K24)</f>
        <v>44880</v>
      </c>
      <c r="M24" s="45">
        <f>L24/B24</f>
        <v>1951.304347826087</v>
      </c>
    </row>
    <row r="25" spans="1:13" ht="19.5" customHeight="1">
      <c r="A25" s="13" t="s">
        <v>12</v>
      </c>
      <c r="B25" s="14">
        <v>35</v>
      </c>
      <c r="C25" s="37">
        <v>79.5</v>
      </c>
      <c r="D25" s="14">
        <v>12062</v>
      </c>
      <c r="E25" s="14">
        <v>17818</v>
      </c>
      <c r="F25" s="14">
        <f>SUM(D25:E25)</f>
        <v>29880</v>
      </c>
      <c r="G25" s="22">
        <v>9214</v>
      </c>
      <c r="H25" s="14">
        <v>16739</v>
      </c>
      <c r="I25" s="14">
        <v>5337</v>
      </c>
      <c r="J25" s="22">
        <v>12480</v>
      </c>
      <c r="K25" s="14">
        <v>4538</v>
      </c>
      <c r="L25" s="14">
        <f>SUM(H25:K25)</f>
        <v>39094</v>
      </c>
      <c r="M25" s="45">
        <f>L25/B25</f>
        <v>1116.9714285714285</v>
      </c>
    </row>
    <row r="26" spans="1:13" ht="19.5" customHeight="1">
      <c r="A26" s="13" t="s">
        <v>2</v>
      </c>
      <c r="B26" s="14">
        <f>SUM(B22:B25)</f>
        <v>82</v>
      </c>
      <c r="C26" s="37">
        <v>73.9</v>
      </c>
      <c r="D26" s="14">
        <f aca="true" t="shared" si="2" ref="D26:L26">SUM(D22:D25)</f>
        <v>44907</v>
      </c>
      <c r="E26" s="14">
        <f t="shared" si="2"/>
        <v>70863</v>
      </c>
      <c r="F26" s="14">
        <f t="shared" si="2"/>
        <v>115770</v>
      </c>
      <c r="G26" s="22">
        <f t="shared" si="2"/>
        <v>27103</v>
      </c>
      <c r="H26" s="14">
        <f t="shared" si="2"/>
        <v>58649</v>
      </c>
      <c r="I26" s="14">
        <f t="shared" si="2"/>
        <v>21899</v>
      </c>
      <c r="J26" s="22">
        <f t="shared" si="2"/>
        <v>47033</v>
      </c>
      <c r="K26" s="14">
        <f t="shared" si="2"/>
        <v>15292</v>
      </c>
      <c r="L26" s="14">
        <f t="shared" si="2"/>
        <v>142873</v>
      </c>
      <c r="M26" s="45">
        <f>L26/B26</f>
        <v>1742.3536585365853</v>
      </c>
    </row>
    <row r="27" spans="1:13" ht="19.5" customHeight="1">
      <c r="A27" s="11" t="s">
        <v>18</v>
      </c>
      <c r="B27" s="14"/>
      <c r="C27" s="37"/>
      <c r="D27" s="14"/>
      <c r="E27" s="14"/>
      <c r="F27" s="14"/>
      <c r="G27" s="22"/>
      <c r="H27" s="14"/>
      <c r="I27" s="14"/>
      <c r="J27" s="22"/>
      <c r="K27" s="14"/>
      <c r="L27" s="14"/>
      <c r="M27" s="45"/>
    </row>
    <row r="28" spans="1:13" ht="19.5" customHeight="1">
      <c r="A28" s="23" t="s">
        <v>21</v>
      </c>
      <c r="B28" s="27"/>
      <c r="C28" s="38"/>
      <c r="D28" s="27">
        <f>D26/$L$26*100</f>
        <v>31.431411113366416</v>
      </c>
      <c r="E28" s="27">
        <f aca="true" t="shared" si="3" ref="E28:K28">E26/$L$26*100</f>
        <v>49.59859455600429</v>
      </c>
      <c r="F28" s="27">
        <f t="shared" si="3"/>
        <v>81.0300056693707</v>
      </c>
      <c r="G28" s="28">
        <f t="shared" si="3"/>
        <v>18.9699943306293</v>
      </c>
      <c r="H28" s="27">
        <f t="shared" si="3"/>
        <v>41.049743478473886</v>
      </c>
      <c r="I28" s="27">
        <f t="shared" si="3"/>
        <v>15.327598636551343</v>
      </c>
      <c r="J28" s="28">
        <f t="shared" si="3"/>
        <v>32.91944594150049</v>
      </c>
      <c r="K28" s="27">
        <f t="shared" si="3"/>
        <v>10.703211943474274</v>
      </c>
      <c r="L28" s="27">
        <v>100</v>
      </c>
      <c r="M28" s="48"/>
    </row>
    <row r="29" spans="1:13" ht="19.5" customHeight="1">
      <c r="A29" s="15"/>
      <c r="B29" s="16"/>
      <c r="C29" s="39"/>
      <c r="D29" s="16"/>
      <c r="E29" s="16"/>
      <c r="F29" s="16"/>
      <c r="G29" s="26"/>
      <c r="H29" s="16"/>
      <c r="I29" s="16"/>
      <c r="J29" s="26"/>
      <c r="K29" s="16"/>
      <c r="L29" s="16"/>
      <c r="M29" s="47"/>
    </row>
    <row r="30" spans="1:13" ht="19.5" customHeight="1">
      <c r="A30" s="7" t="s">
        <v>4</v>
      </c>
      <c r="B30" s="14"/>
      <c r="C30" s="37"/>
      <c r="D30" s="14"/>
      <c r="E30" s="14"/>
      <c r="F30" s="14"/>
      <c r="G30" s="22"/>
      <c r="H30" s="14"/>
      <c r="I30" s="14"/>
      <c r="J30" s="22"/>
      <c r="K30" s="14"/>
      <c r="L30" s="14"/>
      <c r="M30" s="45"/>
    </row>
    <row r="31" spans="1:13" ht="19.5" customHeight="1">
      <c r="A31" s="11" t="s">
        <v>24</v>
      </c>
      <c r="B31" s="14"/>
      <c r="C31" s="37"/>
      <c r="D31" s="14"/>
      <c r="E31" s="14"/>
      <c r="F31" s="14"/>
      <c r="G31" s="22"/>
      <c r="H31" s="14"/>
      <c r="I31" s="14"/>
      <c r="J31" s="22"/>
      <c r="K31" s="14"/>
      <c r="L31" s="14"/>
      <c r="M31" s="45"/>
    </row>
    <row r="32" spans="1:13" ht="19.5" customHeight="1">
      <c r="A32" s="13" t="s">
        <v>25</v>
      </c>
      <c r="B32" s="14">
        <v>77</v>
      </c>
      <c r="C32" s="37">
        <v>65.8</v>
      </c>
      <c r="D32" s="14">
        <v>50847</v>
      </c>
      <c r="E32" s="14">
        <v>139673</v>
      </c>
      <c r="F32" s="14">
        <f>SUM(D32:E32)</f>
        <v>190520</v>
      </c>
      <c r="G32" s="22">
        <v>22825</v>
      </c>
      <c r="H32" s="14">
        <v>94144</v>
      </c>
      <c r="I32" s="14">
        <v>28229</v>
      </c>
      <c r="J32" s="22">
        <v>71775</v>
      </c>
      <c r="K32" s="14">
        <v>19197</v>
      </c>
      <c r="L32" s="14">
        <f>SUM(H32:K32)</f>
        <v>213345</v>
      </c>
      <c r="M32" s="45">
        <f>L32/B32</f>
        <v>2770.714285714286</v>
      </c>
    </row>
    <row r="33" spans="1:13" ht="19.5" customHeight="1">
      <c r="A33" s="13" t="s">
        <v>13</v>
      </c>
      <c r="B33" s="14">
        <v>116</v>
      </c>
      <c r="C33" s="37">
        <v>58.3</v>
      </c>
      <c r="D33" s="14">
        <v>32284</v>
      </c>
      <c r="E33" s="14">
        <v>152521</v>
      </c>
      <c r="F33" s="14">
        <f>SUM(D33:E33)</f>
        <v>184805</v>
      </c>
      <c r="G33" s="22">
        <v>23548</v>
      </c>
      <c r="H33" s="14">
        <v>93963</v>
      </c>
      <c r="I33" s="14">
        <v>31909</v>
      </c>
      <c r="J33" s="22">
        <v>69510</v>
      </c>
      <c r="K33" s="14">
        <v>12971</v>
      </c>
      <c r="L33" s="14">
        <f>SUM(H33:K33)</f>
        <v>208353</v>
      </c>
      <c r="M33" s="45">
        <f>L33/B33</f>
        <v>1796.146551724138</v>
      </c>
    </row>
    <row r="34" spans="1:13" ht="19.5" customHeight="1">
      <c r="A34" s="13" t="s">
        <v>14</v>
      </c>
      <c r="B34" s="14">
        <v>261</v>
      </c>
      <c r="C34" s="37">
        <v>88.5</v>
      </c>
      <c r="D34" s="14">
        <v>94995</v>
      </c>
      <c r="E34" s="14">
        <v>275331</v>
      </c>
      <c r="F34" s="14">
        <f>SUM(D34:E34)</f>
        <v>370326</v>
      </c>
      <c r="G34" s="22">
        <v>21681</v>
      </c>
      <c r="H34" s="14">
        <v>161812</v>
      </c>
      <c r="I34" s="14">
        <v>73975</v>
      </c>
      <c r="J34" s="22">
        <v>131489</v>
      </c>
      <c r="K34" s="14">
        <v>24731</v>
      </c>
      <c r="L34" s="14">
        <f>SUM(H34:K34)</f>
        <v>392007</v>
      </c>
      <c r="M34" s="45">
        <f>L34/B34</f>
        <v>1501.942528735632</v>
      </c>
    </row>
    <row r="35" spans="1:13" ht="19.5" customHeight="1">
      <c r="A35" s="13" t="s">
        <v>15</v>
      </c>
      <c r="B35" s="14">
        <v>198</v>
      </c>
      <c r="C35" s="37">
        <v>80.8</v>
      </c>
      <c r="D35" s="14">
        <v>52905</v>
      </c>
      <c r="E35" s="14">
        <v>156762</v>
      </c>
      <c r="F35" s="14">
        <f>SUM(D35:E35)</f>
        <v>209667</v>
      </c>
      <c r="G35" s="22">
        <v>14383</v>
      </c>
      <c r="H35" s="14">
        <v>111406</v>
      </c>
      <c r="I35" s="14">
        <v>42528</v>
      </c>
      <c r="J35" s="22">
        <v>58779</v>
      </c>
      <c r="K35" s="14">
        <v>11337</v>
      </c>
      <c r="L35" s="14">
        <f>SUM(H35:K35)</f>
        <v>224050</v>
      </c>
      <c r="M35" s="45">
        <f>L35/B35</f>
        <v>1131.5656565656566</v>
      </c>
    </row>
    <row r="36" spans="1:13" ht="19.5" customHeight="1">
      <c r="A36" s="13" t="s">
        <v>2</v>
      </c>
      <c r="B36" s="14">
        <f>SUM(B32:B35)</f>
        <v>652</v>
      </c>
      <c r="C36" s="37">
        <v>76.2</v>
      </c>
      <c r="D36" s="14">
        <f aca="true" t="shared" si="4" ref="D36:L36">SUM(D32:D35)</f>
        <v>231031</v>
      </c>
      <c r="E36" s="14">
        <f t="shared" si="4"/>
        <v>724287</v>
      </c>
      <c r="F36" s="14">
        <f t="shared" si="4"/>
        <v>955318</v>
      </c>
      <c r="G36" s="22">
        <f t="shared" si="4"/>
        <v>82437</v>
      </c>
      <c r="H36" s="14">
        <f t="shared" si="4"/>
        <v>461325</v>
      </c>
      <c r="I36" s="14">
        <f t="shared" si="4"/>
        <v>176641</v>
      </c>
      <c r="J36" s="22">
        <f t="shared" si="4"/>
        <v>331553</v>
      </c>
      <c r="K36" s="14">
        <f t="shared" si="4"/>
        <v>68236</v>
      </c>
      <c r="L36" s="14">
        <f t="shared" si="4"/>
        <v>1037755</v>
      </c>
      <c r="M36" s="45">
        <f>L36/B36</f>
        <v>1591.648773006135</v>
      </c>
    </row>
    <row r="37" spans="1:13" ht="19.5" customHeight="1">
      <c r="A37" s="11" t="s">
        <v>18</v>
      </c>
      <c r="B37" s="14"/>
      <c r="C37" s="37"/>
      <c r="D37" s="14"/>
      <c r="E37" s="14"/>
      <c r="F37" s="14"/>
      <c r="G37" s="22"/>
      <c r="H37" s="14"/>
      <c r="I37" s="14"/>
      <c r="J37" s="22"/>
      <c r="K37" s="14"/>
      <c r="L37" s="14"/>
      <c r="M37" s="45"/>
    </row>
    <row r="38" spans="1:13" ht="19.5" customHeight="1">
      <c r="A38" s="23" t="s">
        <v>21</v>
      </c>
      <c r="B38" s="29"/>
      <c r="C38" s="38"/>
      <c r="D38" s="29">
        <f>D36/$L$36*100</f>
        <v>22.262576426998663</v>
      </c>
      <c r="E38" s="29">
        <f aca="true" t="shared" si="5" ref="E38:K38">E36/$L$36*100</f>
        <v>69.79364108098733</v>
      </c>
      <c r="F38" s="29">
        <f t="shared" si="5"/>
        <v>92.05621750798599</v>
      </c>
      <c r="G38" s="30">
        <f t="shared" si="5"/>
        <v>7.9437824920140105</v>
      </c>
      <c r="H38" s="29">
        <f t="shared" si="5"/>
        <v>44.45413416461496</v>
      </c>
      <c r="I38" s="29">
        <f t="shared" si="5"/>
        <v>17.021454967694687</v>
      </c>
      <c r="J38" s="30">
        <f t="shared" si="5"/>
        <v>31.949063121835113</v>
      </c>
      <c r="K38" s="29">
        <f t="shared" si="5"/>
        <v>6.575347745855235</v>
      </c>
      <c r="L38" s="29">
        <v>100</v>
      </c>
      <c r="M38" s="49"/>
    </row>
    <row r="39" spans="1:13" ht="19.5" customHeight="1">
      <c r="A39" s="15"/>
      <c r="B39" s="16"/>
      <c r="C39" s="39"/>
      <c r="D39" s="16"/>
      <c r="E39" s="16"/>
      <c r="F39" s="16"/>
      <c r="G39" s="26"/>
      <c r="H39" s="16"/>
      <c r="I39" s="16"/>
      <c r="J39" s="26"/>
      <c r="K39" s="16"/>
      <c r="L39" s="16"/>
      <c r="M39" s="47"/>
    </row>
    <row r="40" spans="1:13" ht="19.5" customHeight="1">
      <c r="A40" s="7" t="s">
        <v>5</v>
      </c>
      <c r="B40" s="14">
        <f>SUM(B16+B26+B36)</f>
        <v>1005</v>
      </c>
      <c r="C40" s="37">
        <v>79.4</v>
      </c>
      <c r="D40" s="14">
        <f aca="true" t="shared" si="6" ref="D40:L40">SUM(D16+D26+D36)</f>
        <v>572393</v>
      </c>
      <c r="E40" s="14">
        <f t="shared" si="6"/>
        <v>1322689</v>
      </c>
      <c r="F40" s="14">
        <f t="shared" si="6"/>
        <v>1895082</v>
      </c>
      <c r="G40" s="22">
        <f t="shared" si="6"/>
        <v>249905</v>
      </c>
      <c r="H40" s="14">
        <f t="shared" si="6"/>
        <v>1063964</v>
      </c>
      <c r="I40" s="14">
        <f t="shared" si="6"/>
        <v>312513</v>
      </c>
      <c r="J40" s="22">
        <f t="shared" si="6"/>
        <v>657737</v>
      </c>
      <c r="K40" s="14">
        <f t="shared" si="6"/>
        <v>110773</v>
      </c>
      <c r="L40" s="14">
        <f t="shared" si="6"/>
        <v>2144987</v>
      </c>
      <c r="M40" s="45">
        <f>L40/B40</f>
        <v>2134.315422885572</v>
      </c>
    </row>
    <row r="41" spans="1:13" ht="19.5" customHeight="1">
      <c r="A41" s="11" t="s">
        <v>35</v>
      </c>
      <c r="B41" s="14"/>
      <c r="C41" s="37"/>
      <c r="D41" s="14"/>
      <c r="E41" s="14"/>
      <c r="F41" s="14"/>
      <c r="G41" s="22"/>
      <c r="H41" s="14"/>
      <c r="I41" s="14"/>
      <c r="J41" s="22"/>
      <c r="K41" s="14"/>
      <c r="L41" s="14"/>
      <c r="M41" s="45"/>
    </row>
    <row r="42" spans="1:13" ht="19.5" customHeight="1" thickBot="1">
      <c r="A42" s="31" t="s">
        <v>21</v>
      </c>
      <c r="B42" s="32"/>
      <c r="C42" s="40"/>
      <c r="D42" s="32">
        <f>D40/$L$40*100</f>
        <v>26.685150073170604</v>
      </c>
      <c r="E42" s="32">
        <f aca="true" t="shared" si="7" ref="E42:K42">E40/$L$40*100</f>
        <v>61.66419656622627</v>
      </c>
      <c r="F42" s="32">
        <f t="shared" si="7"/>
        <v>88.34934663939688</v>
      </c>
      <c r="G42" s="33">
        <f t="shared" si="7"/>
        <v>11.650653360603117</v>
      </c>
      <c r="H42" s="32">
        <f t="shared" si="7"/>
        <v>49.60235190236585</v>
      </c>
      <c r="I42" s="32">
        <f t="shared" si="7"/>
        <v>14.569458929121716</v>
      </c>
      <c r="J42" s="33">
        <f t="shared" si="7"/>
        <v>30.663915445641393</v>
      </c>
      <c r="K42" s="32">
        <f t="shared" si="7"/>
        <v>5.164273722871047</v>
      </c>
      <c r="L42" s="32">
        <v>100</v>
      </c>
      <c r="M42" s="50"/>
    </row>
  </sheetData>
  <mergeCells count="21">
    <mergeCell ref="K7:K8"/>
    <mergeCell ref="D4:G4"/>
    <mergeCell ref="D5:G5"/>
    <mergeCell ref="D6:F6"/>
    <mergeCell ref="M4:M6"/>
    <mergeCell ref="M7:M8"/>
    <mergeCell ref="C7:C8"/>
    <mergeCell ref="B7:B8"/>
    <mergeCell ref="G6:G7"/>
    <mergeCell ref="H4:K4"/>
    <mergeCell ref="H5:K5"/>
    <mergeCell ref="H7:H8"/>
    <mergeCell ref="I7:I8"/>
    <mergeCell ref="J7:J8"/>
    <mergeCell ref="A2:F2"/>
    <mergeCell ref="L4:L6"/>
    <mergeCell ref="L7:L8"/>
    <mergeCell ref="A4:A6"/>
    <mergeCell ref="A7:A8"/>
    <mergeCell ref="C4:C6"/>
    <mergeCell ref="B4:B6"/>
  </mergeCells>
  <printOptions horizontalCentered="1"/>
  <pageMargins left="0.7874015748031497" right="0.7874015748031497" top="0.7874015748031497" bottom="0.7874015748031497" header="0.5118110236220472" footer="0.5118110236220472"/>
  <pageSetup firstPageNumber="44" useFirstPageNumber="1" fitToWidth="0" fitToHeight="1" horizontalDpi="600" verticalDpi="600" orientation="portrait" paperSize="9" scale="95" r:id="rId1"/>
  <headerFooter alignWithMargins="0">
    <oddFooter>&amp;C&amp;"ＭＳ 明朝,標準"&amp;P</oddFooter>
  </headerFooter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chieko</cp:lastModifiedBy>
  <cp:lastPrinted>2003-03-27T07:26:12Z</cp:lastPrinted>
  <dcterms:created xsi:type="dcterms:W3CDTF">1997-01-08T22:48:59Z</dcterms:created>
  <dcterms:modified xsi:type="dcterms:W3CDTF">2003-03-27T07:26:16Z</dcterms:modified>
  <cp:category/>
  <cp:version/>
  <cp:contentType/>
  <cp:contentStatus/>
</cp:coreProperties>
</file>