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時間外、休暇中の開館" sheetId="1" r:id="rId1"/>
  </sheets>
  <definedNames>
    <definedName name="_xlnm.Print_Area" localSheetId="0">'時間外、休暇中の開館'!$A$1:$G$105</definedName>
  </definedNames>
  <calcPr fullCalcOnLoad="1"/>
</workbook>
</file>

<file path=xl/sharedStrings.xml><?xml version="1.0" encoding="utf-8"?>
<sst xmlns="http://schemas.openxmlformats.org/spreadsheetml/2006/main" count="120" uniqueCount="46">
  <si>
    <t>国立大学</t>
  </si>
  <si>
    <t>計</t>
  </si>
  <si>
    <t>公立大学</t>
  </si>
  <si>
    <t>私立大学</t>
  </si>
  <si>
    <t>12時間以上</t>
  </si>
  <si>
    <t>（平成13年度）</t>
  </si>
  <si>
    <t>区　　分</t>
  </si>
  <si>
    <t>National univ.</t>
  </si>
  <si>
    <t>構成比(%)</t>
  </si>
  <si>
    <t>Local public univ.</t>
  </si>
  <si>
    <t>Total</t>
  </si>
  <si>
    <t>Private univ.</t>
  </si>
  <si>
    <t>日</t>
  </si>
  <si>
    <t>Section</t>
  </si>
  <si>
    <t>7-2  時間外開館状況　　ADDITIONAL OPEN HOURS</t>
  </si>
  <si>
    <t>大学</t>
  </si>
  <si>
    <t>2時間未満</t>
  </si>
  <si>
    <t>4時間以上</t>
  </si>
  <si>
    <t>実施して　　いない</t>
  </si>
  <si>
    <t>合　　計</t>
  </si>
  <si>
    <t>〔平　日〕　Weekdays</t>
  </si>
  <si>
    <t>〔土　曜〕　Saturdays</t>
  </si>
  <si>
    <t>〔休日〕　Holidays</t>
  </si>
  <si>
    <t>4時間未満</t>
  </si>
  <si>
    <t>8時間以上12時間未満</t>
  </si>
  <si>
    <t>4時間以上   8時間未満</t>
  </si>
  <si>
    <t>2時間以上   3時間未満</t>
  </si>
  <si>
    <t>3時間以上   4時間未満</t>
  </si>
  <si>
    <t>7-3　　休暇期間中の開館日数　　OPEN DAYS DURING HOLIDAYS</t>
  </si>
  <si>
    <t>Summer</t>
  </si>
  <si>
    <t>Winter</t>
  </si>
  <si>
    <t>Spring</t>
  </si>
  <si>
    <t>夏    季</t>
  </si>
  <si>
    <t>冬    季</t>
  </si>
  <si>
    <t>春    季</t>
  </si>
  <si>
    <t>　　　１大学平均</t>
  </si>
  <si>
    <t>　（回答大学数）</t>
  </si>
  <si>
    <t>　　　開館日数</t>
  </si>
  <si>
    <t>国 立 大 学</t>
  </si>
  <si>
    <t>公 立 大 学</t>
  </si>
  <si>
    <t>Local public univ.</t>
  </si>
  <si>
    <t>私 立 大 学</t>
  </si>
  <si>
    <t>Private univ.</t>
  </si>
  <si>
    <t>合         計</t>
  </si>
  <si>
    <t>Total</t>
  </si>
  <si>
    <t>※平成14年4月以降サービスを開始している大学を除き、国立大学99、公立大学74、私立大学497、合計670大学で算定している。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</si>
</sst>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.0_);[Red]\(0.0\)"/>
    <numFmt numFmtId="181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5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3" fillId="0" borderId="2" xfId="0" applyFont="1" applyBorder="1" applyAlignment="1">
      <alignment horizontal="distributed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176" fontId="2" fillId="0" borderId="4" xfId="0" applyNumberFormat="1" applyFont="1" applyBorder="1" applyAlignment="1">
      <alignment/>
    </xf>
    <xf numFmtId="178" fontId="2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176" fontId="2" fillId="0" borderId="7" xfId="0" applyNumberFormat="1" applyFont="1" applyBorder="1" applyAlignment="1">
      <alignment/>
    </xf>
    <xf numFmtId="0" fontId="2" fillId="0" borderId="2" xfId="0" applyFont="1" applyBorder="1" applyAlignment="1">
      <alignment horizontal="center" vertical="top" shrinkToFit="1"/>
    </xf>
    <xf numFmtId="176" fontId="2" fillId="0" borderId="8" xfId="0" applyNumberFormat="1" applyFont="1" applyBorder="1" applyAlignment="1">
      <alignment/>
    </xf>
    <xf numFmtId="56" fontId="3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9" fontId="2" fillId="0" borderId="5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176" fontId="2" fillId="0" borderId="8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 horizontal="center" vertical="top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79" fontId="2" fillId="0" borderId="3" xfId="0" applyNumberFormat="1" applyFont="1" applyBorder="1" applyAlignment="1">
      <alignment horizontal="right"/>
    </xf>
    <xf numFmtId="179" fontId="2" fillId="0" borderId="4" xfId="0" applyNumberFormat="1" applyFont="1" applyBorder="1" applyAlignment="1">
      <alignment/>
    </xf>
    <xf numFmtId="179" fontId="2" fillId="0" borderId="4" xfId="0" applyNumberFormat="1" applyFont="1" applyBorder="1" applyAlignment="1">
      <alignment horizontal="right"/>
    </xf>
    <xf numFmtId="179" fontId="2" fillId="0" borderId="5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56" fontId="6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6" fontId="3" fillId="0" borderId="16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15" xfId="0" applyNumberFormat="1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right" vertical="center" wrapText="1"/>
    </xf>
    <xf numFmtId="0" fontId="0" fillId="0" borderId="18" xfId="0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875" style="9" customWidth="1"/>
    <col min="2" max="7" width="11.00390625" style="9" customWidth="1"/>
    <col min="8" max="16384" width="9.00390625" style="9" customWidth="1"/>
  </cols>
  <sheetData>
    <row r="1" spans="1:2" s="1" customFormat="1" ht="24" customHeight="1">
      <c r="A1" s="47" t="s">
        <v>14</v>
      </c>
      <c r="B1" s="2"/>
    </row>
    <row r="2" spans="1:7" s="1" customFormat="1" ht="39" customHeight="1">
      <c r="A2" s="63" t="s">
        <v>45</v>
      </c>
      <c r="B2" s="64"/>
      <c r="C2" s="64"/>
      <c r="D2" s="64"/>
      <c r="E2" s="64"/>
      <c r="F2" s="64"/>
      <c r="G2" s="64"/>
    </row>
    <row r="3" spans="1:7" s="1" customFormat="1" ht="13.5">
      <c r="A3" s="41"/>
      <c r="B3" s="41"/>
      <c r="C3" s="41"/>
      <c r="D3" s="41"/>
      <c r="E3" s="41"/>
      <c r="F3" s="41"/>
      <c r="G3" s="41"/>
    </row>
    <row r="4" spans="1:7" s="1" customFormat="1" ht="14.25" customHeight="1" thickBot="1">
      <c r="A4" s="17" t="s">
        <v>20</v>
      </c>
      <c r="B4" s="2"/>
      <c r="G4" s="3" t="s">
        <v>5</v>
      </c>
    </row>
    <row r="5" spans="1:7" s="4" customFormat="1" ht="14.25" customHeight="1">
      <c r="A5" s="18" t="s">
        <v>6</v>
      </c>
      <c r="B5" s="67" t="s">
        <v>18</v>
      </c>
      <c r="C5" s="67" t="s">
        <v>16</v>
      </c>
      <c r="D5" s="67" t="s">
        <v>26</v>
      </c>
      <c r="E5" s="67" t="s">
        <v>27</v>
      </c>
      <c r="F5" s="67" t="s">
        <v>17</v>
      </c>
      <c r="G5" s="48" t="s">
        <v>19</v>
      </c>
    </row>
    <row r="6" spans="1:7" s="4" customFormat="1" ht="14.25" customHeight="1">
      <c r="A6" s="5" t="s">
        <v>13</v>
      </c>
      <c r="B6" s="68"/>
      <c r="C6" s="68"/>
      <c r="D6" s="68"/>
      <c r="E6" s="68"/>
      <c r="F6" s="68"/>
      <c r="G6" s="66"/>
    </row>
    <row r="7" spans="1:7" s="20" customFormat="1" ht="14.25" customHeight="1">
      <c r="A7" s="19"/>
      <c r="B7" s="7" t="s">
        <v>15</v>
      </c>
      <c r="C7" s="7" t="s">
        <v>15</v>
      </c>
      <c r="D7" s="7" t="s">
        <v>15</v>
      </c>
      <c r="E7" s="7" t="s">
        <v>15</v>
      </c>
      <c r="F7" s="7" t="s">
        <v>15</v>
      </c>
      <c r="G7" s="36" t="s">
        <v>15</v>
      </c>
    </row>
    <row r="8" spans="1:7" ht="14.25" customHeight="1">
      <c r="A8" s="8" t="s">
        <v>0</v>
      </c>
      <c r="B8" s="37">
        <v>2</v>
      </c>
      <c r="C8" s="39">
        <v>0</v>
      </c>
      <c r="D8" s="39">
        <v>1</v>
      </c>
      <c r="E8" s="39">
        <v>37</v>
      </c>
      <c r="F8" s="39">
        <v>59</v>
      </c>
      <c r="G8" s="40">
        <f>SUM(B8:F8)</f>
        <v>99</v>
      </c>
    </row>
    <row r="9" spans="1:7" ht="14.25" customHeight="1">
      <c r="A9" s="10" t="s">
        <v>7</v>
      </c>
      <c r="B9" s="33"/>
      <c r="C9" s="38"/>
      <c r="D9" s="38"/>
      <c r="E9" s="38"/>
      <c r="F9" s="38"/>
      <c r="G9" s="23"/>
    </row>
    <row r="10" spans="1:7" ht="14.25" customHeight="1">
      <c r="A10" s="8" t="s">
        <v>8</v>
      </c>
      <c r="B10" s="34">
        <f>B8/$G$8*100</f>
        <v>2.0202020202020203</v>
      </c>
      <c r="C10" s="35">
        <f>C8/$G$8*100</f>
        <v>0</v>
      </c>
      <c r="D10" s="35">
        <f>D8/$G$8*100</f>
        <v>1.0101010101010102</v>
      </c>
      <c r="E10" s="35">
        <f>E8/$G$8*100</f>
        <v>37.37373737373738</v>
      </c>
      <c r="F10" s="35">
        <f>F8/$G$8*100</f>
        <v>59.59595959595959</v>
      </c>
      <c r="G10" s="12">
        <v>100</v>
      </c>
    </row>
    <row r="11" spans="1:7" ht="14.25" customHeight="1">
      <c r="A11" s="6"/>
      <c r="B11" s="21"/>
      <c r="C11" s="11"/>
      <c r="D11" s="11"/>
      <c r="E11" s="11"/>
      <c r="F11" s="26"/>
      <c r="G11" s="23"/>
    </row>
    <row r="12" spans="1:7" ht="14.25" customHeight="1">
      <c r="A12" s="13"/>
      <c r="B12" s="22"/>
      <c r="C12" s="14"/>
      <c r="D12" s="14"/>
      <c r="E12" s="14"/>
      <c r="F12" s="27"/>
      <c r="G12" s="24"/>
    </row>
    <row r="13" spans="1:7" ht="14.25" customHeight="1">
      <c r="A13" s="8" t="s">
        <v>2</v>
      </c>
      <c r="B13" s="21">
        <v>21</v>
      </c>
      <c r="C13" s="11">
        <v>2</v>
      </c>
      <c r="D13" s="11">
        <v>18</v>
      </c>
      <c r="E13" s="11">
        <v>13</v>
      </c>
      <c r="F13" s="11">
        <v>20</v>
      </c>
      <c r="G13" s="23">
        <f>SUM(B13:F13)</f>
        <v>74</v>
      </c>
    </row>
    <row r="14" spans="1:7" ht="14.25" customHeight="1">
      <c r="A14" s="15" t="s">
        <v>9</v>
      </c>
      <c r="B14" s="33"/>
      <c r="C14" s="38"/>
      <c r="D14" s="38"/>
      <c r="E14" s="38"/>
      <c r="F14" s="38"/>
      <c r="G14" s="23"/>
    </row>
    <row r="15" spans="1:7" ht="14.25" customHeight="1">
      <c r="A15" s="8" t="s">
        <v>8</v>
      </c>
      <c r="B15" s="34">
        <f>B13/$G$13*100</f>
        <v>28.37837837837838</v>
      </c>
      <c r="C15" s="35">
        <f>C13/$G$13*100</f>
        <v>2.7027027027027026</v>
      </c>
      <c r="D15" s="35">
        <f>D13/$G$13*100</f>
        <v>24.324324324324326</v>
      </c>
      <c r="E15" s="35">
        <f>E13/$G$13*100</f>
        <v>17.56756756756757</v>
      </c>
      <c r="F15" s="35">
        <f>F13/$G$13*100</f>
        <v>27.027027027027028</v>
      </c>
      <c r="G15" s="12">
        <v>100</v>
      </c>
    </row>
    <row r="16" spans="1:7" ht="14.25" customHeight="1">
      <c r="A16" s="6"/>
      <c r="B16" s="21"/>
      <c r="C16" s="11"/>
      <c r="D16" s="11"/>
      <c r="E16" s="11"/>
      <c r="F16" s="26"/>
      <c r="G16" s="23"/>
    </row>
    <row r="17" spans="1:7" ht="14.25" customHeight="1">
      <c r="A17" s="13"/>
      <c r="B17" s="22"/>
      <c r="C17" s="14"/>
      <c r="D17" s="14"/>
      <c r="E17" s="14"/>
      <c r="F17" s="27"/>
      <c r="G17" s="24"/>
    </row>
    <row r="18" spans="1:7" ht="14.25" customHeight="1">
      <c r="A18" s="8" t="s">
        <v>3</v>
      </c>
      <c r="B18" s="21">
        <v>114</v>
      </c>
      <c r="C18" s="11">
        <v>73</v>
      </c>
      <c r="D18" s="11">
        <v>94</v>
      </c>
      <c r="E18" s="11">
        <v>100</v>
      </c>
      <c r="F18" s="11">
        <v>116</v>
      </c>
      <c r="G18" s="23">
        <f>SUM(B18:F18)</f>
        <v>497</v>
      </c>
    </row>
    <row r="19" spans="1:7" ht="14.25" customHeight="1">
      <c r="A19" s="10" t="s">
        <v>11</v>
      </c>
      <c r="B19" s="33"/>
      <c r="C19" s="38"/>
      <c r="D19" s="38"/>
      <c r="E19" s="38"/>
      <c r="F19" s="38"/>
      <c r="G19" s="23"/>
    </row>
    <row r="20" spans="1:7" ht="14.25" customHeight="1">
      <c r="A20" s="8" t="s">
        <v>8</v>
      </c>
      <c r="B20" s="34">
        <f>B18/$G$18*100</f>
        <v>22.937625754527165</v>
      </c>
      <c r="C20" s="35">
        <f>C18/$G$18*100</f>
        <v>14.688128772635814</v>
      </c>
      <c r="D20" s="35">
        <f>D18/$G$18*100</f>
        <v>18.91348088531187</v>
      </c>
      <c r="E20" s="35">
        <f>E18/$G$18*100</f>
        <v>20.12072434607646</v>
      </c>
      <c r="F20" s="35">
        <f>F18/$G$18*100</f>
        <v>23.340040241448694</v>
      </c>
      <c r="G20" s="12">
        <v>100</v>
      </c>
    </row>
    <row r="21" spans="1:7" ht="14.25" customHeight="1">
      <c r="A21" s="6"/>
      <c r="B21" s="21"/>
      <c r="C21" s="11"/>
      <c r="D21" s="11"/>
      <c r="E21" s="11"/>
      <c r="F21" s="26"/>
      <c r="G21" s="23"/>
    </row>
    <row r="22" spans="1:7" ht="14.25" customHeight="1">
      <c r="A22" s="13"/>
      <c r="B22" s="29"/>
      <c r="C22" s="14"/>
      <c r="D22" s="14"/>
      <c r="E22" s="14"/>
      <c r="F22" s="27"/>
      <c r="G22" s="24"/>
    </row>
    <row r="23" spans="1:7" ht="14.25" customHeight="1">
      <c r="A23" s="8" t="s">
        <v>1</v>
      </c>
      <c r="B23" s="30">
        <f aca="true" t="shared" si="0" ref="B23:G23">SUM(B8+B13+B18)</f>
        <v>137</v>
      </c>
      <c r="C23" s="11">
        <f t="shared" si="0"/>
        <v>75</v>
      </c>
      <c r="D23" s="11">
        <f t="shared" si="0"/>
        <v>113</v>
      </c>
      <c r="E23" s="11">
        <f t="shared" si="0"/>
        <v>150</v>
      </c>
      <c r="F23" s="11">
        <f t="shared" si="0"/>
        <v>195</v>
      </c>
      <c r="G23" s="23">
        <f t="shared" si="0"/>
        <v>670</v>
      </c>
    </row>
    <row r="24" spans="1:7" ht="14.25" customHeight="1">
      <c r="A24" s="10" t="s">
        <v>10</v>
      </c>
      <c r="B24" s="33"/>
      <c r="C24" s="38"/>
      <c r="D24" s="38"/>
      <c r="E24" s="38"/>
      <c r="F24" s="38"/>
      <c r="G24" s="23"/>
    </row>
    <row r="25" spans="1:7" ht="14.25" customHeight="1">
      <c r="A25" s="8" t="s">
        <v>8</v>
      </c>
      <c r="B25" s="34">
        <f>B23/$G$23*100</f>
        <v>20.44776119402985</v>
      </c>
      <c r="C25" s="35">
        <f>C23/$G$23*100</f>
        <v>11.194029850746269</v>
      </c>
      <c r="D25" s="35">
        <f>D23/$G$23*100</f>
        <v>16.865671641791042</v>
      </c>
      <c r="E25" s="35">
        <f>E23/$G$23*100</f>
        <v>22.388059701492537</v>
      </c>
      <c r="F25" s="35">
        <f>F23/$G$23*100</f>
        <v>29.1044776119403</v>
      </c>
      <c r="G25" s="12">
        <v>100</v>
      </c>
    </row>
    <row r="26" spans="1:7" ht="14.25" customHeight="1" thickBot="1">
      <c r="A26" s="31"/>
      <c r="B26" s="32"/>
      <c r="C26" s="16"/>
      <c r="D26" s="16"/>
      <c r="E26" s="16"/>
      <c r="F26" s="28"/>
      <c r="G26" s="25"/>
    </row>
    <row r="27" ht="14.25" customHeight="1"/>
    <row r="28" spans="1:7" ht="14.25" customHeight="1" thickBot="1">
      <c r="A28" s="17" t="s">
        <v>21</v>
      </c>
      <c r="B28" s="2"/>
      <c r="C28" s="1"/>
      <c r="D28" s="1"/>
      <c r="E28" s="1"/>
      <c r="F28" s="1"/>
      <c r="G28" s="3" t="s">
        <v>5</v>
      </c>
    </row>
    <row r="29" spans="1:7" ht="14.25" customHeight="1">
      <c r="A29" s="18" t="s">
        <v>6</v>
      </c>
      <c r="B29" s="67" t="s">
        <v>18</v>
      </c>
      <c r="C29" s="67" t="s">
        <v>16</v>
      </c>
      <c r="D29" s="67" t="s">
        <v>26</v>
      </c>
      <c r="E29" s="67" t="s">
        <v>27</v>
      </c>
      <c r="F29" s="67" t="s">
        <v>17</v>
      </c>
      <c r="G29" s="48" t="s">
        <v>19</v>
      </c>
    </row>
    <row r="30" spans="1:7" ht="14.25" customHeight="1">
      <c r="A30" s="5" t="s">
        <v>13</v>
      </c>
      <c r="B30" s="68"/>
      <c r="C30" s="68"/>
      <c r="D30" s="68"/>
      <c r="E30" s="68"/>
      <c r="F30" s="68"/>
      <c r="G30" s="66"/>
    </row>
    <row r="31" spans="1:7" ht="14.25" customHeight="1">
      <c r="A31" s="19"/>
      <c r="B31" s="7" t="s">
        <v>15</v>
      </c>
      <c r="C31" s="7" t="s">
        <v>15</v>
      </c>
      <c r="D31" s="7" t="s">
        <v>15</v>
      </c>
      <c r="E31" s="7" t="s">
        <v>15</v>
      </c>
      <c r="F31" s="7" t="s">
        <v>15</v>
      </c>
      <c r="G31" s="36" t="s">
        <v>15</v>
      </c>
    </row>
    <row r="32" spans="1:7" ht="14.25" customHeight="1">
      <c r="A32" s="8" t="s">
        <v>0</v>
      </c>
      <c r="B32" s="37">
        <v>5</v>
      </c>
      <c r="C32" s="39">
        <v>0</v>
      </c>
      <c r="D32" s="39">
        <v>1</v>
      </c>
      <c r="E32" s="39">
        <v>0</v>
      </c>
      <c r="F32" s="39">
        <v>93</v>
      </c>
      <c r="G32" s="40">
        <f>SUM(B32:F32)</f>
        <v>99</v>
      </c>
    </row>
    <row r="33" spans="1:7" ht="14.25" customHeight="1">
      <c r="A33" s="10" t="s">
        <v>7</v>
      </c>
      <c r="B33" s="33"/>
      <c r="C33" s="38"/>
      <c r="D33" s="38"/>
      <c r="E33" s="38"/>
      <c r="F33" s="38"/>
      <c r="G33" s="23"/>
    </row>
    <row r="34" spans="1:7" ht="14.25" customHeight="1">
      <c r="A34" s="8" t="s">
        <v>8</v>
      </c>
      <c r="B34" s="34">
        <f>B32/$G$32*100</f>
        <v>5.05050505050505</v>
      </c>
      <c r="C34" s="35">
        <f>C32/$G$32*100</f>
        <v>0</v>
      </c>
      <c r="D34" s="35">
        <f>D32/$G$32*100</f>
        <v>1.0101010101010102</v>
      </c>
      <c r="E34" s="35">
        <f>E32/$G$32*100</f>
        <v>0</v>
      </c>
      <c r="F34" s="35">
        <f>F32/$G$32*100</f>
        <v>93.93939393939394</v>
      </c>
      <c r="G34" s="12">
        <v>100</v>
      </c>
    </row>
    <row r="35" spans="1:7" ht="14.25" customHeight="1">
      <c r="A35" s="6"/>
      <c r="B35" s="21"/>
      <c r="C35" s="11"/>
      <c r="D35" s="11"/>
      <c r="E35" s="11"/>
      <c r="F35" s="26"/>
      <c r="G35" s="23"/>
    </row>
    <row r="36" spans="1:7" ht="14.25" customHeight="1">
      <c r="A36" s="13"/>
      <c r="B36" s="22"/>
      <c r="C36" s="14"/>
      <c r="D36" s="14"/>
      <c r="E36" s="14"/>
      <c r="F36" s="27"/>
      <c r="G36" s="24"/>
    </row>
    <row r="37" spans="1:7" ht="14.25" customHeight="1">
      <c r="A37" s="8" t="s">
        <v>2</v>
      </c>
      <c r="B37" s="21">
        <v>54</v>
      </c>
      <c r="C37" s="11">
        <v>0</v>
      </c>
      <c r="D37" s="11">
        <v>0</v>
      </c>
      <c r="E37" s="11">
        <v>0</v>
      </c>
      <c r="F37" s="11">
        <v>20</v>
      </c>
      <c r="G37" s="23">
        <f>SUM(B37:F37)</f>
        <v>74</v>
      </c>
    </row>
    <row r="38" spans="1:7" ht="14.25" customHeight="1">
      <c r="A38" s="15" t="s">
        <v>9</v>
      </c>
      <c r="B38" s="33"/>
      <c r="C38" s="38"/>
      <c r="D38" s="38"/>
      <c r="E38" s="38"/>
      <c r="F38" s="38"/>
      <c r="G38" s="23"/>
    </row>
    <row r="39" spans="1:7" ht="14.25" customHeight="1">
      <c r="A39" s="8" t="s">
        <v>8</v>
      </c>
      <c r="B39" s="34">
        <f>B37/$G$37*100</f>
        <v>72.97297297297297</v>
      </c>
      <c r="C39" s="35">
        <f>C37/$G$37*100</f>
        <v>0</v>
      </c>
      <c r="D39" s="35">
        <f>D37/$G$37*100</f>
        <v>0</v>
      </c>
      <c r="E39" s="35">
        <f>E37/$G$37*100</f>
        <v>0</v>
      </c>
      <c r="F39" s="35">
        <f>F37/$G$37*100</f>
        <v>27.027027027027028</v>
      </c>
      <c r="G39" s="12">
        <v>100</v>
      </c>
    </row>
    <row r="40" spans="1:7" ht="14.25" customHeight="1">
      <c r="A40" s="6"/>
      <c r="B40" s="21"/>
      <c r="C40" s="11"/>
      <c r="D40" s="11"/>
      <c r="E40" s="11"/>
      <c r="F40" s="26"/>
      <c r="G40" s="23"/>
    </row>
    <row r="41" spans="1:7" ht="14.25" customHeight="1">
      <c r="A41" s="13"/>
      <c r="B41" s="22"/>
      <c r="C41" s="14"/>
      <c r="D41" s="14"/>
      <c r="E41" s="14"/>
      <c r="F41" s="27"/>
      <c r="G41" s="24"/>
    </row>
    <row r="42" spans="1:7" ht="14.25" customHeight="1">
      <c r="A42" s="8" t="s">
        <v>3</v>
      </c>
      <c r="B42" s="21">
        <v>268</v>
      </c>
      <c r="C42" s="11">
        <v>12</v>
      </c>
      <c r="D42" s="11">
        <v>25</v>
      </c>
      <c r="E42" s="11">
        <v>36</v>
      </c>
      <c r="F42" s="11">
        <v>156</v>
      </c>
      <c r="G42" s="23">
        <f>SUM(B42:F42)</f>
        <v>497</v>
      </c>
    </row>
    <row r="43" spans="1:7" ht="14.25" customHeight="1">
      <c r="A43" s="10" t="s">
        <v>11</v>
      </c>
      <c r="B43" s="33"/>
      <c r="C43" s="38"/>
      <c r="D43" s="38"/>
      <c r="E43" s="38"/>
      <c r="F43" s="38"/>
      <c r="G43" s="23"/>
    </row>
    <row r="44" spans="1:7" ht="14.25" customHeight="1">
      <c r="A44" s="8" t="s">
        <v>8</v>
      </c>
      <c r="B44" s="34">
        <f>B42/$G$42*100</f>
        <v>53.923541247484906</v>
      </c>
      <c r="C44" s="35">
        <f>C42/$G$42*100</f>
        <v>2.414486921529175</v>
      </c>
      <c r="D44" s="35">
        <f>D42/$G$42*100</f>
        <v>5.030181086519115</v>
      </c>
      <c r="E44" s="35">
        <f>E42/$G$42*100</f>
        <v>7.2434607645875255</v>
      </c>
      <c r="F44" s="35">
        <f>F42/$G$42*100</f>
        <v>31.388329979879277</v>
      </c>
      <c r="G44" s="12">
        <v>100</v>
      </c>
    </row>
    <row r="45" spans="1:7" ht="14.25" customHeight="1">
      <c r="A45" s="6"/>
      <c r="B45" s="21"/>
      <c r="C45" s="11"/>
      <c r="D45" s="11"/>
      <c r="E45" s="11"/>
      <c r="F45" s="26"/>
      <c r="G45" s="23"/>
    </row>
    <row r="46" spans="1:7" ht="14.25" customHeight="1">
      <c r="A46" s="13"/>
      <c r="B46" s="29"/>
      <c r="C46" s="14"/>
      <c r="D46" s="14"/>
      <c r="E46" s="14"/>
      <c r="F46" s="27"/>
      <c r="G46" s="24"/>
    </row>
    <row r="47" spans="1:7" ht="14.25" customHeight="1">
      <c r="A47" s="8" t="s">
        <v>1</v>
      </c>
      <c r="B47" s="30">
        <f aca="true" t="shared" si="1" ref="B47:G47">SUM(B32+B37+B42)</f>
        <v>327</v>
      </c>
      <c r="C47" s="11">
        <f t="shared" si="1"/>
        <v>12</v>
      </c>
      <c r="D47" s="11">
        <f t="shared" si="1"/>
        <v>26</v>
      </c>
      <c r="E47" s="11">
        <f t="shared" si="1"/>
        <v>36</v>
      </c>
      <c r="F47" s="11">
        <f t="shared" si="1"/>
        <v>269</v>
      </c>
      <c r="G47" s="23">
        <f t="shared" si="1"/>
        <v>670</v>
      </c>
    </row>
    <row r="48" spans="1:7" ht="14.25" customHeight="1">
      <c r="A48" s="10" t="s">
        <v>10</v>
      </c>
      <c r="B48" s="33"/>
      <c r="C48" s="38"/>
      <c r="D48" s="38"/>
      <c r="E48" s="38"/>
      <c r="F48" s="38"/>
      <c r="G48" s="23"/>
    </row>
    <row r="49" spans="1:7" ht="14.25" customHeight="1">
      <c r="A49" s="8" t="s">
        <v>8</v>
      </c>
      <c r="B49" s="34">
        <f>B47/$G$47*100</f>
        <v>48.80597014925373</v>
      </c>
      <c r="C49" s="35">
        <f>C47/$G$47*100</f>
        <v>1.791044776119403</v>
      </c>
      <c r="D49" s="35">
        <f>D47/$G$47*100</f>
        <v>3.880597014925373</v>
      </c>
      <c r="E49" s="35">
        <f>E47/$G$47*100</f>
        <v>5.3731343283582085</v>
      </c>
      <c r="F49" s="35">
        <f>F47/$G$47*100</f>
        <v>40.14925373134328</v>
      </c>
      <c r="G49" s="12">
        <v>100</v>
      </c>
    </row>
    <row r="50" spans="1:7" ht="14.25" customHeight="1" thickBot="1">
      <c r="A50" s="31"/>
      <c r="B50" s="32"/>
      <c r="C50" s="16"/>
      <c r="D50" s="16"/>
      <c r="E50" s="16"/>
      <c r="F50" s="28"/>
      <c r="G50" s="25"/>
    </row>
    <row r="51" ht="14.25" customHeight="1"/>
    <row r="52" spans="1:7" ht="14.25" customHeight="1" thickBot="1">
      <c r="A52" s="17" t="s">
        <v>22</v>
      </c>
      <c r="B52" s="2"/>
      <c r="C52" s="1"/>
      <c r="D52" s="1"/>
      <c r="E52" s="1"/>
      <c r="F52" s="1"/>
      <c r="G52" s="3" t="s">
        <v>5</v>
      </c>
    </row>
    <row r="53" spans="1:7" ht="14.25" customHeight="1">
      <c r="A53" s="18" t="s">
        <v>6</v>
      </c>
      <c r="B53" s="67" t="s">
        <v>18</v>
      </c>
      <c r="C53" s="67" t="s">
        <v>23</v>
      </c>
      <c r="D53" s="67" t="s">
        <v>25</v>
      </c>
      <c r="E53" s="67" t="s">
        <v>24</v>
      </c>
      <c r="F53" s="67" t="s">
        <v>4</v>
      </c>
      <c r="G53" s="48" t="s">
        <v>19</v>
      </c>
    </row>
    <row r="54" spans="1:7" ht="14.25" customHeight="1">
      <c r="A54" s="5" t="s">
        <v>13</v>
      </c>
      <c r="B54" s="68"/>
      <c r="C54" s="68"/>
      <c r="D54" s="68"/>
      <c r="E54" s="68"/>
      <c r="F54" s="68"/>
      <c r="G54" s="66"/>
    </row>
    <row r="55" spans="1:7" ht="14.25" customHeight="1">
      <c r="A55" s="19"/>
      <c r="B55" s="7" t="s">
        <v>15</v>
      </c>
      <c r="C55" s="7" t="s">
        <v>15</v>
      </c>
      <c r="D55" s="7" t="s">
        <v>15</v>
      </c>
      <c r="E55" s="7" t="s">
        <v>15</v>
      </c>
      <c r="F55" s="7" t="s">
        <v>15</v>
      </c>
      <c r="G55" s="36" t="s">
        <v>15</v>
      </c>
    </row>
    <row r="56" spans="1:7" ht="14.25" customHeight="1">
      <c r="A56" s="8" t="s">
        <v>0</v>
      </c>
      <c r="B56" s="37">
        <v>33</v>
      </c>
      <c r="C56" s="39">
        <v>0</v>
      </c>
      <c r="D56" s="39">
        <v>43</v>
      </c>
      <c r="E56" s="39">
        <v>19</v>
      </c>
      <c r="F56" s="39">
        <v>4</v>
      </c>
      <c r="G56" s="40">
        <f>SUM(B56:F56)</f>
        <v>99</v>
      </c>
    </row>
    <row r="57" spans="1:7" ht="14.25" customHeight="1">
      <c r="A57" s="10" t="s">
        <v>7</v>
      </c>
      <c r="B57" s="33"/>
      <c r="C57" s="38"/>
      <c r="D57" s="38"/>
      <c r="E57" s="38"/>
      <c r="F57" s="38"/>
      <c r="G57" s="23"/>
    </row>
    <row r="58" spans="1:7" ht="14.25" customHeight="1">
      <c r="A58" s="8" t="s">
        <v>8</v>
      </c>
      <c r="B58" s="34">
        <f>B56/$G$56*100</f>
        <v>33.33333333333333</v>
      </c>
      <c r="C58" s="35">
        <f>C56/$G$56*100</f>
        <v>0</v>
      </c>
      <c r="D58" s="35">
        <f>D56/$G$56*100</f>
        <v>43.43434343434344</v>
      </c>
      <c r="E58" s="35">
        <f>E56/$G$56*100</f>
        <v>19.19191919191919</v>
      </c>
      <c r="F58" s="35">
        <f>F56/$G$56*100</f>
        <v>4.040404040404041</v>
      </c>
      <c r="G58" s="12">
        <v>100</v>
      </c>
    </row>
    <row r="59" spans="1:7" ht="14.25" customHeight="1">
      <c r="A59" s="6"/>
      <c r="B59" s="21"/>
      <c r="C59" s="11"/>
      <c r="D59" s="11"/>
      <c r="E59" s="11"/>
      <c r="F59" s="26"/>
      <c r="G59" s="23"/>
    </row>
    <row r="60" spans="1:7" ht="14.25" customHeight="1">
      <c r="A60" s="13"/>
      <c r="B60" s="22"/>
      <c r="C60" s="14"/>
      <c r="D60" s="14"/>
      <c r="E60" s="14"/>
      <c r="F60" s="27"/>
      <c r="G60" s="24"/>
    </row>
    <row r="61" spans="1:7" ht="14.25" customHeight="1">
      <c r="A61" s="8" t="s">
        <v>2</v>
      </c>
      <c r="B61" s="21">
        <v>64</v>
      </c>
      <c r="C61" s="11">
        <v>0</v>
      </c>
      <c r="D61" s="11">
        <v>5</v>
      </c>
      <c r="E61" s="11">
        <v>4</v>
      </c>
      <c r="F61" s="11">
        <v>1</v>
      </c>
      <c r="G61" s="23">
        <f>SUM(B61:F61)</f>
        <v>74</v>
      </c>
    </row>
    <row r="62" spans="1:7" ht="14.25" customHeight="1">
      <c r="A62" s="15" t="s">
        <v>9</v>
      </c>
      <c r="B62" s="33"/>
      <c r="C62" s="38"/>
      <c r="D62" s="38"/>
      <c r="E62" s="38"/>
      <c r="F62" s="38"/>
      <c r="G62" s="23"/>
    </row>
    <row r="63" spans="1:7" ht="14.25" customHeight="1">
      <c r="A63" s="8" t="s">
        <v>8</v>
      </c>
      <c r="B63" s="34">
        <f>B61/$G$61*100</f>
        <v>86.48648648648648</v>
      </c>
      <c r="C63" s="35">
        <f>C61/$G$61*100</f>
        <v>0</v>
      </c>
      <c r="D63" s="35">
        <f>D61/$G$61*100</f>
        <v>6.756756756756757</v>
      </c>
      <c r="E63" s="35">
        <f>E61/$G$61*100</f>
        <v>5.405405405405405</v>
      </c>
      <c r="F63" s="35">
        <f>F61/$G$61*100</f>
        <v>1.3513513513513513</v>
      </c>
      <c r="G63" s="12">
        <v>100</v>
      </c>
    </row>
    <row r="64" spans="1:7" ht="14.25" customHeight="1">
      <c r="A64" s="6"/>
      <c r="B64" s="21"/>
      <c r="C64" s="11"/>
      <c r="D64" s="11"/>
      <c r="E64" s="11"/>
      <c r="F64" s="26"/>
      <c r="G64" s="23"/>
    </row>
    <row r="65" spans="1:7" ht="14.25" customHeight="1">
      <c r="A65" s="13"/>
      <c r="B65" s="22"/>
      <c r="C65" s="14"/>
      <c r="D65" s="14"/>
      <c r="E65" s="14"/>
      <c r="F65" s="27"/>
      <c r="G65" s="24"/>
    </row>
    <row r="66" spans="1:7" ht="14.25" customHeight="1">
      <c r="A66" s="8" t="s">
        <v>3</v>
      </c>
      <c r="B66" s="21">
        <v>346</v>
      </c>
      <c r="C66" s="11">
        <v>1</v>
      </c>
      <c r="D66" s="11">
        <v>72</v>
      </c>
      <c r="E66" s="11">
        <v>76</v>
      </c>
      <c r="F66" s="11">
        <v>2</v>
      </c>
      <c r="G66" s="23">
        <f>SUM(B66:F66)</f>
        <v>497</v>
      </c>
    </row>
    <row r="67" spans="1:7" ht="14.25" customHeight="1">
      <c r="A67" s="10" t="s">
        <v>11</v>
      </c>
      <c r="B67" s="33"/>
      <c r="C67" s="38"/>
      <c r="D67" s="38"/>
      <c r="E67" s="38"/>
      <c r="F67" s="38"/>
      <c r="G67" s="23"/>
    </row>
    <row r="68" spans="1:7" ht="14.25" customHeight="1">
      <c r="A68" s="8" t="s">
        <v>8</v>
      </c>
      <c r="B68" s="34">
        <f>B66/$G$66*100</f>
        <v>69.61770623742454</v>
      </c>
      <c r="C68" s="35">
        <f>C66/$G$66*100</f>
        <v>0.2012072434607646</v>
      </c>
      <c r="D68" s="35">
        <f>D66/$G$66*100</f>
        <v>14.486921529175051</v>
      </c>
      <c r="E68" s="35">
        <f>E66/$G$66*100</f>
        <v>15.29175050301811</v>
      </c>
      <c r="F68" s="35">
        <f>F66/$G$66*100</f>
        <v>0.4024144869215292</v>
      </c>
      <c r="G68" s="12">
        <v>100</v>
      </c>
    </row>
    <row r="69" spans="1:7" ht="14.25" customHeight="1">
      <c r="A69" s="6"/>
      <c r="B69" s="21"/>
      <c r="C69" s="11"/>
      <c r="D69" s="11"/>
      <c r="E69" s="11"/>
      <c r="F69" s="26"/>
      <c r="G69" s="23"/>
    </row>
    <row r="70" spans="1:7" ht="14.25" customHeight="1">
      <c r="A70" s="13"/>
      <c r="B70" s="29"/>
      <c r="C70" s="14"/>
      <c r="D70" s="14"/>
      <c r="E70" s="14"/>
      <c r="F70" s="27"/>
      <c r="G70" s="24"/>
    </row>
    <row r="71" spans="1:7" ht="14.25" customHeight="1">
      <c r="A71" s="8" t="s">
        <v>1</v>
      </c>
      <c r="B71" s="30">
        <f aca="true" t="shared" si="2" ref="B71:G71">SUM(B56+B61+B66)</f>
        <v>443</v>
      </c>
      <c r="C71" s="11">
        <f t="shared" si="2"/>
        <v>1</v>
      </c>
      <c r="D71" s="11">
        <f t="shared" si="2"/>
        <v>120</v>
      </c>
      <c r="E71" s="11">
        <f t="shared" si="2"/>
        <v>99</v>
      </c>
      <c r="F71" s="11">
        <f t="shared" si="2"/>
        <v>7</v>
      </c>
      <c r="G71" s="23">
        <f t="shared" si="2"/>
        <v>670</v>
      </c>
    </row>
    <row r="72" spans="1:7" ht="14.25" customHeight="1">
      <c r="A72" s="10" t="s">
        <v>10</v>
      </c>
      <c r="B72" s="33"/>
      <c r="C72" s="38"/>
      <c r="D72" s="38"/>
      <c r="E72" s="38"/>
      <c r="F72" s="38"/>
      <c r="G72" s="23"/>
    </row>
    <row r="73" spans="1:7" ht="14.25" customHeight="1">
      <c r="A73" s="8" t="s">
        <v>8</v>
      </c>
      <c r="B73" s="34">
        <f>B71/$G$71*100</f>
        <v>66.11940298507463</v>
      </c>
      <c r="C73" s="35">
        <f>C71/$G$71*100</f>
        <v>0.1492537313432836</v>
      </c>
      <c r="D73" s="35">
        <f>D71/$G$71*100</f>
        <v>17.91044776119403</v>
      </c>
      <c r="E73" s="35">
        <f>E71/$G$71*100</f>
        <v>14.776119402985074</v>
      </c>
      <c r="F73" s="35">
        <f>F71/$G$71*100</f>
        <v>1.0447761194029852</v>
      </c>
      <c r="G73" s="12">
        <v>100</v>
      </c>
    </row>
    <row r="74" spans="1:7" ht="14.25" customHeight="1" thickBot="1">
      <c r="A74" s="31"/>
      <c r="B74" s="32"/>
      <c r="C74" s="16"/>
      <c r="D74" s="16"/>
      <c r="E74" s="16"/>
      <c r="F74" s="28"/>
      <c r="G74" s="25"/>
    </row>
    <row r="75" ht="14.25" customHeight="1"/>
    <row r="76" spans="1:2" s="1" customFormat="1" ht="14.25" customHeight="1">
      <c r="A76" s="47" t="s">
        <v>28</v>
      </c>
      <c r="B76" s="2"/>
    </row>
    <row r="77" spans="1:7" s="1" customFormat="1" ht="33" customHeight="1">
      <c r="A77" s="63" t="s">
        <v>45</v>
      </c>
      <c r="B77" s="63"/>
      <c r="C77" s="63"/>
      <c r="D77" s="63"/>
      <c r="E77" s="63"/>
      <c r="F77" s="63"/>
      <c r="G77" s="63"/>
    </row>
    <row r="78" spans="1:7" ht="14.25" customHeight="1" thickBot="1">
      <c r="A78" s="17"/>
      <c r="B78" s="2"/>
      <c r="C78" s="1"/>
      <c r="D78" s="1"/>
      <c r="E78" s="1"/>
      <c r="F78" s="1"/>
      <c r="G78" s="3" t="s">
        <v>5</v>
      </c>
    </row>
    <row r="79" spans="1:7" ht="14.25" customHeight="1">
      <c r="A79" s="18" t="s">
        <v>6</v>
      </c>
      <c r="B79" s="67" t="s">
        <v>32</v>
      </c>
      <c r="C79" s="67"/>
      <c r="D79" s="67" t="s">
        <v>33</v>
      </c>
      <c r="E79" s="67"/>
      <c r="F79" s="67" t="s">
        <v>34</v>
      </c>
      <c r="G79" s="48"/>
    </row>
    <row r="80" spans="1:7" ht="14.25" customHeight="1">
      <c r="A80" s="5" t="s">
        <v>13</v>
      </c>
      <c r="B80" s="70" t="s">
        <v>29</v>
      </c>
      <c r="C80" s="70"/>
      <c r="D80" s="70" t="s">
        <v>30</v>
      </c>
      <c r="E80" s="70"/>
      <c r="F80" s="70" t="s">
        <v>31</v>
      </c>
      <c r="G80" s="72"/>
    </row>
    <row r="81" spans="1:7" ht="14.25" customHeight="1">
      <c r="A81" s="19"/>
      <c r="B81" s="69" t="s">
        <v>12</v>
      </c>
      <c r="C81" s="69"/>
      <c r="D81" s="69" t="s">
        <v>12</v>
      </c>
      <c r="E81" s="69"/>
      <c r="F81" s="69" t="s">
        <v>12</v>
      </c>
      <c r="G81" s="71"/>
    </row>
    <row r="82" spans="1:7" ht="14.25" customHeight="1">
      <c r="A82" s="44" t="s">
        <v>38</v>
      </c>
      <c r="B82" s="49"/>
      <c r="C82" s="49"/>
      <c r="D82" s="49"/>
      <c r="E82" s="49"/>
      <c r="F82" s="49"/>
      <c r="G82" s="50"/>
    </row>
    <row r="83" spans="1:7" ht="14.25" customHeight="1">
      <c r="A83" s="43" t="s">
        <v>7</v>
      </c>
      <c r="B83" s="49"/>
      <c r="C83" s="49"/>
      <c r="D83" s="49"/>
      <c r="E83" s="49"/>
      <c r="F83" s="49"/>
      <c r="G83" s="50"/>
    </row>
    <row r="84" spans="1:9" ht="14.25" customHeight="1">
      <c r="A84" s="45" t="s">
        <v>37</v>
      </c>
      <c r="B84" s="52">
        <v>3505</v>
      </c>
      <c r="C84" s="52">
        <v>486</v>
      </c>
      <c r="D84" s="52">
        <v>486</v>
      </c>
      <c r="E84" s="53">
        <v>1658</v>
      </c>
      <c r="F84" s="52">
        <v>1658</v>
      </c>
      <c r="G84" s="54">
        <v>3505</v>
      </c>
      <c r="I84" s="46"/>
    </row>
    <row r="85" spans="1:9" ht="14.25" customHeight="1">
      <c r="A85" s="45" t="s">
        <v>35</v>
      </c>
      <c r="B85" s="61">
        <f aca="true" t="shared" si="3" ref="B85:G85">B84/B86</f>
        <v>35.4040404040404</v>
      </c>
      <c r="C85" s="61">
        <f t="shared" si="3"/>
        <v>4.909090909090909</v>
      </c>
      <c r="D85" s="61">
        <f t="shared" si="3"/>
        <v>4.909090909090909</v>
      </c>
      <c r="E85" s="62">
        <f t="shared" si="3"/>
        <v>16.747474747474747</v>
      </c>
      <c r="F85" s="61">
        <f t="shared" si="3"/>
        <v>16.747474747474747</v>
      </c>
      <c r="G85" s="51">
        <f t="shared" si="3"/>
        <v>35.4040404040404</v>
      </c>
      <c r="I85" s="46"/>
    </row>
    <row r="86" spans="1:9" ht="14.25" customHeight="1">
      <c r="A86" s="44" t="s">
        <v>36</v>
      </c>
      <c r="B86" s="52">
        <v>99</v>
      </c>
      <c r="C86" s="52">
        <v>99</v>
      </c>
      <c r="D86" s="52">
        <v>99</v>
      </c>
      <c r="E86" s="53">
        <v>99</v>
      </c>
      <c r="F86" s="52">
        <v>99</v>
      </c>
      <c r="G86" s="54">
        <v>99</v>
      </c>
      <c r="I86" s="46"/>
    </row>
    <row r="87" spans="1:9" ht="14.25" customHeight="1">
      <c r="A87" s="42"/>
      <c r="B87" s="55"/>
      <c r="C87" s="55"/>
      <c r="D87" s="55"/>
      <c r="E87" s="56"/>
      <c r="F87" s="55"/>
      <c r="G87" s="57"/>
      <c r="I87" s="46"/>
    </row>
    <row r="88" spans="1:9" ht="14.25" customHeight="1">
      <c r="A88" s="44" t="s">
        <v>39</v>
      </c>
      <c r="B88" s="52"/>
      <c r="C88" s="52"/>
      <c r="D88" s="52"/>
      <c r="E88" s="53"/>
      <c r="F88" s="52"/>
      <c r="G88" s="54"/>
      <c r="I88" s="46"/>
    </row>
    <row r="89" spans="1:9" ht="14.25" customHeight="1">
      <c r="A89" s="43" t="s">
        <v>40</v>
      </c>
      <c r="B89" s="52"/>
      <c r="C89" s="52"/>
      <c r="D89" s="52"/>
      <c r="E89" s="53"/>
      <c r="F89" s="52"/>
      <c r="G89" s="54"/>
      <c r="I89" s="46"/>
    </row>
    <row r="90" spans="1:9" ht="14.25" customHeight="1">
      <c r="A90" s="45" t="s">
        <v>37</v>
      </c>
      <c r="B90" s="52">
        <v>2339</v>
      </c>
      <c r="C90" s="52">
        <v>399</v>
      </c>
      <c r="D90" s="52">
        <v>399</v>
      </c>
      <c r="E90" s="53">
        <v>1228</v>
      </c>
      <c r="F90" s="52">
        <v>1228</v>
      </c>
      <c r="G90" s="54">
        <v>2339</v>
      </c>
      <c r="I90" s="46"/>
    </row>
    <row r="91" spans="1:9" ht="14.25" customHeight="1">
      <c r="A91" s="45" t="s">
        <v>35</v>
      </c>
      <c r="B91" s="61">
        <f aca="true" t="shared" si="4" ref="B91:G91">B90/B92</f>
        <v>31.60810810810811</v>
      </c>
      <c r="C91" s="61">
        <f t="shared" si="4"/>
        <v>5.391891891891892</v>
      </c>
      <c r="D91" s="61">
        <f t="shared" si="4"/>
        <v>5.391891891891892</v>
      </c>
      <c r="E91" s="62">
        <f t="shared" si="4"/>
        <v>16.594594594594593</v>
      </c>
      <c r="F91" s="61">
        <f t="shared" si="4"/>
        <v>16.594594594594593</v>
      </c>
      <c r="G91" s="51">
        <f t="shared" si="4"/>
        <v>31.60810810810811</v>
      </c>
      <c r="I91" s="46"/>
    </row>
    <row r="92" spans="1:9" ht="14.25" customHeight="1">
      <c r="A92" s="44" t="s">
        <v>36</v>
      </c>
      <c r="B92" s="52">
        <v>74</v>
      </c>
      <c r="C92" s="52">
        <v>74</v>
      </c>
      <c r="D92" s="52">
        <v>74</v>
      </c>
      <c r="E92" s="53">
        <v>74</v>
      </c>
      <c r="F92" s="52">
        <v>74</v>
      </c>
      <c r="G92" s="54">
        <v>74</v>
      </c>
      <c r="I92" s="46"/>
    </row>
    <row r="93" spans="1:9" ht="14.25" customHeight="1">
      <c r="A93" s="42"/>
      <c r="B93" s="55"/>
      <c r="C93" s="55"/>
      <c r="D93" s="55"/>
      <c r="E93" s="56"/>
      <c r="F93" s="55"/>
      <c r="G93" s="57"/>
      <c r="I93" s="46"/>
    </row>
    <row r="94" spans="1:9" ht="14.25" customHeight="1">
      <c r="A94" s="44" t="s">
        <v>41</v>
      </c>
      <c r="B94" s="52"/>
      <c r="C94" s="52"/>
      <c r="D94" s="52"/>
      <c r="E94" s="53"/>
      <c r="F94" s="52"/>
      <c r="G94" s="54"/>
      <c r="I94" s="46"/>
    </row>
    <row r="95" spans="1:9" ht="14.25" customHeight="1">
      <c r="A95" s="43" t="s">
        <v>42</v>
      </c>
      <c r="B95" s="52"/>
      <c r="C95" s="52"/>
      <c r="D95" s="52"/>
      <c r="E95" s="53"/>
      <c r="F95" s="52"/>
      <c r="G95" s="54"/>
      <c r="I95" s="46"/>
    </row>
    <row r="96" spans="1:9" ht="14.25" customHeight="1">
      <c r="A96" s="45" t="s">
        <v>37</v>
      </c>
      <c r="B96" s="52">
        <v>14332</v>
      </c>
      <c r="C96" s="52">
        <v>2018</v>
      </c>
      <c r="D96" s="52">
        <v>2039</v>
      </c>
      <c r="E96" s="53">
        <v>11631</v>
      </c>
      <c r="F96" s="52">
        <v>11694</v>
      </c>
      <c r="G96" s="54">
        <v>14275</v>
      </c>
      <c r="I96" s="46"/>
    </row>
    <row r="97" spans="1:9" ht="14.25" customHeight="1">
      <c r="A97" s="45" t="s">
        <v>35</v>
      </c>
      <c r="B97" s="61">
        <f aca="true" t="shared" si="5" ref="B97:G97">B96/B98</f>
        <v>28.83702213279678</v>
      </c>
      <c r="C97" s="61">
        <f t="shared" si="5"/>
        <v>4.0603621730382295</v>
      </c>
      <c r="D97" s="61">
        <f t="shared" si="5"/>
        <v>4.10261569416499</v>
      </c>
      <c r="E97" s="62">
        <f t="shared" si="5"/>
        <v>23.40241448692153</v>
      </c>
      <c r="F97" s="61">
        <f t="shared" si="5"/>
        <v>23.52917505030181</v>
      </c>
      <c r="G97" s="51">
        <f t="shared" si="5"/>
        <v>28.722334004024145</v>
      </c>
      <c r="I97" s="46"/>
    </row>
    <row r="98" spans="1:9" ht="14.25" customHeight="1">
      <c r="A98" s="44" t="s">
        <v>36</v>
      </c>
      <c r="B98" s="52">
        <v>497</v>
      </c>
      <c r="C98" s="52">
        <v>497</v>
      </c>
      <c r="D98" s="52">
        <v>497</v>
      </c>
      <c r="E98" s="53">
        <v>497</v>
      </c>
      <c r="F98" s="52">
        <v>497</v>
      </c>
      <c r="G98" s="54">
        <v>497</v>
      </c>
      <c r="I98" s="46"/>
    </row>
    <row r="99" spans="1:9" ht="14.25" customHeight="1">
      <c r="A99" s="42"/>
      <c r="B99" s="55"/>
      <c r="C99" s="55"/>
      <c r="D99" s="55"/>
      <c r="E99" s="56"/>
      <c r="F99" s="55"/>
      <c r="G99" s="57"/>
      <c r="I99" s="46"/>
    </row>
    <row r="100" spans="1:9" ht="14.25" customHeight="1">
      <c r="A100" s="44" t="s">
        <v>43</v>
      </c>
      <c r="B100" s="52"/>
      <c r="C100" s="52"/>
      <c r="D100" s="52"/>
      <c r="E100" s="53"/>
      <c r="F100" s="52"/>
      <c r="G100" s="54"/>
      <c r="I100" s="46"/>
    </row>
    <row r="101" spans="1:9" ht="14.25" customHeight="1">
      <c r="A101" s="43" t="s">
        <v>44</v>
      </c>
      <c r="B101" s="52"/>
      <c r="C101" s="52"/>
      <c r="D101" s="52"/>
      <c r="E101" s="53"/>
      <c r="F101" s="52"/>
      <c r="G101" s="54"/>
      <c r="I101" s="46"/>
    </row>
    <row r="102" spans="1:9" ht="14.25" customHeight="1">
      <c r="A102" s="45" t="s">
        <v>37</v>
      </c>
      <c r="B102" s="52">
        <f aca="true" t="shared" si="6" ref="B102:G102">SUM(B84+B90+B96)</f>
        <v>20176</v>
      </c>
      <c r="C102" s="52">
        <f t="shared" si="6"/>
        <v>2903</v>
      </c>
      <c r="D102" s="52">
        <f t="shared" si="6"/>
        <v>2924</v>
      </c>
      <c r="E102" s="53">
        <f t="shared" si="6"/>
        <v>14517</v>
      </c>
      <c r="F102" s="52">
        <f t="shared" si="6"/>
        <v>14580</v>
      </c>
      <c r="G102" s="54">
        <f t="shared" si="6"/>
        <v>20119</v>
      </c>
      <c r="I102" s="46"/>
    </row>
    <row r="103" spans="1:9" ht="14.25" customHeight="1">
      <c r="A103" s="45" t="s">
        <v>35</v>
      </c>
      <c r="B103" s="61">
        <f aca="true" t="shared" si="7" ref="B103:G103">B102/B104</f>
        <v>30.113432835820895</v>
      </c>
      <c r="C103" s="61">
        <f t="shared" si="7"/>
        <v>4.332835820895522</v>
      </c>
      <c r="D103" s="61">
        <f t="shared" si="7"/>
        <v>4.364179104477612</v>
      </c>
      <c r="E103" s="62">
        <f t="shared" si="7"/>
        <v>21.66716417910448</v>
      </c>
      <c r="F103" s="61">
        <f t="shared" si="7"/>
        <v>21.761194029850746</v>
      </c>
      <c r="G103" s="51">
        <f t="shared" si="7"/>
        <v>30.028358208955225</v>
      </c>
      <c r="I103" s="46"/>
    </row>
    <row r="104" spans="1:9" ht="14.25" customHeight="1">
      <c r="A104" s="44" t="s">
        <v>36</v>
      </c>
      <c r="B104" s="52">
        <f aca="true" t="shared" si="8" ref="B104:G104">SUM(B86+B92+B98)</f>
        <v>670</v>
      </c>
      <c r="C104" s="52">
        <f t="shared" si="8"/>
        <v>670</v>
      </c>
      <c r="D104" s="52">
        <f t="shared" si="8"/>
        <v>670</v>
      </c>
      <c r="E104" s="53">
        <f t="shared" si="8"/>
        <v>670</v>
      </c>
      <c r="F104" s="52">
        <f t="shared" si="8"/>
        <v>670</v>
      </c>
      <c r="G104" s="54">
        <f t="shared" si="8"/>
        <v>670</v>
      </c>
      <c r="I104" s="46"/>
    </row>
    <row r="105" spans="1:11" ht="14.25" customHeight="1" thickBot="1">
      <c r="A105" s="31"/>
      <c r="B105" s="58"/>
      <c r="C105" s="58"/>
      <c r="D105" s="58"/>
      <c r="E105" s="59"/>
      <c r="F105" s="58"/>
      <c r="G105" s="60"/>
      <c r="I105" s="65"/>
      <c r="J105" s="65"/>
      <c r="K105" s="46"/>
    </row>
  </sheetData>
  <mergeCells count="102">
    <mergeCell ref="F81:G81"/>
    <mergeCell ref="F82:G82"/>
    <mergeCell ref="D79:E79"/>
    <mergeCell ref="F79:G79"/>
    <mergeCell ref="D80:E80"/>
    <mergeCell ref="F80:G80"/>
    <mergeCell ref="D81:E81"/>
    <mergeCell ref="D82:E82"/>
    <mergeCell ref="B5:B6"/>
    <mergeCell ref="B79:C79"/>
    <mergeCell ref="B81:C81"/>
    <mergeCell ref="B82:C82"/>
    <mergeCell ref="B80:C80"/>
    <mergeCell ref="G29:G30"/>
    <mergeCell ref="B53:B54"/>
    <mergeCell ref="C53:C54"/>
    <mergeCell ref="D53:D54"/>
    <mergeCell ref="E53:E54"/>
    <mergeCell ref="F53:F54"/>
    <mergeCell ref="G53:G54"/>
    <mergeCell ref="G5:G6"/>
    <mergeCell ref="B29:B30"/>
    <mergeCell ref="C29:C30"/>
    <mergeCell ref="D29:D30"/>
    <mergeCell ref="E29:E30"/>
    <mergeCell ref="C5:C6"/>
    <mergeCell ref="D5:D6"/>
    <mergeCell ref="E5:E6"/>
    <mergeCell ref="F5:F6"/>
    <mergeCell ref="F29:F30"/>
    <mergeCell ref="D83:E83"/>
    <mergeCell ref="D84:E84"/>
    <mergeCell ref="F83:G83"/>
    <mergeCell ref="F84:G84"/>
    <mergeCell ref="B83:C83"/>
    <mergeCell ref="B84:C84"/>
    <mergeCell ref="B85:C85"/>
    <mergeCell ref="B86:C86"/>
    <mergeCell ref="F85:G85"/>
    <mergeCell ref="F86:G86"/>
    <mergeCell ref="D85:E85"/>
    <mergeCell ref="D86:E86"/>
    <mergeCell ref="F87:G87"/>
    <mergeCell ref="B88:C88"/>
    <mergeCell ref="D88:E88"/>
    <mergeCell ref="F88:G88"/>
    <mergeCell ref="B87:C87"/>
    <mergeCell ref="D87:E87"/>
    <mergeCell ref="B89:C89"/>
    <mergeCell ref="D89:E89"/>
    <mergeCell ref="F89:G89"/>
    <mergeCell ref="B90:C90"/>
    <mergeCell ref="D90:E90"/>
    <mergeCell ref="F90:G90"/>
    <mergeCell ref="B91:C91"/>
    <mergeCell ref="D91:E91"/>
    <mergeCell ref="F91:G91"/>
    <mergeCell ref="B92:C92"/>
    <mergeCell ref="D92:E92"/>
    <mergeCell ref="F92:G92"/>
    <mergeCell ref="B93:C93"/>
    <mergeCell ref="D93:E93"/>
    <mergeCell ref="F93:G93"/>
    <mergeCell ref="B94:C94"/>
    <mergeCell ref="D94:E94"/>
    <mergeCell ref="F94:G94"/>
    <mergeCell ref="B95:C95"/>
    <mergeCell ref="D95:E95"/>
    <mergeCell ref="F95:G95"/>
    <mergeCell ref="B96:C96"/>
    <mergeCell ref="D96:E96"/>
    <mergeCell ref="F96:G96"/>
    <mergeCell ref="B97:C97"/>
    <mergeCell ref="D97:E97"/>
    <mergeCell ref="F97:G97"/>
    <mergeCell ref="B98:C98"/>
    <mergeCell ref="D98:E98"/>
    <mergeCell ref="F98:G98"/>
    <mergeCell ref="B99:C99"/>
    <mergeCell ref="D99:E99"/>
    <mergeCell ref="F99:G99"/>
    <mergeCell ref="B100:C100"/>
    <mergeCell ref="D100:E100"/>
    <mergeCell ref="F100:G100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A2:G2"/>
    <mergeCell ref="A77:G77"/>
    <mergeCell ref="I105:J105"/>
    <mergeCell ref="B105:C105"/>
    <mergeCell ref="D105:E105"/>
    <mergeCell ref="F105:G105"/>
    <mergeCell ref="B103:C103"/>
    <mergeCell ref="D103:E103"/>
    <mergeCell ref="F103:G103"/>
    <mergeCell ref="B104:C104"/>
  </mergeCells>
  <printOptions horizontalCentered="1"/>
  <pageMargins left="0.7874015748031497" right="0.7874015748031497" top="0.7874015748031497" bottom="0.7874015748031497" header="0.5118110236220472" footer="0.5118110236220472"/>
  <pageSetup firstPageNumber="40" useFirstPageNumber="1" fitToHeight="0" fitToWidth="1" horizontalDpi="600" verticalDpi="600" orientation="portrait" paperSize="9" r:id="rId1"/>
  <headerFooter alignWithMargins="0">
    <oddFooter>&amp;C&amp;"ＭＳ 明朝,標準"&amp;P</oddFooter>
  </headerFooter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2003-02-20T16:48:47Z</cp:lastPrinted>
  <dcterms:created xsi:type="dcterms:W3CDTF">1997-01-08T22:48:59Z</dcterms:created>
  <dcterms:modified xsi:type="dcterms:W3CDTF">2003-03-27T07:11:28Z</dcterms:modified>
  <cp:category/>
  <cp:version/>
  <cp:contentType/>
  <cp:contentStatus/>
</cp:coreProperties>
</file>