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視聴覚機器数" sheetId="1" r:id="rId1"/>
  </sheets>
  <definedNames>
    <definedName name="_xlnm.Print_Area" localSheetId="0">'視聴覚機器数'!$A$1:$J$48</definedName>
  </definedNames>
  <calcPr fullCalcOnLoad="1"/>
</workbook>
</file>

<file path=xl/sharedStrings.xml><?xml version="1.0" encoding="utf-8"?>
<sst xmlns="http://schemas.openxmlformats.org/spreadsheetml/2006/main" count="70" uniqueCount="48">
  <si>
    <t>国立大学</t>
  </si>
  <si>
    <t>Ａ</t>
  </si>
  <si>
    <t>B</t>
  </si>
  <si>
    <t>C</t>
  </si>
  <si>
    <t>D</t>
  </si>
  <si>
    <t>計</t>
  </si>
  <si>
    <t>１大学平均</t>
  </si>
  <si>
    <t>公立大学</t>
  </si>
  <si>
    <t>私立大学</t>
  </si>
  <si>
    <t>Ａ</t>
  </si>
  <si>
    <t>B</t>
  </si>
  <si>
    <t>C</t>
  </si>
  <si>
    <t>D</t>
  </si>
  <si>
    <t>合計</t>
  </si>
  <si>
    <t>その他</t>
  </si>
  <si>
    <t>全保有台数</t>
  </si>
  <si>
    <t>ﾚｺｰﾄﾞﾌﾟﾚｰﾔｰ</t>
  </si>
  <si>
    <t>映写機</t>
  </si>
  <si>
    <t>ｽﾗｲﾄﾞﾌﾟﾛｼﾞｪｸﾀｰ</t>
  </si>
  <si>
    <t>区　　分</t>
  </si>
  <si>
    <t>Section</t>
  </si>
  <si>
    <t>Total</t>
  </si>
  <si>
    <t>National univ.</t>
  </si>
  <si>
    <t>Average</t>
  </si>
  <si>
    <t>構成比(%)</t>
  </si>
  <si>
    <t>Local public univ.</t>
  </si>
  <si>
    <t>Private univ.</t>
  </si>
  <si>
    <t>Grand total</t>
  </si>
  <si>
    <t>総平均</t>
  </si>
  <si>
    <t>Average</t>
  </si>
  <si>
    <t>Total</t>
  </si>
  <si>
    <t>（平成13年度末現在）</t>
  </si>
  <si>
    <t>Others</t>
  </si>
  <si>
    <t>5-2　視聴覚機器保有台数　AUDIO-VISUAL EQUIPMENT</t>
  </si>
  <si>
    <t>ﾏｲｸﾛﾘｰﾀﾞｰ</t>
  </si>
  <si>
    <t>ﾃｰﾌﾟﾚｺｰﾀﾞｰ</t>
  </si>
  <si>
    <t>ﾋﾞﾃﾞｵﾚｺｰﾀﾞｰ</t>
  </si>
  <si>
    <t>Slide projector</t>
  </si>
  <si>
    <t>Motion picture projector</t>
  </si>
  <si>
    <t>Record player</t>
  </si>
  <si>
    <t>CD･LD･DVD player</t>
  </si>
  <si>
    <t>Video recorder</t>
  </si>
  <si>
    <t>Tape recorder</t>
  </si>
  <si>
    <t>Microreader</t>
  </si>
  <si>
    <t>台</t>
  </si>
  <si>
    <t>台</t>
  </si>
  <si>
    <t>CD･LD･DVD       ﾌﾟﾚｰﾔｰ</t>
  </si>
  <si>
    <t>視　　聴　　覚　　　　　機　　器　　保　　有　　台　　数　　の　　内　　訳　　　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</si>
</sst>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176" fontId="3" fillId="0" borderId="4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177" fontId="3" fillId="0" borderId="7" xfId="0" applyNumberFormat="1" applyFont="1" applyFill="1" applyBorder="1" applyAlignment="1">
      <alignment/>
    </xf>
    <xf numFmtId="177" fontId="3" fillId="0" borderId="8" xfId="0" applyNumberFormat="1" applyFont="1" applyFill="1" applyBorder="1" applyAlignment="1">
      <alignment/>
    </xf>
    <xf numFmtId="177" fontId="3" fillId="0" borderId="9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76" fontId="3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2" xfId="0" applyFont="1" applyBorder="1" applyAlignment="1">
      <alignment horizontal="center" vertical="top" shrinkToFit="1"/>
    </xf>
    <xf numFmtId="177" fontId="3" fillId="0" borderId="7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178" fontId="3" fillId="0" borderId="7" xfId="0" applyNumberFormat="1" applyFont="1" applyBorder="1" applyAlignment="1">
      <alignment/>
    </xf>
    <xf numFmtId="178" fontId="3" fillId="0" borderId="8" xfId="0" applyNumberFormat="1" applyFont="1" applyBorder="1" applyAlignment="1">
      <alignment/>
    </xf>
    <xf numFmtId="178" fontId="3" fillId="0" borderId="9" xfId="0" applyNumberFormat="1" applyFont="1" applyBorder="1" applyAlignment="1">
      <alignment/>
    </xf>
    <xf numFmtId="0" fontId="2" fillId="0" borderId="2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center"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176" fontId="2" fillId="0" borderId="3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7" fontId="3" fillId="0" borderId="18" xfId="0" applyNumberFormat="1" applyFont="1" applyFill="1" applyBorder="1" applyAlignment="1">
      <alignment/>
    </xf>
    <xf numFmtId="176" fontId="3" fillId="0" borderId="19" xfId="0" applyNumberFormat="1" applyFont="1" applyBorder="1" applyAlignment="1">
      <alignment/>
    </xf>
    <xf numFmtId="177" fontId="3" fillId="0" borderId="18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 topLeftCell="E1">
      <selection activeCell="J36" sqref="J36"/>
    </sheetView>
  </sheetViews>
  <sheetFormatPr defaultColWidth="9.00390625" defaultRowHeight="13.5"/>
  <cols>
    <col min="1" max="1" width="17.625" style="2" customWidth="1"/>
    <col min="2" max="10" width="16.125" style="2" customWidth="1"/>
    <col min="11" max="16384" width="9.00390625" style="2" customWidth="1"/>
  </cols>
  <sheetData>
    <row r="1" s="1" customFormat="1" ht="19.5" customHeight="1">
      <c r="A1"/>
    </row>
    <row r="2" s="1" customFormat="1" ht="25.5" customHeight="1">
      <c r="A2" s="51" t="s">
        <v>33</v>
      </c>
    </row>
    <row r="3" spans="8:10" ht="19.5" customHeight="1" thickBot="1">
      <c r="H3" s="3"/>
      <c r="I3" s="3"/>
      <c r="J3" s="3" t="s">
        <v>31</v>
      </c>
    </row>
    <row r="4" spans="1:10" s="4" customFormat="1" ht="19.5" customHeight="1">
      <c r="A4" s="66" t="s">
        <v>19</v>
      </c>
      <c r="B4" s="61" t="s">
        <v>15</v>
      </c>
      <c r="C4" s="63" t="s">
        <v>47</v>
      </c>
      <c r="D4" s="64"/>
      <c r="E4" s="64"/>
      <c r="F4" s="64"/>
      <c r="G4" s="64"/>
      <c r="H4" s="64"/>
      <c r="I4" s="64"/>
      <c r="J4" s="65"/>
    </row>
    <row r="5" spans="1:10" s="4" customFormat="1" ht="38.25" customHeight="1">
      <c r="A5" s="67"/>
      <c r="B5" s="62"/>
      <c r="C5" s="48" t="s">
        <v>34</v>
      </c>
      <c r="D5" s="48" t="s">
        <v>35</v>
      </c>
      <c r="E5" s="48" t="s">
        <v>36</v>
      </c>
      <c r="F5" s="60" t="s">
        <v>46</v>
      </c>
      <c r="G5" s="48" t="s">
        <v>16</v>
      </c>
      <c r="H5" s="48" t="s">
        <v>17</v>
      </c>
      <c r="I5" s="49" t="s">
        <v>18</v>
      </c>
      <c r="J5" s="50" t="s">
        <v>14</v>
      </c>
    </row>
    <row r="6" spans="1:10" s="4" customFormat="1" ht="40.5" customHeight="1">
      <c r="A6" s="5" t="s">
        <v>20</v>
      </c>
      <c r="B6" s="45" t="s">
        <v>30</v>
      </c>
      <c r="C6" s="45" t="s">
        <v>43</v>
      </c>
      <c r="D6" s="45" t="s">
        <v>42</v>
      </c>
      <c r="E6" s="45" t="s">
        <v>41</v>
      </c>
      <c r="F6" s="52" t="s">
        <v>40</v>
      </c>
      <c r="G6" s="45" t="s">
        <v>39</v>
      </c>
      <c r="H6" s="45" t="s">
        <v>38</v>
      </c>
      <c r="I6" s="46" t="s">
        <v>37</v>
      </c>
      <c r="J6" s="47" t="s">
        <v>32</v>
      </c>
    </row>
    <row r="7" spans="1:10" s="11" customFormat="1" ht="19.5" customHeight="1">
      <c r="A7" s="6"/>
      <c r="B7" s="7" t="s">
        <v>45</v>
      </c>
      <c r="C7" s="8" t="s">
        <v>44</v>
      </c>
      <c r="D7" s="8" t="s">
        <v>44</v>
      </c>
      <c r="E7" s="8" t="s">
        <v>44</v>
      </c>
      <c r="F7" s="7" t="s">
        <v>44</v>
      </c>
      <c r="G7" s="8" t="s">
        <v>44</v>
      </c>
      <c r="H7" s="9" t="s">
        <v>44</v>
      </c>
      <c r="I7" s="9" t="s">
        <v>44</v>
      </c>
      <c r="J7" s="10" t="s">
        <v>44</v>
      </c>
    </row>
    <row r="8" spans="1:10" ht="19.5" customHeight="1">
      <c r="A8" s="12" t="s">
        <v>0</v>
      </c>
      <c r="B8" s="13"/>
      <c r="C8" s="14"/>
      <c r="D8" s="14"/>
      <c r="E8" s="14"/>
      <c r="F8" s="53"/>
      <c r="G8" s="14"/>
      <c r="H8" s="15"/>
      <c r="I8" s="15"/>
      <c r="J8" s="16"/>
    </row>
    <row r="9" spans="1:10" ht="19.5" customHeight="1">
      <c r="A9" s="17" t="s">
        <v>22</v>
      </c>
      <c r="B9" s="18"/>
      <c r="C9" s="14"/>
      <c r="D9" s="14"/>
      <c r="E9" s="14"/>
      <c r="F9" s="53"/>
      <c r="G9" s="14"/>
      <c r="H9" s="15"/>
      <c r="I9" s="15"/>
      <c r="J9" s="16"/>
    </row>
    <row r="10" spans="1:10" ht="19.5" customHeight="1">
      <c r="A10" s="19" t="s">
        <v>1</v>
      </c>
      <c r="B10" s="20">
        <f>SUM(C10:J10)</f>
        <v>1301</v>
      </c>
      <c r="C10" s="20">
        <v>170</v>
      </c>
      <c r="D10" s="20">
        <v>174</v>
      </c>
      <c r="E10" s="20">
        <v>372</v>
      </c>
      <c r="F10" s="54">
        <v>260</v>
      </c>
      <c r="G10" s="20">
        <v>11</v>
      </c>
      <c r="H10" s="21">
        <v>27</v>
      </c>
      <c r="I10" s="21">
        <v>52</v>
      </c>
      <c r="J10" s="22">
        <v>235</v>
      </c>
    </row>
    <row r="11" spans="1:10" ht="19.5" customHeight="1">
      <c r="A11" s="19" t="s">
        <v>2</v>
      </c>
      <c r="B11" s="20">
        <f>SUM(C11:J11)</f>
        <v>596</v>
      </c>
      <c r="C11" s="20">
        <v>35</v>
      </c>
      <c r="D11" s="20">
        <v>95</v>
      </c>
      <c r="E11" s="20">
        <v>213</v>
      </c>
      <c r="F11" s="54">
        <v>132</v>
      </c>
      <c r="G11" s="20">
        <v>17</v>
      </c>
      <c r="H11" s="21">
        <v>23</v>
      </c>
      <c r="I11" s="21">
        <v>23</v>
      </c>
      <c r="J11" s="22">
        <v>58</v>
      </c>
    </row>
    <row r="12" spans="1:10" ht="19.5" customHeight="1">
      <c r="A12" s="19" t="s">
        <v>3</v>
      </c>
      <c r="B12" s="20">
        <f>SUM(C12:J12)</f>
        <v>965</v>
      </c>
      <c r="C12" s="20">
        <v>51</v>
      </c>
      <c r="D12" s="20">
        <v>142</v>
      </c>
      <c r="E12" s="20">
        <v>318</v>
      </c>
      <c r="F12" s="54">
        <v>239</v>
      </c>
      <c r="G12" s="20">
        <v>22</v>
      </c>
      <c r="H12" s="21">
        <v>17</v>
      </c>
      <c r="I12" s="21">
        <v>21</v>
      </c>
      <c r="J12" s="22">
        <v>155</v>
      </c>
    </row>
    <row r="13" spans="1:10" ht="19.5" customHeight="1">
      <c r="A13" s="19" t="s">
        <v>4</v>
      </c>
      <c r="B13" s="20">
        <f>SUM(C13:J13)</f>
        <v>1192</v>
      </c>
      <c r="C13" s="20">
        <v>58</v>
      </c>
      <c r="D13" s="20">
        <v>154</v>
      </c>
      <c r="E13" s="20">
        <v>453</v>
      </c>
      <c r="F13" s="54">
        <v>312</v>
      </c>
      <c r="G13" s="20">
        <v>22</v>
      </c>
      <c r="H13" s="21">
        <v>46</v>
      </c>
      <c r="I13" s="21">
        <v>51</v>
      </c>
      <c r="J13" s="22">
        <v>96</v>
      </c>
    </row>
    <row r="14" spans="1:10" ht="19.5" customHeight="1">
      <c r="A14" s="19" t="s">
        <v>5</v>
      </c>
      <c r="B14" s="20">
        <f aca="true" t="shared" si="0" ref="B14:J14">SUM(B10:B13)</f>
        <v>4054</v>
      </c>
      <c r="C14" s="20">
        <f t="shared" si="0"/>
        <v>314</v>
      </c>
      <c r="D14" s="20">
        <f t="shared" si="0"/>
        <v>565</v>
      </c>
      <c r="E14" s="20">
        <f t="shared" si="0"/>
        <v>1356</v>
      </c>
      <c r="F14" s="54">
        <f t="shared" si="0"/>
        <v>943</v>
      </c>
      <c r="G14" s="20">
        <f t="shared" si="0"/>
        <v>72</v>
      </c>
      <c r="H14" s="21">
        <f t="shared" si="0"/>
        <v>113</v>
      </c>
      <c r="I14" s="21">
        <f t="shared" si="0"/>
        <v>147</v>
      </c>
      <c r="J14" s="22">
        <f t="shared" si="0"/>
        <v>544</v>
      </c>
    </row>
    <row r="15" spans="1:10" ht="19.5" customHeight="1">
      <c r="A15" s="6" t="s">
        <v>21</v>
      </c>
      <c r="B15" s="20"/>
      <c r="C15" s="20"/>
      <c r="D15" s="20"/>
      <c r="E15" s="20"/>
      <c r="F15" s="54"/>
      <c r="G15" s="20"/>
      <c r="H15" s="21"/>
      <c r="I15" s="21"/>
      <c r="J15" s="22"/>
    </row>
    <row r="16" spans="1:10" ht="19.5" customHeight="1">
      <c r="A16" s="23" t="s">
        <v>6</v>
      </c>
      <c r="B16" s="20">
        <f aca="true" t="shared" si="1" ref="B16:J16">B14/99</f>
        <v>40.94949494949495</v>
      </c>
      <c r="C16" s="20">
        <f t="shared" si="1"/>
        <v>3.1717171717171717</v>
      </c>
      <c r="D16" s="20">
        <f t="shared" si="1"/>
        <v>5.707070707070707</v>
      </c>
      <c r="E16" s="20">
        <f t="shared" si="1"/>
        <v>13.696969696969697</v>
      </c>
      <c r="F16" s="54">
        <f t="shared" si="1"/>
        <v>9.525252525252526</v>
      </c>
      <c r="G16" s="20">
        <f t="shared" si="1"/>
        <v>0.7272727272727273</v>
      </c>
      <c r="H16" s="21">
        <f t="shared" si="1"/>
        <v>1.1414141414141414</v>
      </c>
      <c r="I16" s="21">
        <f t="shared" si="1"/>
        <v>1.4848484848484849</v>
      </c>
      <c r="J16" s="22">
        <f t="shared" si="1"/>
        <v>5.494949494949495</v>
      </c>
    </row>
    <row r="17" spans="1:10" ht="19.5" customHeight="1">
      <c r="A17" s="24" t="s">
        <v>23</v>
      </c>
      <c r="B17" s="20"/>
      <c r="C17" s="20"/>
      <c r="D17" s="20"/>
      <c r="E17" s="20"/>
      <c r="F17" s="54"/>
      <c r="G17" s="20"/>
      <c r="H17" s="21"/>
      <c r="I17" s="21"/>
      <c r="J17" s="22"/>
    </row>
    <row r="18" spans="1:10" ht="19.5" customHeight="1">
      <c r="A18" s="25" t="s">
        <v>24</v>
      </c>
      <c r="B18" s="26">
        <v>100</v>
      </c>
      <c r="C18" s="26">
        <f aca="true" t="shared" si="2" ref="C18:J18">C14/$B$14*100</f>
        <v>7.7454366058214115</v>
      </c>
      <c r="D18" s="26">
        <f t="shared" si="2"/>
        <v>13.936852491366553</v>
      </c>
      <c r="E18" s="26">
        <f t="shared" si="2"/>
        <v>33.448445979279725</v>
      </c>
      <c r="F18" s="55">
        <f t="shared" si="2"/>
        <v>23.260976813024172</v>
      </c>
      <c r="G18" s="26">
        <f t="shared" si="2"/>
        <v>1.7760236803157377</v>
      </c>
      <c r="H18" s="27">
        <f t="shared" si="2"/>
        <v>2.7873704982733103</v>
      </c>
      <c r="I18" s="27">
        <f t="shared" si="2"/>
        <v>3.6260483473112974</v>
      </c>
      <c r="J18" s="28">
        <f t="shared" si="2"/>
        <v>13.418845584607794</v>
      </c>
    </row>
    <row r="19" spans="1:10" ht="19.5" customHeight="1">
      <c r="A19" s="29"/>
      <c r="B19" s="30"/>
      <c r="C19" s="30"/>
      <c r="D19" s="30"/>
      <c r="E19" s="30"/>
      <c r="F19" s="56"/>
      <c r="G19" s="30"/>
      <c r="H19" s="31"/>
      <c r="I19" s="31"/>
      <c r="J19" s="32"/>
    </row>
    <row r="20" spans="1:10" ht="19.5" customHeight="1">
      <c r="A20" s="12" t="s">
        <v>7</v>
      </c>
      <c r="B20" s="20"/>
      <c r="C20" s="20"/>
      <c r="D20" s="20"/>
      <c r="E20" s="20"/>
      <c r="F20" s="54"/>
      <c r="G20" s="20"/>
      <c r="H20" s="21"/>
      <c r="I20" s="21"/>
      <c r="J20" s="22"/>
    </row>
    <row r="21" spans="1:10" ht="19.5" customHeight="1">
      <c r="A21" s="33" t="s">
        <v>25</v>
      </c>
      <c r="B21" s="20"/>
      <c r="C21" s="20"/>
      <c r="D21" s="20"/>
      <c r="E21" s="20"/>
      <c r="F21" s="54"/>
      <c r="G21" s="20"/>
      <c r="H21" s="21"/>
      <c r="I21" s="21"/>
      <c r="J21" s="22"/>
    </row>
    <row r="22" spans="1:10" ht="19.5" customHeight="1">
      <c r="A22" s="19" t="s">
        <v>1</v>
      </c>
      <c r="B22" s="20">
        <f>SUM(C22:J22)</f>
        <v>223</v>
      </c>
      <c r="C22" s="20">
        <v>6</v>
      </c>
      <c r="D22" s="20">
        <v>17</v>
      </c>
      <c r="E22" s="20">
        <v>68</v>
      </c>
      <c r="F22" s="54">
        <v>93</v>
      </c>
      <c r="G22" s="20">
        <v>0</v>
      </c>
      <c r="H22" s="21">
        <v>1</v>
      </c>
      <c r="I22" s="21">
        <v>3</v>
      </c>
      <c r="J22" s="22">
        <v>35</v>
      </c>
    </row>
    <row r="23" spans="1:10" ht="19.5" customHeight="1">
      <c r="A23" s="19" t="s">
        <v>2</v>
      </c>
      <c r="B23" s="20">
        <f>SUM(C23:J23)</f>
        <v>245</v>
      </c>
      <c r="C23" s="20">
        <v>14</v>
      </c>
      <c r="D23" s="20">
        <v>53</v>
      </c>
      <c r="E23" s="20">
        <v>74</v>
      </c>
      <c r="F23" s="54">
        <v>44</v>
      </c>
      <c r="G23" s="20">
        <v>4</v>
      </c>
      <c r="H23" s="21">
        <v>2</v>
      </c>
      <c r="I23" s="21">
        <v>5</v>
      </c>
      <c r="J23" s="22">
        <v>49</v>
      </c>
    </row>
    <row r="24" spans="1:10" ht="19.5" customHeight="1">
      <c r="A24" s="19" t="s">
        <v>3</v>
      </c>
      <c r="B24" s="20">
        <f>SUM(C24:J24)</f>
        <v>773</v>
      </c>
      <c r="C24" s="20">
        <v>27</v>
      </c>
      <c r="D24" s="20">
        <v>142</v>
      </c>
      <c r="E24" s="20">
        <v>243</v>
      </c>
      <c r="F24" s="54">
        <v>256</v>
      </c>
      <c r="G24" s="20">
        <v>37</v>
      </c>
      <c r="H24" s="21">
        <v>2</v>
      </c>
      <c r="I24" s="21">
        <v>11</v>
      </c>
      <c r="J24" s="22">
        <v>55</v>
      </c>
    </row>
    <row r="25" spans="1:10" ht="19.5" customHeight="1">
      <c r="A25" s="19" t="s">
        <v>4</v>
      </c>
      <c r="B25" s="20">
        <f>SUM(C25:J25)</f>
        <v>961</v>
      </c>
      <c r="C25" s="20">
        <v>32</v>
      </c>
      <c r="D25" s="20">
        <v>171</v>
      </c>
      <c r="E25" s="20">
        <v>374</v>
      </c>
      <c r="F25" s="54">
        <v>301</v>
      </c>
      <c r="G25" s="20">
        <v>4</v>
      </c>
      <c r="H25" s="21">
        <v>5</v>
      </c>
      <c r="I25" s="21">
        <v>11</v>
      </c>
      <c r="J25" s="22">
        <v>63</v>
      </c>
    </row>
    <row r="26" spans="1:10" ht="19.5" customHeight="1">
      <c r="A26" s="19" t="s">
        <v>5</v>
      </c>
      <c r="B26" s="20">
        <f aca="true" t="shared" si="3" ref="B26:J26">SUM(B22:B25)</f>
        <v>2202</v>
      </c>
      <c r="C26" s="20">
        <f t="shared" si="3"/>
        <v>79</v>
      </c>
      <c r="D26" s="20">
        <f t="shared" si="3"/>
        <v>383</v>
      </c>
      <c r="E26" s="20">
        <f t="shared" si="3"/>
        <v>759</v>
      </c>
      <c r="F26" s="54">
        <f t="shared" si="3"/>
        <v>694</v>
      </c>
      <c r="G26" s="20">
        <f t="shared" si="3"/>
        <v>45</v>
      </c>
      <c r="H26" s="21">
        <f t="shared" si="3"/>
        <v>10</v>
      </c>
      <c r="I26" s="21">
        <f t="shared" si="3"/>
        <v>30</v>
      </c>
      <c r="J26" s="22">
        <f t="shared" si="3"/>
        <v>202</v>
      </c>
    </row>
    <row r="27" spans="1:10" ht="19.5" customHeight="1">
      <c r="A27" s="17" t="s">
        <v>21</v>
      </c>
      <c r="B27" s="20"/>
      <c r="C27" s="20"/>
      <c r="D27" s="20"/>
      <c r="E27" s="20"/>
      <c r="F27" s="54"/>
      <c r="G27" s="20"/>
      <c r="H27" s="21"/>
      <c r="I27" s="21"/>
      <c r="J27" s="22"/>
    </row>
    <row r="28" spans="1:10" ht="19.5" customHeight="1">
      <c r="A28" s="23" t="s">
        <v>6</v>
      </c>
      <c r="B28" s="20">
        <f aca="true" t="shared" si="4" ref="B28:J28">B26/75</f>
        <v>29.36</v>
      </c>
      <c r="C28" s="20">
        <f t="shared" si="4"/>
        <v>1.0533333333333332</v>
      </c>
      <c r="D28" s="20">
        <f t="shared" si="4"/>
        <v>5.1066666666666665</v>
      </c>
      <c r="E28" s="20">
        <f t="shared" si="4"/>
        <v>10.12</v>
      </c>
      <c r="F28" s="54">
        <f t="shared" si="4"/>
        <v>9.253333333333334</v>
      </c>
      <c r="G28" s="20">
        <f t="shared" si="4"/>
        <v>0.6</v>
      </c>
      <c r="H28" s="21">
        <f t="shared" si="4"/>
        <v>0.13333333333333333</v>
      </c>
      <c r="I28" s="21">
        <f t="shared" si="4"/>
        <v>0.4</v>
      </c>
      <c r="J28" s="22">
        <f t="shared" si="4"/>
        <v>2.6933333333333334</v>
      </c>
    </row>
    <row r="29" spans="1:10" ht="19.5" customHeight="1">
      <c r="A29" s="24" t="s">
        <v>23</v>
      </c>
      <c r="B29" s="20"/>
      <c r="C29" s="20"/>
      <c r="D29" s="20"/>
      <c r="E29" s="20"/>
      <c r="F29" s="54"/>
      <c r="G29" s="20"/>
      <c r="H29" s="21"/>
      <c r="I29" s="21"/>
      <c r="J29" s="22"/>
    </row>
    <row r="30" spans="1:10" ht="19.5" customHeight="1">
      <c r="A30" s="25" t="s">
        <v>24</v>
      </c>
      <c r="B30" s="34">
        <v>100</v>
      </c>
      <c r="C30" s="34">
        <f aca="true" t="shared" si="5" ref="C30:J30">C26/$B$26*100</f>
        <v>3.5876475930971847</v>
      </c>
      <c r="D30" s="34">
        <f t="shared" si="5"/>
        <v>17.393278837420524</v>
      </c>
      <c r="E30" s="34">
        <f t="shared" si="5"/>
        <v>34.468664850136236</v>
      </c>
      <c r="F30" s="57">
        <f t="shared" si="5"/>
        <v>31.51680290644868</v>
      </c>
      <c r="G30" s="34">
        <f t="shared" si="5"/>
        <v>2.043596730245232</v>
      </c>
      <c r="H30" s="35">
        <f t="shared" si="5"/>
        <v>0.4541326067211626</v>
      </c>
      <c r="I30" s="35">
        <f t="shared" si="5"/>
        <v>1.3623978201634876</v>
      </c>
      <c r="J30" s="36">
        <f t="shared" si="5"/>
        <v>9.173478655767484</v>
      </c>
    </row>
    <row r="31" spans="1:10" ht="19.5" customHeight="1">
      <c r="A31" s="29"/>
      <c r="B31" s="30"/>
      <c r="C31" s="30"/>
      <c r="D31" s="30"/>
      <c r="E31" s="30"/>
      <c r="F31" s="56"/>
      <c r="G31" s="30"/>
      <c r="H31" s="31"/>
      <c r="I31" s="31"/>
      <c r="J31" s="32"/>
    </row>
    <row r="32" spans="1:10" ht="19.5" customHeight="1">
      <c r="A32" s="12" t="s">
        <v>8</v>
      </c>
      <c r="B32" s="20"/>
      <c r="C32" s="20"/>
      <c r="D32" s="20"/>
      <c r="E32" s="20"/>
      <c r="F32" s="54"/>
      <c r="G32" s="20"/>
      <c r="H32" s="21"/>
      <c r="I32" s="21"/>
      <c r="J32" s="22"/>
    </row>
    <row r="33" spans="1:10" ht="19.5" customHeight="1">
      <c r="A33" s="17" t="s">
        <v>26</v>
      </c>
      <c r="B33" s="20"/>
      <c r="C33" s="20"/>
      <c r="D33" s="20"/>
      <c r="E33" s="20"/>
      <c r="F33" s="54"/>
      <c r="G33" s="20"/>
      <c r="H33" s="21"/>
      <c r="I33" s="21"/>
      <c r="J33" s="22"/>
    </row>
    <row r="34" spans="1:10" ht="19.5" customHeight="1">
      <c r="A34" s="19" t="s">
        <v>9</v>
      </c>
      <c r="B34" s="20">
        <f>SUM(C34:J34)</f>
        <v>2380</v>
      </c>
      <c r="C34" s="20">
        <v>125</v>
      </c>
      <c r="D34" s="20">
        <v>228</v>
      </c>
      <c r="E34" s="20">
        <v>824</v>
      </c>
      <c r="F34" s="54">
        <v>756</v>
      </c>
      <c r="G34" s="20">
        <v>37</v>
      </c>
      <c r="H34" s="21">
        <v>30</v>
      </c>
      <c r="I34" s="21">
        <v>69</v>
      </c>
      <c r="J34" s="22">
        <v>311</v>
      </c>
    </row>
    <row r="35" spans="1:10" ht="19.5" customHeight="1">
      <c r="A35" s="19" t="s">
        <v>10</v>
      </c>
      <c r="B35" s="20">
        <f>SUM(C35:J35)</f>
        <v>3653</v>
      </c>
      <c r="C35" s="20">
        <v>175</v>
      </c>
      <c r="D35" s="20">
        <v>675</v>
      </c>
      <c r="E35" s="20">
        <v>1082</v>
      </c>
      <c r="F35" s="54">
        <v>972</v>
      </c>
      <c r="G35" s="20">
        <v>64</v>
      </c>
      <c r="H35" s="21">
        <v>54</v>
      </c>
      <c r="I35" s="21">
        <v>105</v>
      </c>
      <c r="J35" s="22">
        <v>526</v>
      </c>
    </row>
    <row r="36" spans="1:10" ht="19.5" customHeight="1">
      <c r="A36" s="19" t="s">
        <v>11</v>
      </c>
      <c r="B36" s="20">
        <f>SUM(C36:J36)</f>
        <v>8826</v>
      </c>
      <c r="C36" s="20">
        <v>302</v>
      </c>
      <c r="D36" s="20">
        <v>1384</v>
      </c>
      <c r="E36" s="20">
        <v>3094</v>
      </c>
      <c r="F36" s="54">
        <v>2952</v>
      </c>
      <c r="G36" s="20">
        <v>222</v>
      </c>
      <c r="H36" s="21">
        <v>84</v>
      </c>
      <c r="I36" s="21">
        <v>187</v>
      </c>
      <c r="J36" s="22">
        <v>601</v>
      </c>
    </row>
    <row r="37" spans="1:10" ht="19.5" customHeight="1">
      <c r="A37" s="19" t="s">
        <v>12</v>
      </c>
      <c r="B37" s="20">
        <f>SUM(C37:J37)</f>
        <v>5952</v>
      </c>
      <c r="C37" s="20">
        <v>141</v>
      </c>
      <c r="D37" s="20">
        <v>662</v>
      </c>
      <c r="E37" s="20">
        <v>2130</v>
      </c>
      <c r="F37" s="54">
        <v>1943</v>
      </c>
      <c r="G37" s="20">
        <v>242</v>
      </c>
      <c r="H37" s="21">
        <v>30</v>
      </c>
      <c r="I37" s="21">
        <v>107</v>
      </c>
      <c r="J37" s="22">
        <v>697</v>
      </c>
    </row>
    <row r="38" spans="1:10" ht="19.5" customHeight="1">
      <c r="A38" s="19" t="s">
        <v>5</v>
      </c>
      <c r="B38" s="20">
        <f aca="true" t="shared" si="6" ref="B38:J38">SUM(B34:B37)</f>
        <v>20811</v>
      </c>
      <c r="C38" s="20">
        <f t="shared" si="6"/>
        <v>743</v>
      </c>
      <c r="D38" s="20">
        <f t="shared" si="6"/>
        <v>2949</v>
      </c>
      <c r="E38" s="20">
        <f t="shared" si="6"/>
        <v>7130</v>
      </c>
      <c r="F38" s="54">
        <f t="shared" si="6"/>
        <v>6623</v>
      </c>
      <c r="G38" s="20">
        <f t="shared" si="6"/>
        <v>565</v>
      </c>
      <c r="H38" s="21">
        <f t="shared" si="6"/>
        <v>198</v>
      </c>
      <c r="I38" s="21">
        <f t="shared" si="6"/>
        <v>468</v>
      </c>
      <c r="J38" s="22">
        <f t="shared" si="6"/>
        <v>2135</v>
      </c>
    </row>
    <row r="39" spans="1:10" ht="19.5" customHeight="1">
      <c r="A39" s="17" t="s">
        <v>21</v>
      </c>
      <c r="B39" s="20"/>
      <c r="C39" s="20"/>
      <c r="D39" s="20"/>
      <c r="E39" s="20"/>
      <c r="F39" s="54"/>
      <c r="G39" s="20"/>
      <c r="H39" s="21"/>
      <c r="I39" s="21"/>
      <c r="J39" s="22"/>
    </row>
    <row r="40" spans="1:10" ht="19.5" customHeight="1">
      <c r="A40" s="23" t="s">
        <v>6</v>
      </c>
      <c r="B40" s="20">
        <f aca="true" t="shared" si="7" ref="B40:J40">B38/512</f>
        <v>40.646484375</v>
      </c>
      <c r="C40" s="20">
        <f t="shared" si="7"/>
        <v>1.451171875</v>
      </c>
      <c r="D40" s="20">
        <f t="shared" si="7"/>
        <v>5.759765625</v>
      </c>
      <c r="E40" s="20">
        <f t="shared" si="7"/>
        <v>13.92578125</v>
      </c>
      <c r="F40" s="54">
        <f t="shared" si="7"/>
        <v>12.935546875</v>
      </c>
      <c r="G40" s="20">
        <f t="shared" si="7"/>
        <v>1.103515625</v>
      </c>
      <c r="H40" s="21">
        <f t="shared" si="7"/>
        <v>0.38671875</v>
      </c>
      <c r="I40" s="21">
        <f t="shared" si="7"/>
        <v>0.9140625</v>
      </c>
      <c r="J40" s="22">
        <f t="shared" si="7"/>
        <v>4.169921875</v>
      </c>
    </row>
    <row r="41" spans="1:10" ht="19.5" customHeight="1">
      <c r="A41" s="24" t="s">
        <v>23</v>
      </c>
      <c r="B41" s="20"/>
      <c r="C41" s="20"/>
      <c r="D41" s="20"/>
      <c r="E41" s="20"/>
      <c r="F41" s="54"/>
      <c r="G41" s="20"/>
      <c r="H41" s="21"/>
      <c r="I41" s="21"/>
      <c r="J41" s="22"/>
    </row>
    <row r="42" spans="1:10" ht="19.5" customHeight="1">
      <c r="A42" s="25" t="s">
        <v>24</v>
      </c>
      <c r="B42" s="37">
        <v>100</v>
      </c>
      <c r="C42" s="37">
        <f aca="true" t="shared" si="8" ref="C42:J42">C38/$B$38*100</f>
        <v>3.5702272836480704</v>
      </c>
      <c r="D42" s="37">
        <f t="shared" si="8"/>
        <v>14.17039065878622</v>
      </c>
      <c r="E42" s="37">
        <f t="shared" si="8"/>
        <v>34.26072749987987</v>
      </c>
      <c r="F42" s="58">
        <f t="shared" si="8"/>
        <v>31.824515881024457</v>
      </c>
      <c r="G42" s="37">
        <f t="shared" si="8"/>
        <v>2.7149103839315747</v>
      </c>
      <c r="H42" s="38">
        <f t="shared" si="8"/>
        <v>0.9514199221565519</v>
      </c>
      <c r="I42" s="38">
        <f t="shared" si="8"/>
        <v>2.2488107250973046</v>
      </c>
      <c r="J42" s="39">
        <f t="shared" si="8"/>
        <v>10.25899764547595</v>
      </c>
    </row>
    <row r="43" spans="1:10" ht="19.5" customHeight="1">
      <c r="A43" s="29"/>
      <c r="B43" s="30"/>
      <c r="C43" s="30"/>
      <c r="D43" s="30"/>
      <c r="E43" s="30"/>
      <c r="F43" s="56"/>
      <c r="G43" s="30"/>
      <c r="H43" s="31"/>
      <c r="I43" s="31"/>
      <c r="J43" s="32"/>
    </row>
    <row r="44" spans="1:10" ht="19.5" customHeight="1">
      <c r="A44" s="12" t="s">
        <v>13</v>
      </c>
      <c r="B44" s="20">
        <f aca="true" t="shared" si="9" ref="B44:J44">B14+B26+B38</f>
        <v>27067</v>
      </c>
      <c r="C44" s="20">
        <f t="shared" si="9"/>
        <v>1136</v>
      </c>
      <c r="D44" s="20">
        <f t="shared" si="9"/>
        <v>3897</v>
      </c>
      <c r="E44" s="20">
        <f t="shared" si="9"/>
        <v>9245</v>
      </c>
      <c r="F44" s="54">
        <f t="shared" si="9"/>
        <v>8260</v>
      </c>
      <c r="G44" s="20">
        <f t="shared" si="9"/>
        <v>682</v>
      </c>
      <c r="H44" s="21">
        <f t="shared" si="9"/>
        <v>321</v>
      </c>
      <c r="I44" s="21">
        <f t="shared" si="9"/>
        <v>645</v>
      </c>
      <c r="J44" s="22">
        <f t="shared" si="9"/>
        <v>2881</v>
      </c>
    </row>
    <row r="45" spans="1:10" ht="19.5" customHeight="1">
      <c r="A45" s="17" t="s">
        <v>27</v>
      </c>
      <c r="B45" s="20"/>
      <c r="C45" s="20"/>
      <c r="D45" s="20"/>
      <c r="E45" s="20"/>
      <c r="F45" s="54"/>
      <c r="G45" s="20"/>
      <c r="H45" s="21"/>
      <c r="I45" s="21"/>
      <c r="J45" s="22"/>
    </row>
    <row r="46" spans="1:10" ht="19.5" customHeight="1">
      <c r="A46" s="40" t="s">
        <v>28</v>
      </c>
      <c r="B46" s="20">
        <f aca="true" t="shared" si="10" ref="B46:J46">B44/686</f>
        <v>39.45626822157434</v>
      </c>
      <c r="C46" s="20">
        <f t="shared" si="10"/>
        <v>1.6559766763848396</v>
      </c>
      <c r="D46" s="20">
        <f t="shared" si="10"/>
        <v>5.680758017492711</v>
      </c>
      <c r="E46" s="20">
        <f t="shared" si="10"/>
        <v>13.47667638483965</v>
      </c>
      <c r="F46" s="54">
        <f t="shared" si="10"/>
        <v>12.040816326530612</v>
      </c>
      <c r="G46" s="20">
        <f t="shared" si="10"/>
        <v>0.9941690962099126</v>
      </c>
      <c r="H46" s="21">
        <f t="shared" si="10"/>
        <v>0.4679300291545189</v>
      </c>
      <c r="I46" s="21">
        <f t="shared" si="10"/>
        <v>0.9402332361516035</v>
      </c>
      <c r="J46" s="22">
        <f t="shared" si="10"/>
        <v>4.199708454810495</v>
      </c>
    </row>
    <row r="47" spans="1:10" ht="19.5" customHeight="1">
      <c r="A47" s="24" t="s">
        <v>29</v>
      </c>
      <c r="B47" s="20"/>
      <c r="C47" s="20"/>
      <c r="D47" s="20"/>
      <c r="E47" s="20"/>
      <c r="F47" s="54"/>
      <c r="G47" s="20"/>
      <c r="H47" s="21"/>
      <c r="I47" s="21"/>
      <c r="J47" s="22"/>
    </row>
    <row r="48" spans="1:10" ht="19.5" customHeight="1" thickBot="1">
      <c r="A48" s="41" t="s">
        <v>24</v>
      </c>
      <c r="B48" s="42">
        <v>100</v>
      </c>
      <c r="C48" s="42">
        <f aca="true" t="shared" si="11" ref="C48:J48">C44/$B$44*100</f>
        <v>4.196992647873795</v>
      </c>
      <c r="D48" s="42">
        <f t="shared" si="11"/>
        <v>14.397605940813538</v>
      </c>
      <c r="E48" s="42">
        <f t="shared" si="11"/>
        <v>34.15598330069827</v>
      </c>
      <c r="F48" s="59">
        <f t="shared" si="11"/>
        <v>30.51686555584291</v>
      </c>
      <c r="G48" s="42">
        <f t="shared" si="11"/>
        <v>2.5196734030369083</v>
      </c>
      <c r="H48" s="43">
        <f t="shared" si="11"/>
        <v>1.1859459858868733</v>
      </c>
      <c r="I48" s="43">
        <f t="shared" si="11"/>
        <v>2.382975579118484</v>
      </c>
      <c r="J48" s="44">
        <f t="shared" si="11"/>
        <v>10.643957586729227</v>
      </c>
    </row>
  </sheetData>
  <mergeCells count="3">
    <mergeCell ref="A4:A5"/>
    <mergeCell ref="B4:B5"/>
    <mergeCell ref="C4:J4"/>
  </mergeCells>
  <printOptions horizontalCentered="1"/>
  <pageMargins left="0.7874015748031497" right="0.7874015748031497" top="0.7874015748031497" bottom="0.7874015748031497" header="0.5118110236220472" footer="0.5118110236220472"/>
  <pageSetup firstPageNumber="30" useFirstPageNumber="1" fitToWidth="0" fitToHeight="1" horizontalDpi="600" verticalDpi="600" orientation="portrait" paperSize="9" scale="79" r:id="rId1"/>
  <headerFooter alignWithMargins="0">
    <oddFooter>&amp;C&amp;"ＭＳ 明朝,標準"&amp;P</oddFooter>
  </headerFooter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2003-02-18T04:23:21Z</cp:lastPrinted>
  <dcterms:created xsi:type="dcterms:W3CDTF">1997-01-08T22:48:59Z</dcterms:created>
  <dcterms:modified xsi:type="dcterms:W3CDTF">2003-03-27T06:27:55Z</dcterms:modified>
  <cp:category/>
  <cp:version/>
  <cp:contentType/>
  <cp:contentStatus/>
</cp:coreProperties>
</file>