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資格別" sheetId="1" r:id="rId1"/>
  </sheets>
  <definedNames>
    <definedName name="_xlnm.Print_Area" localSheetId="0">'資格別'!$A$1:$M$49</definedName>
  </definedNames>
  <calcPr fullCalcOnLoad="1"/>
</workbook>
</file>

<file path=xl/sharedStrings.xml><?xml version="1.0" encoding="utf-8"?>
<sst xmlns="http://schemas.openxmlformats.org/spreadsheetml/2006/main" count="128" uniqueCount="46">
  <si>
    <t>国立大学</t>
  </si>
  <si>
    <t>Ａ</t>
  </si>
  <si>
    <t>B</t>
  </si>
  <si>
    <t>C</t>
  </si>
  <si>
    <t>D</t>
  </si>
  <si>
    <t>計</t>
  </si>
  <si>
    <t>公立大学</t>
  </si>
  <si>
    <t>私立大学</t>
  </si>
  <si>
    <t>Ａ</t>
  </si>
  <si>
    <t>B</t>
  </si>
  <si>
    <t>C</t>
  </si>
  <si>
    <t>D</t>
  </si>
  <si>
    <t>合計</t>
  </si>
  <si>
    <t>専任</t>
  </si>
  <si>
    <t>臨時</t>
  </si>
  <si>
    <t>１大学平均</t>
  </si>
  <si>
    <t>区　　分</t>
  </si>
  <si>
    <t>専　任</t>
  </si>
  <si>
    <t>臨　時</t>
  </si>
  <si>
    <t>人</t>
  </si>
  <si>
    <t>構成比(%)</t>
  </si>
  <si>
    <t>総平均</t>
  </si>
  <si>
    <t>Total</t>
  </si>
  <si>
    <t>Section</t>
  </si>
  <si>
    <t>Regular staff</t>
  </si>
  <si>
    <t>R.</t>
  </si>
  <si>
    <t>N-R.</t>
  </si>
  <si>
    <t>T.</t>
  </si>
  <si>
    <t>National univ.</t>
  </si>
  <si>
    <t>Average</t>
  </si>
  <si>
    <t>Local public univ.</t>
  </si>
  <si>
    <t>Private univ.</t>
  </si>
  <si>
    <t>Grand total</t>
  </si>
  <si>
    <t>Average</t>
  </si>
  <si>
    <t>Data processing specialist</t>
  </si>
  <si>
    <t>情 報 処 理 技 術 者</t>
  </si>
  <si>
    <t>Non-regular staff</t>
  </si>
  <si>
    <t>司　　　書</t>
  </si>
  <si>
    <t>Librarian</t>
  </si>
  <si>
    <t>司　書　補</t>
  </si>
  <si>
    <t>Trained assistant</t>
  </si>
  <si>
    <r>
      <t>国家公務員採用試験</t>
    </r>
    <r>
      <rPr>
        <sz val="9"/>
        <rFont val="ＭＳ Ｐ明朝"/>
        <family val="1"/>
      </rPr>
      <t>（図書館学・国立大学のみ）</t>
    </r>
  </si>
  <si>
    <t>National examination</t>
  </si>
  <si>
    <t>（平成14年5月1日現在）</t>
  </si>
  <si>
    <t>　　1-3　　資　格　別　　QUALIFICATIONS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</si>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</sst>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0" borderId="6" xfId="0" applyFont="1" applyBorder="1" applyAlignment="1">
      <alignment horizontal="distributed"/>
    </xf>
    <xf numFmtId="176" fontId="4" fillId="0" borderId="7" xfId="0" applyNumberFormat="1" applyFont="1" applyBorder="1" applyAlignment="1">
      <alignment/>
    </xf>
    <xf numFmtId="176" fontId="4" fillId="0" borderId="8" xfId="0" applyNumberFormat="1" applyFont="1" applyBorder="1" applyAlignment="1">
      <alignment/>
    </xf>
    <xf numFmtId="0" fontId="5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176" fontId="5" fillId="0" borderId="7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/>
    </xf>
    <xf numFmtId="177" fontId="5" fillId="0" borderId="10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176" fontId="5" fillId="0" borderId="3" xfId="0" applyNumberFormat="1" applyFont="1" applyBorder="1" applyAlignment="1">
      <alignment/>
    </xf>
    <xf numFmtId="176" fontId="5" fillId="0" borderId="4" xfId="0" applyNumberFormat="1" applyFont="1" applyBorder="1" applyAlignment="1">
      <alignment/>
    </xf>
    <xf numFmtId="0" fontId="5" fillId="0" borderId="6" xfId="0" applyFont="1" applyBorder="1" applyAlignment="1">
      <alignment horizontal="center" vertical="top" shrinkToFit="1"/>
    </xf>
    <xf numFmtId="178" fontId="5" fillId="0" borderId="10" xfId="0" applyNumberFormat="1" applyFont="1" applyBorder="1" applyAlignment="1">
      <alignment/>
    </xf>
    <xf numFmtId="0" fontId="4" fillId="0" borderId="6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center"/>
    </xf>
    <xf numFmtId="178" fontId="5" fillId="0" borderId="13" xfId="0" applyNumberFormat="1" applyFont="1" applyBorder="1" applyAlignment="1">
      <alignment/>
    </xf>
    <xf numFmtId="178" fontId="5" fillId="0" borderId="14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176" fontId="4" fillId="0" borderId="15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6" fontId="5" fillId="0" borderId="1" xfId="0" applyNumberFormat="1" applyFont="1" applyBorder="1" applyAlignment="1">
      <alignment/>
    </xf>
    <xf numFmtId="178" fontId="5" fillId="0" borderId="16" xfId="0" applyNumberFormat="1" applyFont="1" applyBorder="1" applyAlignment="1">
      <alignment/>
    </xf>
    <xf numFmtId="178" fontId="5" fillId="0" borderId="17" xfId="0" applyNumberFormat="1" applyFont="1" applyBorder="1" applyAlignment="1">
      <alignment/>
    </xf>
    <xf numFmtId="0" fontId="5" fillId="0" borderId="2" xfId="0" applyFont="1" applyBorder="1" applyAlignment="1">
      <alignment horizontal="right"/>
    </xf>
    <xf numFmtId="176" fontId="4" fillId="0" borderId="18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7" fontId="5" fillId="0" borderId="19" xfId="0" applyNumberFormat="1" applyFont="1" applyBorder="1" applyAlignment="1">
      <alignment/>
    </xf>
    <xf numFmtId="176" fontId="5" fillId="0" borderId="2" xfId="0" applyNumberFormat="1" applyFont="1" applyBorder="1" applyAlignment="1">
      <alignment/>
    </xf>
    <xf numFmtId="178" fontId="5" fillId="0" borderId="2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176" fontId="5" fillId="0" borderId="18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176" fontId="4" fillId="0" borderId="7" xfId="0" applyNumberFormat="1" applyFont="1" applyBorder="1" applyAlignment="1">
      <alignment horizontal="center"/>
    </xf>
    <xf numFmtId="176" fontId="4" fillId="0" borderId="8" xfId="0" applyNumberFormat="1" applyFont="1" applyBorder="1" applyAlignment="1">
      <alignment horizontal="center"/>
    </xf>
    <xf numFmtId="178" fontId="5" fillId="0" borderId="19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 horizontal="center"/>
    </xf>
    <xf numFmtId="178" fontId="5" fillId="0" borderId="11" xfId="0" applyNumberFormat="1" applyFont="1" applyBorder="1" applyAlignment="1">
      <alignment horizontal="center"/>
    </xf>
    <xf numFmtId="176" fontId="5" fillId="0" borderId="2" xfId="0" applyNumberFormat="1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right"/>
    </xf>
    <xf numFmtId="176" fontId="5" fillId="0" borderId="7" xfId="0" applyNumberFormat="1" applyFont="1" applyBorder="1" applyAlignment="1">
      <alignment horizontal="right"/>
    </xf>
    <xf numFmtId="176" fontId="5" fillId="0" borderId="8" xfId="0" applyNumberFormat="1" applyFont="1" applyBorder="1" applyAlignment="1">
      <alignment horizontal="right"/>
    </xf>
    <xf numFmtId="177" fontId="5" fillId="0" borderId="19" xfId="0" applyNumberFormat="1" applyFont="1" applyBorder="1" applyAlignment="1">
      <alignment horizontal="center"/>
    </xf>
    <xf numFmtId="177" fontId="5" fillId="0" borderId="10" xfId="0" applyNumberFormat="1" applyFont="1" applyBorder="1" applyAlignment="1">
      <alignment horizontal="center"/>
    </xf>
    <xf numFmtId="177" fontId="5" fillId="0" borderId="1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workbookViewId="0" topLeftCell="A1">
      <selection activeCell="M1" sqref="M1"/>
    </sheetView>
  </sheetViews>
  <sheetFormatPr defaultColWidth="9.00390625" defaultRowHeight="13.5"/>
  <cols>
    <col min="1" max="1" width="14.125" style="3" bestFit="1" customWidth="1"/>
    <col min="2" max="4" width="9.00390625" style="3" customWidth="1"/>
    <col min="5" max="13" width="6.00390625" style="3" customWidth="1"/>
    <col min="14" max="16384" width="9.00390625" style="3" customWidth="1"/>
  </cols>
  <sheetData>
    <row r="1" ht="14.25">
      <c r="A1" s="47" t="s">
        <v>44</v>
      </c>
    </row>
    <row r="2" ht="14.25" thickBot="1">
      <c r="M2" s="46" t="s">
        <v>43</v>
      </c>
    </row>
    <row r="3" spans="1:13" s="1" customFormat="1" ht="42" customHeight="1">
      <c r="A3" s="72" t="s">
        <v>16</v>
      </c>
      <c r="B3" s="66" t="s">
        <v>35</v>
      </c>
      <c r="C3" s="67"/>
      <c r="D3" s="78"/>
      <c r="E3" s="66" t="s">
        <v>37</v>
      </c>
      <c r="F3" s="67"/>
      <c r="G3" s="78"/>
      <c r="H3" s="66" t="s">
        <v>39</v>
      </c>
      <c r="I3" s="67"/>
      <c r="J3" s="78"/>
      <c r="K3" s="86" t="s">
        <v>41</v>
      </c>
      <c r="L3" s="87"/>
      <c r="M3" s="88"/>
    </row>
    <row r="4" spans="1:13" s="1" customFormat="1" ht="22.5" customHeight="1">
      <c r="A4" s="73"/>
      <c r="B4" s="83" t="s">
        <v>34</v>
      </c>
      <c r="C4" s="84"/>
      <c r="D4" s="85"/>
      <c r="E4" s="83" t="s">
        <v>38</v>
      </c>
      <c r="F4" s="84"/>
      <c r="G4" s="85"/>
      <c r="H4" s="83" t="s">
        <v>40</v>
      </c>
      <c r="I4" s="84"/>
      <c r="J4" s="85"/>
      <c r="K4" s="83" t="s">
        <v>42</v>
      </c>
      <c r="L4" s="84"/>
      <c r="M4" s="89"/>
    </row>
    <row r="5" spans="1:13" s="1" customFormat="1" ht="15.75" customHeight="1">
      <c r="A5" s="73"/>
      <c r="B5" s="4" t="s">
        <v>17</v>
      </c>
      <c r="C5" s="6" t="s">
        <v>18</v>
      </c>
      <c r="D5" s="5" t="s">
        <v>5</v>
      </c>
      <c r="E5" s="6" t="s">
        <v>13</v>
      </c>
      <c r="F5" s="6" t="s">
        <v>14</v>
      </c>
      <c r="G5" s="4" t="s">
        <v>5</v>
      </c>
      <c r="H5" s="6" t="s">
        <v>13</v>
      </c>
      <c r="I5" s="6" t="s">
        <v>14</v>
      </c>
      <c r="J5" s="6" t="s">
        <v>5</v>
      </c>
      <c r="K5" s="5" t="s">
        <v>13</v>
      </c>
      <c r="L5" s="6" t="s">
        <v>14</v>
      </c>
      <c r="M5" s="7" t="s">
        <v>5</v>
      </c>
    </row>
    <row r="6" spans="1:13" s="1" customFormat="1" ht="13.5" customHeight="1">
      <c r="A6" s="70" t="s">
        <v>23</v>
      </c>
      <c r="B6" s="68" t="s">
        <v>24</v>
      </c>
      <c r="C6" s="68" t="s">
        <v>36</v>
      </c>
      <c r="D6" s="68" t="s">
        <v>22</v>
      </c>
      <c r="E6" s="74" t="s">
        <v>25</v>
      </c>
      <c r="F6" s="74" t="s">
        <v>26</v>
      </c>
      <c r="G6" s="79" t="s">
        <v>27</v>
      </c>
      <c r="H6" s="74" t="s">
        <v>25</v>
      </c>
      <c r="I6" s="74" t="s">
        <v>26</v>
      </c>
      <c r="J6" s="74" t="s">
        <v>27</v>
      </c>
      <c r="K6" s="81" t="s">
        <v>25</v>
      </c>
      <c r="L6" s="74" t="s">
        <v>26</v>
      </c>
      <c r="M6" s="76" t="s">
        <v>27</v>
      </c>
    </row>
    <row r="7" spans="1:13" s="1" customFormat="1" ht="30" customHeight="1">
      <c r="A7" s="71"/>
      <c r="B7" s="69"/>
      <c r="C7" s="69"/>
      <c r="D7" s="69"/>
      <c r="E7" s="75"/>
      <c r="F7" s="75"/>
      <c r="G7" s="80"/>
      <c r="H7" s="75"/>
      <c r="I7" s="75"/>
      <c r="J7" s="75"/>
      <c r="K7" s="82"/>
      <c r="L7" s="75"/>
      <c r="M7" s="77"/>
    </row>
    <row r="8" spans="1:13" s="2" customFormat="1" ht="19.5" customHeight="1">
      <c r="A8" s="8"/>
      <c r="B8" s="9" t="s">
        <v>19</v>
      </c>
      <c r="C8" s="9" t="s">
        <v>19</v>
      </c>
      <c r="D8" s="9" t="s">
        <v>19</v>
      </c>
      <c r="E8" s="9" t="s">
        <v>19</v>
      </c>
      <c r="F8" s="9" t="s">
        <v>19</v>
      </c>
      <c r="G8" s="33" t="s">
        <v>19</v>
      </c>
      <c r="H8" s="9" t="s">
        <v>19</v>
      </c>
      <c r="I8" s="9" t="s">
        <v>19</v>
      </c>
      <c r="J8" s="9" t="s">
        <v>19</v>
      </c>
      <c r="K8" s="40" t="s">
        <v>19</v>
      </c>
      <c r="L8" s="9" t="s">
        <v>19</v>
      </c>
      <c r="M8" s="10" t="s">
        <v>19</v>
      </c>
    </row>
    <row r="9" spans="1:13" ht="19.5" customHeight="1">
      <c r="A9" s="11" t="s">
        <v>0</v>
      </c>
      <c r="B9" s="12"/>
      <c r="C9" s="12"/>
      <c r="D9" s="12"/>
      <c r="E9" s="12"/>
      <c r="F9" s="12"/>
      <c r="G9" s="34"/>
      <c r="H9" s="12"/>
      <c r="I9" s="12"/>
      <c r="J9" s="12"/>
      <c r="K9" s="41"/>
      <c r="L9" s="12"/>
      <c r="M9" s="13"/>
    </row>
    <row r="10" spans="1:13" ht="19.5" customHeight="1">
      <c r="A10" s="14" t="s">
        <v>28</v>
      </c>
      <c r="B10" s="12"/>
      <c r="C10" s="12"/>
      <c r="D10" s="12"/>
      <c r="E10" s="12"/>
      <c r="F10" s="12"/>
      <c r="G10" s="34"/>
      <c r="H10" s="12"/>
      <c r="I10" s="12"/>
      <c r="J10" s="12"/>
      <c r="K10" s="41"/>
      <c r="L10" s="12"/>
      <c r="M10" s="13"/>
    </row>
    <row r="11" spans="1:13" ht="19.5" customHeight="1">
      <c r="A11" s="15" t="s">
        <v>1</v>
      </c>
      <c r="B11" s="16">
        <v>15</v>
      </c>
      <c r="C11" s="16">
        <v>0</v>
      </c>
      <c r="D11" s="16">
        <f>SUM(B11:C11)</f>
        <v>15</v>
      </c>
      <c r="E11" s="16">
        <v>840</v>
      </c>
      <c r="F11" s="16">
        <v>365</v>
      </c>
      <c r="G11" s="35">
        <f>SUM(E11:F11)</f>
        <v>1205</v>
      </c>
      <c r="H11" s="16">
        <v>17</v>
      </c>
      <c r="I11" s="16">
        <v>12</v>
      </c>
      <c r="J11" s="16">
        <f>SUM(H11:I11)</f>
        <v>29</v>
      </c>
      <c r="K11" s="42">
        <v>445</v>
      </c>
      <c r="L11" s="16">
        <v>4</v>
      </c>
      <c r="M11" s="17">
        <f>SUM(K11:L11)</f>
        <v>449</v>
      </c>
    </row>
    <row r="12" spans="1:13" ht="19.5" customHeight="1">
      <c r="A12" s="15" t="s">
        <v>2</v>
      </c>
      <c r="B12" s="16">
        <v>10</v>
      </c>
      <c r="C12" s="16">
        <v>0</v>
      </c>
      <c r="D12" s="16">
        <f>SUM(B12:C12)</f>
        <v>10</v>
      </c>
      <c r="E12" s="16">
        <v>243</v>
      </c>
      <c r="F12" s="16">
        <v>59</v>
      </c>
      <c r="G12" s="35">
        <f>SUM(E12:F12)</f>
        <v>302</v>
      </c>
      <c r="H12" s="16">
        <v>13</v>
      </c>
      <c r="I12" s="16">
        <v>1</v>
      </c>
      <c r="J12" s="16">
        <f>SUM(H12:I12)</f>
        <v>14</v>
      </c>
      <c r="K12" s="42">
        <v>115</v>
      </c>
      <c r="L12" s="16">
        <v>0</v>
      </c>
      <c r="M12" s="17">
        <f>SUM(K12:L12)</f>
        <v>115</v>
      </c>
    </row>
    <row r="13" spans="1:13" ht="19.5" customHeight="1">
      <c r="A13" s="15" t="s">
        <v>3</v>
      </c>
      <c r="B13" s="16">
        <v>8</v>
      </c>
      <c r="C13" s="16">
        <v>2</v>
      </c>
      <c r="D13" s="16">
        <f>SUM(B13:C13)</f>
        <v>10</v>
      </c>
      <c r="E13" s="16">
        <v>262</v>
      </c>
      <c r="F13" s="16">
        <v>89</v>
      </c>
      <c r="G13" s="35">
        <f>SUM(E13:F13)</f>
        <v>351</v>
      </c>
      <c r="H13" s="16">
        <v>10</v>
      </c>
      <c r="I13" s="16">
        <v>1</v>
      </c>
      <c r="J13" s="16">
        <f>SUM(H13:I13)</f>
        <v>11</v>
      </c>
      <c r="K13" s="42">
        <v>127</v>
      </c>
      <c r="L13" s="16">
        <v>0</v>
      </c>
      <c r="M13" s="17">
        <f>SUM(K13:L13)</f>
        <v>127</v>
      </c>
    </row>
    <row r="14" spans="1:13" ht="19.5" customHeight="1">
      <c r="A14" s="15" t="s">
        <v>4</v>
      </c>
      <c r="B14" s="16">
        <v>11</v>
      </c>
      <c r="C14" s="16">
        <v>1</v>
      </c>
      <c r="D14" s="16">
        <f>SUM(B14:C14)</f>
        <v>12</v>
      </c>
      <c r="E14" s="16">
        <v>223</v>
      </c>
      <c r="F14" s="16">
        <v>56</v>
      </c>
      <c r="G14" s="35">
        <f>SUM(E14:F14)</f>
        <v>279</v>
      </c>
      <c r="H14" s="16">
        <v>4</v>
      </c>
      <c r="I14" s="16">
        <v>2</v>
      </c>
      <c r="J14" s="16">
        <f>SUM(H14:I14)</f>
        <v>6</v>
      </c>
      <c r="K14" s="42">
        <v>118</v>
      </c>
      <c r="L14" s="16">
        <v>0</v>
      </c>
      <c r="M14" s="17">
        <f>SUM(K14:L14)</f>
        <v>118</v>
      </c>
    </row>
    <row r="15" spans="1:13" ht="19.5" customHeight="1">
      <c r="A15" s="15" t="s">
        <v>5</v>
      </c>
      <c r="B15" s="16">
        <f aca="true" t="shared" si="0" ref="B15:M15">SUM(B11:B14)</f>
        <v>44</v>
      </c>
      <c r="C15" s="16">
        <f t="shared" si="0"/>
        <v>3</v>
      </c>
      <c r="D15" s="16">
        <f t="shared" si="0"/>
        <v>47</v>
      </c>
      <c r="E15" s="16">
        <f t="shared" si="0"/>
        <v>1568</v>
      </c>
      <c r="F15" s="16">
        <f t="shared" si="0"/>
        <v>569</v>
      </c>
      <c r="G15" s="35">
        <f t="shared" si="0"/>
        <v>2137</v>
      </c>
      <c r="H15" s="16">
        <f t="shared" si="0"/>
        <v>44</v>
      </c>
      <c r="I15" s="16">
        <f t="shared" si="0"/>
        <v>16</v>
      </c>
      <c r="J15" s="16">
        <f t="shared" si="0"/>
        <v>60</v>
      </c>
      <c r="K15" s="42">
        <f t="shared" si="0"/>
        <v>805</v>
      </c>
      <c r="L15" s="16">
        <f t="shared" si="0"/>
        <v>4</v>
      </c>
      <c r="M15" s="17">
        <f t="shared" si="0"/>
        <v>809</v>
      </c>
    </row>
    <row r="16" spans="1:13" ht="19.5" customHeight="1">
      <c r="A16" s="18" t="s">
        <v>22</v>
      </c>
      <c r="B16" s="16"/>
      <c r="C16" s="16"/>
      <c r="D16" s="16"/>
      <c r="E16" s="16"/>
      <c r="F16" s="16"/>
      <c r="G16" s="35"/>
      <c r="H16" s="16"/>
      <c r="I16" s="16"/>
      <c r="J16" s="16"/>
      <c r="K16" s="42"/>
      <c r="L16" s="16"/>
      <c r="M16" s="17"/>
    </row>
    <row r="17" spans="1:13" ht="19.5" customHeight="1">
      <c r="A17" s="19" t="s">
        <v>15</v>
      </c>
      <c r="B17" s="16">
        <f aca="true" t="shared" si="1" ref="B17:M17">B15/99</f>
        <v>0.4444444444444444</v>
      </c>
      <c r="C17" s="16">
        <f t="shared" si="1"/>
        <v>0.030303030303030304</v>
      </c>
      <c r="D17" s="16">
        <f t="shared" si="1"/>
        <v>0.47474747474747475</v>
      </c>
      <c r="E17" s="16">
        <f t="shared" si="1"/>
        <v>15.83838383838384</v>
      </c>
      <c r="F17" s="16">
        <f t="shared" si="1"/>
        <v>5.747474747474747</v>
      </c>
      <c r="G17" s="35">
        <f t="shared" si="1"/>
        <v>21.585858585858585</v>
      </c>
      <c r="H17" s="16">
        <f t="shared" si="1"/>
        <v>0.4444444444444444</v>
      </c>
      <c r="I17" s="16">
        <f t="shared" si="1"/>
        <v>0.16161616161616163</v>
      </c>
      <c r="J17" s="16">
        <f t="shared" si="1"/>
        <v>0.6060606060606061</v>
      </c>
      <c r="K17" s="42">
        <f t="shared" si="1"/>
        <v>8.131313131313131</v>
      </c>
      <c r="L17" s="16">
        <f t="shared" si="1"/>
        <v>0.04040404040404041</v>
      </c>
      <c r="M17" s="17">
        <f t="shared" si="1"/>
        <v>8.171717171717171</v>
      </c>
    </row>
    <row r="18" spans="1:13" ht="19.5" customHeight="1">
      <c r="A18" s="20" t="s">
        <v>29</v>
      </c>
      <c r="B18" s="16"/>
      <c r="C18" s="16"/>
      <c r="D18" s="16"/>
      <c r="E18" s="16"/>
      <c r="F18" s="16"/>
      <c r="G18" s="35"/>
      <c r="H18" s="16"/>
      <c r="I18" s="16"/>
      <c r="J18" s="16"/>
      <c r="K18" s="42"/>
      <c r="L18" s="16"/>
      <c r="M18" s="17"/>
    </row>
    <row r="19" spans="1:13" ht="19.5" customHeight="1">
      <c r="A19" s="21" t="s">
        <v>20</v>
      </c>
      <c r="B19" s="22">
        <v>1.1</v>
      </c>
      <c r="C19" s="22">
        <v>0.1</v>
      </c>
      <c r="D19" s="22">
        <v>1.2</v>
      </c>
      <c r="E19" s="22">
        <v>40.6</v>
      </c>
      <c r="F19" s="22">
        <v>14.7</v>
      </c>
      <c r="G19" s="36">
        <v>55.3</v>
      </c>
      <c r="H19" s="22">
        <v>1.1</v>
      </c>
      <c r="I19" s="22">
        <v>0.4</v>
      </c>
      <c r="J19" s="22">
        <v>1.6</v>
      </c>
      <c r="K19" s="43">
        <v>20.8</v>
      </c>
      <c r="L19" s="22">
        <v>0.1</v>
      </c>
      <c r="M19" s="23">
        <v>20.9</v>
      </c>
    </row>
    <row r="20" spans="1:13" ht="19.5" customHeight="1">
      <c r="A20" s="24"/>
      <c r="B20" s="25"/>
      <c r="C20" s="25"/>
      <c r="D20" s="25"/>
      <c r="E20" s="25"/>
      <c r="F20" s="25"/>
      <c r="G20" s="37"/>
      <c r="H20" s="25"/>
      <c r="I20" s="25"/>
      <c r="J20" s="25"/>
      <c r="K20" s="44"/>
      <c r="L20" s="25"/>
      <c r="M20" s="26"/>
    </row>
    <row r="21" spans="1:13" ht="19.5" customHeight="1">
      <c r="A21" s="11" t="s">
        <v>6</v>
      </c>
      <c r="B21" s="16"/>
      <c r="C21" s="16"/>
      <c r="D21" s="16"/>
      <c r="E21" s="16"/>
      <c r="F21" s="16"/>
      <c r="G21" s="35"/>
      <c r="H21" s="16"/>
      <c r="I21" s="16"/>
      <c r="J21" s="16"/>
      <c r="K21" s="42"/>
      <c r="L21" s="16"/>
      <c r="M21" s="17"/>
    </row>
    <row r="22" spans="1:13" ht="19.5" customHeight="1">
      <c r="A22" s="27" t="s">
        <v>30</v>
      </c>
      <c r="B22" s="16"/>
      <c r="C22" s="16"/>
      <c r="D22" s="16"/>
      <c r="E22" s="16"/>
      <c r="F22" s="16"/>
      <c r="G22" s="35"/>
      <c r="H22" s="16"/>
      <c r="I22" s="16"/>
      <c r="J22" s="16"/>
      <c r="K22" s="42"/>
      <c r="L22" s="16"/>
      <c r="M22" s="17"/>
    </row>
    <row r="23" spans="1:13" ht="19.5" customHeight="1">
      <c r="A23" s="15" t="s">
        <v>1</v>
      </c>
      <c r="B23" s="16">
        <v>1</v>
      </c>
      <c r="C23" s="16">
        <v>0</v>
      </c>
      <c r="D23" s="16">
        <f>SUM(B23:C23)</f>
        <v>1</v>
      </c>
      <c r="E23" s="16">
        <v>34</v>
      </c>
      <c r="F23" s="16">
        <v>24</v>
      </c>
      <c r="G23" s="35">
        <f>SUM(E23:F23)</f>
        <v>58</v>
      </c>
      <c r="H23" s="16">
        <v>0</v>
      </c>
      <c r="I23" s="16">
        <v>1</v>
      </c>
      <c r="J23" s="16">
        <f>SUM(H23:I23)</f>
        <v>1</v>
      </c>
      <c r="K23" s="51" t="s">
        <v>45</v>
      </c>
      <c r="L23" s="52" t="s">
        <v>45</v>
      </c>
      <c r="M23" s="53" t="s">
        <v>45</v>
      </c>
    </row>
    <row r="24" spans="1:13" ht="19.5" customHeight="1">
      <c r="A24" s="15" t="s">
        <v>2</v>
      </c>
      <c r="B24" s="16">
        <v>0</v>
      </c>
      <c r="C24" s="16">
        <v>0</v>
      </c>
      <c r="D24" s="16">
        <f>SUM(B24:C24)</f>
        <v>0</v>
      </c>
      <c r="E24" s="16">
        <v>49</v>
      </c>
      <c r="F24" s="16">
        <v>36</v>
      </c>
      <c r="G24" s="35">
        <f>SUM(E24:F24)</f>
        <v>85</v>
      </c>
      <c r="H24" s="16">
        <v>0</v>
      </c>
      <c r="I24" s="16">
        <v>1</v>
      </c>
      <c r="J24" s="16">
        <f>SUM(H24:I24)</f>
        <v>1</v>
      </c>
      <c r="K24" s="51" t="s">
        <v>45</v>
      </c>
      <c r="L24" s="52" t="s">
        <v>45</v>
      </c>
      <c r="M24" s="53" t="s">
        <v>45</v>
      </c>
    </row>
    <row r="25" spans="1:13" ht="19.5" customHeight="1">
      <c r="A25" s="15" t="s">
        <v>3</v>
      </c>
      <c r="B25" s="16">
        <v>2</v>
      </c>
      <c r="C25" s="16">
        <v>0</v>
      </c>
      <c r="D25" s="16">
        <f>SUM(B25:C25)</f>
        <v>2</v>
      </c>
      <c r="E25" s="16">
        <v>110</v>
      </c>
      <c r="F25" s="16">
        <v>56</v>
      </c>
      <c r="G25" s="35">
        <f>SUM(E25:F25)</f>
        <v>166</v>
      </c>
      <c r="H25" s="16">
        <v>1</v>
      </c>
      <c r="I25" s="16">
        <v>0</v>
      </c>
      <c r="J25" s="16">
        <f>SUM(H25:I25)</f>
        <v>1</v>
      </c>
      <c r="K25" s="51" t="s">
        <v>45</v>
      </c>
      <c r="L25" s="52" t="s">
        <v>45</v>
      </c>
      <c r="M25" s="53" t="s">
        <v>45</v>
      </c>
    </row>
    <row r="26" spans="1:13" ht="19.5" customHeight="1">
      <c r="A26" s="15" t="s">
        <v>4</v>
      </c>
      <c r="B26" s="16">
        <v>3</v>
      </c>
      <c r="C26" s="16">
        <v>2</v>
      </c>
      <c r="D26" s="16">
        <f>SUM(B26:C26)</f>
        <v>5</v>
      </c>
      <c r="E26" s="16">
        <v>89</v>
      </c>
      <c r="F26" s="16">
        <v>77</v>
      </c>
      <c r="G26" s="35">
        <f>SUM(E26:F26)</f>
        <v>166</v>
      </c>
      <c r="H26" s="16">
        <v>0</v>
      </c>
      <c r="I26" s="16">
        <v>3</v>
      </c>
      <c r="J26" s="16">
        <f>SUM(H26:I26)</f>
        <v>3</v>
      </c>
      <c r="K26" s="51" t="s">
        <v>45</v>
      </c>
      <c r="L26" s="52" t="s">
        <v>45</v>
      </c>
      <c r="M26" s="53" t="s">
        <v>45</v>
      </c>
    </row>
    <row r="27" spans="1:13" ht="19.5" customHeight="1">
      <c r="A27" s="15" t="s">
        <v>5</v>
      </c>
      <c r="B27" s="16">
        <f aca="true" t="shared" si="2" ref="B27:J27">SUM(B23:B26)</f>
        <v>6</v>
      </c>
      <c r="C27" s="16">
        <f t="shared" si="2"/>
        <v>2</v>
      </c>
      <c r="D27" s="16">
        <f t="shared" si="2"/>
        <v>8</v>
      </c>
      <c r="E27" s="16">
        <f t="shared" si="2"/>
        <v>282</v>
      </c>
      <c r="F27" s="16">
        <f t="shared" si="2"/>
        <v>193</v>
      </c>
      <c r="G27" s="35">
        <f t="shared" si="2"/>
        <v>475</v>
      </c>
      <c r="H27" s="16">
        <f t="shared" si="2"/>
        <v>1</v>
      </c>
      <c r="I27" s="16">
        <f t="shared" si="2"/>
        <v>5</v>
      </c>
      <c r="J27" s="16">
        <f t="shared" si="2"/>
        <v>6</v>
      </c>
      <c r="K27" s="51" t="s">
        <v>45</v>
      </c>
      <c r="L27" s="52" t="s">
        <v>45</v>
      </c>
      <c r="M27" s="53" t="s">
        <v>45</v>
      </c>
    </row>
    <row r="28" spans="1:13" ht="19.5" customHeight="1">
      <c r="A28" s="14" t="s">
        <v>22</v>
      </c>
      <c r="B28" s="16"/>
      <c r="C28" s="16"/>
      <c r="D28" s="16"/>
      <c r="E28" s="16"/>
      <c r="F28" s="16"/>
      <c r="G28" s="35"/>
      <c r="H28" s="16"/>
      <c r="I28" s="16"/>
      <c r="J28" s="16"/>
      <c r="K28" s="42"/>
      <c r="L28" s="16"/>
      <c r="M28" s="17"/>
    </row>
    <row r="29" spans="1:13" ht="19.5" customHeight="1">
      <c r="A29" s="19" t="s">
        <v>15</v>
      </c>
      <c r="B29" s="16">
        <f aca="true" t="shared" si="3" ref="B29:J29">B27/75</f>
        <v>0.08</v>
      </c>
      <c r="C29" s="16">
        <f t="shared" si="3"/>
        <v>0.02666666666666667</v>
      </c>
      <c r="D29" s="16">
        <f t="shared" si="3"/>
        <v>0.10666666666666667</v>
      </c>
      <c r="E29" s="16">
        <f t="shared" si="3"/>
        <v>3.76</v>
      </c>
      <c r="F29" s="16">
        <f t="shared" si="3"/>
        <v>2.5733333333333333</v>
      </c>
      <c r="G29" s="35">
        <f t="shared" si="3"/>
        <v>6.333333333333333</v>
      </c>
      <c r="H29" s="16">
        <f t="shared" si="3"/>
        <v>0.013333333333333334</v>
      </c>
      <c r="I29" s="16">
        <f t="shared" si="3"/>
        <v>0.06666666666666667</v>
      </c>
      <c r="J29" s="16">
        <f t="shared" si="3"/>
        <v>0.08</v>
      </c>
      <c r="K29" s="48" t="s">
        <v>45</v>
      </c>
      <c r="L29" s="49" t="s">
        <v>45</v>
      </c>
      <c r="M29" s="50" t="s">
        <v>45</v>
      </c>
    </row>
    <row r="30" spans="1:13" ht="19.5" customHeight="1">
      <c r="A30" s="20" t="s">
        <v>29</v>
      </c>
      <c r="B30" s="16"/>
      <c r="C30" s="16"/>
      <c r="D30" s="16"/>
      <c r="E30" s="16"/>
      <c r="F30" s="16"/>
      <c r="G30" s="35"/>
      <c r="H30" s="16"/>
      <c r="I30" s="16"/>
      <c r="J30" s="16"/>
      <c r="K30" s="42"/>
      <c r="L30" s="16"/>
      <c r="M30" s="17"/>
    </row>
    <row r="31" spans="1:13" ht="19.5" customHeight="1">
      <c r="A31" s="21" t="s">
        <v>20</v>
      </c>
      <c r="B31" s="22">
        <v>0.7</v>
      </c>
      <c r="C31" s="22">
        <v>0.2</v>
      </c>
      <c r="D31" s="22">
        <v>1</v>
      </c>
      <c r="E31" s="22">
        <v>35.1</v>
      </c>
      <c r="F31" s="22">
        <v>24</v>
      </c>
      <c r="G31" s="36">
        <v>59.2</v>
      </c>
      <c r="H31" s="22">
        <v>0.1</v>
      </c>
      <c r="I31" s="22">
        <v>0.6</v>
      </c>
      <c r="J31" s="22">
        <v>0.7</v>
      </c>
      <c r="K31" s="63" t="s">
        <v>45</v>
      </c>
      <c r="L31" s="64" t="s">
        <v>45</v>
      </c>
      <c r="M31" s="65" t="s">
        <v>45</v>
      </c>
    </row>
    <row r="32" spans="1:13" ht="19.5" customHeight="1">
      <c r="A32" s="24"/>
      <c r="B32" s="25"/>
      <c r="C32" s="25"/>
      <c r="D32" s="25"/>
      <c r="E32" s="25"/>
      <c r="F32" s="25"/>
      <c r="G32" s="37"/>
      <c r="H32" s="25"/>
      <c r="I32" s="25"/>
      <c r="J32" s="25"/>
      <c r="K32" s="44"/>
      <c r="L32" s="25"/>
      <c r="M32" s="26"/>
    </row>
    <row r="33" spans="1:13" ht="19.5" customHeight="1">
      <c r="A33" s="11" t="s">
        <v>7</v>
      </c>
      <c r="B33" s="16"/>
      <c r="C33" s="16"/>
      <c r="D33" s="16"/>
      <c r="E33" s="16"/>
      <c r="F33" s="16"/>
      <c r="G33" s="35"/>
      <c r="H33" s="16"/>
      <c r="I33" s="16"/>
      <c r="J33" s="16"/>
      <c r="K33" s="42"/>
      <c r="L33" s="16"/>
      <c r="M33" s="17"/>
    </row>
    <row r="34" spans="1:13" ht="19.5" customHeight="1">
      <c r="A34" s="14" t="s">
        <v>31</v>
      </c>
      <c r="B34" s="16"/>
      <c r="C34" s="16"/>
      <c r="D34" s="16"/>
      <c r="E34" s="16"/>
      <c r="F34" s="16"/>
      <c r="G34" s="35"/>
      <c r="H34" s="16"/>
      <c r="I34" s="16"/>
      <c r="J34" s="16"/>
      <c r="K34" s="42"/>
      <c r="L34" s="16"/>
      <c r="M34" s="17"/>
    </row>
    <row r="35" spans="1:13" ht="19.5" customHeight="1">
      <c r="A35" s="15" t="s">
        <v>8</v>
      </c>
      <c r="B35" s="16">
        <v>4</v>
      </c>
      <c r="C35" s="16">
        <v>5</v>
      </c>
      <c r="D35" s="16">
        <f>SUM(B35:C35)</f>
        <v>9</v>
      </c>
      <c r="E35" s="16">
        <v>426</v>
      </c>
      <c r="F35" s="16">
        <v>109</v>
      </c>
      <c r="G35" s="35">
        <f>SUM(E35:F35)</f>
        <v>535</v>
      </c>
      <c r="H35" s="16">
        <v>8</v>
      </c>
      <c r="I35" s="16">
        <v>2</v>
      </c>
      <c r="J35" s="16">
        <f>SUM(H35:I35)</f>
        <v>10</v>
      </c>
      <c r="K35" s="48" t="s">
        <v>45</v>
      </c>
      <c r="L35" s="49" t="s">
        <v>45</v>
      </c>
      <c r="M35" s="50" t="s">
        <v>45</v>
      </c>
    </row>
    <row r="36" spans="1:13" ht="19.5" customHeight="1">
      <c r="A36" s="15" t="s">
        <v>9</v>
      </c>
      <c r="B36" s="16">
        <v>15</v>
      </c>
      <c r="C36" s="16">
        <v>4</v>
      </c>
      <c r="D36" s="16">
        <f>SUM(B36:C36)</f>
        <v>19</v>
      </c>
      <c r="E36" s="16">
        <v>588</v>
      </c>
      <c r="F36" s="16">
        <v>297</v>
      </c>
      <c r="G36" s="35">
        <f>SUM(E36:F36)</f>
        <v>885</v>
      </c>
      <c r="H36" s="16">
        <v>11</v>
      </c>
      <c r="I36" s="16">
        <v>3</v>
      </c>
      <c r="J36" s="16">
        <f>SUM(H36:I36)</f>
        <v>14</v>
      </c>
      <c r="K36" s="48" t="s">
        <v>45</v>
      </c>
      <c r="L36" s="49" t="s">
        <v>45</v>
      </c>
      <c r="M36" s="50" t="s">
        <v>45</v>
      </c>
    </row>
    <row r="37" spans="1:13" ht="19.5" customHeight="1">
      <c r="A37" s="15" t="s">
        <v>10</v>
      </c>
      <c r="B37" s="16">
        <v>28</v>
      </c>
      <c r="C37" s="16">
        <v>2</v>
      </c>
      <c r="D37" s="16">
        <f>SUM(B37:C37)</f>
        <v>30</v>
      </c>
      <c r="E37" s="16">
        <v>1254</v>
      </c>
      <c r="F37" s="16">
        <v>511</v>
      </c>
      <c r="G37" s="35">
        <f>SUM(E37:F37)</f>
        <v>1765</v>
      </c>
      <c r="H37" s="16">
        <v>16</v>
      </c>
      <c r="I37" s="16">
        <v>10</v>
      </c>
      <c r="J37" s="16">
        <f>SUM(H37:I37)</f>
        <v>26</v>
      </c>
      <c r="K37" s="48" t="s">
        <v>45</v>
      </c>
      <c r="L37" s="49" t="s">
        <v>45</v>
      </c>
      <c r="M37" s="50" t="s">
        <v>45</v>
      </c>
    </row>
    <row r="38" spans="1:13" ht="19.5" customHeight="1">
      <c r="A38" s="15" t="s">
        <v>11</v>
      </c>
      <c r="B38" s="16">
        <v>24</v>
      </c>
      <c r="C38" s="16">
        <v>0</v>
      </c>
      <c r="D38" s="16">
        <f>SUM(B38:C38)</f>
        <v>24</v>
      </c>
      <c r="E38" s="16">
        <v>708</v>
      </c>
      <c r="F38" s="16">
        <v>211</v>
      </c>
      <c r="G38" s="35">
        <f>SUM(E38:F38)</f>
        <v>919</v>
      </c>
      <c r="H38" s="16">
        <v>11</v>
      </c>
      <c r="I38" s="16">
        <v>4</v>
      </c>
      <c r="J38" s="16">
        <f>SUM(H38:I38)</f>
        <v>15</v>
      </c>
      <c r="K38" s="48" t="s">
        <v>45</v>
      </c>
      <c r="L38" s="49" t="s">
        <v>45</v>
      </c>
      <c r="M38" s="50" t="s">
        <v>45</v>
      </c>
    </row>
    <row r="39" spans="1:13" ht="19.5" customHeight="1">
      <c r="A39" s="15" t="s">
        <v>5</v>
      </c>
      <c r="B39" s="16">
        <f aca="true" t="shared" si="4" ref="B39:J39">SUM(B35:B38)</f>
        <v>71</v>
      </c>
      <c r="C39" s="16">
        <f t="shared" si="4"/>
        <v>11</v>
      </c>
      <c r="D39" s="16">
        <f t="shared" si="4"/>
        <v>82</v>
      </c>
      <c r="E39" s="16">
        <f t="shared" si="4"/>
        <v>2976</v>
      </c>
      <c r="F39" s="16">
        <f t="shared" si="4"/>
        <v>1128</v>
      </c>
      <c r="G39" s="35">
        <f t="shared" si="4"/>
        <v>4104</v>
      </c>
      <c r="H39" s="16">
        <f t="shared" si="4"/>
        <v>46</v>
      </c>
      <c r="I39" s="16">
        <f t="shared" si="4"/>
        <v>19</v>
      </c>
      <c r="J39" s="16">
        <f t="shared" si="4"/>
        <v>65</v>
      </c>
      <c r="K39" s="48" t="s">
        <v>45</v>
      </c>
      <c r="L39" s="49" t="s">
        <v>45</v>
      </c>
      <c r="M39" s="50" t="s">
        <v>45</v>
      </c>
    </row>
    <row r="40" spans="1:13" ht="19.5" customHeight="1">
      <c r="A40" s="14" t="s">
        <v>22</v>
      </c>
      <c r="B40" s="16"/>
      <c r="C40" s="16"/>
      <c r="D40" s="16"/>
      <c r="E40" s="16"/>
      <c r="F40" s="16"/>
      <c r="G40" s="35"/>
      <c r="H40" s="16"/>
      <c r="I40" s="16"/>
      <c r="J40" s="16"/>
      <c r="K40" s="48"/>
      <c r="L40" s="49"/>
      <c r="M40" s="50"/>
    </row>
    <row r="41" spans="1:13" ht="19.5" customHeight="1">
      <c r="A41" s="19" t="s">
        <v>15</v>
      </c>
      <c r="B41" s="16">
        <f aca="true" t="shared" si="5" ref="B41:J41">B39/512</f>
        <v>0.138671875</v>
      </c>
      <c r="C41" s="16">
        <f t="shared" si="5"/>
        <v>0.021484375</v>
      </c>
      <c r="D41" s="16">
        <f t="shared" si="5"/>
        <v>0.16015625</v>
      </c>
      <c r="E41" s="16">
        <f t="shared" si="5"/>
        <v>5.8125</v>
      </c>
      <c r="F41" s="16">
        <f t="shared" si="5"/>
        <v>2.203125</v>
      </c>
      <c r="G41" s="35">
        <f t="shared" si="5"/>
        <v>8.015625</v>
      </c>
      <c r="H41" s="16">
        <f t="shared" si="5"/>
        <v>0.08984375</v>
      </c>
      <c r="I41" s="16">
        <f t="shared" si="5"/>
        <v>0.037109375</v>
      </c>
      <c r="J41" s="16">
        <f t="shared" si="5"/>
        <v>0.126953125</v>
      </c>
      <c r="K41" s="48" t="s">
        <v>45</v>
      </c>
      <c r="L41" s="49" t="s">
        <v>45</v>
      </c>
      <c r="M41" s="50" t="s">
        <v>45</v>
      </c>
    </row>
    <row r="42" spans="1:13" ht="19.5" customHeight="1">
      <c r="A42" s="20" t="s">
        <v>29</v>
      </c>
      <c r="B42" s="16"/>
      <c r="C42" s="16"/>
      <c r="D42" s="16"/>
      <c r="E42" s="16"/>
      <c r="F42" s="16"/>
      <c r="G42" s="35"/>
      <c r="H42" s="16"/>
      <c r="I42" s="16"/>
      <c r="J42" s="16"/>
      <c r="K42" s="48"/>
      <c r="L42" s="49"/>
      <c r="M42" s="50"/>
    </row>
    <row r="43" spans="1:13" ht="19.5" customHeight="1">
      <c r="A43" s="21" t="s">
        <v>20</v>
      </c>
      <c r="B43" s="28">
        <v>0.8</v>
      </c>
      <c r="C43" s="28">
        <v>0.1</v>
      </c>
      <c r="D43" s="28">
        <v>0.9</v>
      </c>
      <c r="E43" s="28">
        <v>33.8</v>
      </c>
      <c r="F43" s="28">
        <v>12.8</v>
      </c>
      <c r="G43" s="38">
        <v>46.6</v>
      </c>
      <c r="H43" s="28">
        <v>0.5</v>
      </c>
      <c r="I43" s="28">
        <v>0.2</v>
      </c>
      <c r="J43" s="28">
        <v>0.7</v>
      </c>
      <c r="K43" s="54" t="s">
        <v>45</v>
      </c>
      <c r="L43" s="55" t="s">
        <v>45</v>
      </c>
      <c r="M43" s="56" t="s">
        <v>45</v>
      </c>
    </row>
    <row r="44" spans="1:13" ht="19.5" customHeight="1">
      <c r="A44" s="24"/>
      <c r="B44" s="25"/>
      <c r="C44" s="25"/>
      <c r="D44" s="25"/>
      <c r="E44" s="25"/>
      <c r="F44" s="25"/>
      <c r="G44" s="37"/>
      <c r="H44" s="25"/>
      <c r="I44" s="25"/>
      <c r="J44" s="25"/>
      <c r="K44" s="57"/>
      <c r="L44" s="58"/>
      <c r="M44" s="59"/>
    </row>
    <row r="45" spans="1:13" ht="19.5" customHeight="1">
      <c r="A45" s="11" t="s">
        <v>12</v>
      </c>
      <c r="B45" s="16">
        <f aca="true" t="shared" si="6" ref="B45:J45">SUM(B15+B27+B39)</f>
        <v>121</v>
      </c>
      <c r="C45" s="16">
        <f t="shared" si="6"/>
        <v>16</v>
      </c>
      <c r="D45" s="16">
        <f t="shared" si="6"/>
        <v>137</v>
      </c>
      <c r="E45" s="16">
        <f t="shared" si="6"/>
        <v>4826</v>
      </c>
      <c r="F45" s="16">
        <f t="shared" si="6"/>
        <v>1890</v>
      </c>
      <c r="G45" s="35">
        <f t="shared" si="6"/>
        <v>6716</v>
      </c>
      <c r="H45" s="16">
        <f t="shared" si="6"/>
        <v>91</v>
      </c>
      <c r="I45" s="16">
        <f t="shared" si="6"/>
        <v>40</v>
      </c>
      <c r="J45" s="16">
        <f t="shared" si="6"/>
        <v>131</v>
      </c>
      <c r="K45" s="60">
        <v>805</v>
      </c>
      <c r="L45" s="61">
        <v>4</v>
      </c>
      <c r="M45" s="62">
        <v>809</v>
      </c>
    </row>
    <row r="46" spans="1:13" ht="19.5" customHeight="1">
      <c r="A46" s="14" t="s">
        <v>32</v>
      </c>
      <c r="B46" s="16"/>
      <c r="C46" s="16"/>
      <c r="D46" s="16"/>
      <c r="E46" s="16"/>
      <c r="F46" s="16"/>
      <c r="G46" s="35"/>
      <c r="H46" s="16"/>
      <c r="I46" s="16"/>
      <c r="J46" s="16"/>
      <c r="K46" s="60"/>
      <c r="L46" s="61"/>
      <c r="M46" s="62"/>
    </row>
    <row r="47" spans="1:13" ht="19.5" customHeight="1">
      <c r="A47" s="29" t="s">
        <v>21</v>
      </c>
      <c r="B47" s="16">
        <f aca="true" t="shared" si="7" ref="B47:J47">B45/686</f>
        <v>0.17638483965014579</v>
      </c>
      <c r="C47" s="16">
        <f t="shared" si="7"/>
        <v>0.023323615160349854</v>
      </c>
      <c r="D47" s="16">
        <f t="shared" si="7"/>
        <v>0.19970845481049562</v>
      </c>
      <c r="E47" s="16">
        <f t="shared" si="7"/>
        <v>7.034985422740525</v>
      </c>
      <c r="F47" s="16">
        <f t="shared" si="7"/>
        <v>2.7551020408163267</v>
      </c>
      <c r="G47" s="35">
        <f t="shared" si="7"/>
        <v>9.790087463556851</v>
      </c>
      <c r="H47" s="16">
        <f t="shared" si="7"/>
        <v>0.1326530612244898</v>
      </c>
      <c r="I47" s="16">
        <f t="shared" si="7"/>
        <v>0.05830903790087463</v>
      </c>
      <c r="J47" s="16">
        <f t="shared" si="7"/>
        <v>0.19096209912536444</v>
      </c>
      <c r="K47" s="60">
        <v>8</v>
      </c>
      <c r="L47" s="61">
        <v>0</v>
      </c>
      <c r="M47" s="62">
        <v>8</v>
      </c>
    </row>
    <row r="48" spans="1:13" ht="19.5" customHeight="1">
      <c r="A48" s="20" t="s">
        <v>33</v>
      </c>
      <c r="B48" s="16"/>
      <c r="C48" s="16"/>
      <c r="D48" s="16"/>
      <c r="E48" s="16"/>
      <c r="F48" s="16"/>
      <c r="G48" s="35"/>
      <c r="H48" s="16"/>
      <c r="I48" s="16"/>
      <c r="J48" s="16"/>
      <c r="K48" s="42"/>
      <c r="L48" s="16"/>
      <c r="M48" s="17"/>
    </row>
    <row r="49" spans="1:13" ht="19.5" customHeight="1" thickBot="1">
      <c r="A49" s="30" t="s">
        <v>20</v>
      </c>
      <c r="B49" s="31">
        <v>0.9</v>
      </c>
      <c r="C49" s="31">
        <v>0.1</v>
      </c>
      <c r="D49" s="31">
        <v>1</v>
      </c>
      <c r="E49" s="31">
        <v>35.8</v>
      </c>
      <c r="F49" s="31">
        <v>14</v>
      </c>
      <c r="G49" s="39">
        <v>49.8</v>
      </c>
      <c r="H49" s="31">
        <v>0.7</v>
      </c>
      <c r="I49" s="31">
        <v>0.3</v>
      </c>
      <c r="J49" s="31">
        <v>1</v>
      </c>
      <c r="K49" s="45">
        <v>20.8</v>
      </c>
      <c r="L49" s="31">
        <v>0.1</v>
      </c>
      <c r="M49" s="32">
        <v>20.9</v>
      </c>
    </row>
  </sheetData>
  <mergeCells count="22">
    <mergeCell ref="F6:F7"/>
    <mergeCell ref="G6:G7"/>
    <mergeCell ref="E3:G3"/>
    <mergeCell ref="E4:G4"/>
    <mergeCell ref="B6:B7"/>
    <mergeCell ref="C6:C7"/>
    <mergeCell ref="D6:D7"/>
    <mergeCell ref="E6:E7"/>
    <mergeCell ref="H4:J4"/>
    <mergeCell ref="H6:H7"/>
    <mergeCell ref="I6:I7"/>
    <mergeCell ref="J6:J7"/>
    <mergeCell ref="A6:A7"/>
    <mergeCell ref="A3:A5"/>
    <mergeCell ref="B4:D4"/>
    <mergeCell ref="K3:M3"/>
    <mergeCell ref="K4:M4"/>
    <mergeCell ref="K6:K7"/>
    <mergeCell ref="L6:L7"/>
    <mergeCell ref="M6:M7"/>
    <mergeCell ref="B3:D3"/>
    <mergeCell ref="H3:J3"/>
  </mergeCells>
  <printOptions horizontalCentered="1"/>
  <pageMargins left="0.7874015748031497" right="0.7874015748031497" top="0.7874015748031497" bottom="0.7874015748031497" header="0.5118110236220472" footer="0"/>
  <pageSetup firstPageNumber="18" useFirstPageNumber="1" fitToHeight="1" fitToWidth="1" horizontalDpi="300" verticalDpi="300" orientation="portrait" paperSize="9" scale="79" r:id="rId1"/>
  <headerFooter alignWithMargins="0">
    <oddHeader>&amp;R&amp;"ＭＳ Ｐ明朝,標準"
</oddHeader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chieko</cp:lastModifiedBy>
  <cp:lastPrinted>2003-03-27T06:10:13Z</cp:lastPrinted>
  <dcterms:created xsi:type="dcterms:W3CDTF">1997-01-08T22:48:59Z</dcterms:created>
  <dcterms:modified xsi:type="dcterms:W3CDTF">2003-03-27T06:10:15Z</dcterms:modified>
  <cp:category/>
  <cp:version/>
  <cp:contentType/>
  <cp:contentStatus/>
</cp:coreProperties>
</file>